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7.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11.xml" ContentType="application/vnd.openxmlformats-officedocument.spreadsheetml.comments+xml"/>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2.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13.xml" ContentType="application/vnd.openxmlformats-officedocument.spreadsheetml.comments+xml"/>
  <Override PartName="/xl/drawings/drawing13.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14.xml" ContentType="application/vnd.openxmlformats-officedocument.spreadsheetml.comments+xml"/>
  <Override PartName="/xl/drawings/drawing14.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5.xml" ContentType="application/vnd.openxmlformats-officedocument.spreadsheetml.comments+xml"/>
  <Override PartName="/xl/drawings/drawing1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16.xml" ContentType="application/vnd.openxmlformats-officedocument.spreadsheetml.comments+xml"/>
  <Override PartName="/xl/drawings/drawing16.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omments17.xml" ContentType="application/vnd.openxmlformats-officedocument.spreadsheetml.comments+xml"/>
  <Override PartName="/xl/drawings/drawing17.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8.xml" ContentType="application/vnd.openxmlformats-officedocument.spreadsheetml.comments+xml"/>
  <Override PartName="/xl/drawings/drawing18.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19.xml" ContentType="application/vnd.openxmlformats-officedocument.spreadsheetml.comments+xml"/>
  <Override PartName="/xl/drawings/drawing19.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20.xml" ContentType="application/vnd.openxmlformats-officedocument.spreadsheetml.comments+xml"/>
  <Override PartName="/xl/drawings/drawing20.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21.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22.xml" ContentType="application/vnd.openxmlformats-officedocument.spreadsheetml.comments+xml"/>
  <Override PartName="/xl/drawings/drawing22.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23.xml" ContentType="application/vnd.openxmlformats-officedocument.spreadsheetml.comments+xml"/>
  <Override PartName="/xl/drawings/drawing23.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omments24.xml" ContentType="application/vnd.openxmlformats-officedocument.spreadsheetml.comments+xml"/>
  <Override PartName="/xl/drawings/drawing24.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5.xml" ContentType="application/vnd.openxmlformats-officedocument.spreadsheetml.comments+xml"/>
  <Override PartName="/xl/drawings/drawing25.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comments26.xml" ContentType="application/vnd.openxmlformats-officedocument.spreadsheetml.comments+xml"/>
  <Override PartName="/xl/drawings/drawing2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27.xml" ContentType="application/vnd.openxmlformats-officedocument.spreadsheetml.comments+xml"/>
  <Override PartName="/xl/drawings/drawing2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8.xml" ContentType="application/vnd.openxmlformats-officedocument.spreadsheetml.comments+xml"/>
  <Override PartName="/xl/drawings/drawing28.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29.xml" ContentType="application/vnd.openxmlformats-officedocument.spreadsheetml.comments+xml"/>
  <Override PartName="/xl/drawings/drawing29.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30.xml" ContentType="application/vnd.openxmlformats-officedocument.spreadsheetml.comments+xml"/>
  <Override PartName="/xl/drawings/drawing3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31.xml" ContentType="application/vnd.openxmlformats-officedocument.spreadsheetml.comments+xml"/>
  <Override PartName="/xl/drawings/drawing31.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comments32.xml" ContentType="application/vnd.openxmlformats-officedocument.spreadsheetml.comments+xml"/>
  <Override PartName="/xl/drawings/drawing32.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33.xml" ContentType="application/vnd.openxmlformats-officedocument.spreadsheetml.comments+xml"/>
  <Override PartName="/xl/drawings/drawing33.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34.xml" ContentType="application/vnd.openxmlformats-officedocument.spreadsheetml.comments+xml"/>
  <Override PartName="/xl/drawings/drawing34.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35.xml" ContentType="application/vnd.openxmlformats-officedocument.spreadsheetml.comments+xml"/>
  <Override PartName="/xl/drawings/drawing35.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36.xml" ContentType="application/vnd.openxmlformats-officedocument.spreadsheetml.comments+xml"/>
  <Override PartName="/xl/drawings/drawing36.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37.xml" ContentType="application/vnd.openxmlformats-officedocument.spreadsheetml.comments+xml"/>
  <Override PartName="/xl/drawings/drawing37.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38.xml" ContentType="application/vnd.openxmlformats-officedocument.spreadsheetml.comments+xml"/>
  <Override PartName="/xl/drawings/drawing38.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39.xml" ContentType="application/vnd.openxmlformats-officedocument.spreadsheetml.comments+xml"/>
  <Override PartName="/xl/drawings/drawing39.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40.xml" ContentType="application/vnd.openxmlformats-officedocument.spreadsheetml.comments+xml"/>
  <Override PartName="/xl/drawings/drawing40.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41.xml" ContentType="application/vnd.openxmlformats-officedocument.spreadsheetml.comments+xml"/>
  <Override PartName="/xl/drawings/drawing41.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42.xml" ContentType="application/vnd.openxmlformats-officedocument.spreadsheetml.comments+xml"/>
  <Override PartName="/xl/drawings/drawing42.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43.xml" ContentType="application/vnd.openxmlformats-officedocument.spreadsheetml.comments+xml"/>
  <Override PartName="/xl/drawings/drawing43.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comments44.xml" ContentType="application/vnd.openxmlformats-officedocument.spreadsheetml.comments+xml"/>
  <Override PartName="/xl/drawings/drawing44.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comments45.xml" ContentType="application/vnd.openxmlformats-officedocument.spreadsheetml.comments+xml"/>
  <Override PartName="/xl/drawings/drawing45.xml" ContentType="application/vnd.openxmlformats-officedocument.drawing+xml"/>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46.xml" ContentType="application/vnd.openxmlformats-officedocument.spreadsheetml.comments+xml"/>
  <Override PartName="/xl/drawings/drawing46.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comments47.xml" ContentType="application/vnd.openxmlformats-officedocument.spreadsheetml.comments+xml"/>
  <Override PartName="/xl/drawings/drawing47.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omments48.xml" ContentType="application/vnd.openxmlformats-officedocument.spreadsheetml.comments+xml"/>
  <Override PartName="/xl/drawings/drawing48.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comments49.xml" ContentType="application/vnd.openxmlformats-officedocument.spreadsheetml.comments+xml"/>
  <Override PartName="/xl/drawings/drawing49.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comments50.xml" ContentType="application/vnd.openxmlformats-officedocument.spreadsheetml.comments+xml"/>
  <Override PartName="/xl/drawings/drawing50.xml" ContentType="application/vnd.openxmlformats-officedocument.drawing+xml"/>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comments51.xml" ContentType="application/vnd.openxmlformats-officedocument.spreadsheetml.comments+xml"/>
  <Override PartName="/xl/drawings/drawing51.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52.xml" ContentType="application/vnd.openxmlformats-officedocument.spreadsheetml.comments+xml"/>
  <Override PartName="/xl/drawings/drawing52.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omments53.xml" ContentType="application/vnd.openxmlformats-officedocument.spreadsheetml.comments+xml"/>
  <Override PartName="/xl/drawings/drawing53.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comments54.xml" ContentType="application/vnd.openxmlformats-officedocument.spreadsheetml.comments+xml"/>
  <Override PartName="/xl/drawings/drawing54.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comments55.xml" ContentType="application/vnd.openxmlformats-officedocument.spreadsheetml.comments+xml"/>
  <Override PartName="/xl/drawings/drawing55.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comments56.xml" ContentType="application/vnd.openxmlformats-officedocument.spreadsheetml.comments+xml"/>
  <Override PartName="/xl/drawings/drawing56.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comments57.xml" ContentType="application/vnd.openxmlformats-officedocument.spreadsheetml.comments+xml"/>
  <Override PartName="/xl/drawings/drawing57.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omments58.xml" ContentType="application/vnd.openxmlformats-officedocument.spreadsheetml.comments+xml"/>
  <Override PartName="/xl/drawings/drawing58.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comments59.xml" ContentType="application/vnd.openxmlformats-officedocument.spreadsheetml.comments+xml"/>
  <Override PartName="/xl/drawings/drawing59.xml" ContentType="application/vnd.openxmlformats-officedocument.drawing+xml"/>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omments60.xml" ContentType="application/vnd.openxmlformats-officedocument.spreadsheetml.comments+xml"/>
  <Override PartName="/xl/drawings/drawing60.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comments61.xml" ContentType="application/vnd.openxmlformats-officedocument.spreadsheetml.comments+xml"/>
  <Override PartName="/xl/drawings/drawing61.xml" ContentType="application/vnd.openxmlformats-officedocument.drawing+xml"/>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comments62.xml" ContentType="application/vnd.openxmlformats-officedocument.spreadsheetml.comments+xml"/>
  <Override PartName="/xl/drawings/drawing62.xml" ContentType="application/vnd.openxmlformats-officedocument.drawing+xml"/>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comments63.xml" ContentType="application/vnd.openxmlformats-officedocument.spreadsheetml.comments+xml"/>
  <Override PartName="/xl/drawings/drawing63.xml" ContentType="application/vnd.openxmlformats-officedocument.drawing+xml"/>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comments64.xml" ContentType="application/vnd.openxmlformats-officedocument.spreadsheetml.comments+xml"/>
  <Override PartName="/xl/drawings/drawing64.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comments65.xml" ContentType="application/vnd.openxmlformats-officedocument.spreadsheetml.comments+xml"/>
  <Override PartName="/xl/drawings/drawing65.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comments66.xml" ContentType="application/vnd.openxmlformats-officedocument.spreadsheetml.comments+xml"/>
  <Override PartName="/xl/drawings/drawing66.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comments67.xml" ContentType="application/vnd.openxmlformats-officedocument.spreadsheetml.comments+xml"/>
  <Override PartName="/xl/drawings/drawing67.xml" ContentType="application/vnd.openxmlformats-officedocument.drawing+xml"/>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comments68.xml" ContentType="application/vnd.openxmlformats-officedocument.spreadsheetml.comments+xml"/>
  <Override PartName="/xl/drawings/drawing68.xml" ContentType="application/vnd.openxmlformats-officedocument.drawing+xml"/>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comments69.xml" ContentType="application/vnd.openxmlformats-officedocument.spreadsheetml.comments+xml"/>
  <Override PartName="/xl/drawings/drawing69.xml" ContentType="application/vnd.openxmlformats-officedocument.drawing+xml"/>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comments70.xml" ContentType="application/vnd.openxmlformats-officedocument.spreadsheetml.comments+xml"/>
  <Override PartName="/xl/drawings/drawing70.xml" ContentType="application/vnd.openxmlformats-officedocument.drawing+xml"/>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comments71.xml" ContentType="application/vnd.openxmlformats-officedocument.spreadsheetml.comments+xml"/>
  <Override PartName="/xl/drawings/drawing71.xml" ContentType="application/vnd.openxmlformats-officedocument.drawing+xml"/>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comments72.xml" ContentType="application/vnd.openxmlformats-officedocument.spreadsheetml.comments+xml"/>
  <Override PartName="/xl/drawings/drawing72.xml" ContentType="application/vnd.openxmlformats-officedocument.drawing+xml"/>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comments73.xml" ContentType="application/vnd.openxmlformats-officedocument.spreadsheetml.comments+xml"/>
  <Override PartName="/xl/drawings/drawing73.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comments74.xml" ContentType="application/vnd.openxmlformats-officedocument.spreadsheetml.comments+xml"/>
  <Override PartName="/xl/drawings/drawing74.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comments75.xml" ContentType="application/vnd.openxmlformats-officedocument.spreadsheetml.comments+xml"/>
  <Override PartName="/xl/drawings/drawing75.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comments76.xml" ContentType="application/vnd.openxmlformats-officedocument.spreadsheetml.comments+xml"/>
  <Override PartName="/xl/drawings/drawing76.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comments77.xml" ContentType="application/vnd.openxmlformats-officedocument.spreadsheetml.comments+xml"/>
  <Override PartName="/xl/drawings/drawing77.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comments78.xml" ContentType="application/vnd.openxmlformats-officedocument.spreadsheetml.comments+xml"/>
  <Override PartName="/xl/drawings/drawing78.xml" ContentType="application/vnd.openxmlformats-officedocument.drawing+xml"/>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comments79.xml" ContentType="application/vnd.openxmlformats-officedocument.spreadsheetml.comments+xml"/>
  <Override PartName="/xl/drawings/drawing79.xml" ContentType="application/vnd.openxmlformats-officedocument.drawing+xml"/>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comments80.xml" ContentType="application/vnd.openxmlformats-officedocument.spreadsheetml.comments+xml"/>
  <Override PartName="/xl/drawings/drawing80.xml" ContentType="application/vnd.openxmlformats-officedocument.drawing+xml"/>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comments81.xml" ContentType="application/vnd.openxmlformats-officedocument.spreadsheetml.comments+xml"/>
  <Override PartName="/xl/drawings/drawing81.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comments82.xml" ContentType="application/vnd.openxmlformats-officedocument.spreadsheetml.comments+xml"/>
  <Override PartName="/xl/drawings/drawing82.xml" ContentType="application/vnd.openxmlformats-officedocument.drawing+xml"/>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comments83.xml" ContentType="application/vnd.openxmlformats-officedocument.spreadsheetml.comments+xml"/>
  <Override PartName="/xl/drawings/drawing83.xml" ContentType="application/vnd.openxmlformats-officedocument.drawing+xml"/>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comments84.xml" ContentType="application/vnd.openxmlformats-officedocument.spreadsheetml.comments+xml"/>
  <Override PartName="/xl/drawings/drawing84.xml" ContentType="application/vnd.openxmlformats-officedocument.drawing+xml"/>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comments85.xml" ContentType="application/vnd.openxmlformats-officedocument.spreadsheetml.comments+xml"/>
  <Override PartName="/xl/drawings/drawing85.xml" ContentType="application/vnd.openxmlformats-officedocument.drawing+xml"/>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comments86.xml" ContentType="application/vnd.openxmlformats-officedocument.spreadsheetml.comments+xml"/>
  <Override PartName="/xl/drawings/drawing86.xml" ContentType="application/vnd.openxmlformats-officedocument.drawing+xml"/>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comments87.xml" ContentType="application/vnd.openxmlformats-officedocument.spreadsheetml.comments+xml"/>
  <Override PartName="/xl/drawings/drawing87.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comments88.xml" ContentType="application/vnd.openxmlformats-officedocument.spreadsheetml.comments+xml"/>
  <Override PartName="/xl/drawings/drawing88.xml" ContentType="application/vnd.openxmlformats-officedocument.drawing+xml"/>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comments89.xml" ContentType="application/vnd.openxmlformats-officedocument.spreadsheetml.comments+xml"/>
  <Override PartName="/xl/drawings/drawing89.xml" ContentType="application/vnd.openxmlformats-officedocument.drawing+xml"/>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comments90.xml" ContentType="application/vnd.openxmlformats-officedocument.spreadsheetml.comments+xml"/>
  <Override PartName="/xl/drawings/drawing90.xml" ContentType="application/vnd.openxmlformats-officedocument.drawing+xml"/>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comments91.xml" ContentType="application/vnd.openxmlformats-officedocument.spreadsheetml.comments+xml"/>
  <Override PartName="/xl/drawings/drawing91.xml" ContentType="application/vnd.openxmlformats-officedocument.drawing+xml"/>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comments92.xml" ContentType="application/vnd.openxmlformats-officedocument.spreadsheetml.comments+xml"/>
  <Override PartName="/xl/drawings/drawing92.xml" ContentType="application/vnd.openxmlformats-officedocument.drawing+xml"/>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comments93.xml" ContentType="application/vnd.openxmlformats-officedocument.spreadsheetml.comments+xml"/>
  <Override PartName="/xl/drawings/drawing93.xml" ContentType="application/vnd.openxmlformats-officedocument.drawing+xml"/>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comments94.xml" ContentType="application/vnd.openxmlformats-officedocument.spreadsheetml.comments+xml"/>
  <Override PartName="/xl/drawings/drawing94.xml" ContentType="application/vnd.openxmlformats-officedocument.drawing+xml"/>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comments95.xml" ContentType="application/vnd.openxmlformats-officedocument.spreadsheetml.comments+xml"/>
  <Override PartName="/xl/drawings/drawing95.xml" ContentType="application/vnd.openxmlformats-officedocument.drawing+xml"/>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comments96.xml" ContentType="application/vnd.openxmlformats-officedocument.spreadsheetml.comments+xml"/>
  <Override PartName="/xl/drawings/drawing96.xml" ContentType="application/vnd.openxmlformats-officedocument.drawing+xml"/>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comments97.xml" ContentType="application/vnd.openxmlformats-officedocument.spreadsheetml.comments+xml"/>
  <Override PartName="/xl/drawings/drawing97.xml" ContentType="application/vnd.openxmlformats-officedocument.drawing+xml"/>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comments98.xml" ContentType="application/vnd.openxmlformats-officedocument.spreadsheetml.comments+xml"/>
  <Override PartName="/xl/drawings/drawing98.xml" ContentType="application/vnd.openxmlformats-officedocument.drawing+xml"/>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comments99.xml" ContentType="application/vnd.openxmlformats-officedocument.spreadsheetml.comments+xml"/>
  <Override PartName="/xl/drawings/drawing99.xml" ContentType="application/vnd.openxmlformats-officedocument.drawing+xml"/>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comments100.xml" ContentType="application/vnd.openxmlformats-officedocument.spreadsheetml.comments+xml"/>
  <Override PartName="/xl/drawings/drawing100.xml" ContentType="application/vnd.openxmlformats-officedocument.drawing+xml"/>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comments101.xml" ContentType="application/vnd.openxmlformats-officedocument.spreadsheetml.comments+xml"/>
  <Override PartName="/xl/drawings/drawing101.xml" ContentType="application/vnd.openxmlformats-officedocument.drawing+xml"/>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comments102.xml" ContentType="application/vnd.openxmlformats-officedocument.spreadsheetml.comments+xml"/>
  <Override PartName="/xl/drawings/drawing102.xml" ContentType="application/vnd.openxmlformats-officedocument.drawing+xml"/>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comments103.xml" ContentType="application/vnd.openxmlformats-officedocument.spreadsheetml.comments+xml"/>
  <Override PartName="/xl/drawings/drawing103.xml" ContentType="application/vnd.openxmlformats-officedocument.drawing+xml"/>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comments104.xml" ContentType="application/vnd.openxmlformats-officedocument.spreadsheetml.comments+xml"/>
  <Override PartName="/xl/drawings/drawing104.xml" ContentType="application/vnd.openxmlformats-officedocument.drawing+xml"/>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comments105.xml" ContentType="application/vnd.openxmlformats-officedocument.spreadsheetml.comments+xml"/>
  <Override PartName="/xl/drawings/drawing105.xml" ContentType="application/vnd.openxmlformats-officedocument.drawing+xml"/>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comments106.xml" ContentType="application/vnd.openxmlformats-officedocument.spreadsheetml.comments+xml"/>
  <Override PartName="/xl/drawings/drawing106.xml" ContentType="application/vnd.openxmlformats-officedocument.drawing+xml"/>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comments107.xml" ContentType="application/vnd.openxmlformats-officedocument.spreadsheetml.comments+xml"/>
  <Override PartName="/xl/drawings/drawing107.xml" ContentType="application/vnd.openxmlformats-officedocument.drawing+xml"/>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comments108.xml" ContentType="application/vnd.openxmlformats-officedocument.spreadsheetml.comments+xml"/>
  <Override PartName="/xl/drawings/drawing108.xml" ContentType="application/vnd.openxmlformats-officedocument.drawing+xml"/>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comments109.xml" ContentType="application/vnd.openxmlformats-officedocument.spreadsheetml.comments+xml"/>
  <Override PartName="/xl/drawings/drawing109.xml" ContentType="application/vnd.openxmlformats-officedocument.drawing+xml"/>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comments110.xml" ContentType="application/vnd.openxmlformats-officedocument.spreadsheetml.comments+xml"/>
  <Override PartName="/xl/drawings/drawing110.xml" ContentType="application/vnd.openxmlformats-officedocument.drawing+xml"/>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comments111.xml" ContentType="application/vnd.openxmlformats-officedocument.spreadsheetml.comments+xml"/>
  <Override PartName="/xl/drawings/drawing111.xml" ContentType="application/vnd.openxmlformats-officedocument.drawing+xml"/>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comments112.xml" ContentType="application/vnd.openxmlformats-officedocument.spreadsheetml.comments+xml"/>
  <Override PartName="/xl/drawings/drawing112.xml" ContentType="application/vnd.openxmlformats-officedocument.drawing+xml"/>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comments113.xml" ContentType="application/vnd.openxmlformats-officedocument.spreadsheetml.comments+xml"/>
  <Override PartName="/xl/drawings/drawing113.xml" ContentType="application/vnd.openxmlformats-officedocument.drawing+xml"/>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comments114.xml" ContentType="application/vnd.openxmlformats-officedocument.spreadsheetml.comments+xml"/>
  <Override PartName="/xl/drawings/drawing114.xml" ContentType="application/vnd.openxmlformats-officedocument.drawing+xml"/>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comments115.xml" ContentType="application/vnd.openxmlformats-officedocument.spreadsheetml.comments+xml"/>
  <Override PartName="/xl/drawings/drawing115.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comments116.xml" ContentType="application/vnd.openxmlformats-officedocument.spreadsheetml.comments+xml"/>
  <Override PartName="/xl/drawings/drawing116.xml" ContentType="application/vnd.openxmlformats-officedocument.drawing+xml"/>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comments117.xml" ContentType="application/vnd.openxmlformats-officedocument.spreadsheetml.comments+xml"/>
  <Override PartName="/xl/drawings/drawing1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comments118.xml" ContentType="application/vnd.openxmlformats-officedocument.spreadsheetml.comments+xml"/>
  <Override PartName="/xl/drawings/drawing118.xml" ContentType="application/vnd.openxmlformats-officedocument.drawing+xml"/>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comments119.xml" ContentType="application/vnd.openxmlformats-officedocument.spreadsheetml.comments+xml"/>
  <Override PartName="/xl/drawings/drawing119.xml" ContentType="application/vnd.openxmlformats-officedocument.drawing+xml"/>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comments120.xml" ContentType="application/vnd.openxmlformats-officedocument.spreadsheetml.comments+xml"/>
  <Override PartName="/xl/drawings/drawing120.xml" ContentType="application/vnd.openxmlformats-officedocument.drawing+xml"/>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comments121.xml" ContentType="application/vnd.openxmlformats-officedocument.spreadsheetml.comments+xml"/>
  <Override PartName="/xl/drawings/drawing121.xml" ContentType="application/vnd.openxmlformats-officedocument.drawing+xml"/>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comments1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cv-data\VT\09. CBL\2021\"/>
    </mc:Choice>
  </mc:AlternateContent>
  <bookViews>
    <workbookView xWindow="0" yWindow="0" windowWidth="23040" windowHeight="6936" tabRatio="843" firstSheet="8" activeTab="8"/>
  </bookViews>
  <sheets>
    <sheet name="tuyen.do" sheetId="124" r:id="rId1"/>
    <sheet name="phuong2.ha" sheetId="123" r:id="rId2"/>
    <sheet name="hang.pham" sheetId="122" r:id="rId3"/>
    <sheet name="hung2.nguyen" sheetId="121" r:id="rId4"/>
    <sheet name="nga.dang" sheetId="120" r:id="rId5"/>
    <sheet name="tam.trinh" sheetId="119" r:id="rId6"/>
    <sheet name="thuy2.tran" sheetId="118" r:id="rId7"/>
    <sheet name="Sheet1" sheetId="1" r:id="rId8"/>
    <sheet name="Summary" sheetId="2" r:id="rId9"/>
    <sheet name="CBL Training Courses" sheetId="3" r:id="rId10"/>
    <sheet name="CBL Level Definition" sheetId="4" r:id="rId11"/>
    <sheet name="CBL Score Standard" sheetId="5" r:id="rId12"/>
    <sheet name="Template" sheetId="6" r:id="rId13"/>
    <sheet name="Anh 7 Nguyen" sheetId="7" r:id="rId14"/>
    <sheet name="Duong Nguyen" sheetId="8" r:id="rId15"/>
    <sheet name="Hien Tran" sheetId="9" r:id="rId16"/>
    <sheet name="Mai Le" sheetId="10" r:id="rId17"/>
    <sheet name="Phuong 5 Pham" sheetId="11" r:id="rId18"/>
    <sheet name="Hang2 Vu" sheetId="12" r:id="rId19"/>
    <sheet name="Thao Dam" sheetId="13" r:id="rId20"/>
    <sheet name="Hoai Ngo" sheetId="14" r:id="rId21"/>
    <sheet name="Linh 2 Doan" sheetId="15" r:id="rId22"/>
    <sheet name="Ngoc Luu" sheetId="16" r:id="rId23"/>
    <sheet name="Duyen Tran" sheetId="17" r:id="rId24"/>
    <sheet name="Chau Nguyen" sheetId="18" r:id="rId25"/>
    <sheet name="Hong Pham" sheetId="19" r:id="rId26"/>
    <sheet name="Hong Nguyen" sheetId="20" r:id="rId27"/>
    <sheet name="Mai Ngo" sheetId="21" r:id="rId28"/>
    <sheet name="An Ta" sheetId="22" r:id="rId29"/>
    <sheet name="Khanh Ngo" sheetId="23" r:id="rId30"/>
    <sheet name="Oanh2 Nguyen" sheetId="24" r:id="rId31"/>
    <sheet name="Minh Do" sheetId="25" r:id="rId32"/>
    <sheet name="Oanh Do" sheetId="26" r:id="rId33"/>
    <sheet name="Hai Trinh" sheetId="27" r:id="rId34"/>
    <sheet name="Chi Bui" sheetId="28" r:id="rId35"/>
    <sheet name="Doan Vu" sheetId="29" r:id="rId36"/>
    <sheet name="Ngan Bui" sheetId="30" r:id="rId37"/>
    <sheet name="Giang Nguyen" sheetId="31" r:id="rId38"/>
    <sheet name="Lam Bui" sheetId="32" r:id="rId39"/>
    <sheet name="Thuy Lang" sheetId="33" r:id="rId40"/>
    <sheet name="Trang Tran" sheetId="34" r:id="rId41"/>
    <sheet name="Diu Le" sheetId="35" r:id="rId42"/>
    <sheet name="Phuong Phan" sheetId="36" r:id="rId43"/>
    <sheet name="Anh Duong" sheetId="37" r:id="rId44"/>
    <sheet name="Hanh Duong" sheetId="38" r:id="rId45"/>
    <sheet name="Hanh Trinh" sheetId="39" r:id="rId46"/>
    <sheet name="Hien Bui" sheetId="40" r:id="rId47"/>
    <sheet name="Lan Nguyen" sheetId="41" r:id="rId48"/>
    <sheet name="Van Huong" sheetId="42" r:id="rId49"/>
    <sheet name="Loc Le" sheetId="43" r:id="rId50"/>
    <sheet name="Thoa.Dien" sheetId="44" r:id="rId51"/>
    <sheet name="Na Nguyen" sheetId="45" r:id="rId52"/>
    <sheet name="Duyen Pham" sheetId="46" r:id="rId53"/>
    <sheet name="Huong Luong" sheetId="47" r:id="rId54"/>
    <sheet name="Cuong Truong" sheetId="48" r:id="rId55"/>
    <sheet name="Anh Phan" sheetId="49" r:id="rId56"/>
    <sheet name="Dung Pham" sheetId="50" r:id="rId57"/>
    <sheet name="Trang Nguyen" sheetId="51" r:id="rId58"/>
    <sheet name="Khanh Ha" sheetId="52" r:id="rId59"/>
    <sheet name="Ha Nguyen ICAS3" sheetId="53" r:id="rId60"/>
    <sheet name="Ngan Do" sheetId="54" r:id="rId61"/>
    <sheet name="Hien Quach" sheetId="55" r:id="rId62"/>
    <sheet name="Thu Nguyen" sheetId="56" r:id="rId63"/>
    <sheet name="Ngoc Dang" sheetId="57" r:id="rId64"/>
    <sheet name="Tam Hoang" sheetId="58" r:id="rId65"/>
    <sheet name="Linh Nguyen" sheetId="59" r:id="rId66"/>
    <sheet name="Ngoc Dao" sheetId="60" r:id="rId67"/>
    <sheet name="Truong Dao" sheetId="61" r:id="rId68"/>
    <sheet name="Vi Nguyen" sheetId="62" r:id="rId69"/>
    <sheet name="Phuong Pham" sheetId="63" r:id="rId70"/>
    <sheet name="Duy Ngo" sheetId="64" r:id="rId71"/>
    <sheet name="Ha Nguyen" sheetId="65" r:id="rId72"/>
    <sheet name="Dan Nguyen" sheetId="66" r:id="rId73"/>
    <sheet name="Ly Nguyen" sheetId="67" r:id="rId74"/>
    <sheet name="Tuan4.nguyen" sheetId="68" r:id="rId75"/>
    <sheet name="la.dang" sheetId="69" r:id="rId76"/>
    <sheet name="thuy.dao" sheetId="70" r:id="rId77"/>
    <sheet name="thuhuong.nguyen" sheetId="71" r:id="rId78"/>
    <sheet name="dieu2.nguyen" sheetId="72" r:id="rId79"/>
    <sheet name="Dinh Pham" sheetId="73" r:id="rId80"/>
    <sheet name="Anh Tran" sheetId="74" r:id="rId81"/>
    <sheet name="Trang2.Le" sheetId="75" r:id="rId82"/>
    <sheet name="Phuc Truong" sheetId="76" r:id="rId83"/>
    <sheet name="Phuong Nguyen" sheetId="77" r:id="rId84"/>
    <sheet name="Bich Do" sheetId="78" r:id="rId85"/>
    <sheet name="Thuy Pham" sheetId="79" r:id="rId86"/>
    <sheet name="Hue Do" sheetId="80" r:id="rId87"/>
    <sheet name="Ha To" sheetId="81" r:id="rId88"/>
    <sheet name="Men Than" sheetId="82" r:id="rId89"/>
    <sheet name="Phong Nguyen" sheetId="83" r:id="rId90"/>
    <sheet name="Anh To" sheetId="84" r:id="rId91"/>
    <sheet name="Lan Hoang" sheetId="85" r:id="rId92"/>
    <sheet name="Vinh Nguyen" sheetId="86" r:id="rId93"/>
    <sheet name="Nhung Hoang" sheetId="87" r:id="rId94"/>
    <sheet name="Oanh Nguyen" sheetId="88" r:id="rId95"/>
    <sheet name="Thuy Le MIB" sheetId="89" r:id="rId96"/>
    <sheet name="Tung Tran" sheetId="90" r:id="rId97"/>
    <sheet name="Thang Vu" sheetId="91" r:id="rId98"/>
    <sheet name="Quyen Nguyen" sheetId="92" r:id="rId99"/>
    <sheet name="Cuong Tran" sheetId="93" r:id="rId100"/>
    <sheet name="Lan Nguyen 89" sheetId="94" r:id="rId101"/>
    <sheet name="Chinh.Tran" sheetId="95" r:id="rId102"/>
    <sheet name="Huyen2.Nguyen" sheetId="96" r:id="rId103"/>
    <sheet name="Trang2.Nguyen" sheetId="97" r:id="rId104"/>
    <sheet name="Nguyet2.Nguyen" sheetId="98" r:id="rId105"/>
    <sheet name="Hien Dinh" sheetId="99" r:id="rId106"/>
    <sheet name="Huyen Nguyen" sheetId="100" r:id="rId107"/>
    <sheet name="Y Vu" sheetId="101" r:id="rId108"/>
    <sheet name="Hang Vu" sheetId="102" r:id="rId109"/>
    <sheet name="Trang 1 Tran" sheetId="103" r:id="rId110"/>
    <sheet name="Nhung2 Nguyen" sheetId="104" r:id="rId111"/>
    <sheet name="Thuy Dang" sheetId="105" r:id="rId112"/>
    <sheet name="Phuong 2 Le" sheetId="106" r:id="rId113"/>
    <sheet name="Thuy Le" sheetId="107" r:id="rId114"/>
    <sheet name="An2.Nguyen" sheetId="108" r:id="rId115"/>
    <sheet name="Kien Nguyen" sheetId="109" r:id="rId116"/>
    <sheet name="Phuong Ngo" sheetId="110" r:id="rId117"/>
    <sheet name="Nga Bui" sheetId="111" r:id="rId118"/>
    <sheet name="nhung.do" sheetId="112" r:id="rId119"/>
    <sheet name="Thanh.nguyen" sheetId="113" r:id="rId120"/>
    <sheet name="Thanh2.Hoang" sheetId="114" r:id="rId121"/>
    <sheet name="huong6.nguyen" sheetId="115" r:id="rId122"/>
    <sheet name="nga.le" sheetId="116" r:id="rId123"/>
    <sheet name="Toan.chu" sheetId="117" r:id="rId124"/>
  </sheets>
  <functionGroups builtInGroupCount="18"/>
  <externalReferences>
    <externalReference r:id="rId125"/>
  </externalReferences>
  <definedNames>
    <definedName name="_xlnm._FilterDatabase" localSheetId="28" hidden="1">'An Ta'!$A$3:$N$66</definedName>
    <definedName name="_xlnm._FilterDatabase" localSheetId="114" hidden="1">An2.Nguyen!$A$7:$G$66</definedName>
    <definedName name="_xlnm._FilterDatabase" localSheetId="13" hidden="1">'Anh 7 Nguyen'!$A$3:$N$66</definedName>
    <definedName name="_xlnm._FilterDatabase" localSheetId="43" hidden="1">'Anh Duong'!$A$3:$J$70</definedName>
    <definedName name="_xlnm._FilterDatabase" localSheetId="55" hidden="1">'Anh Phan'!$A$7:$N$66</definedName>
    <definedName name="_xlnm._FilterDatabase" localSheetId="90" hidden="1">'Anh To'!$A$3:$J$70</definedName>
    <definedName name="_xlnm._FilterDatabase" localSheetId="80" hidden="1">'Anh Tran'!$A$7:$J$70</definedName>
    <definedName name="_xlnm._FilterDatabase" localSheetId="84" hidden="1">'Bich Do'!$A$3:$J$70</definedName>
    <definedName name="_xlnm._FilterDatabase" localSheetId="11" hidden="1">'CBL Score Standard'!$A$2:$P$59</definedName>
    <definedName name="_xlnm._FilterDatabase" localSheetId="24" hidden="1">'Chau Nguyen'!$A$3:$N$66</definedName>
    <definedName name="_xlnm._FilterDatabase" localSheetId="34" hidden="1">'Chi Bui'!$A$7:$G$66</definedName>
    <definedName name="_xlnm._FilterDatabase" localSheetId="101" hidden="1">Chinh.Tran!$A$3:$J$70</definedName>
    <definedName name="_xlnm._FilterDatabase" localSheetId="99" hidden="1">'Cuong Tran'!$A$3:$J$70</definedName>
    <definedName name="_xlnm._FilterDatabase" localSheetId="54" hidden="1">'Cuong Truong'!$A$3:$J$70</definedName>
    <definedName name="_xlnm._FilterDatabase" localSheetId="72" hidden="1">'Dan Nguyen'!$A$3:$J$70</definedName>
    <definedName name="_xlnm._FilterDatabase" localSheetId="78" hidden="1">dieu2.nguyen!$A$7:$G$65</definedName>
    <definedName name="_xlnm._FilterDatabase" localSheetId="79" hidden="1">'Dinh Pham'!$A$7:$G$66</definedName>
    <definedName name="_xlnm._FilterDatabase" localSheetId="41" hidden="1">'Diu Le'!$A$7:$G$66</definedName>
    <definedName name="_xlnm._FilterDatabase" localSheetId="35" hidden="1">'Doan Vu'!$A$3:$N$66</definedName>
    <definedName name="_xlnm._FilterDatabase" localSheetId="56" hidden="1">'Dung Pham'!$A$3:$J$70</definedName>
    <definedName name="_xlnm._FilterDatabase" localSheetId="70" hidden="1">'Duy Ngo'!$A$3:$J$70</definedName>
    <definedName name="_xlnm._FilterDatabase" localSheetId="52" hidden="1">'Duyen Pham'!$A$3:$J$70</definedName>
    <definedName name="_xlnm._FilterDatabase" localSheetId="23" hidden="1">'Duyen Tran'!$A$3:$N$66</definedName>
    <definedName name="_xlnm._FilterDatabase" localSheetId="37" hidden="1">'Giang Nguyen'!$A$3:$J$70</definedName>
    <definedName name="_xlnm._FilterDatabase" localSheetId="71" hidden="1">'Ha Nguyen'!$A$7:$K$66</definedName>
    <definedName name="_xlnm._FilterDatabase" localSheetId="59" hidden="1">'Ha Nguyen ICAS3'!$A$7:$N$66</definedName>
    <definedName name="_xlnm._FilterDatabase" localSheetId="87" hidden="1">'Ha To'!$A$3:$J$70</definedName>
    <definedName name="_xlnm._FilterDatabase" localSheetId="33" hidden="1">'Hai Trinh'!$A$4:$K$66</definedName>
    <definedName name="_xlnm._FilterDatabase" localSheetId="108" hidden="1">'Hang Vu'!$A$3:$J$70</definedName>
    <definedName name="_xlnm._FilterDatabase" localSheetId="2" hidden="1">hang.pham!$A$4:$K$66</definedName>
    <definedName name="_xlnm._FilterDatabase" localSheetId="18" hidden="1">'Hang2 Vu'!$A$3:$N$66</definedName>
    <definedName name="_xlnm._FilterDatabase" localSheetId="44" hidden="1">'Hanh Duong'!$A$3:$J$70</definedName>
    <definedName name="_xlnm._FilterDatabase" localSheetId="45" hidden="1">'Hanh Trinh'!$A$3:$J$70</definedName>
    <definedName name="_xlnm._FilterDatabase" localSheetId="46" hidden="1">'Hien Bui'!$A$3:$J$70</definedName>
    <definedName name="_xlnm._FilterDatabase" localSheetId="105" hidden="1">'Hien Dinh'!$A$2:$J$69</definedName>
    <definedName name="_xlnm._FilterDatabase" localSheetId="61" hidden="1">'Hien Quach'!$A$3:$K$66</definedName>
    <definedName name="_xlnm._FilterDatabase" localSheetId="15" hidden="1">'Hien Tran'!$A$7:$G$66</definedName>
    <definedName name="_xlnm._FilterDatabase" localSheetId="20" hidden="1">'Hoai Ngo'!$A$3:$N$66</definedName>
    <definedName name="_xlnm._FilterDatabase" localSheetId="26" hidden="1">'Hong Nguyen'!$A$3:$N$66</definedName>
    <definedName name="_xlnm._FilterDatabase" localSheetId="25" hidden="1">'Hong Pham'!$A$3:$N$66</definedName>
    <definedName name="_xlnm._FilterDatabase" localSheetId="86" hidden="1">'Hue Do'!$A$3:$J$70</definedName>
    <definedName name="_xlnm._FilterDatabase" localSheetId="3" hidden="1">hung2.nguyen!$A$4:$K$66</definedName>
    <definedName name="_xlnm._FilterDatabase" localSheetId="53" hidden="1">'Huong Luong'!$A$4:$J$70</definedName>
    <definedName name="_xlnm._FilterDatabase" localSheetId="121" hidden="1">huong6.nguyen!$A$7:$G$65</definedName>
    <definedName name="_xlnm._FilterDatabase" localSheetId="106" hidden="1">'Huyen Nguyen'!$A$3:$J$70</definedName>
    <definedName name="_xlnm._FilterDatabase" localSheetId="102" hidden="1">Huyen2.Nguyen!$A$7:$G$25</definedName>
    <definedName name="_xlnm._FilterDatabase" localSheetId="58" hidden="1">'Khanh Ha'!$A$7:$G$66</definedName>
    <definedName name="_xlnm._FilterDatabase" localSheetId="29" hidden="1">'Khanh Ngo'!$A$3:$N$66</definedName>
    <definedName name="_xlnm._FilterDatabase" localSheetId="115" hidden="1">'Kien Nguyen'!$A$7:$G$66</definedName>
    <definedName name="_xlnm._FilterDatabase" localSheetId="75" hidden="1">la.dang!$A$2:$N$66</definedName>
    <definedName name="_xlnm._FilterDatabase" localSheetId="38" hidden="1">'Lam Bui'!$A$3:$J$70</definedName>
    <definedName name="_xlnm._FilterDatabase" localSheetId="91" hidden="1">'Lan Hoang'!$A$3:$J$70</definedName>
    <definedName name="_xlnm._FilterDatabase" localSheetId="47" hidden="1">'Lan Nguyen'!$A$3:$J$70</definedName>
    <definedName name="_xlnm._FilterDatabase" localSheetId="100" hidden="1">'Lan Nguyen 89'!$A$3:$J$70</definedName>
    <definedName name="_xlnm._FilterDatabase" localSheetId="21" hidden="1">'Linh 2 Doan'!$A$3:$N$66</definedName>
    <definedName name="_xlnm._FilterDatabase" localSheetId="65" hidden="1">'Linh Nguyen'!$A$3:$J$70</definedName>
    <definedName name="_xlnm._FilterDatabase" localSheetId="49" hidden="1">'Loc Le'!$A$3:$J$70</definedName>
    <definedName name="_xlnm._FilterDatabase" localSheetId="73" hidden="1">'Ly Nguyen'!$A$3:$J$70</definedName>
    <definedName name="_xlnm._FilterDatabase" localSheetId="16" hidden="1">'Mai Le'!$A$7:$G$66</definedName>
    <definedName name="_xlnm._FilterDatabase" localSheetId="27" hidden="1">'Mai Ngo'!$A$4:$N$66</definedName>
    <definedName name="_xlnm._FilterDatabase" localSheetId="88" hidden="1">'Men Than'!$A$3:$J$70</definedName>
    <definedName name="_xlnm._FilterDatabase" localSheetId="31" hidden="1">'Minh Do'!$A$3:$N$66</definedName>
    <definedName name="_xlnm._FilterDatabase" localSheetId="51" hidden="1">'Na Nguyen'!$A$3:$J$70</definedName>
    <definedName name="_xlnm._FilterDatabase" localSheetId="117" hidden="1">'Nga Bui'!$A$7:$G$66</definedName>
    <definedName name="_xlnm._FilterDatabase" localSheetId="4" hidden="1">nga.dang!$A$4:$K$66</definedName>
    <definedName name="_xlnm._FilterDatabase" localSheetId="122" hidden="1">nga.le!$A$7:$G$65</definedName>
    <definedName name="_xlnm._FilterDatabase" localSheetId="36" hidden="1">'Ngan Bui'!$A$7:$G$66</definedName>
    <definedName name="_xlnm._FilterDatabase" localSheetId="60" hidden="1">'Ngan Do'!$A$3:$J$70</definedName>
    <definedName name="_xlnm._FilterDatabase" localSheetId="63" hidden="1">'Ngoc Dang'!$A$3:$J$70</definedName>
    <definedName name="_xlnm._FilterDatabase" localSheetId="66" hidden="1">'Ngoc Dao'!$A$3:$J$70</definedName>
    <definedName name="_xlnm._FilterDatabase" localSheetId="22" hidden="1">'Ngoc Luu'!$A$3:$N$66</definedName>
    <definedName name="_xlnm._FilterDatabase" localSheetId="104" hidden="1">Nguyet2.Nguyen!$A$3:$J$70</definedName>
    <definedName name="_xlnm._FilterDatabase" localSheetId="93" hidden="1">'Nhung Hoang'!$A$3:$J$70</definedName>
    <definedName name="_xlnm._FilterDatabase" localSheetId="118" hidden="1">nhung.do!$A$7:$G$65</definedName>
    <definedName name="_xlnm._FilterDatabase" localSheetId="110" hidden="1">'Nhung2 Nguyen'!$A$3:$J$70</definedName>
    <definedName name="_xlnm._FilterDatabase" localSheetId="32" hidden="1">'Oanh Do'!$A$3:$N$66</definedName>
    <definedName name="_xlnm._FilterDatabase" localSheetId="94" hidden="1">'Oanh Nguyen'!$A$3:$J$70</definedName>
    <definedName name="_xlnm._FilterDatabase" localSheetId="30" hidden="1">'Oanh2 Nguyen'!$A$3:$N$66</definedName>
    <definedName name="_xlnm._FilterDatabase" localSheetId="89" hidden="1">'Phong Nguyen'!$A$3:$J$70</definedName>
    <definedName name="_xlnm._FilterDatabase" localSheetId="82" hidden="1">'Phuc Truong'!$A$3:$J$70</definedName>
    <definedName name="_xlnm._FilterDatabase" localSheetId="112" hidden="1">'Phuong 2 Le'!$A$3:$J$70</definedName>
    <definedName name="_xlnm._FilterDatabase" localSheetId="17" hidden="1">'Phuong 5 Pham'!$A$3:$X$68</definedName>
    <definedName name="_xlnm._FilterDatabase" localSheetId="116" hidden="1">'Phuong Ngo'!$A$7:$G$66</definedName>
    <definedName name="_xlnm._FilterDatabase" localSheetId="83" hidden="1">'Phuong Nguyen'!$A$3:$J$70</definedName>
    <definedName name="_xlnm._FilterDatabase" localSheetId="69" hidden="1">'Phuong Pham'!$A$4:$J$70</definedName>
    <definedName name="_xlnm._FilterDatabase" localSheetId="42" hidden="1">'Phuong Phan'!$A$3:$J$70</definedName>
    <definedName name="_xlnm._FilterDatabase" localSheetId="1" hidden="1">phuong2.ha!$A$4:$K$66</definedName>
    <definedName name="_xlnm._FilterDatabase" localSheetId="98" hidden="1">'Quyen Nguyen'!$A$7:$J$70</definedName>
    <definedName name="_xlnm._FilterDatabase" localSheetId="8" hidden="1">Summary!$A$2:$AX$85</definedName>
    <definedName name="_xlnm._FilterDatabase" localSheetId="64" hidden="1">'Tam Hoang'!$A$3:$J$70</definedName>
    <definedName name="_xlnm._FilterDatabase" localSheetId="5" hidden="1">tam.trinh!$A$4:$K$66</definedName>
    <definedName name="_xlnm._FilterDatabase" localSheetId="12" hidden="1">Template!$A$7:$G$67</definedName>
    <definedName name="_xlnm._FilterDatabase" localSheetId="97" hidden="1">'Thang Vu'!$A$7:$J$70</definedName>
    <definedName name="_xlnm._FilterDatabase" localSheetId="119" hidden="1">Thanh.nguyen!$A$7:$G$65</definedName>
    <definedName name="_xlnm._FilterDatabase" localSheetId="120" hidden="1">Thanh2.Hoang!$A$7:$G$65</definedName>
    <definedName name="_xlnm._FilterDatabase" localSheetId="19" hidden="1">'Thao Dam'!$A$3:$N$66</definedName>
    <definedName name="_xlnm._FilterDatabase" localSheetId="50" hidden="1">Thoa.Dien!$A$7:$G$65</definedName>
    <definedName name="_xlnm._FilterDatabase" localSheetId="62" hidden="1">'Thu Nguyen'!$A$3:$J$70</definedName>
    <definedName name="_xlnm._FilterDatabase" localSheetId="77" hidden="1">thuhuong.nguyen!$A$7:$G$65</definedName>
    <definedName name="_xlnm._FilterDatabase" localSheetId="111" hidden="1">'Thuy Dang'!$A$3:$J$70</definedName>
    <definedName name="_xlnm._FilterDatabase" localSheetId="39" hidden="1">'Thuy Lang'!$A$3:$J$70</definedName>
    <definedName name="_xlnm._FilterDatabase" localSheetId="113" hidden="1">'Thuy Le'!$A$3:$J$70</definedName>
    <definedName name="_xlnm._FilterDatabase" localSheetId="95" hidden="1">'Thuy Le MIB'!$A$3:$J$70</definedName>
    <definedName name="_xlnm._FilterDatabase" localSheetId="85" hidden="1">'Thuy Pham'!$A$3:$J$70</definedName>
    <definedName name="_xlnm._FilterDatabase" localSheetId="76" hidden="1">thuy.dao!$A$7:$G$65</definedName>
    <definedName name="_xlnm._FilterDatabase" localSheetId="6" hidden="1">thuy2.tran!$A$4:$K$66</definedName>
    <definedName name="_xlnm._FilterDatabase" localSheetId="123" hidden="1">Toan.chu!$A$7:$G$65</definedName>
    <definedName name="_xlnm._FilterDatabase" localSheetId="109" hidden="1">'Trang 1 Tran'!$A$3:$J$70</definedName>
    <definedName name="_xlnm._FilterDatabase" localSheetId="57" hidden="1">'Trang Nguyen'!$A$7:$G$66</definedName>
    <definedName name="_xlnm._FilterDatabase" localSheetId="40" hidden="1">'Trang Tran'!$A$4:$J$70</definedName>
    <definedName name="_xlnm._FilterDatabase" localSheetId="81" hidden="1">Trang2.Le!$A$3:$J$70</definedName>
    <definedName name="_xlnm._FilterDatabase" localSheetId="103" hidden="1">Trang2.Nguyen!$A$3:$J$70</definedName>
    <definedName name="_xlnm._FilterDatabase" localSheetId="67" hidden="1">'Truong Dao'!$A$3:$J$70</definedName>
    <definedName name="_xlnm._FilterDatabase" localSheetId="74" hidden="1">Tuan4.nguyen!$A$7:$G$65</definedName>
    <definedName name="_xlnm._FilterDatabase" localSheetId="96" hidden="1">'Tung Tran'!$A$3:$J$70</definedName>
    <definedName name="_xlnm._FilterDatabase" localSheetId="0" hidden="1">tuyen.do!$A$4:$K$66</definedName>
    <definedName name="_xlnm._FilterDatabase" localSheetId="48" hidden="1">'Van Huong'!$A$2:$J$70</definedName>
    <definedName name="_xlnm._FilterDatabase" localSheetId="68" hidden="1">'Vi Nguyen'!$A$3:$J$70</definedName>
    <definedName name="_xlnm._FilterDatabase" localSheetId="92" hidden="1">'Vinh Nguyen'!$A$3:$J$70</definedName>
    <definedName name="_xlnm._FilterDatabase" localSheetId="107" hidden="1">'Y Vu'!$A$3:$J$70</definedName>
    <definedName name="Z_040B64FF_F135_4C7F_9498_A8399C10673D_.wvu.Cols" localSheetId="43" hidden="1">'Anh Duong'!#REF!</definedName>
    <definedName name="Z_040B64FF_F135_4C7F_9498_A8399C10673D_.wvu.Cols" localSheetId="37" hidden="1">'Giang Nguyen'!#REF!</definedName>
    <definedName name="Z_040B64FF_F135_4C7F_9498_A8399C10673D_.wvu.Cols" localSheetId="44" hidden="1">'Hanh Duong'!#REF!</definedName>
    <definedName name="Z_040B64FF_F135_4C7F_9498_A8399C10673D_.wvu.Cols" localSheetId="38" hidden="1">'Lam Bui'!#REF!</definedName>
    <definedName name="Z_040B64FF_F135_4C7F_9498_A8399C10673D_.wvu.Cols" localSheetId="47" hidden="1">'Lan Nguyen'!#REF!</definedName>
    <definedName name="Z_040B64FF_F135_4C7F_9498_A8399C10673D_.wvu.Cols" localSheetId="31" hidden="1">'Minh Do'!#REF!,'Minh Do'!#REF!,'Minh Do'!#REF!</definedName>
    <definedName name="Z_040B64FF_F135_4C7F_9498_A8399C10673D_.wvu.Cols" localSheetId="36" hidden="1">'Ngan Bui'!#REF!,'Ngan Bui'!#REF!</definedName>
    <definedName name="Z_040B64FF_F135_4C7F_9498_A8399C10673D_.wvu.Cols" localSheetId="42" hidden="1">'Phuong Phan'!#REF!</definedName>
    <definedName name="Z_040B64FF_F135_4C7F_9498_A8399C10673D_.wvu.Cols" localSheetId="39" hidden="1">'Thuy Lang'!#REF!</definedName>
    <definedName name="Z_040B64FF_F135_4C7F_9498_A8399C10673D_.wvu.Cols" localSheetId="40" hidden="1">'Trang Tran'!#REF!</definedName>
    <definedName name="Z_040B64FF_F135_4C7F_9498_A8399C10673D_.wvu.FilterData" localSheetId="28" hidden="1">'An Ta'!$A$3:$N$66</definedName>
    <definedName name="Z_040B64FF_F135_4C7F_9498_A8399C10673D_.wvu.FilterData" localSheetId="114" hidden="1">An2.Nguyen!$A$7:$G$66</definedName>
    <definedName name="Z_040B64FF_F135_4C7F_9498_A8399C10673D_.wvu.FilterData" localSheetId="13" hidden="1">'Anh 7 Nguyen'!$A$3:$N$66</definedName>
    <definedName name="Z_040B64FF_F135_4C7F_9498_A8399C10673D_.wvu.FilterData" localSheetId="43" hidden="1">'Anh Duong'!$A$3:$J$70</definedName>
    <definedName name="Z_040B64FF_F135_4C7F_9498_A8399C10673D_.wvu.FilterData" localSheetId="55" hidden="1">'Anh Phan'!$A$7:$N$66</definedName>
    <definedName name="Z_040B64FF_F135_4C7F_9498_A8399C10673D_.wvu.FilterData" localSheetId="90" hidden="1">'Anh To'!$A$3:$J$70</definedName>
    <definedName name="Z_040B64FF_F135_4C7F_9498_A8399C10673D_.wvu.FilterData" localSheetId="80" hidden="1">'Anh Tran'!$A$7:$J$70</definedName>
    <definedName name="Z_040B64FF_F135_4C7F_9498_A8399C10673D_.wvu.FilterData" localSheetId="84" hidden="1">'Bich Do'!$A$3:$J$70</definedName>
    <definedName name="Z_040B64FF_F135_4C7F_9498_A8399C10673D_.wvu.FilterData" localSheetId="11" hidden="1">'CBL Score Standard'!$A$2:$P$59</definedName>
    <definedName name="Z_040B64FF_F135_4C7F_9498_A8399C10673D_.wvu.FilterData" localSheetId="24" hidden="1">'Chau Nguyen'!$A$3:$N$66</definedName>
    <definedName name="Z_040B64FF_F135_4C7F_9498_A8399C10673D_.wvu.FilterData" localSheetId="34" hidden="1">'Chi Bui'!$A$7:$G$66</definedName>
    <definedName name="Z_040B64FF_F135_4C7F_9498_A8399C10673D_.wvu.FilterData" localSheetId="101" hidden="1">Chinh.Tran!$A$3:$J$70</definedName>
    <definedName name="Z_040B64FF_F135_4C7F_9498_A8399C10673D_.wvu.FilterData" localSheetId="99" hidden="1">'Cuong Tran'!$A$3:$J$70</definedName>
    <definedName name="Z_040B64FF_F135_4C7F_9498_A8399C10673D_.wvu.FilterData" localSheetId="54" hidden="1">'Cuong Truong'!$A$3:$J$70</definedName>
    <definedName name="Z_040B64FF_F135_4C7F_9498_A8399C10673D_.wvu.FilterData" localSheetId="72" hidden="1">'Dan Nguyen'!$A$3:$J$70</definedName>
    <definedName name="Z_040B64FF_F135_4C7F_9498_A8399C10673D_.wvu.FilterData" localSheetId="78" hidden="1">dieu2.nguyen!$A$7:$G$65</definedName>
    <definedName name="Z_040B64FF_F135_4C7F_9498_A8399C10673D_.wvu.FilterData" localSheetId="79" hidden="1">'Dinh Pham'!$A$7:$G$66</definedName>
    <definedName name="Z_040B64FF_F135_4C7F_9498_A8399C10673D_.wvu.FilterData" localSheetId="41" hidden="1">'Diu Le'!$A$7:$G$66</definedName>
    <definedName name="Z_040B64FF_F135_4C7F_9498_A8399C10673D_.wvu.FilterData" localSheetId="35" hidden="1">'Doan Vu'!$A$3:$N$66</definedName>
    <definedName name="Z_040B64FF_F135_4C7F_9498_A8399C10673D_.wvu.FilterData" localSheetId="56" hidden="1">'Dung Pham'!$A$3:$J$70</definedName>
    <definedName name="Z_040B64FF_F135_4C7F_9498_A8399C10673D_.wvu.FilterData" localSheetId="70" hidden="1">'Duy Ngo'!$A$3:$J$70</definedName>
    <definedName name="Z_040B64FF_F135_4C7F_9498_A8399C10673D_.wvu.FilterData" localSheetId="52" hidden="1">'Duyen Pham'!$A$3:$J$70</definedName>
    <definedName name="Z_040B64FF_F135_4C7F_9498_A8399C10673D_.wvu.FilterData" localSheetId="23" hidden="1">'Duyen Tran'!$A$3:$N$66</definedName>
    <definedName name="Z_040B64FF_F135_4C7F_9498_A8399C10673D_.wvu.FilterData" localSheetId="37" hidden="1">'Giang Nguyen'!$A$3:$J$70</definedName>
    <definedName name="Z_040B64FF_F135_4C7F_9498_A8399C10673D_.wvu.FilterData" localSheetId="71" hidden="1">'Ha Nguyen'!$A$7:$K$66</definedName>
    <definedName name="Z_040B64FF_F135_4C7F_9498_A8399C10673D_.wvu.FilterData" localSheetId="59" hidden="1">'Ha Nguyen ICAS3'!$A$7:$N$66</definedName>
    <definedName name="Z_040B64FF_F135_4C7F_9498_A8399C10673D_.wvu.FilterData" localSheetId="87" hidden="1">'Ha To'!$A$3:$J$70</definedName>
    <definedName name="Z_040B64FF_F135_4C7F_9498_A8399C10673D_.wvu.FilterData" localSheetId="33" hidden="1">'Hai Trinh'!$A$4:$K$66</definedName>
    <definedName name="Z_040B64FF_F135_4C7F_9498_A8399C10673D_.wvu.FilterData" localSheetId="108" hidden="1">'Hang Vu'!$A$3:$J$70</definedName>
    <definedName name="Z_040B64FF_F135_4C7F_9498_A8399C10673D_.wvu.FilterData" localSheetId="2" hidden="1">hang.pham!$A$4:$K$66</definedName>
    <definedName name="Z_040B64FF_F135_4C7F_9498_A8399C10673D_.wvu.FilterData" localSheetId="18" hidden="1">'Hang2 Vu'!$A$3:$N$66</definedName>
    <definedName name="Z_040B64FF_F135_4C7F_9498_A8399C10673D_.wvu.FilterData" localSheetId="44" hidden="1">'Hanh Duong'!$A$3:$J$70</definedName>
    <definedName name="Z_040B64FF_F135_4C7F_9498_A8399C10673D_.wvu.FilterData" localSheetId="45" hidden="1">'Hanh Trinh'!$A$3:$J$70</definedName>
    <definedName name="Z_040B64FF_F135_4C7F_9498_A8399C10673D_.wvu.FilterData" localSheetId="46" hidden="1">'Hien Bui'!$A$3:$J$70</definedName>
    <definedName name="Z_040B64FF_F135_4C7F_9498_A8399C10673D_.wvu.FilterData" localSheetId="105" hidden="1">'Hien Dinh'!$A$2:$J$69</definedName>
    <definedName name="Z_040B64FF_F135_4C7F_9498_A8399C10673D_.wvu.FilterData" localSheetId="61" hidden="1">'Hien Quach'!$A$3:$K$66</definedName>
    <definedName name="Z_040B64FF_F135_4C7F_9498_A8399C10673D_.wvu.FilterData" localSheetId="15" hidden="1">'Hien Tran'!$A$7:$G$66</definedName>
    <definedName name="Z_040B64FF_F135_4C7F_9498_A8399C10673D_.wvu.FilterData" localSheetId="20" hidden="1">'Hoai Ngo'!$A$3:$N$66</definedName>
    <definedName name="Z_040B64FF_F135_4C7F_9498_A8399C10673D_.wvu.FilterData" localSheetId="26" hidden="1">'Hong Nguyen'!$A$3:$N$66</definedName>
    <definedName name="Z_040B64FF_F135_4C7F_9498_A8399C10673D_.wvu.FilterData" localSheetId="25" hidden="1">'Hong Pham'!$A$3:$N$66</definedName>
    <definedName name="Z_040B64FF_F135_4C7F_9498_A8399C10673D_.wvu.FilterData" localSheetId="86" hidden="1">'Hue Do'!$A$3:$J$70</definedName>
    <definedName name="Z_040B64FF_F135_4C7F_9498_A8399C10673D_.wvu.FilterData" localSheetId="3" hidden="1">hung2.nguyen!$A$4:$K$66</definedName>
    <definedName name="Z_040B64FF_F135_4C7F_9498_A8399C10673D_.wvu.FilterData" localSheetId="53" hidden="1">'Huong Luong'!$A$4:$J$70</definedName>
    <definedName name="Z_040B64FF_F135_4C7F_9498_A8399C10673D_.wvu.FilterData" localSheetId="121" hidden="1">huong6.nguyen!$A$7:$G$65</definedName>
    <definedName name="Z_040B64FF_F135_4C7F_9498_A8399C10673D_.wvu.FilterData" localSheetId="106" hidden="1">'Huyen Nguyen'!$A$3:$J$70</definedName>
    <definedName name="Z_040B64FF_F135_4C7F_9498_A8399C10673D_.wvu.FilterData" localSheetId="102" hidden="1">Huyen2.Nguyen!$A$7:$G$25</definedName>
    <definedName name="Z_040B64FF_F135_4C7F_9498_A8399C10673D_.wvu.FilterData" localSheetId="58" hidden="1">'Khanh Ha'!$A$7:$G$66</definedName>
    <definedName name="Z_040B64FF_F135_4C7F_9498_A8399C10673D_.wvu.FilterData" localSheetId="29" hidden="1">'Khanh Ngo'!$A$3:$N$66</definedName>
    <definedName name="Z_040B64FF_F135_4C7F_9498_A8399C10673D_.wvu.FilterData" localSheetId="115" hidden="1">'Kien Nguyen'!$A$7:$G$66</definedName>
    <definedName name="Z_040B64FF_F135_4C7F_9498_A8399C10673D_.wvu.FilterData" localSheetId="75" hidden="1">la.dang!$A$2:$N$66</definedName>
    <definedName name="Z_040B64FF_F135_4C7F_9498_A8399C10673D_.wvu.FilterData" localSheetId="38" hidden="1">'Lam Bui'!$A$3:$J$70</definedName>
    <definedName name="Z_040B64FF_F135_4C7F_9498_A8399C10673D_.wvu.FilterData" localSheetId="91" hidden="1">'Lan Hoang'!$A$3:$J$70</definedName>
    <definedName name="Z_040B64FF_F135_4C7F_9498_A8399C10673D_.wvu.FilterData" localSheetId="47" hidden="1">'Lan Nguyen'!$A$3:$J$70</definedName>
    <definedName name="Z_040B64FF_F135_4C7F_9498_A8399C10673D_.wvu.FilterData" localSheetId="100" hidden="1">'Lan Nguyen 89'!$A$3:$J$70</definedName>
    <definedName name="Z_040B64FF_F135_4C7F_9498_A8399C10673D_.wvu.FilterData" localSheetId="21" hidden="1">'Linh 2 Doan'!$A$3:$N$66</definedName>
    <definedName name="Z_040B64FF_F135_4C7F_9498_A8399C10673D_.wvu.FilterData" localSheetId="65" hidden="1">'Linh Nguyen'!$A$3:$J$70</definedName>
    <definedName name="Z_040B64FF_F135_4C7F_9498_A8399C10673D_.wvu.FilterData" localSheetId="49" hidden="1">'Loc Le'!$A$3:$J$70</definedName>
    <definedName name="Z_040B64FF_F135_4C7F_9498_A8399C10673D_.wvu.FilterData" localSheetId="73" hidden="1">'Ly Nguyen'!$A$3:$J$70</definedName>
    <definedName name="Z_040B64FF_F135_4C7F_9498_A8399C10673D_.wvu.FilterData" localSheetId="16" hidden="1">'Mai Le'!$A$7:$G$66</definedName>
    <definedName name="Z_040B64FF_F135_4C7F_9498_A8399C10673D_.wvu.FilterData" localSheetId="27" hidden="1">'Mai Ngo'!$A$4:$N$66</definedName>
    <definedName name="Z_040B64FF_F135_4C7F_9498_A8399C10673D_.wvu.FilterData" localSheetId="88" hidden="1">'Men Than'!$A$3:$J$70</definedName>
    <definedName name="Z_040B64FF_F135_4C7F_9498_A8399C10673D_.wvu.FilterData" localSheetId="31" hidden="1">'Minh Do'!$A$3:$N$66</definedName>
    <definedName name="Z_040B64FF_F135_4C7F_9498_A8399C10673D_.wvu.FilterData" localSheetId="51" hidden="1">'Na Nguyen'!$A$3:$J$70</definedName>
    <definedName name="Z_040B64FF_F135_4C7F_9498_A8399C10673D_.wvu.FilterData" localSheetId="117" hidden="1">'Nga Bui'!$A$7:$G$66</definedName>
    <definedName name="Z_040B64FF_F135_4C7F_9498_A8399C10673D_.wvu.FilterData" localSheetId="4" hidden="1">nga.dang!$A$4:$K$66</definedName>
    <definedName name="Z_040B64FF_F135_4C7F_9498_A8399C10673D_.wvu.FilterData" localSheetId="122" hidden="1">nga.le!$A$7:$G$65</definedName>
    <definedName name="Z_040B64FF_F135_4C7F_9498_A8399C10673D_.wvu.FilterData" localSheetId="36" hidden="1">'Ngan Bui'!$A$7:$G$66</definedName>
    <definedName name="Z_040B64FF_F135_4C7F_9498_A8399C10673D_.wvu.FilterData" localSheetId="60" hidden="1">'Ngan Do'!$A$3:$J$70</definedName>
    <definedName name="Z_040B64FF_F135_4C7F_9498_A8399C10673D_.wvu.FilterData" localSheetId="63" hidden="1">'Ngoc Dang'!$A$3:$J$70</definedName>
    <definedName name="Z_040B64FF_F135_4C7F_9498_A8399C10673D_.wvu.FilterData" localSheetId="66" hidden="1">'Ngoc Dao'!$A$3:$J$70</definedName>
    <definedName name="Z_040B64FF_F135_4C7F_9498_A8399C10673D_.wvu.FilterData" localSheetId="22" hidden="1">'Ngoc Luu'!$A$3:$N$66</definedName>
    <definedName name="Z_040B64FF_F135_4C7F_9498_A8399C10673D_.wvu.FilterData" localSheetId="104" hidden="1">Nguyet2.Nguyen!$A$3:$J$70</definedName>
    <definedName name="Z_040B64FF_F135_4C7F_9498_A8399C10673D_.wvu.FilterData" localSheetId="93" hidden="1">'Nhung Hoang'!$A$3:$J$70</definedName>
    <definedName name="Z_040B64FF_F135_4C7F_9498_A8399C10673D_.wvu.FilterData" localSheetId="118" hidden="1">nhung.do!$A$7:$G$65</definedName>
    <definedName name="Z_040B64FF_F135_4C7F_9498_A8399C10673D_.wvu.FilterData" localSheetId="110" hidden="1">'Nhung2 Nguyen'!$A$3:$J$70</definedName>
    <definedName name="Z_040B64FF_F135_4C7F_9498_A8399C10673D_.wvu.FilterData" localSheetId="32" hidden="1">'Oanh Do'!$A$3:$N$66</definedName>
    <definedName name="Z_040B64FF_F135_4C7F_9498_A8399C10673D_.wvu.FilterData" localSheetId="94" hidden="1">'Oanh Nguyen'!$A$3:$J$70</definedName>
    <definedName name="Z_040B64FF_F135_4C7F_9498_A8399C10673D_.wvu.FilterData" localSheetId="30" hidden="1">'Oanh2 Nguyen'!$A$3:$N$66</definedName>
    <definedName name="Z_040B64FF_F135_4C7F_9498_A8399C10673D_.wvu.FilterData" localSheetId="89" hidden="1">'Phong Nguyen'!$A$3:$J$70</definedName>
    <definedName name="Z_040B64FF_F135_4C7F_9498_A8399C10673D_.wvu.FilterData" localSheetId="82" hidden="1">'Phuc Truong'!$A$3:$J$70</definedName>
    <definedName name="Z_040B64FF_F135_4C7F_9498_A8399C10673D_.wvu.FilterData" localSheetId="112" hidden="1">'Phuong 2 Le'!$A$3:$J$70</definedName>
    <definedName name="Z_040B64FF_F135_4C7F_9498_A8399C10673D_.wvu.FilterData" localSheetId="17" hidden="1">'Phuong 5 Pham'!$A$3:$X$68</definedName>
    <definedName name="Z_040B64FF_F135_4C7F_9498_A8399C10673D_.wvu.FilterData" localSheetId="116" hidden="1">'Phuong Ngo'!$A$7:$G$66</definedName>
    <definedName name="Z_040B64FF_F135_4C7F_9498_A8399C10673D_.wvu.FilterData" localSheetId="83" hidden="1">'Phuong Nguyen'!$A$3:$J$70</definedName>
    <definedName name="Z_040B64FF_F135_4C7F_9498_A8399C10673D_.wvu.FilterData" localSheetId="69" hidden="1">'Phuong Pham'!$A$4:$J$70</definedName>
    <definedName name="Z_040B64FF_F135_4C7F_9498_A8399C10673D_.wvu.FilterData" localSheetId="42" hidden="1">'Phuong Phan'!$A$3:$J$70</definedName>
    <definedName name="Z_040B64FF_F135_4C7F_9498_A8399C10673D_.wvu.FilterData" localSheetId="1" hidden="1">phuong2.ha!$A$4:$K$66</definedName>
    <definedName name="Z_040B64FF_F135_4C7F_9498_A8399C10673D_.wvu.FilterData" localSheetId="98" hidden="1">'Quyen Nguyen'!$A$7:$J$70</definedName>
    <definedName name="Z_040B64FF_F135_4C7F_9498_A8399C10673D_.wvu.FilterData" localSheetId="8" hidden="1">Summary!$A$2:$AX$85</definedName>
    <definedName name="Z_040B64FF_F135_4C7F_9498_A8399C10673D_.wvu.FilterData" localSheetId="64" hidden="1">'Tam Hoang'!$A$3:$J$70</definedName>
    <definedName name="Z_040B64FF_F135_4C7F_9498_A8399C10673D_.wvu.FilterData" localSheetId="5" hidden="1">tam.trinh!$A$4:$K$66</definedName>
    <definedName name="Z_040B64FF_F135_4C7F_9498_A8399C10673D_.wvu.FilterData" localSheetId="12" hidden="1">Template!$A$7:$G$67</definedName>
    <definedName name="Z_040B64FF_F135_4C7F_9498_A8399C10673D_.wvu.FilterData" localSheetId="97" hidden="1">'Thang Vu'!$A$7:$J$70</definedName>
    <definedName name="Z_040B64FF_F135_4C7F_9498_A8399C10673D_.wvu.FilterData" localSheetId="119" hidden="1">Thanh.nguyen!$A$7:$G$65</definedName>
    <definedName name="Z_040B64FF_F135_4C7F_9498_A8399C10673D_.wvu.FilterData" localSheetId="120" hidden="1">Thanh2.Hoang!$A$7:$G$65</definedName>
    <definedName name="Z_040B64FF_F135_4C7F_9498_A8399C10673D_.wvu.FilterData" localSheetId="19" hidden="1">'Thao Dam'!$A$3:$N$66</definedName>
    <definedName name="Z_040B64FF_F135_4C7F_9498_A8399C10673D_.wvu.FilterData" localSheetId="50" hidden="1">Thoa.Dien!$A$7:$G$65</definedName>
    <definedName name="Z_040B64FF_F135_4C7F_9498_A8399C10673D_.wvu.FilterData" localSheetId="62" hidden="1">'Thu Nguyen'!$A$3:$J$70</definedName>
    <definedName name="Z_040B64FF_F135_4C7F_9498_A8399C10673D_.wvu.FilterData" localSheetId="77" hidden="1">thuhuong.nguyen!$A$7:$G$65</definedName>
    <definedName name="Z_040B64FF_F135_4C7F_9498_A8399C10673D_.wvu.FilterData" localSheetId="111" hidden="1">'Thuy Dang'!$A$3:$J$70</definedName>
    <definedName name="Z_040B64FF_F135_4C7F_9498_A8399C10673D_.wvu.FilterData" localSheetId="39" hidden="1">'Thuy Lang'!$A$3:$J$70</definedName>
    <definedName name="Z_040B64FF_F135_4C7F_9498_A8399C10673D_.wvu.FilterData" localSheetId="113" hidden="1">'Thuy Le'!$A$3:$J$70</definedName>
    <definedName name="Z_040B64FF_F135_4C7F_9498_A8399C10673D_.wvu.FilterData" localSheetId="95" hidden="1">'Thuy Le MIB'!$A$3:$J$70</definedName>
    <definedName name="Z_040B64FF_F135_4C7F_9498_A8399C10673D_.wvu.FilterData" localSheetId="85" hidden="1">'Thuy Pham'!$A$3:$J$70</definedName>
    <definedName name="Z_040B64FF_F135_4C7F_9498_A8399C10673D_.wvu.FilterData" localSheetId="76" hidden="1">thuy.dao!$A$7:$G$65</definedName>
    <definedName name="Z_040B64FF_F135_4C7F_9498_A8399C10673D_.wvu.FilterData" localSheetId="6" hidden="1">thuy2.tran!$A$4:$K$66</definedName>
    <definedName name="Z_040B64FF_F135_4C7F_9498_A8399C10673D_.wvu.FilterData" localSheetId="123" hidden="1">Toan.chu!$A$7:$G$65</definedName>
    <definedName name="Z_040B64FF_F135_4C7F_9498_A8399C10673D_.wvu.FilterData" localSheetId="109" hidden="1">'Trang 1 Tran'!$A$3:$J$70</definedName>
    <definedName name="Z_040B64FF_F135_4C7F_9498_A8399C10673D_.wvu.FilterData" localSheetId="57" hidden="1">'Trang Nguyen'!$A$7:$G$66</definedName>
    <definedName name="Z_040B64FF_F135_4C7F_9498_A8399C10673D_.wvu.FilterData" localSheetId="40" hidden="1">'Trang Tran'!$A$4:$J$70</definedName>
    <definedName name="Z_040B64FF_F135_4C7F_9498_A8399C10673D_.wvu.FilterData" localSheetId="81" hidden="1">Trang2.Le!$A$3:$J$70</definedName>
    <definedName name="Z_040B64FF_F135_4C7F_9498_A8399C10673D_.wvu.FilterData" localSheetId="103" hidden="1">Trang2.Nguyen!$A$3:$J$70</definedName>
    <definedName name="Z_040B64FF_F135_4C7F_9498_A8399C10673D_.wvu.FilterData" localSheetId="67" hidden="1">'Truong Dao'!$A$3:$J$70</definedName>
    <definedName name="Z_040B64FF_F135_4C7F_9498_A8399C10673D_.wvu.FilterData" localSheetId="74" hidden="1">Tuan4.nguyen!$A$7:$G$65</definedName>
    <definedName name="Z_040B64FF_F135_4C7F_9498_A8399C10673D_.wvu.FilterData" localSheetId="96" hidden="1">'Tung Tran'!$A$3:$J$70</definedName>
    <definedName name="Z_040B64FF_F135_4C7F_9498_A8399C10673D_.wvu.FilterData" localSheetId="0" hidden="1">tuyen.do!$A$4:$K$66</definedName>
    <definedName name="Z_040B64FF_F135_4C7F_9498_A8399C10673D_.wvu.FilterData" localSheetId="48" hidden="1">'Van Huong'!$A$2:$J$70</definedName>
    <definedName name="Z_040B64FF_F135_4C7F_9498_A8399C10673D_.wvu.FilterData" localSheetId="68" hidden="1">'Vi Nguyen'!$A$3:$J$70</definedName>
    <definedName name="Z_040B64FF_F135_4C7F_9498_A8399C10673D_.wvu.FilterData" localSheetId="92" hidden="1">'Vinh Nguyen'!$A$3:$J$70</definedName>
    <definedName name="Z_040B64FF_F135_4C7F_9498_A8399C10673D_.wvu.FilterData" localSheetId="107" hidden="1">'Y Vu'!$A$3:$J$70</definedName>
    <definedName name="Z_173951F5_C083_4470_B891_1E63E2149C79_.wvu.FilterData" localSheetId="28" hidden="1">'An Ta'!$A$7:$G$66</definedName>
    <definedName name="Z_173951F5_C083_4470_B891_1E63E2149C79_.wvu.FilterData" localSheetId="114" hidden="1">An2.Nguyen!$A$7:$G$66</definedName>
    <definedName name="Z_173951F5_C083_4470_B891_1E63E2149C79_.wvu.FilterData" localSheetId="13" hidden="1">'Anh 7 Nguyen'!$A$7:$G$65</definedName>
    <definedName name="Z_173951F5_C083_4470_B891_1E63E2149C79_.wvu.FilterData" localSheetId="43" hidden="1">'Anh Duong'!$A$3:$J$70</definedName>
    <definedName name="Z_173951F5_C083_4470_B891_1E63E2149C79_.wvu.FilterData" localSheetId="55" hidden="1">'Anh Phan'!$A$3:$J$70</definedName>
    <definedName name="Z_173951F5_C083_4470_B891_1E63E2149C79_.wvu.FilterData" localSheetId="90" hidden="1">'Anh To'!$A$3:$J$70</definedName>
    <definedName name="Z_173951F5_C083_4470_B891_1E63E2149C79_.wvu.FilterData" localSheetId="80" hidden="1">'Anh Tran'!$A$7:$J$70</definedName>
    <definedName name="Z_173951F5_C083_4470_B891_1E63E2149C79_.wvu.FilterData" localSheetId="84" hidden="1">'Bich Do'!$A$3:$J$70</definedName>
    <definedName name="Z_173951F5_C083_4470_B891_1E63E2149C79_.wvu.FilterData" localSheetId="11" hidden="1">'CBL Score Standard'!$A$3:$P$63</definedName>
    <definedName name="Z_173951F5_C083_4470_B891_1E63E2149C79_.wvu.FilterData" localSheetId="24" hidden="1">'Chau Nguyen'!$A$7:$G$66</definedName>
    <definedName name="Z_173951F5_C083_4470_B891_1E63E2149C79_.wvu.FilterData" localSheetId="34" hidden="1">'Chi Bui'!$A$7:$G$66</definedName>
    <definedName name="Z_173951F5_C083_4470_B891_1E63E2149C79_.wvu.FilterData" localSheetId="101" hidden="1">Chinh.Tran!$A$3:$J$70</definedName>
    <definedName name="Z_173951F5_C083_4470_B891_1E63E2149C79_.wvu.FilterData" localSheetId="99" hidden="1">'Cuong Tran'!$A$3:$J$70</definedName>
    <definedName name="Z_173951F5_C083_4470_B891_1E63E2149C79_.wvu.FilterData" localSheetId="54" hidden="1">'Cuong Truong'!$A$3:$J$70</definedName>
    <definedName name="Z_173951F5_C083_4470_B891_1E63E2149C79_.wvu.FilterData" localSheetId="72" hidden="1">'Dan Nguyen'!$A$3:$J$70</definedName>
    <definedName name="Z_173951F5_C083_4470_B891_1E63E2149C79_.wvu.FilterData" localSheetId="78" hidden="1">dieu2.nguyen!$A$7:$G$65</definedName>
    <definedName name="Z_173951F5_C083_4470_B891_1E63E2149C79_.wvu.FilterData" localSheetId="79" hidden="1">'Dinh Pham'!$A$7:$G$66</definedName>
    <definedName name="Z_173951F5_C083_4470_B891_1E63E2149C79_.wvu.FilterData" localSheetId="41" hidden="1">'Diu Le'!$A$7:$G$66</definedName>
    <definedName name="Z_173951F5_C083_4470_B891_1E63E2149C79_.wvu.FilterData" localSheetId="35" hidden="1">'Doan Vu'!$A$7:$G$66</definedName>
    <definedName name="Z_173951F5_C083_4470_B891_1E63E2149C79_.wvu.FilterData" localSheetId="56" hidden="1">'Dung Pham'!$A$3:$J$70</definedName>
    <definedName name="Z_173951F5_C083_4470_B891_1E63E2149C79_.wvu.FilterData" localSheetId="14" hidden="1">'Duong Nguyen'!$A$7:$G$66</definedName>
    <definedName name="Z_173951F5_C083_4470_B891_1E63E2149C79_.wvu.FilterData" localSheetId="70" hidden="1">'Duy Ngo'!$A$3:$J$70</definedName>
    <definedName name="Z_173951F5_C083_4470_B891_1E63E2149C79_.wvu.FilterData" localSheetId="52" hidden="1">'Duyen Pham'!$A$3:$J$70</definedName>
    <definedName name="Z_173951F5_C083_4470_B891_1E63E2149C79_.wvu.FilterData" localSheetId="37" hidden="1">'Giang Nguyen'!$A$3:$J$70</definedName>
    <definedName name="Z_173951F5_C083_4470_B891_1E63E2149C79_.wvu.FilterData" localSheetId="71" hidden="1">'Ha Nguyen'!$A$3:$J$70</definedName>
    <definedName name="Z_173951F5_C083_4470_B891_1E63E2149C79_.wvu.FilterData" localSheetId="59" hidden="1">'Ha Nguyen ICAS3'!$A$7:$G$66</definedName>
    <definedName name="Z_173951F5_C083_4470_B891_1E63E2149C79_.wvu.FilterData" localSheetId="87" hidden="1">'Ha To'!$A$3:$J$70</definedName>
    <definedName name="Z_173951F5_C083_4470_B891_1E63E2149C79_.wvu.FilterData" localSheetId="33" hidden="1">'Hai Trinh'!$A$7:$G$66</definedName>
    <definedName name="Z_173951F5_C083_4470_B891_1E63E2149C79_.wvu.FilterData" localSheetId="108" hidden="1">'Hang Vu'!$A$3:$J$70</definedName>
    <definedName name="Z_173951F5_C083_4470_B891_1E63E2149C79_.wvu.FilterData" localSheetId="2" hidden="1">hang.pham!$A$7:$G$66</definedName>
    <definedName name="Z_173951F5_C083_4470_B891_1E63E2149C79_.wvu.FilterData" localSheetId="44" hidden="1">'Hanh Duong'!$A$3:$J$70</definedName>
    <definedName name="Z_173951F5_C083_4470_B891_1E63E2149C79_.wvu.FilterData" localSheetId="45" hidden="1">'Hanh Trinh'!$A$3:$J$70</definedName>
    <definedName name="Z_173951F5_C083_4470_B891_1E63E2149C79_.wvu.FilterData" localSheetId="46" hidden="1">'Hien Bui'!$A$3:$J$70</definedName>
    <definedName name="Z_173951F5_C083_4470_B891_1E63E2149C79_.wvu.FilterData" localSheetId="105" hidden="1">'Hien Dinh'!$A$2:$J$69</definedName>
    <definedName name="Z_173951F5_C083_4470_B891_1E63E2149C79_.wvu.FilterData" localSheetId="61" hidden="1">'Hien Quach'!$A$2:$J$69</definedName>
    <definedName name="Z_173951F5_C083_4470_B891_1E63E2149C79_.wvu.FilterData" localSheetId="15" hidden="1">'Hien Tran'!$A$7:$G$66</definedName>
    <definedName name="Z_173951F5_C083_4470_B891_1E63E2149C79_.wvu.FilterData" localSheetId="26" hidden="1">'Hong Nguyen'!$A$7:$G$66</definedName>
    <definedName name="Z_173951F5_C083_4470_B891_1E63E2149C79_.wvu.FilterData" localSheetId="25" hidden="1">'Hong Pham'!$A$7:$J$7</definedName>
    <definedName name="Z_173951F5_C083_4470_B891_1E63E2149C79_.wvu.FilterData" localSheetId="86" hidden="1">'Hue Do'!$A$3:$J$70</definedName>
    <definedName name="Z_173951F5_C083_4470_B891_1E63E2149C79_.wvu.FilterData" localSheetId="3" hidden="1">hung2.nguyen!$A$7:$G$66</definedName>
    <definedName name="Z_173951F5_C083_4470_B891_1E63E2149C79_.wvu.FilterData" localSheetId="53" hidden="1">'Huong Luong'!$A$4:$J$70</definedName>
    <definedName name="Z_173951F5_C083_4470_B891_1E63E2149C79_.wvu.FilterData" localSheetId="121" hidden="1">huong6.nguyen!$A$7:$G$65</definedName>
    <definedName name="Z_173951F5_C083_4470_B891_1E63E2149C79_.wvu.FilterData" localSheetId="106" hidden="1">'Huyen Nguyen'!$A$3:$J$70</definedName>
    <definedName name="Z_173951F5_C083_4470_B891_1E63E2149C79_.wvu.FilterData" localSheetId="58" hidden="1">'Khanh Ha'!$A$7:$G$66</definedName>
    <definedName name="Z_173951F5_C083_4470_B891_1E63E2149C79_.wvu.FilterData" localSheetId="29" hidden="1">'Khanh Ngo'!$A$7:$G$66</definedName>
    <definedName name="Z_173951F5_C083_4470_B891_1E63E2149C79_.wvu.FilterData" localSheetId="115" hidden="1">'Kien Nguyen'!$A$7:$G$66</definedName>
    <definedName name="Z_173951F5_C083_4470_B891_1E63E2149C79_.wvu.FilterData" localSheetId="75" hidden="1">la.dang!$A$7:$G$65</definedName>
    <definedName name="Z_173951F5_C083_4470_B891_1E63E2149C79_.wvu.FilterData" localSheetId="38" hidden="1">'Lam Bui'!$A$3:$J$70</definedName>
    <definedName name="Z_173951F5_C083_4470_B891_1E63E2149C79_.wvu.FilterData" localSheetId="91" hidden="1">'Lan Hoang'!$A$3:$J$70</definedName>
    <definedName name="Z_173951F5_C083_4470_B891_1E63E2149C79_.wvu.FilterData" localSheetId="47" hidden="1">'Lan Nguyen'!$A$3:$J$70</definedName>
    <definedName name="Z_173951F5_C083_4470_B891_1E63E2149C79_.wvu.FilterData" localSheetId="100" hidden="1">'Lan Nguyen 89'!$A$3:$J$70</definedName>
    <definedName name="Z_173951F5_C083_4470_B891_1E63E2149C79_.wvu.FilterData" localSheetId="65" hidden="1">'Linh Nguyen'!$A$3:$J$70</definedName>
    <definedName name="Z_173951F5_C083_4470_B891_1E63E2149C79_.wvu.FilterData" localSheetId="49" hidden="1">'Loc Le'!$A$3:$J$70</definedName>
    <definedName name="Z_173951F5_C083_4470_B891_1E63E2149C79_.wvu.FilterData" localSheetId="73" hidden="1">'Ly Nguyen'!$A$3:$J$70</definedName>
    <definedName name="Z_173951F5_C083_4470_B891_1E63E2149C79_.wvu.FilterData" localSheetId="16" hidden="1">'Mai Le'!$A$7:$G$66</definedName>
    <definedName name="Z_173951F5_C083_4470_B891_1E63E2149C79_.wvu.FilterData" localSheetId="27" hidden="1">'Mai Ngo'!$A$7:$G$66</definedName>
    <definedName name="Z_173951F5_C083_4470_B891_1E63E2149C79_.wvu.FilterData" localSheetId="88" hidden="1">'Men Than'!$A$3:$J$70</definedName>
    <definedName name="Z_173951F5_C083_4470_B891_1E63E2149C79_.wvu.FilterData" localSheetId="31" hidden="1">'Minh Do'!$A$7:$G$66</definedName>
    <definedName name="Z_173951F5_C083_4470_B891_1E63E2149C79_.wvu.FilterData" localSheetId="51" hidden="1">'Na Nguyen'!$A$3:$J$70</definedName>
    <definedName name="Z_173951F5_C083_4470_B891_1E63E2149C79_.wvu.FilterData" localSheetId="117" hidden="1">'Nga Bui'!$A$7:$G$66</definedName>
    <definedName name="Z_173951F5_C083_4470_B891_1E63E2149C79_.wvu.FilterData" localSheetId="4" hidden="1">nga.dang!$A$7:$G$66</definedName>
    <definedName name="Z_173951F5_C083_4470_B891_1E63E2149C79_.wvu.FilterData" localSheetId="122" hidden="1">nga.le!$A$7:$G$65</definedName>
    <definedName name="Z_173951F5_C083_4470_B891_1E63E2149C79_.wvu.FilterData" localSheetId="36" hidden="1">'Ngan Bui'!$A$7:$G$66</definedName>
    <definedName name="Z_173951F5_C083_4470_B891_1E63E2149C79_.wvu.FilterData" localSheetId="60" hidden="1">'Ngan Do'!$A$3:$J$70</definedName>
    <definedName name="Z_173951F5_C083_4470_B891_1E63E2149C79_.wvu.FilterData" localSheetId="63" hidden="1">'Ngoc Dang'!$A$3:$J$70</definedName>
    <definedName name="Z_173951F5_C083_4470_B891_1E63E2149C79_.wvu.FilterData" localSheetId="66" hidden="1">'Ngoc Dao'!$A$3:$J$70</definedName>
    <definedName name="Z_173951F5_C083_4470_B891_1E63E2149C79_.wvu.FilterData" localSheetId="104" hidden="1">Nguyet2.Nguyen!$A$3:$J$70</definedName>
    <definedName name="Z_173951F5_C083_4470_B891_1E63E2149C79_.wvu.FilterData" localSheetId="93" hidden="1">'Nhung Hoang'!$A$3:$J$70</definedName>
    <definedName name="Z_173951F5_C083_4470_B891_1E63E2149C79_.wvu.FilterData" localSheetId="118" hidden="1">nhung.do!$A$7:$G$65</definedName>
    <definedName name="Z_173951F5_C083_4470_B891_1E63E2149C79_.wvu.FilterData" localSheetId="110" hidden="1">'Nhung2 Nguyen'!$A$3:$J$70</definedName>
    <definedName name="Z_173951F5_C083_4470_B891_1E63E2149C79_.wvu.FilterData" localSheetId="32" hidden="1">'Oanh Do'!$A$7:$G$66</definedName>
    <definedName name="Z_173951F5_C083_4470_B891_1E63E2149C79_.wvu.FilterData" localSheetId="94" hidden="1">'Oanh Nguyen'!$A$3:$J$70</definedName>
    <definedName name="Z_173951F5_C083_4470_B891_1E63E2149C79_.wvu.FilterData" localSheetId="30" hidden="1">'Oanh2 Nguyen'!$A$7:$G$66</definedName>
    <definedName name="Z_173951F5_C083_4470_B891_1E63E2149C79_.wvu.FilterData" localSheetId="89" hidden="1">'Phong Nguyen'!$A$3:$J$70</definedName>
    <definedName name="Z_173951F5_C083_4470_B891_1E63E2149C79_.wvu.FilterData" localSheetId="82" hidden="1">'Phuc Truong'!$A$3:$J$70</definedName>
    <definedName name="Z_173951F5_C083_4470_B891_1E63E2149C79_.wvu.FilterData" localSheetId="112" hidden="1">'Phuong 2 Le'!$A$3:$J$70</definedName>
    <definedName name="Z_173951F5_C083_4470_B891_1E63E2149C79_.wvu.FilterData" localSheetId="116" hidden="1">'Phuong Ngo'!$A$7:$G$66</definedName>
    <definedName name="Z_173951F5_C083_4470_B891_1E63E2149C79_.wvu.FilterData" localSheetId="83" hidden="1">'Phuong Nguyen'!$A$3:$J$70</definedName>
    <definedName name="Z_173951F5_C083_4470_B891_1E63E2149C79_.wvu.FilterData" localSheetId="69" hidden="1">'Phuong Pham'!$A$4:$J$70</definedName>
    <definedName name="Z_173951F5_C083_4470_B891_1E63E2149C79_.wvu.FilterData" localSheetId="42" hidden="1">'Phuong Phan'!$A$3:$J$70</definedName>
    <definedName name="Z_173951F5_C083_4470_B891_1E63E2149C79_.wvu.FilterData" localSheetId="1" hidden="1">phuong2.ha!$A$7:$G$66</definedName>
    <definedName name="Z_173951F5_C083_4470_B891_1E63E2149C79_.wvu.FilterData" localSheetId="98" hidden="1">'Quyen Nguyen'!$A$7:$J$70</definedName>
    <definedName name="Z_173951F5_C083_4470_B891_1E63E2149C79_.wvu.FilterData" localSheetId="64" hidden="1">'Tam Hoang'!$A$3:$J$70</definedName>
    <definedName name="Z_173951F5_C083_4470_B891_1E63E2149C79_.wvu.FilterData" localSheetId="5" hidden="1">tam.trinh!$A$7:$G$66</definedName>
    <definedName name="Z_173951F5_C083_4470_B891_1E63E2149C79_.wvu.FilterData" localSheetId="12" hidden="1">Template!$A$7:$G$67</definedName>
    <definedName name="Z_173951F5_C083_4470_B891_1E63E2149C79_.wvu.FilterData" localSheetId="97" hidden="1">'Thang Vu'!$A$7:$J$70</definedName>
    <definedName name="Z_173951F5_C083_4470_B891_1E63E2149C79_.wvu.FilterData" localSheetId="119" hidden="1">Thanh.nguyen!$A$7:$G$65</definedName>
    <definedName name="Z_173951F5_C083_4470_B891_1E63E2149C79_.wvu.FilterData" localSheetId="120" hidden="1">Thanh2.Hoang!$A$7:$G$65</definedName>
    <definedName name="Z_173951F5_C083_4470_B891_1E63E2149C79_.wvu.FilterData" localSheetId="50" hidden="1">Thoa.Dien!$A$7:$G$65</definedName>
    <definedName name="Z_173951F5_C083_4470_B891_1E63E2149C79_.wvu.FilterData" localSheetId="62" hidden="1">'Thu Nguyen'!$A$3:$J$70</definedName>
    <definedName name="Z_173951F5_C083_4470_B891_1E63E2149C79_.wvu.FilterData" localSheetId="77" hidden="1">thuhuong.nguyen!$A$7:$G$65</definedName>
    <definedName name="Z_173951F5_C083_4470_B891_1E63E2149C79_.wvu.FilterData" localSheetId="111" hidden="1">'Thuy Dang'!$A$3:$J$70</definedName>
    <definedName name="Z_173951F5_C083_4470_B891_1E63E2149C79_.wvu.FilterData" localSheetId="39" hidden="1">'Thuy Lang'!$A$3:$J$70</definedName>
    <definedName name="Z_173951F5_C083_4470_B891_1E63E2149C79_.wvu.FilterData" localSheetId="113" hidden="1">'Thuy Le'!$A$3:$J$70</definedName>
    <definedName name="Z_173951F5_C083_4470_B891_1E63E2149C79_.wvu.FilterData" localSheetId="95" hidden="1">'Thuy Le MIB'!$A$3:$J$70</definedName>
    <definedName name="Z_173951F5_C083_4470_B891_1E63E2149C79_.wvu.FilterData" localSheetId="85" hidden="1">'Thuy Pham'!$A$3:$J$70</definedName>
    <definedName name="Z_173951F5_C083_4470_B891_1E63E2149C79_.wvu.FilterData" localSheetId="76" hidden="1">thuy.dao!$A$7:$G$65</definedName>
    <definedName name="Z_173951F5_C083_4470_B891_1E63E2149C79_.wvu.FilterData" localSheetId="6" hidden="1">thuy2.tran!$A$7:$G$66</definedName>
    <definedName name="Z_173951F5_C083_4470_B891_1E63E2149C79_.wvu.FilterData" localSheetId="123" hidden="1">Toan.chu!$A$7:$G$65</definedName>
    <definedName name="Z_173951F5_C083_4470_B891_1E63E2149C79_.wvu.FilterData" localSheetId="109" hidden="1">'Trang 1 Tran'!$A$3:$J$70</definedName>
    <definedName name="Z_173951F5_C083_4470_B891_1E63E2149C79_.wvu.FilterData" localSheetId="57" hidden="1">'Trang Nguyen'!$A$7:$G$66</definedName>
    <definedName name="Z_173951F5_C083_4470_B891_1E63E2149C79_.wvu.FilterData" localSheetId="40" hidden="1">'Trang Tran'!$A$4:$J$70</definedName>
    <definedName name="Z_173951F5_C083_4470_B891_1E63E2149C79_.wvu.FilterData" localSheetId="81" hidden="1">Trang2.Le!$A$3:$J$70</definedName>
    <definedName name="Z_173951F5_C083_4470_B891_1E63E2149C79_.wvu.FilterData" localSheetId="103" hidden="1">Trang2.Nguyen!$A$3:$J$70</definedName>
    <definedName name="Z_173951F5_C083_4470_B891_1E63E2149C79_.wvu.FilterData" localSheetId="67" hidden="1">'Truong Dao'!$A$3:$J$70</definedName>
    <definedName name="Z_173951F5_C083_4470_B891_1E63E2149C79_.wvu.FilterData" localSheetId="74" hidden="1">Tuan4.nguyen!$A$7:$G$65</definedName>
    <definedName name="Z_173951F5_C083_4470_B891_1E63E2149C79_.wvu.FilterData" localSheetId="96" hidden="1">'Tung Tran'!$A$3:$J$70</definedName>
    <definedName name="Z_173951F5_C083_4470_B891_1E63E2149C79_.wvu.FilterData" localSheetId="0" hidden="1">tuyen.do!$A$7:$G$66</definedName>
    <definedName name="Z_173951F5_C083_4470_B891_1E63E2149C79_.wvu.FilterData" localSheetId="48" hidden="1">'Van Huong'!$A$2:$J$70</definedName>
    <definedName name="Z_173951F5_C083_4470_B891_1E63E2149C79_.wvu.FilterData" localSheetId="68" hidden="1">'Vi Nguyen'!$A$3:$J$70</definedName>
    <definedName name="Z_173951F5_C083_4470_B891_1E63E2149C79_.wvu.FilterData" localSheetId="92" hidden="1">'Vinh Nguyen'!$A$3:$J$70</definedName>
    <definedName name="Z_173951F5_C083_4470_B891_1E63E2149C79_.wvu.FilterData" localSheetId="107" hidden="1">'Y Vu'!$A$3:$J$70</definedName>
    <definedName name="Z_261D22D2_442B_41DD_A3FE_E495237806BD_.wvu.FilterData" localSheetId="28" hidden="1">'An Ta'!$A$7:$G$66</definedName>
    <definedName name="Z_261D22D2_442B_41DD_A3FE_E495237806BD_.wvu.FilterData" localSheetId="114" hidden="1">An2.Nguyen!$A$7:$G$66</definedName>
    <definedName name="Z_261D22D2_442B_41DD_A3FE_E495237806BD_.wvu.FilterData" localSheetId="13" hidden="1">'Anh 7 Nguyen'!$A$7:$G$65</definedName>
    <definedName name="Z_261D22D2_442B_41DD_A3FE_E495237806BD_.wvu.FilterData" localSheetId="55" hidden="1">'Anh Phan'!$A$3:$J$70</definedName>
    <definedName name="Z_261D22D2_442B_41DD_A3FE_E495237806BD_.wvu.FilterData" localSheetId="80" hidden="1">'Anh Tran'!$A$7:$J$70</definedName>
    <definedName name="Z_261D22D2_442B_41DD_A3FE_E495237806BD_.wvu.FilterData" localSheetId="84" hidden="1">'Bich Do'!$A$3:$J$70</definedName>
    <definedName name="Z_261D22D2_442B_41DD_A3FE_E495237806BD_.wvu.FilterData" localSheetId="24" hidden="1">'Chau Nguyen'!$A$7:$G$66</definedName>
    <definedName name="Z_261D22D2_442B_41DD_A3FE_E495237806BD_.wvu.FilterData" localSheetId="34" hidden="1">'Chi Bui'!$A$7:$G$66</definedName>
    <definedName name="Z_261D22D2_442B_41DD_A3FE_E495237806BD_.wvu.FilterData" localSheetId="72" hidden="1">'Dan Nguyen'!$A$3:$J$70</definedName>
    <definedName name="Z_261D22D2_442B_41DD_A3FE_E495237806BD_.wvu.FilterData" localSheetId="78" hidden="1">dieu2.nguyen!$A$7:$G$65</definedName>
    <definedName name="Z_261D22D2_442B_41DD_A3FE_E495237806BD_.wvu.FilterData" localSheetId="79" hidden="1">'Dinh Pham'!$A$7:$G$66</definedName>
    <definedName name="Z_261D22D2_442B_41DD_A3FE_E495237806BD_.wvu.FilterData" localSheetId="35" hidden="1">'Doan Vu'!$A$7:$G$66</definedName>
    <definedName name="Z_261D22D2_442B_41DD_A3FE_E495237806BD_.wvu.FilterData" localSheetId="56" hidden="1">'Dung Pham'!$A$3:$J$70</definedName>
    <definedName name="Z_261D22D2_442B_41DD_A3FE_E495237806BD_.wvu.FilterData" localSheetId="14" hidden="1">'Duong Nguyen'!$A$7:$G$66</definedName>
    <definedName name="Z_261D22D2_442B_41DD_A3FE_E495237806BD_.wvu.FilterData" localSheetId="37" hidden="1">'Giang Nguyen'!$A$3:$J$70</definedName>
    <definedName name="Z_261D22D2_442B_41DD_A3FE_E495237806BD_.wvu.FilterData" localSheetId="59" hidden="1">'Ha Nguyen ICAS3'!$A$7:$G$66</definedName>
    <definedName name="Z_261D22D2_442B_41DD_A3FE_E495237806BD_.wvu.FilterData" localSheetId="33" hidden="1">'Hai Trinh'!$A$7:$G$66</definedName>
    <definedName name="Z_261D22D2_442B_41DD_A3FE_E495237806BD_.wvu.FilterData" localSheetId="108" hidden="1">'Hang Vu'!$A$3:$J$70</definedName>
    <definedName name="Z_261D22D2_442B_41DD_A3FE_E495237806BD_.wvu.FilterData" localSheetId="2" hidden="1">hang.pham!$A$7:$G$66</definedName>
    <definedName name="Z_261D22D2_442B_41DD_A3FE_E495237806BD_.wvu.FilterData" localSheetId="44" hidden="1">'Hanh Duong'!$A$3:$J$70</definedName>
    <definedName name="Z_261D22D2_442B_41DD_A3FE_E495237806BD_.wvu.FilterData" localSheetId="61" hidden="1">'Hien Quach'!$A$2:$J$69</definedName>
    <definedName name="Z_261D22D2_442B_41DD_A3FE_E495237806BD_.wvu.FilterData" localSheetId="15" hidden="1">'Hien Tran'!$A$7:$G$66</definedName>
    <definedName name="Z_261D22D2_442B_41DD_A3FE_E495237806BD_.wvu.FilterData" localSheetId="26" hidden="1">'Hong Nguyen'!$A$7:$G$66</definedName>
    <definedName name="Z_261D22D2_442B_41DD_A3FE_E495237806BD_.wvu.FilterData" localSheetId="86" hidden="1">'Hue Do'!$A$3:$J$70</definedName>
    <definedName name="Z_261D22D2_442B_41DD_A3FE_E495237806BD_.wvu.FilterData" localSheetId="3" hidden="1">hung2.nguyen!$A$7:$G$66</definedName>
    <definedName name="Z_261D22D2_442B_41DD_A3FE_E495237806BD_.wvu.FilterData" localSheetId="121" hidden="1">huong6.nguyen!$A$7:$G$65</definedName>
    <definedName name="Z_261D22D2_442B_41DD_A3FE_E495237806BD_.wvu.FilterData" localSheetId="106" hidden="1">'Huyen Nguyen'!$A$3:$J$70</definedName>
    <definedName name="Z_261D22D2_442B_41DD_A3FE_E495237806BD_.wvu.FilterData" localSheetId="58" hidden="1">'Khanh Ha'!$A$7:$G$66</definedName>
    <definedName name="Z_261D22D2_442B_41DD_A3FE_E495237806BD_.wvu.FilterData" localSheetId="29" hidden="1">'Khanh Ngo'!$A$7:$G$66</definedName>
    <definedName name="Z_261D22D2_442B_41DD_A3FE_E495237806BD_.wvu.FilterData" localSheetId="115" hidden="1">'Kien Nguyen'!$A$7:$G$66</definedName>
    <definedName name="Z_261D22D2_442B_41DD_A3FE_E495237806BD_.wvu.FilterData" localSheetId="75" hidden="1">la.dang!$A$7:$G$65</definedName>
    <definedName name="Z_261D22D2_442B_41DD_A3FE_E495237806BD_.wvu.FilterData" localSheetId="38" hidden="1">'Lam Bui'!$A$3:$J$70</definedName>
    <definedName name="Z_261D22D2_442B_41DD_A3FE_E495237806BD_.wvu.FilterData" localSheetId="91" hidden="1">'Lan Hoang'!$A$3:$J$70</definedName>
    <definedName name="Z_261D22D2_442B_41DD_A3FE_E495237806BD_.wvu.FilterData" localSheetId="47" hidden="1">'Lan Nguyen'!$A$3:$J$70</definedName>
    <definedName name="Z_261D22D2_442B_41DD_A3FE_E495237806BD_.wvu.FilterData" localSheetId="65" hidden="1">'Linh Nguyen'!$A$3:$J$70</definedName>
    <definedName name="Z_261D22D2_442B_41DD_A3FE_E495237806BD_.wvu.FilterData" localSheetId="49" hidden="1">'Loc Le'!$A$3:$J$70</definedName>
    <definedName name="Z_261D22D2_442B_41DD_A3FE_E495237806BD_.wvu.FilterData" localSheetId="16" hidden="1">'Mai Le'!$A$7:$G$66</definedName>
    <definedName name="Z_261D22D2_442B_41DD_A3FE_E495237806BD_.wvu.FilterData" localSheetId="27" hidden="1">'Mai Ngo'!$A$7:$G$66</definedName>
    <definedName name="Z_261D22D2_442B_41DD_A3FE_E495237806BD_.wvu.FilterData" localSheetId="88" hidden="1">'Men Than'!$A$3:$J$70</definedName>
    <definedName name="Z_261D22D2_442B_41DD_A3FE_E495237806BD_.wvu.FilterData" localSheetId="31" hidden="1">'Minh Do'!$A$7:$G$66</definedName>
    <definedName name="Z_261D22D2_442B_41DD_A3FE_E495237806BD_.wvu.FilterData" localSheetId="117" hidden="1">'Nga Bui'!$A$7:$G$66</definedName>
    <definedName name="Z_261D22D2_442B_41DD_A3FE_E495237806BD_.wvu.FilterData" localSheetId="4" hidden="1">nga.dang!$A$7:$G$66</definedName>
    <definedName name="Z_261D22D2_442B_41DD_A3FE_E495237806BD_.wvu.FilterData" localSheetId="122" hidden="1">nga.le!$A$7:$G$65</definedName>
    <definedName name="Z_261D22D2_442B_41DD_A3FE_E495237806BD_.wvu.FilterData" localSheetId="36" hidden="1">'Ngan Bui'!$A$7:$G$66</definedName>
    <definedName name="Z_261D22D2_442B_41DD_A3FE_E495237806BD_.wvu.FilterData" localSheetId="66" hidden="1">'Ngoc Dao'!$A$3:$J$70</definedName>
    <definedName name="Z_261D22D2_442B_41DD_A3FE_E495237806BD_.wvu.FilterData" localSheetId="118" hidden="1">nhung.do!$A$7:$G$65</definedName>
    <definedName name="Z_261D22D2_442B_41DD_A3FE_E495237806BD_.wvu.FilterData" localSheetId="32" hidden="1">'Oanh Do'!$A$7:$G$66</definedName>
    <definedName name="Z_261D22D2_442B_41DD_A3FE_E495237806BD_.wvu.FilterData" localSheetId="30" hidden="1">'Oanh2 Nguyen'!$A$7:$G$66</definedName>
    <definedName name="Z_261D22D2_442B_41DD_A3FE_E495237806BD_.wvu.FilterData" localSheetId="89" hidden="1">'Phong Nguyen'!$A$3:$J$70</definedName>
    <definedName name="Z_261D22D2_442B_41DD_A3FE_E495237806BD_.wvu.FilterData" localSheetId="82" hidden="1">'Phuc Truong'!$A$3:$J$70</definedName>
    <definedName name="Z_261D22D2_442B_41DD_A3FE_E495237806BD_.wvu.FilterData" localSheetId="112" hidden="1">'Phuong 2 Le'!$A$3:$J$70</definedName>
    <definedName name="Z_261D22D2_442B_41DD_A3FE_E495237806BD_.wvu.FilterData" localSheetId="116" hidden="1">'Phuong Ngo'!$A$7:$G$66</definedName>
    <definedName name="Z_261D22D2_442B_41DD_A3FE_E495237806BD_.wvu.FilterData" localSheetId="83" hidden="1">'Phuong Nguyen'!$A$3:$J$70</definedName>
    <definedName name="Z_261D22D2_442B_41DD_A3FE_E495237806BD_.wvu.FilterData" localSheetId="42" hidden="1">'Phuong Phan'!$A$3:$J$70</definedName>
    <definedName name="Z_261D22D2_442B_41DD_A3FE_E495237806BD_.wvu.FilterData" localSheetId="1" hidden="1">phuong2.ha!$A$7:$G$66</definedName>
    <definedName name="Z_261D22D2_442B_41DD_A3FE_E495237806BD_.wvu.FilterData" localSheetId="5" hidden="1">tam.trinh!$A$7:$G$66</definedName>
    <definedName name="Z_261D22D2_442B_41DD_A3FE_E495237806BD_.wvu.FilterData" localSheetId="12" hidden="1">Template!$A$7:$G$67</definedName>
    <definedName name="Z_261D22D2_442B_41DD_A3FE_E495237806BD_.wvu.FilterData" localSheetId="97" hidden="1">'Thang Vu'!$A$7:$J$70</definedName>
    <definedName name="Z_261D22D2_442B_41DD_A3FE_E495237806BD_.wvu.FilterData" localSheetId="119" hidden="1">Thanh.nguyen!$A$7:$G$65</definedName>
    <definedName name="Z_261D22D2_442B_41DD_A3FE_E495237806BD_.wvu.FilterData" localSheetId="120" hidden="1">Thanh2.Hoang!$A$7:$G$65</definedName>
    <definedName name="Z_261D22D2_442B_41DD_A3FE_E495237806BD_.wvu.FilterData" localSheetId="50" hidden="1">Thoa.Dien!$A$7:$G$65</definedName>
    <definedName name="Z_261D22D2_442B_41DD_A3FE_E495237806BD_.wvu.FilterData" localSheetId="77" hidden="1">thuhuong.nguyen!$A$7:$G$65</definedName>
    <definedName name="Z_261D22D2_442B_41DD_A3FE_E495237806BD_.wvu.FilterData" localSheetId="111" hidden="1">'Thuy Dang'!$A$3:$J$70</definedName>
    <definedName name="Z_261D22D2_442B_41DD_A3FE_E495237806BD_.wvu.FilterData" localSheetId="39" hidden="1">'Thuy Lang'!$A$3:$J$70</definedName>
    <definedName name="Z_261D22D2_442B_41DD_A3FE_E495237806BD_.wvu.FilterData" localSheetId="113" hidden="1">'Thuy Le'!$A$3:$J$70</definedName>
    <definedName name="Z_261D22D2_442B_41DD_A3FE_E495237806BD_.wvu.FilterData" localSheetId="95" hidden="1">'Thuy Le MIB'!$A$3:$J$70</definedName>
    <definedName name="Z_261D22D2_442B_41DD_A3FE_E495237806BD_.wvu.FilterData" localSheetId="85" hidden="1">'Thuy Pham'!$A$3:$J$70</definedName>
    <definedName name="Z_261D22D2_442B_41DD_A3FE_E495237806BD_.wvu.FilterData" localSheetId="76" hidden="1">thuy.dao!$A$7:$G$65</definedName>
    <definedName name="Z_261D22D2_442B_41DD_A3FE_E495237806BD_.wvu.FilterData" localSheetId="6" hidden="1">thuy2.tran!$A$7:$G$66</definedName>
    <definedName name="Z_261D22D2_442B_41DD_A3FE_E495237806BD_.wvu.FilterData" localSheetId="123" hidden="1">Toan.chu!$A$7:$G$65</definedName>
    <definedName name="Z_261D22D2_442B_41DD_A3FE_E495237806BD_.wvu.FilterData" localSheetId="109" hidden="1">'Trang 1 Tran'!$A$3:$J$70</definedName>
    <definedName name="Z_261D22D2_442B_41DD_A3FE_E495237806BD_.wvu.FilterData" localSheetId="67" hidden="1">'Truong Dao'!$A$3:$J$70</definedName>
    <definedName name="Z_261D22D2_442B_41DD_A3FE_E495237806BD_.wvu.FilterData" localSheetId="74" hidden="1">Tuan4.nguyen!$A$7:$G$65</definedName>
    <definedName name="Z_261D22D2_442B_41DD_A3FE_E495237806BD_.wvu.FilterData" localSheetId="96" hidden="1">'Tung Tran'!$A$3:$J$70</definedName>
    <definedName name="Z_261D22D2_442B_41DD_A3FE_E495237806BD_.wvu.FilterData" localSheetId="0" hidden="1">tuyen.do!$A$7:$G$66</definedName>
    <definedName name="Z_261D22D2_442B_41DD_A3FE_E495237806BD_.wvu.FilterData" localSheetId="48" hidden="1">'Van Huong'!$A$2:$J$70</definedName>
    <definedName name="Z_261D22D2_442B_41DD_A3FE_E495237806BD_.wvu.FilterData" localSheetId="107" hidden="1">'Y Vu'!$A$3:$J$70</definedName>
    <definedName name="Z_3BEDB203_29A8_4A82_B140_5CE8D0753F8B_.wvu.FilterData" localSheetId="28" hidden="1">'An Ta'!$A$3:$N$66</definedName>
    <definedName name="Z_3BEDB203_29A8_4A82_B140_5CE8D0753F8B_.wvu.FilterData" localSheetId="114" hidden="1">An2.Nguyen!$A$7:$G$66</definedName>
    <definedName name="Z_3BEDB203_29A8_4A82_B140_5CE8D0753F8B_.wvu.FilterData" localSheetId="13" hidden="1">'Anh 7 Nguyen'!$A$3:$N$66</definedName>
    <definedName name="Z_3BEDB203_29A8_4A82_B140_5CE8D0753F8B_.wvu.FilterData" localSheetId="43" hidden="1">'Anh Duong'!$A$3:$J$70</definedName>
    <definedName name="Z_3BEDB203_29A8_4A82_B140_5CE8D0753F8B_.wvu.FilterData" localSheetId="55" hidden="1">'Anh Phan'!$A$7:$N$66</definedName>
    <definedName name="Z_3BEDB203_29A8_4A82_B140_5CE8D0753F8B_.wvu.FilterData" localSheetId="90" hidden="1">'Anh To'!$A$3:$J$70</definedName>
    <definedName name="Z_3BEDB203_29A8_4A82_B140_5CE8D0753F8B_.wvu.FilterData" localSheetId="80" hidden="1">'Anh Tran'!$A$7:$J$70</definedName>
    <definedName name="Z_3BEDB203_29A8_4A82_B140_5CE8D0753F8B_.wvu.FilterData" localSheetId="84" hidden="1">'Bich Do'!$A$3:$J$70</definedName>
    <definedName name="Z_3BEDB203_29A8_4A82_B140_5CE8D0753F8B_.wvu.FilterData" localSheetId="11" hidden="1">'CBL Score Standard'!$A$2:$P$59</definedName>
    <definedName name="Z_3BEDB203_29A8_4A82_B140_5CE8D0753F8B_.wvu.FilterData" localSheetId="24" hidden="1">'Chau Nguyen'!$A$3:$N$66</definedName>
    <definedName name="Z_3BEDB203_29A8_4A82_B140_5CE8D0753F8B_.wvu.FilterData" localSheetId="34" hidden="1">'Chi Bui'!$A$7:$G$66</definedName>
    <definedName name="Z_3BEDB203_29A8_4A82_B140_5CE8D0753F8B_.wvu.FilterData" localSheetId="101" hidden="1">Chinh.Tran!$A$3:$J$70</definedName>
    <definedName name="Z_3BEDB203_29A8_4A82_B140_5CE8D0753F8B_.wvu.FilterData" localSheetId="99" hidden="1">'Cuong Tran'!$A$3:$J$70</definedName>
    <definedName name="Z_3BEDB203_29A8_4A82_B140_5CE8D0753F8B_.wvu.FilterData" localSheetId="54" hidden="1">'Cuong Truong'!$A$3:$J$70</definedName>
    <definedName name="Z_3BEDB203_29A8_4A82_B140_5CE8D0753F8B_.wvu.FilterData" localSheetId="72" hidden="1">'Dan Nguyen'!$A$3:$J$70</definedName>
    <definedName name="Z_3BEDB203_29A8_4A82_B140_5CE8D0753F8B_.wvu.FilterData" localSheetId="78" hidden="1">dieu2.nguyen!$A$7:$G$65</definedName>
    <definedName name="Z_3BEDB203_29A8_4A82_B140_5CE8D0753F8B_.wvu.FilterData" localSheetId="79" hidden="1">'Dinh Pham'!$A$7:$G$66</definedName>
    <definedName name="Z_3BEDB203_29A8_4A82_B140_5CE8D0753F8B_.wvu.FilterData" localSheetId="41" hidden="1">'Diu Le'!$A$7:$G$66</definedName>
    <definedName name="Z_3BEDB203_29A8_4A82_B140_5CE8D0753F8B_.wvu.FilterData" localSheetId="35" hidden="1">'Doan Vu'!$A$3:$N$66</definedName>
    <definedName name="Z_3BEDB203_29A8_4A82_B140_5CE8D0753F8B_.wvu.FilterData" localSheetId="56" hidden="1">'Dung Pham'!$A$3:$J$70</definedName>
    <definedName name="Z_3BEDB203_29A8_4A82_B140_5CE8D0753F8B_.wvu.FilterData" localSheetId="70" hidden="1">'Duy Ngo'!$A$3:$J$70</definedName>
    <definedName name="Z_3BEDB203_29A8_4A82_B140_5CE8D0753F8B_.wvu.FilterData" localSheetId="52" hidden="1">'Duyen Pham'!$A$3:$J$70</definedName>
    <definedName name="Z_3BEDB203_29A8_4A82_B140_5CE8D0753F8B_.wvu.FilterData" localSheetId="23" hidden="1">'Duyen Tran'!$A$3:$N$66</definedName>
    <definedName name="Z_3BEDB203_29A8_4A82_B140_5CE8D0753F8B_.wvu.FilterData" localSheetId="37" hidden="1">'Giang Nguyen'!$A$3:$J$70</definedName>
    <definedName name="Z_3BEDB203_29A8_4A82_B140_5CE8D0753F8B_.wvu.FilterData" localSheetId="71" hidden="1">'Ha Nguyen'!$A$7:$K$66</definedName>
    <definedName name="Z_3BEDB203_29A8_4A82_B140_5CE8D0753F8B_.wvu.FilterData" localSheetId="59" hidden="1">'Ha Nguyen ICAS3'!$A$7:$N$66</definedName>
    <definedName name="Z_3BEDB203_29A8_4A82_B140_5CE8D0753F8B_.wvu.FilterData" localSheetId="87" hidden="1">'Ha To'!$A$3:$J$70</definedName>
    <definedName name="Z_3BEDB203_29A8_4A82_B140_5CE8D0753F8B_.wvu.FilterData" localSheetId="33" hidden="1">'Hai Trinh'!$A$4:$K$66</definedName>
    <definedName name="Z_3BEDB203_29A8_4A82_B140_5CE8D0753F8B_.wvu.FilterData" localSheetId="108" hidden="1">'Hang Vu'!$A$3:$J$70</definedName>
    <definedName name="Z_3BEDB203_29A8_4A82_B140_5CE8D0753F8B_.wvu.FilterData" localSheetId="2" hidden="1">hang.pham!$A$4:$K$66</definedName>
    <definedName name="Z_3BEDB203_29A8_4A82_B140_5CE8D0753F8B_.wvu.FilterData" localSheetId="18" hidden="1">'Hang2 Vu'!$A$3:$N$66</definedName>
    <definedName name="Z_3BEDB203_29A8_4A82_B140_5CE8D0753F8B_.wvu.FilterData" localSheetId="44" hidden="1">'Hanh Duong'!$A$3:$J$70</definedName>
    <definedName name="Z_3BEDB203_29A8_4A82_B140_5CE8D0753F8B_.wvu.FilterData" localSheetId="45" hidden="1">'Hanh Trinh'!$A$3:$J$70</definedName>
    <definedName name="Z_3BEDB203_29A8_4A82_B140_5CE8D0753F8B_.wvu.FilterData" localSheetId="46" hidden="1">'Hien Bui'!$A$3:$J$70</definedName>
    <definedName name="Z_3BEDB203_29A8_4A82_B140_5CE8D0753F8B_.wvu.FilterData" localSheetId="105" hidden="1">'Hien Dinh'!$A$2:$J$69</definedName>
    <definedName name="Z_3BEDB203_29A8_4A82_B140_5CE8D0753F8B_.wvu.FilterData" localSheetId="61" hidden="1">'Hien Quach'!$A$3:$K$66</definedName>
    <definedName name="Z_3BEDB203_29A8_4A82_B140_5CE8D0753F8B_.wvu.FilterData" localSheetId="15" hidden="1">'Hien Tran'!$A$7:$G$66</definedName>
    <definedName name="Z_3BEDB203_29A8_4A82_B140_5CE8D0753F8B_.wvu.FilterData" localSheetId="20" hidden="1">'Hoai Ngo'!$A$3:$N$66</definedName>
    <definedName name="Z_3BEDB203_29A8_4A82_B140_5CE8D0753F8B_.wvu.FilterData" localSheetId="26" hidden="1">'Hong Nguyen'!$A$3:$N$66</definedName>
    <definedName name="Z_3BEDB203_29A8_4A82_B140_5CE8D0753F8B_.wvu.FilterData" localSheetId="25" hidden="1">'Hong Pham'!$A$3:$N$66</definedName>
    <definedName name="Z_3BEDB203_29A8_4A82_B140_5CE8D0753F8B_.wvu.FilterData" localSheetId="86" hidden="1">'Hue Do'!$A$3:$J$70</definedName>
    <definedName name="Z_3BEDB203_29A8_4A82_B140_5CE8D0753F8B_.wvu.FilterData" localSheetId="3" hidden="1">hung2.nguyen!$A$4:$K$66</definedName>
    <definedName name="Z_3BEDB203_29A8_4A82_B140_5CE8D0753F8B_.wvu.FilterData" localSheetId="53" hidden="1">'Huong Luong'!$A$4:$J$70</definedName>
    <definedName name="Z_3BEDB203_29A8_4A82_B140_5CE8D0753F8B_.wvu.FilterData" localSheetId="121" hidden="1">huong6.nguyen!$A$7:$G$65</definedName>
    <definedName name="Z_3BEDB203_29A8_4A82_B140_5CE8D0753F8B_.wvu.FilterData" localSheetId="106" hidden="1">'Huyen Nguyen'!$A$3:$J$70</definedName>
    <definedName name="Z_3BEDB203_29A8_4A82_B140_5CE8D0753F8B_.wvu.FilterData" localSheetId="102" hidden="1">Huyen2.Nguyen!$A$7:$G$25</definedName>
    <definedName name="Z_3BEDB203_29A8_4A82_B140_5CE8D0753F8B_.wvu.FilterData" localSheetId="58" hidden="1">'Khanh Ha'!$A$7:$G$66</definedName>
    <definedName name="Z_3BEDB203_29A8_4A82_B140_5CE8D0753F8B_.wvu.FilterData" localSheetId="29" hidden="1">'Khanh Ngo'!$A$3:$N$66</definedName>
    <definedName name="Z_3BEDB203_29A8_4A82_B140_5CE8D0753F8B_.wvu.FilterData" localSheetId="115" hidden="1">'Kien Nguyen'!$A$7:$G$66</definedName>
    <definedName name="Z_3BEDB203_29A8_4A82_B140_5CE8D0753F8B_.wvu.FilterData" localSheetId="75" hidden="1">la.dang!$A$2:$N$66</definedName>
    <definedName name="Z_3BEDB203_29A8_4A82_B140_5CE8D0753F8B_.wvu.FilterData" localSheetId="38" hidden="1">'Lam Bui'!$A$3:$J$70</definedName>
    <definedName name="Z_3BEDB203_29A8_4A82_B140_5CE8D0753F8B_.wvu.FilterData" localSheetId="91" hidden="1">'Lan Hoang'!$A$3:$J$70</definedName>
    <definedName name="Z_3BEDB203_29A8_4A82_B140_5CE8D0753F8B_.wvu.FilterData" localSheetId="47" hidden="1">'Lan Nguyen'!$A$3:$J$70</definedName>
    <definedName name="Z_3BEDB203_29A8_4A82_B140_5CE8D0753F8B_.wvu.FilterData" localSheetId="100" hidden="1">'Lan Nguyen 89'!$A$3:$J$70</definedName>
    <definedName name="Z_3BEDB203_29A8_4A82_B140_5CE8D0753F8B_.wvu.FilterData" localSheetId="21" hidden="1">'Linh 2 Doan'!$A$3:$N$66</definedName>
    <definedName name="Z_3BEDB203_29A8_4A82_B140_5CE8D0753F8B_.wvu.FilterData" localSheetId="65" hidden="1">'Linh Nguyen'!$A$3:$J$70</definedName>
    <definedName name="Z_3BEDB203_29A8_4A82_B140_5CE8D0753F8B_.wvu.FilterData" localSheetId="49" hidden="1">'Loc Le'!$A$3:$J$70</definedName>
    <definedName name="Z_3BEDB203_29A8_4A82_B140_5CE8D0753F8B_.wvu.FilterData" localSheetId="73" hidden="1">'Ly Nguyen'!$A$3:$J$70</definedName>
    <definedName name="Z_3BEDB203_29A8_4A82_B140_5CE8D0753F8B_.wvu.FilterData" localSheetId="16" hidden="1">'Mai Le'!$A$7:$G$66</definedName>
    <definedName name="Z_3BEDB203_29A8_4A82_B140_5CE8D0753F8B_.wvu.FilterData" localSheetId="27" hidden="1">'Mai Ngo'!$A$4:$N$66</definedName>
    <definedName name="Z_3BEDB203_29A8_4A82_B140_5CE8D0753F8B_.wvu.FilterData" localSheetId="88" hidden="1">'Men Than'!$A$3:$J$70</definedName>
    <definedName name="Z_3BEDB203_29A8_4A82_B140_5CE8D0753F8B_.wvu.FilterData" localSheetId="31" hidden="1">'Minh Do'!$A$3:$N$66</definedName>
    <definedName name="Z_3BEDB203_29A8_4A82_B140_5CE8D0753F8B_.wvu.FilterData" localSheetId="51" hidden="1">'Na Nguyen'!$A$3:$J$70</definedName>
    <definedName name="Z_3BEDB203_29A8_4A82_B140_5CE8D0753F8B_.wvu.FilterData" localSheetId="117" hidden="1">'Nga Bui'!$A$7:$G$66</definedName>
    <definedName name="Z_3BEDB203_29A8_4A82_B140_5CE8D0753F8B_.wvu.FilterData" localSheetId="4" hidden="1">nga.dang!$A$4:$K$66</definedName>
    <definedName name="Z_3BEDB203_29A8_4A82_B140_5CE8D0753F8B_.wvu.FilterData" localSheetId="122" hidden="1">nga.le!$A$7:$G$65</definedName>
    <definedName name="Z_3BEDB203_29A8_4A82_B140_5CE8D0753F8B_.wvu.FilterData" localSheetId="36" hidden="1">'Ngan Bui'!$A$7:$G$66</definedName>
    <definedName name="Z_3BEDB203_29A8_4A82_B140_5CE8D0753F8B_.wvu.FilterData" localSheetId="60" hidden="1">'Ngan Do'!$A$3:$J$70</definedName>
    <definedName name="Z_3BEDB203_29A8_4A82_B140_5CE8D0753F8B_.wvu.FilterData" localSheetId="63" hidden="1">'Ngoc Dang'!$A$3:$J$70</definedName>
    <definedName name="Z_3BEDB203_29A8_4A82_B140_5CE8D0753F8B_.wvu.FilterData" localSheetId="66" hidden="1">'Ngoc Dao'!$A$3:$J$70</definedName>
    <definedName name="Z_3BEDB203_29A8_4A82_B140_5CE8D0753F8B_.wvu.FilterData" localSheetId="22" hidden="1">'Ngoc Luu'!$A$3:$N$66</definedName>
    <definedName name="Z_3BEDB203_29A8_4A82_B140_5CE8D0753F8B_.wvu.FilterData" localSheetId="104" hidden="1">Nguyet2.Nguyen!$A$3:$J$70</definedName>
    <definedName name="Z_3BEDB203_29A8_4A82_B140_5CE8D0753F8B_.wvu.FilterData" localSheetId="93" hidden="1">'Nhung Hoang'!$A$3:$J$70</definedName>
    <definedName name="Z_3BEDB203_29A8_4A82_B140_5CE8D0753F8B_.wvu.FilterData" localSheetId="118" hidden="1">nhung.do!$A$7:$G$65</definedName>
    <definedName name="Z_3BEDB203_29A8_4A82_B140_5CE8D0753F8B_.wvu.FilterData" localSheetId="110" hidden="1">'Nhung2 Nguyen'!$A$3:$J$70</definedName>
    <definedName name="Z_3BEDB203_29A8_4A82_B140_5CE8D0753F8B_.wvu.FilterData" localSheetId="32" hidden="1">'Oanh Do'!$A$3:$N$66</definedName>
    <definedName name="Z_3BEDB203_29A8_4A82_B140_5CE8D0753F8B_.wvu.FilterData" localSheetId="94" hidden="1">'Oanh Nguyen'!$A$3:$J$70</definedName>
    <definedName name="Z_3BEDB203_29A8_4A82_B140_5CE8D0753F8B_.wvu.FilterData" localSheetId="30" hidden="1">'Oanh2 Nguyen'!$A$3:$N$66</definedName>
    <definedName name="Z_3BEDB203_29A8_4A82_B140_5CE8D0753F8B_.wvu.FilterData" localSheetId="89" hidden="1">'Phong Nguyen'!$A$3:$J$70</definedName>
    <definedName name="Z_3BEDB203_29A8_4A82_B140_5CE8D0753F8B_.wvu.FilterData" localSheetId="82" hidden="1">'Phuc Truong'!$A$3:$J$70</definedName>
    <definedName name="Z_3BEDB203_29A8_4A82_B140_5CE8D0753F8B_.wvu.FilterData" localSheetId="112" hidden="1">'Phuong 2 Le'!$A$3:$J$70</definedName>
    <definedName name="Z_3BEDB203_29A8_4A82_B140_5CE8D0753F8B_.wvu.FilterData" localSheetId="17" hidden="1">'Phuong 5 Pham'!$A$3:$X$68</definedName>
    <definedName name="Z_3BEDB203_29A8_4A82_B140_5CE8D0753F8B_.wvu.FilterData" localSheetId="116" hidden="1">'Phuong Ngo'!$A$7:$G$66</definedName>
    <definedName name="Z_3BEDB203_29A8_4A82_B140_5CE8D0753F8B_.wvu.FilterData" localSheetId="83" hidden="1">'Phuong Nguyen'!$A$3:$J$70</definedName>
    <definedName name="Z_3BEDB203_29A8_4A82_B140_5CE8D0753F8B_.wvu.FilterData" localSheetId="69" hidden="1">'Phuong Pham'!$A$4:$J$70</definedName>
    <definedName name="Z_3BEDB203_29A8_4A82_B140_5CE8D0753F8B_.wvu.FilterData" localSheetId="42" hidden="1">'Phuong Phan'!$A$3:$J$70</definedName>
    <definedName name="Z_3BEDB203_29A8_4A82_B140_5CE8D0753F8B_.wvu.FilterData" localSheetId="1" hidden="1">phuong2.ha!$A$4:$K$66</definedName>
    <definedName name="Z_3BEDB203_29A8_4A82_B140_5CE8D0753F8B_.wvu.FilterData" localSheetId="98" hidden="1">'Quyen Nguyen'!$A$7:$J$70</definedName>
    <definedName name="Z_3BEDB203_29A8_4A82_B140_5CE8D0753F8B_.wvu.FilterData" localSheetId="8" hidden="1">Summary!$A$2:$AX$85</definedName>
    <definedName name="Z_3BEDB203_29A8_4A82_B140_5CE8D0753F8B_.wvu.FilterData" localSheetId="64" hidden="1">'Tam Hoang'!$A$3:$J$70</definedName>
    <definedName name="Z_3BEDB203_29A8_4A82_B140_5CE8D0753F8B_.wvu.FilterData" localSheetId="5" hidden="1">tam.trinh!$A$4:$K$66</definedName>
    <definedName name="Z_3BEDB203_29A8_4A82_B140_5CE8D0753F8B_.wvu.FilterData" localSheetId="12" hidden="1">Template!$A$7:$G$67</definedName>
    <definedName name="Z_3BEDB203_29A8_4A82_B140_5CE8D0753F8B_.wvu.FilterData" localSheetId="97" hidden="1">'Thang Vu'!$A$7:$J$70</definedName>
    <definedName name="Z_3BEDB203_29A8_4A82_B140_5CE8D0753F8B_.wvu.FilterData" localSheetId="119" hidden="1">Thanh.nguyen!$A$7:$G$65</definedName>
    <definedName name="Z_3BEDB203_29A8_4A82_B140_5CE8D0753F8B_.wvu.FilterData" localSheetId="120" hidden="1">Thanh2.Hoang!$A$7:$G$65</definedName>
    <definedName name="Z_3BEDB203_29A8_4A82_B140_5CE8D0753F8B_.wvu.FilterData" localSheetId="19" hidden="1">'Thao Dam'!$A$3:$N$66</definedName>
    <definedName name="Z_3BEDB203_29A8_4A82_B140_5CE8D0753F8B_.wvu.FilterData" localSheetId="50" hidden="1">Thoa.Dien!$A$7:$G$65</definedName>
    <definedName name="Z_3BEDB203_29A8_4A82_B140_5CE8D0753F8B_.wvu.FilterData" localSheetId="62" hidden="1">'Thu Nguyen'!$A$3:$J$70</definedName>
    <definedName name="Z_3BEDB203_29A8_4A82_B140_5CE8D0753F8B_.wvu.FilterData" localSheetId="77" hidden="1">thuhuong.nguyen!$A$7:$G$65</definedName>
    <definedName name="Z_3BEDB203_29A8_4A82_B140_5CE8D0753F8B_.wvu.FilterData" localSheetId="111" hidden="1">'Thuy Dang'!$A$3:$J$70</definedName>
    <definedName name="Z_3BEDB203_29A8_4A82_B140_5CE8D0753F8B_.wvu.FilterData" localSheetId="39" hidden="1">'Thuy Lang'!$A$3:$J$70</definedName>
    <definedName name="Z_3BEDB203_29A8_4A82_B140_5CE8D0753F8B_.wvu.FilterData" localSheetId="113" hidden="1">'Thuy Le'!$A$3:$J$70</definedName>
    <definedName name="Z_3BEDB203_29A8_4A82_B140_5CE8D0753F8B_.wvu.FilterData" localSheetId="95" hidden="1">'Thuy Le MIB'!$A$3:$J$70</definedName>
    <definedName name="Z_3BEDB203_29A8_4A82_B140_5CE8D0753F8B_.wvu.FilterData" localSheetId="85" hidden="1">'Thuy Pham'!$A$3:$J$70</definedName>
    <definedName name="Z_3BEDB203_29A8_4A82_B140_5CE8D0753F8B_.wvu.FilterData" localSheetId="76" hidden="1">thuy.dao!$A$7:$G$65</definedName>
    <definedName name="Z_3BEDB203_29A8_4A82_B140_5CE8D0753F8B_.wvu.FilterData" localSheetId="6" hidden="1">thuy2.tran!$A$4:$K$66</definedName>
    <definedName name="Z_3BEDB203_29A8_4A82_B140_5CE8D0753F8B_.wvu.FilterData" localSheetId="123" hidden="1">Toan.chu!$A$7:$G$65</definedName>
    <definedName name="Z_3BEDB203_29A8_4A82_B140_5CE8D0753F8B_.wvu.FilterData" localSheetId="109" hidden="1">'Trang 1 Tran'!$A$3:$J$70</definedName>
    <definedName name="Z_3BEDB203_29A8_4A82_B140_5CE8D0753F8B_.wvu.FilterData" localSheetId="57" hidden="1">'Trang Nguyen'!$A$7:$G$66</definedName>
    <definedName name="Z_3BEDB203_29A8_4A82_B140_5CE8D0753F8B_.wvu.FilterData" localSheetId="40" hidden="1">'Trang Tran'!$A$4:$J$70</definedName>
    <definedName name="Z_3BEDB203_29A8_4A82_B140_5CE8D0753F8B_.wvu.FilterData" localSheetId="81" hidden="1">Trang2.Le!$A$3:$J$70</definedName>
    <definedName name="Z_3BEDB203_29A8_4A82_B140_5CE8D0753F8B_.wvu.FilterData" localSheetId="103" hidden="1">Trang2.Nguyen!$A$3:$J$70</definedName>
    <definedName name="Z_3BEDB203_29A8_4A82_B140_5CE8D0753F8B_.wvu.FilterData" localSheetId="67" hidden="1">'Truong Dao'!$A$3:$J$70</definedName>
    <definedName name="Z_3BEDB203_29A8_4A82_B140_5CE8D0753F8B_.wvu.FilterData" localSheetId="74" hidden="1">Tuan4.nguyen!$A$7:$G$65</definedName>
    <definedName name="Z_3BEDB203_29A8_4A82_B140_5CE8D0753F8B_.wvu.FilterData" localSheetId="96" hidden="1">'Tung Tran'!$A$3:$J$70</definedName>
    <definedName name="Z_3BEDB203_29A8_4A82_B140_5CE8D0753F8B_.wvu.FilterData" localSheetId="0" hidden="1">tuyen.do!$A$4:$K$66</definedName>
    <definedName name="Z_3BEDB203_29A8_4A82_B140_5CE8D0753F8B_.wvu.FilterData" localSheetId="48" hidden="1">'Van Huong'!$A$2:$J$70</definedName>
    <definedName name="Z_3BEDB203_29A8_4A82_B140_5CE8D0753F8B_.wvu.FilterData" localSheetId="68" hidden="1">'Vi Nguyen'!$A$3:$J$70</definedName>
    <definedName name="Z_3BEDB203_29A8_4A82_B140_5CE8D0753F8B_.wvu.FilterData" localSheetId="92" hidden="1">'Vinh Nguyen'!$A$3:$J$70</definedName>
    <definedName name="Z_3BEDB203_29A8_4A82_B140_5CE8D0753F8B_.wvu.FilterData" localSheetId="107" hidden="1">'Y Vu'!$A$3:$J$70</definedName>
    <definedName name="Z_3F4B3E1E_6438_454F_9A31_849572ED32F5_.wvu.FilterData" localSheetId="28" hidden="1">'An Ta'!$A$7:$G$66</definedName>
    <definedName name="Z_3F4B3E1E_6438_454F_9A31_849572ED32F5_.wvu.FilterData" localSheetId="114" hidden="1">An2.Nguyen!$A$7:$G$66</definedName>
    <definedName name="Z_3F4B3E1E_6438_454F_9A31_849572ED32F5_.wvu.FilterData" localSheetId="13" hidden="1">'Anh 7 Nguyen'!$A$7:$G$65</definedName>
    <definedName name="Z_3F4B3E1E_6438_454F_9A31_849572ED32F5_.wvu.FilterData" localSheetId="43" hidden="1">'Anh Duong'!$A$3:$J$70</definedName>
    <definedName name="Z_3F4B3E1E_6438_454F_9A31_849572ED32F5_.wvu.FilterData" localSheetId="55" hidden="1">'Anh Phan'!$A$3:$J$70</definedName>
    <definedName name="Z_3F4B3E1E_6438_454F_9A31_849572ED32F5_.wvu.FilterData" localSheetId="90" hidden="1">'Anh To'!$A$3:$J$70</definedName>
    <definedName name="Z_3F4B3E1E_6438_454F_9A31_849572ED32F5_.wvu.FilterData" localSheetId="80" hidden="1">'Anh Tran'!$A$7:$J$70</definedName>
    <definedName name="Z_3F4B3E1E_6438_454F_9A31_849572ED32F5_.wvu.FilterData" localSheetId="84" hidden="1">'Bich Do'!$A$3:$J$70</definedName>
    <definedName name="Z_3F4B3E1E_6438_454F_9A31_849572ED32F5_.wvu.FilterData" localSheetId="11" hidden="1">'CBL Score Standard'!$A$3:$P$63</definedName>
    <definedName name="Z_3F4B3E1E_6438_454F_9A31_849572ED32F5_.wvu.FilterData" localSheetId="24" hidden="1">'Chau Nguyen'!$A$7:$G$66</definedName>
    <definedName name="Z_3F4B3E1E_6438_454F_9A31_849572ED32F5_.wvu.FilterData" localSheetId="34" hidden="1">'Chi Bui'!$A$7:$G$66</definedName>
    <definedName name="Z_3F4B3E1E_6438_454F_9A31_849572ED32F5_.wvu.FilterData" localSheetId="101" hidden="1">Chinh.Tran!$A$3:$J$70</definedName>
    <definedName name="Z_3F4B3E1E_6438_454F_9A31_849572ED32F5_.wvu.FilterData" localSheetId="99" hidden="1">'Cuong Tran'!$A$3:$J$70</definedName>
    <definedName name="Z_3F4B3E1E_6438_454F_9A31_849572ED32F5_.wvu.FilterData" localSheetId="54" hidden="1">'Cuong Truong'!$A$3:$J$70</definedName>
    <definedName name="Z_3F4B3E1E_6438_454F_9A31_849572ED32F5_.wvu.FilterData" localSheetId="72" hidden="1">'Dan Nguyen'!$A$3:$J$70</definedName>
    <definedName name="Z_3F4B3E1E_6438_454F_9A31_849572ED32F5_.wvu.FilterData" localSheetId="78" hidden="1">dieu2.nguyen!$A$7:$G$65</definedName>
    <definedName name="Z_3F4B3E1E_6438_454F_9A31_849572ED32F5_.wvu.FilterData" localSheetId="79" hidden="1">'Dinh Pham'!$A$7:$G$66</definedName>
    <definedName name="Z_3F4B3E1E_6438_454F_9A31_849572ED32F5_.wvu.FilterData" localSheetId="41" hidden="1">'Diu Le'!$A$7:$G$66</definedName>
    <definedName name="Z_3F4B3E1E_6438_454F_9A31_849572ED32F5_.wvu.FilterData" localSheetId="35" hidden="1">'Doan Vu'!$A$7:$G$66</definedName>
    <definedName name="Z_3F4B3E1E_6438_454F_9A31_849572ED32F5_.wvu.FilterData" localSheetId="56" hidden="1">'Dung Pham'!$A$3:$J$70</definedName>
    <definedName name="Z_3F4B3E1E_6438_454F_9A31_849572ED32F5_.wvu.FilterData" localSheetId="14" hidden="1">'Duong Nguyen'!$A$7:$G$66</definedName>
    <definedName name="Z_3F4B3E1E_6438_454F_9A31_849572ED32F5_.wvu.FilterData" localSheetId="70" hidden="1">'Duy Ngo'!$A$3:$J$70</definedName>
    <definedName name="Z_3F4B3E1E_6438_454F_9A31_849572ED32F5_.wvu.FilterData" localSheetId="52" hidden="1">'Duyen Pham'!$A$3:$J$70</definedName>
    <definedName name="Z_3F4B3E1E_6438_454F_9A31_849572ED32F5_.wvu.FilterData" localSheetId="37" hidden="1">'Giang Nguyen'!$A$3:$J$70</definedName>
    <definedName name="Z_3F4B3E1E_6438_454F_9A31_849572ED32F5_.wvu.FilterData" localSheetId="71" hidden="1">'Ha Nguyen'!$A$3:$J$70</definedName>
    <definedName name="Z_3F4B3E1E_6438_454F_9A31_849572ED32F5_.wvu.FilterData" localSheetId="59" hidden="1">'Ha Nguyen ICAS3'!$A$7:$G$66</definedName>
    <definedName name="Z_3F4B3E1E_6438_454F_9A31_849572ED32F5_.wvu.FilterData" localSheetId="87" hidden="1">'Ha To'!$A$3:$J$70</definedName>
    <definedName name="Z_3F4B3E1E_6438_454F_9A31_849572ED32F5_.wvu.FilterData" localSheetId="33" hidden="1">'Hai Trinh'!$A$7:$G$66</definedName>
    <definedName name="Z_3F4B3E1E_6438_454F_9A31_849572ED32F5_.wvu.FilterData" localSheetId="108" hidden="1">'Hang Vu'!$A$3:$J$70</definedName>
    <definedName name="Z_3F4B3E1E_6438_454F_9A31_849572ED32F5_.wvu.FilterData" localSheetId="2" hidden="1">hang.pham!$A$7:$G$66</definedName>
    <definedName name="Z_3F4B3E1E_6438_454F_9A31_849572ED32F5_.wvu.FilterData" localSheetId="44" hidden="1">'Hanh Duong'!$A$3:$J$70</definedName>
    <definedName name="Z_3F4B3E1E_6438_454F_9A31_849572ED32F5_.wvu.FilterData" localSheetId="45" hidden="1">'Hanh Trinh'!$A$3:$J$70</definedName>
    <definedName name="Z_3F4B3E1E_6438_454F_9A31_849572ED32F5_.wvu.FilterData" localSheetId="46" hidden="1">'Hien Bui'!$A$3:$J$70</definedName>
    <definedName name="Z_3F4B3E1E_6438_454F_9A31_849572ED32F5_.wvu.FilterData" localSheetId="105" hidden="1">'Hien Dinh'!$A$2:$J$69</definedName>
    <definedName name="Z_3F4B3E1E_6438_454F_9A31_849572ED32F5_.wvu.FilterData" localSheetId="61" hidden="1">'Hien Quach'!$A$2:$J$69</definedName>
    <definedName name="Z_3F4B3E1E_6438_454F_9A31_849572ED32F5_.wvu.FilterData" localSheetId="15" hidden="1">'Hien Tran'!$A$7:$G$66</definedName>
    <definedName name="Z_3F4B3E1E_6438_454F_9A31_849572ED32F5_.wvu.FilterData" localSheetId="26" hidden="1">'Hong Nguyen'!$A$7:$G$66</definedName>
    <definedName name="Z_3F4B3E1E_6438_454F_9A31_849572ED32F5_.wvu.FilterData" localSheetId="25" hidden="1">'Hong Pham'!$A$7:$J$7</definedName>
    <definedName name="Z_3F4B3E1E_6438_454F_9A31_849572ED32F5_.wvu.FilterData" localSheetId="86" hidden="1">'Hue Do'!$A$3:$J$70</definedName>
    <definedName name="Z_3F4B3E1E_6438_454F_9A31_849572ED32F5_.wvu.FilterData" localSheetId="3" hidden="1">hung2.nguyen!$A$7:$G$66</definedName>
    <definedName name="Z_3F4B3E1E_6438_454F_9A31_849572ED32F5_.wvu.FilterData" localSheetId="53" hidden="1">'Huong Luong'!$A$4:$J$70</definedName>
    <definedName name="Z_3F4B3E1E_6438_454F_9A31_849572ED32F5_.wvu.FilterData" localSheetId="121" hidden="1">huong6.nguyen!$A$7:$G$65</definedName>
    <definedName name="Z_3F4B3E1E_6438_454F_9A31_849572ED32F5_.wvu.FilterData" localSheetId="106" hidden="1">'Huyen Nguyen'!$A$3:$J$70</definedName>
    <definedName name="Z_3F4B3E1E_6438_454F_9A31_849572ED32F5_.wvu.FilterData" localSheetId="58" hidden="1">'Khanh Ha'!$A$7:$G$66</definedName>
    <definedName name="Z_3F4B3E1E_6438_454F_9A31_849572ED32F5_.wvu.FilterData" localSheetId="29" hidden="1">'Khanh Ngo'!$A$7:$G$66</definedName>
    <definedName name="Z_3F4B3E1E_6438_454F_9A31_849572ED32F5_.wvu.FilterData" localSheetId="115" hidden="1">'Kien Nguyen'!$A$7:$G$66</definedName>
    <definedName name="Z_3F4B3E1E_6438_454F_9A31_849572ED32F5_.wvu.FilterData" localSheetId="75" hidden="1">la.dang!$A$7:$G$65</definedName>
    <definedName name="Z_3F4B3E1E_6438_454F_9A31_849572ED32F5_.wvu.FilterData" localSheetId="38" hidden="1">'Lam Bui'!$A$3:$J$70</definedName>
    <definedName name="Z_3F4B3E1E_6438_454F_9A31_849572ED32F5_.wvu.FilterData" localSheetId="91" hidden="1">'Lan Hoang'!$A$3:$J$70</definedName>
    <definedName name="Z_3F4B3E1E_6438_454F_9A31_849572ED32F5_.wvu.FilterData" localSheetId="47" hidden="1">'Lan Nguyen'!$A$3:$J$70</definedName>
    <definedName name="Z_3F4B3E1E_6438_454F_9A31_849572ED32F5_.wvu.FilterData" localSheetId="100" hidden="1">'Lan Nguyen 89'!$A$3:$J$70</definedName>
    <definedName name="Z_3F4B3E1E_6438_454F_9A31_849572ED32F5_.wvu.FilterData" localSheetId="65" hidden="1">'Linh Nguyen'!$A$3:$J$70</definedName>
    <definedName name="Z_3F4B3E1E_6438_454F_9A31_849572ED32F5_.wvu.FilterData" localSheetId="49" hidden="1">'Loc Le'!$A$3:$J$70</definedName>
    <definedName name="Z_3F4B3E1E_6438_454F_9A31_849572ED32F5_.wvu.FilterData" localSheetId="73" hidden="1">'Ly Nguyen'!$A$3:$J$70</definedName>
    <definedName name="Z_3F4B3E1E_6438_454F_9A31_849572ED32F5_.wvu.FilterData" localSheetId="16" hidden="1">'Mai Le'!$A$7:$G$66</definedName>
    <definedName name="Z_3F4B3E1E_6438_454F_9A31_849572ED32F5_.wvu.FilterData" localSheetId="27" hidden="1">'Mai Ngo'!$A$7:$G$66</definedName>
    <definedName name="Z_3F4B3E1E_6438_454F_9A31_849572ED32F5_.wvu.FilterData" localSheetId="88" hidden="1">'Men Than'!$A$3:$J$70</definedName>
    <definedName name="Z_3F4B3E1E_6438_454F_9A31_849572ED32F5_.wvu.FilterData" localSheetId="31" hidden="1">'Minh Do'!$A$7:$G$66</definedName>
    <definedName name="Z_3F4B3E1E_6438_454F_9A31_849572ED32F5_.wvu.FilterData" localSheetId="51" hidden="1">'Na Nguyen'!$A$3:$J$70</definedName>
    <definedName name="Z_3F4B3E1E_6438_454F_9A31_849572ED32F5_.wvu.FilterData" localSheetId="117" hidden="1">'Nga Bui'!$A$7:$G$66</definedName>
    <definedName name="Z_3F4B3E1E_6438_454F_9A31_849572ED32F5_.wvu.FilterData" localSheetId="4" hidden="1">nga.dang!$A$7:$G$66</definedName>
    <definedName name="Z_3F4B3E1E_6438_454F_9A31_849572ED32F5_.wvu.FilterData" localSheetId="122" hidden="1">nga.le!$A$7:$G$65</definedName>
    <definedName name="Z_3F4B3E1E_6438_454F_9A31_849572ED32F5_.wvu.FilterData" localSheetId="36" hidden="1">'Ngan Bui'!$A$7:$G$66</definedName>
    <definedName name="Z_3F4B3E1E_6438_454F_9A31_849572ED32F5_.wvu.FilterData" localSheetId="60" hidden="1">'Ngan Do'!$A$3:$J$70</definedName>
    <definedName name="Z_3F4B3E1E_6438_454F_9A31_849572ED32F5_.wvu.FilterData" localSheetId="63" hidden="1">'Ngoc Dang'!$A$3:$J$70</definedName>
    <definedName name="Z_3F4B3E1E_6438_454F_9A31_849572ED32F5_.wvu.FilterData" localSheetId="66" hidden="1">'Ngoc Dao'!$A$3:$J$70</definedName>
    <definedName name="Z_3F4B3E1E_6438_454F_9A31_849572ED32F5_.wvu.FilterData" localSheetId="104" hidden="1">Nguyet2.Nguyen!$A$3:$J$70</definedName>
    <definedName name="Z_3F4B3E1E_6438_454F_9A31_849572ED32F5_.wvu.FilterData" localSheetId="93" hidden="1">'Nhung Hoang'!$A$3:$J$70</definedName>
    <definedName name="Z_3F4B3E1E_6438_454F_9A31_849572ED32F5_.wvu.FilterData" localSheetId="118" hidden="1">nhung.do!$A$7:$G$65</definedName>
    <definedName name="Z_3F4B3E1E_6438_454F_9A31_849572ED32F5_.wvu.FilterData" localSheetId="110" hidden="1">'Nhung2 Nguyen'!$A$3:$J$70</definedName>
    <definedName name="Z_3F4B3E1E_6438_454F_9A31_849572ED32F5_.wvu.FilterData" localSheetId="32" hidden="1">'Oanh Do'!$A$7:$G$66</definedName>
    <definedName name="Z_3F4B3E1E_6438_454F_9A31_849572ED32F5_.wvu.FilterData" localSheetId="94" hidden="1">'Oanh Nguyen'!$A$3:$J$70</definedName>
    <definedName name="Z_3F4B3E1E_6438_454F_9A31_849572ED32F5_.wvu.FilterData" localSheetId="30" hidden="1">'Oanh2 Nguyen'!$A$7:$G$66</definedName>
    <definedName name="Z_3F4B3E1E_6438_454F_9A31_849572ED32F5_.wvu.FilterData" localSheetId="89" hidden="1">'Phong Nguyen'!$A$3:$J$70</definedName>
    <definedName name="Z_3F4B3E1E_6438_454F_9A31_849572ED32F5_.wvu.FilterData" localSheetId="82" hidden="1">'Phuc Truong'!$A$3:$J$70</definedName>
    <definedName name="Z_3F4B3E1E_6438_454F_9A31_849572ED32F5_.wvu.FilterData" localSheetId="112" hidden="1">'Phuong 2 Le'!$A$3:$J$70</definedName>
    <definedName name="Z_3F4B3E1E_6438_454F_9A31_849572ED32F5_.wvu.FilterData" localSheetId="116" hidden="1">'Phuong Ngo'!$A$7:$G$66</definedName>
    <definedName name="Z_3F4B3E1E_6438_454F_9A31_849572ED32F5_.wvu.FilterData" localSheetId="83" hidden="1">'Phuong Nguyen'!$A$3:$J$70</definedName>
    <definedName name="Z_3F4B3E1E_6438_454F_9A31_849572ED32F5_.wvu.FilterData" localSheetId="69" hidden="1">'Phuong Pham'!$A$4:$J$70</definedName>
    <definedName name="Z_3F4B3E1E_6438_454F_9A31_849572ED32F5_.wvu.FilterData" localSheetId="42" hidden="1">'Phuong Phan'!$A$3:$J$70</definedName>
    <definedName name="Z_3F4B3E1E_6438_454F_9A31_849572ED32F5_.wvu.FilterData" localSheetId="1" hidden="1">phuong2.ha!$A$7:$G$66</definedName>
    <definedName name="Z_3F4B3E1E_6438_454F_9A31_849572ED32F5_.wvu.FilterData" localSheetId="98" hidden="1">'Quyen Nguyen'!$A$7:$J$70</definedName>
    <definedName name="Z_3F4B3E1E_6438_454F_9A31_849572ED32F5_.wvu.FilterData" localSheetId="64" hidden="1">'Tam Hoang'!$A$3:$J$70</definedName>
    <definedName name="Z_3F4B3E1E_6438_454F_9A31_849572ED32F5_.wvu.FilterData" localSheetId="5" hidden="1">tam.trinh!$A$7:$G$66</definedName>
    <definedName name="Z_3F4B3E1E_6438_454F_9A31_849572ED32F5_.wvu.FilterData" localSheetId="12" hidden="1">Template!$A$7:$G$67</definedName>
    <definedName name="Z_3F4B3E1E_6438_454F_9A31_849572ED32F5_.wvu.FilterData" localSheetId="97" hidden="1">'Thang Vu'!$A$7:$J$70</definedName>
    <definedName name="Z_3F4B3E1E_6438_454F_9A31_849572ED32F5_.wvu.FilterData" localSheetId="119" hidden="1">Thanh.nguyen!$A$7:$G$65</definedName>
    <definedName name="Z_3F4B3E1E_6438_454F_9A31_849572ED32F5_.wvu.FilterData" localSheetId="120" hidden="1">Thanh2.Hoang!$A$7:$G$65</definedName>
    <definedName name="Z_3F4B3E1E_6438_454F_9A31_849572ED32F5_.wvu.FilterData" localSheetId="50" hidden="1">Thoa.Dien!$A$7:$G$65</definedName>
    <definedName name="Z_3F4B3E1E_6438_454F_9A31_849572ED32F5_.wvu.FilterData" localSheetId="62" hidden="1">'Thu Nguyen'!$A$3:$J$70</definedName>
    <definedName name="Z_3F4B3E1E_6438_454F_9A31_849572ED32F5_.wvu.FilterData" localSheetId="77" hidden="1">thuhuong.nguyen!$A$7:$G$65</definedName>
    <definedName name="Z_3F4B3E1E_6438_454F_9A31_849572ED32F5_.wvu.FilterData" localSheetId="111" hidden="1">'Thuy Dang'!$A$3:$J$70</definedName>
    <definedName name="Z_3F4B3E1E_6438_454F_9A31_849572ED32F5_.wvu.FilterData" localSheetId="39" hidden="1">'Thuy Lang'!$A$3:$J$70</definedName>
    <definedName name="Z_3F4B3E1E_6438_454F_9A31_849572ED32F5_.wvu.FilterData" localSheetId="113" hidden="1">'Thuy Le'!$A$3:$J$70</definedName>
    <definedName name="Z_3F4B3E1E_6438_454F_9A31_849572ED32F5_.wvu.FilterData" localSheetId="95" hidden="1">'Thuy Le MIB'!$A$3:$J$70</definedName>
    <definedName name="Z_3F4B3E1E_6438_454F_9A31_849572ED32F5_.wvu.FilterData" localSheetId="85" hidden="1">'Thuy Pham'!$A$3:$J$70</definedName>
    <definedName name="Z_3F4B3E1E_6438_454F_9A31_849572ED32F5_.wvu.FilterData" localSheetId="76" hidden="1">thuy.dao!$A$7:$G$65</definedName>
    <definedName name="Z_3F4B3E1E_6438_454F_9A31_849572ED32F5_.wvu.FilterData" localSheetId="6" hidden="1">thuy2.tran!$A$7:$G$66</definedName>
    <definedName name="Z_3F4B3E1E_6438_454F_9A31_849572ED32F5_.wvu.FilterData" localSheetId="123" hidden="1">Toan.chu!$A$7:$G$65</definedName>
    <definedName name="Z_3F4B3E1E_6438_454F_9A31_849572ED32F5_.wvu.FilterData" localSheetId="109" hidden="1">'Trang 1 Tran'!$A$3:$J$70</definedName>
    <definedName name="Z_3F4B3E1E_6438_454F_9A31_849572ED32F5_.wvu.FilterData" localSheetId="57" hidden="1">'Trang Nguyen'!$A$7:$G$66</definedName>
    <definedName name="Z_3F4B3E1E_6438_454F_9A31_849572ED32F5_.wvu.FilterData" localSheetId="40" hidden="1">'Trang Tran'!$A$4:$J$70</definedName>
    <definedName name="Z_3F4B3E1E_6438_454F_9A31_849572ED32F5_.wvu.FilterData" localSheetId="81" hidden="1">Trang2.Le!$A$3:$J$70</definedName>
    <definedName name="Z_3F4B3E1E_6438_454F_9A31_849572ED32F5_.wvu.FilterData" localSheetId="103" hidden="1">Trang2.Nguyen!$A$3:$J$70</definedName>
    <definedName name="Z_3F4B3E1E_6438_454F_9A31_849572ED32F5_.wvu.FilterData" localSheetId="67" hidden="1">'Truong Dao'!$A$3:$J$70</definedName>
    <definedName name="Z_3F4B3E1E_6438_454F_9A31_849572ED32F5_.wvu.FilterData" localSheetId="74" hidden="1">Tuan4.nguyen!$A$7:$G$65</definedName>
    <definedName name="Z_3F4B3E1E_6438_454F_9A31_849572ED32F5_.wvu.FilterData" localSheetId="96" hidden="1">'Tung Tran'!$A$3:$J$70</definedName>
    <definedName name="Z_3F4B3E1E_6438_454F_9A31_849572ED32F5_.wvu.FilterData" localSheetId="0" hidden="1">tuyen.do!$A$7:$G$66</definedName>
    <definedName name="Z_3F4B3E1E_6438_454F_9A31_849572ED32F5_.wvu.FilterData" localSheetId="48" hidden="1">'Van Huong'!$A$2:$J$70</definedName>
    <definedName name="Z_3F4B3E1E_6438_454F_9A31_849572ED32F5_.wvu.FilterData" localSheetId="68" hidden="1">'Vi Nguyen'!$A$3:$J$70</definedName>
    <definedName name="Z_3F4B3E1E_6438_454F_9A31_849572ED32F5_.wvu.FilterData" localSheetId="92" hidden="1">'Vinh Nguyen'!$A$3:$J$70</definedName>
    <definedName name="Z_3F4B3E1E_6438_454F_9A31_849572ED32F5_.wvu.FilterData" localSheetId="107" hidden="1">'Y Vu'!$A$3:$J$70</definedName>
    <definedName name="Z_3F51B73C_8999_4BDD_B7BB_CFA8C5D5F118_.wvu.Cols" localSheetId="79" hidden="1">'Dinh Pham'!#REF!</definedName>
    <definedName name="Z_3F51B73C_8999_4BDD_B7BB_CFA8C5D5F118_.wvu.Cols" localSheetId="56" hidden="1">'Dung Pham'!#REF!,'Dung Pham'!#REF!</definedName>
    <definedName name="Z_3F51B73C_8999_4BDD_B7BB_CFA8C5D5F118_.wvu.Cols" localSheetId="52" hidden="1">'Duyen Pham'!#REF!</definedName>
    <definedName name="Z_3F51B73C_8999_4BDD_B7BB_CFA8C5D5F118_.wvu.Cols" localSheetId="61" hidden="1">'Hien Quach'!#REF!</definedName>
    <definedName name="Z_3F51B73C_8999_4BDD_B7BB_CFA8C5D5F118_.wvu.Cols" localSheetId="86" hidden="1">'Hue Do'!#REF!,'Hue Do'!#REF!</definedName>
    <definedName name="Z_3F51B73C_8999_4BDD_B7BB_CFA8C5D5F118_.wvu.Cols" localSheetId="53" hidden="1">'Huong Luong'!#REF!</definedName>
    <definedName name="Z_3F51B73C_8999_4BDD_B7BB_CFA8C5D5F118_.wvu.Cols" localSheetId="106" hidden="1">'Huyen Nguyen'!#REF!,'Huyen Nguyen'!#REF!,'Huyen Nguyen'!#REF!</definedName>
    <definedName name="Z_3F51B73C_8999_4BDD_B7BB_CFA8C5D5F118_.wvu.Cols" localSheetId="91" hidden="1">'Lan Hoang'!#REF!</definedName>
    <definedName name="Z_3F51B73C_8999_4BDD_B7BB_CFA8C5D5F118_.wvu.Cols" localSheetId="100" hidden="1">'Lan Nguyen 89'!#REF!,'Lan Nguyen 89'!#REF!</definedName>
    <definedName name="Z_3F51B73C_8999_4BDD_B7BB_CFA8C5D5F118_.wvu.Cols" localSheetId="65" hidden="1">'Linh Nguyen'!#REF!</definedName>
    <definedName name="Z_3F51B73C_8999_4BDD_B7BB_CFA8C5D5F118_.wvu.Cols" localSheetId="88" hidden="1">'Men Than'!#REF!,'Men Than'!#REF!</definedName>
    <definedName name="Z_3F51B73C_8999_4BDD_B7BB_CFA8C5D5F118_.wvu.Cols" localSheetId="60" hidden="1">'Ngan Do'!#REF!</definedName>
    <definedName name="Z_3F51B73C_8999_4BDD_B7BB_CFA8C5D5F118_.wvu.Cols" localSheetId="63" hidden="1">'Ngoc Dang'!#REF!</definedName>
    <definedName name="Z_3F51B73C_8999_4BDD_B7BB_CFA8C5D5F118_.wvu.Cols" localSheetId="66" hidden="1">'Ngoc Dao'!#REF!</definedName>
    <definedName name="Z_3F51B73C_8999_4BDD_B7BB_CFA8C5D5F118_.wvu.Cols" localSheetId="93" hidden="1">'Nhung Hoang'!#REF!</definedName>
    <definedName name="Z_3F51B73C_8999_4BDD_B7BB_CFA8C5D5F118_.wvu.Cols" localSheetId="69" hidden="1">'Phuong Pham'!#REF!,'Phuong Pham'!#REF!</definedName>
    <definedName name="Z_3F51B73C_8999_4BDD_B7BB_CFA8C5D5F118_.wvu.Cols" localSheetId="62" hidden="1">'Thu Nguyen'!#REF!</definedName>
    <definedName name="Z_3F51B73C_8999_4BDD_B7BB_CFA8C5D5F118_.wvu.Cols" localSheetId="67" hidden="1">'Truong Dao'!#REF!</definedName>
    <definedName name="Z_3F51B73C_8999_4BDD_B7BB_CFA8C5D5F118_.wvu.Cols" localSheetId="68" hidden="1">'Vi Nguyen'!#REF!</definedName>
    <definedName name="Z_3F51B73C_8999_4BDD_B7BB_CFA8C5D5F118_.wvu.Cols" localSheetId="92" hidden="1">'Vinh Nguyen'!#REF!,'Vinh Nguyen'!#REF!</definedName>
    <definedName name="Z_3F51B73C_8999_4BDD_B7BB_CFA8C5D5F118_.wvu.FilterData" localSheetId="114" hidden="1">An2.Nguyen!$A$7:$G$66</definedName>
    <definedName name="Z_3F51B73C_8999_4BDD_B7BB_CFA8C5D5F118_.wvu.FilterData" localSheetId="13" hidden="1">'Anh 7 Nguyen'!$A$7:$G$65</definedName>
    <definedName name="Z_3F51B73C_8999_4BDD_B7BB_CFA8C5D5F118_.wvu.FilterData" localSheetId="55" hidden="1">'Anh Phan'!$A$3:$J$70</definedName>
    <definedName name="Z_3F51B73C_8999_4BDD_B7BB_CFA8C5D5F118_.wvu.FilterData" localSheetId="84" hidden="1">'Bich Do'!$A$3:$J$70</definedName>
    <definedName name="Z_3F51B73C_8999_4BDD_B7BB_CFA8C5D5F118_.wvu.FilterData" localSheetId="11" hidden="1">'CBL Score Standard'!$A$2:$P$58</definedName>
    <definedName name="Z_3F51B73C_8999_4BDD_B7BB_CFA8C5D5F118_.wvu.FilterData" localSheetId="24" hidden="1">'Chau Nguyen'!$A$7:$G$66</definedName>
    <definedName name="Z_3F51B73C_8999_4BDD_B7BB_CFA8C5D5F118_.wvu.FilterData" localSheetId="99" hidden="1">'Cuong Tran'!$A$3:$J$70</definedName>
    <definedName name="Z_3F51B73C_8999_4BDD_B7BB_CFA8C5D5F118_.wvu.FilterData" localSheetId="78" hidden="1">dieu2.nguyen!$A$7:$G$65</definedName>
    <definedName name="Z_3F51B73C_8999_4BDD_B7BB_CFA8C5D5F118_.wvu.FilterData" localSheetId="79" hidden="1">'Dinh Pham'!$A$7:$G$66</definedName>
    <definedName name="Z_3F51B73C_8999_4BDD_B7BB_CFA8C5D5F118_.wvu.FilterData" localSheetId="56" hidden="1">'Dung Pham'!$A$3:$J$70</definedName>
    <definedName name="Z_3F51B73C_8999_4BDD_B7BB_CFA8C5D5F118_.wvu.FilterData" localSheetId="52" hidden="1">'Duyen Pham'!$A$3:$J$70</definedName>
    <definedName name="Z_3F51B73C_8999_4BDD_B7BB_CFA8C5D5F118_.wvu.FilterData" localSheetId="71" hidden="1">'Ha Nguyen'!$A$3:$J$70</definedName>
    <definedName name="Z_3F51B73C_8999_4BDD_B7BB_CFA8C5D5F118_.wvu.FilterData" localSheetId="59" hidden="1">'Ha Nguyen ICAS3'!$A$7:$G$66</definedName>
    <definedName name="Z_3F51B73C_8999_4BDD_B7BB_CFA8C5D5F118_.wvu.FilterData" localSheetId="87" hidden="1">'Ha To'!$A$3:$J$70</definedName>
    <definedName name="Z_3F51B73C_8999_4BDD_B7BB_CFA8C5D5F118_.wvu.FilterData" localSheetId="108" hidden="1">'Hang Vu'!$A$3:$J$70</definedName>
    <definedName name="Z_3F51B73C_8999_4BDD_B7BB_CFA8C5D5F118_.wvu.FilterData" localSheetId="105" hidden="1">'Hien Dinh'!$A$2:$J$69</definedName>
    <definedName name="Z_3F51B73C_8999_4BDD_B7BB_CFA8C5D5F118_.wvu.FilterData" localSheetId="61" hidden="1">'Hien Quach'!$A$2:$J$69</definedName>
    <definedName name="Z_3F51B73C_8999_4BDD_B7BB_CFA8C5D5F118_.wvu.FilterData" localSheetId="86" hidden="1">'Hue Do'!$A$3:$J$70</definedName>
    <definedName name="Z_3F51B73C_8999_4BDD_B7BB_CFA8C5D5F118_.wvu.FilterData" localSheetId="53" hidden="1">'Huong Luong'!$A$4:$J$70</definedName>
    <definedName name="Z_3F51B73C_8999_4BDD_B7BB_CFA8C5D5F118_.wvu.FilterData" localSheetId="106" hidden="1">'Huyen Nguyen'!$A$3:$J$70</definedName>
    <definedName name="Z_3F51B73C_8999_4BDD_B7BB_CFA8C5D5F118_.wvu.FilterData" localSheetId="115" hidden="1">'Kien Nguyen'!$A$7:$G$66</definedName>
    <definedName name="Z_3F51B73C_8999_4BDD_B7BB_CFA8C5D5F118_.wvu.FilterData" localSheetId="75" hidden="1">la.dang!$A$7:$G$65</definedName>
    <definedName name="Z_3F51B73C_8999_4BDD_B7BB_CFA8C5D5F118_.wvu.FilterData" localSheetId="91" hidden="1">'Lan Hoang'!$A$3:$J$70</definedName>
    <definedName name="Z_3F51B73C_8999_4BDD_B7BB_CFA8C5D5F118_.wvu.FilterData" localSheetId="100" hidden="1">'Lan Nguyen 89'!$A$3:$J$70</definedName>
    <definedName name="Z_3F51B73C_8999_4BDD_B7BB_CFA8C5D5F118_.wvu.FilterData" localSheetId="65" hidden="1">'Linh Nguyen'!$A$3:$J$70</definedName>
    <definedName name="Z_3F51B73C_8999_4BDD_B7BB_CFA8C5D5F118_.wvu.FilterData" localSheetId="73" hidden="1">'Ly Nguyen'!$A$3:$J$70</definedName>
    <definedName name="Z_3F51B73C_8999_4BDD_B7BB_CFA8C5D5F118_.wvu.FilterData" localSheetId="88" hidden="1">'Men Than'!$A$3:$J$70</definedName>
    <definedName name="Z_3F51B73C_8999_4BDD_B7BB_CFA8C5D5F118_.wvu.FilterData" localSheetId="117" hidden="1">'Nga Bui'!$A$7:$G$66</definedName>
    <definedName name="Z_3F51B73C_8999_4BDD_B7BB_CFA8C5D5F118_.wvu.FilterData" localSheetId="60" hidden="1">'Ngan Do'!$A$3:$J$70</definedName>
    <definedName name="Z_3F51B73C_8999_4BDD_B7BB_CFA8C5D5F118_.wvu.FilterData" localSheetId="63" hidden="1">'Ngoc Dang'!$A$3:$J$70</definedName>
    <definedName name="Z_3F51B73C_8999_4BDD_B7BB_CFA8C5D5F118_.wvu.FilterData" localSheetId="66" hidden="1">'Ngoc Dao'!$A$3:$J$70</definedName>
    <definedName name="Z_3F51B73C_8999_4BDD_B7BB_CFA8C5D5F118_.wvu.FilterData" localSheetId="104" hidden="1">Nguyet2.Nguyen!$A$3:$J$70</definedName>
    <definedName name="Z_3F51B73C_8999_4BDD_B7BB_CFA8C5D5F118_.wvu.FilterData" localSheetId="93" hidden="1">'Nhung Hoang'!$A$3:$J$70</definedName>
    <definedName name="Z_3F51B73C_8999_4BDD_B7BB_CFA8C5D5F118_.wvu.FilterData" localSheetId="110" hidden="1">'Nhung2 Nguyen'!$A$3:$J$70</definedName>
    <definedName name="Z_3F51B73C_8999_4BDD_B7BB_CFA8C5D5F118_.wvu.FilterData" localSheetId="94" hidden="1">'Oanh Nguyen'!$A$3:$J$70</definedName>
    <definedName name="Z_3F51B73C_8999_4BDD_B7BB_CFA8C5D5F118_.wvu.FilterData" localSheetId="89" hidden="1">'Phong Nguyen'!$A$3:$J$70</definedName>
    <definedName name="Z_3F51B73C_8999_4BDD_B7BB_CFA8C5D5F118_.wvu.FilterData" localSheetId="82" hidden="1">'Phuc Truong'!$A$3:$J$70</definedName>
    <definedName name="Z_3F51B73C_8999_4BDD_B7BB_CFA8C5D5F118_.wvu.FilterData" localSheetId="112" hidden="1">'Phuong 2 Le'!$A$3:$J$70</definedName>
    <definedName name="Z_3F51B73C_8999_4BDD_B7BB_CFA8C5D5F118_.wvu.FilterData" localSheetId="116" hidden="1">'Phuong Ngo'!$A$7:$G$66</definedName>
    <definedName name="Z_3F51B73C_8999_4BDD_B7BB_CFA8C5D5F118_.wvu.FilterData" localSheetId="69" hidden="1">'Phuong Pham'!$A$4:$J$70</definedName>
    <definedName name="Z_3F51B73C_8999_4BDD_B7BB_CFA8C5D5F118_.wvu.FilterData" localSheetId="98" hidden="1">'Quyen Nguyen'!$A$7:$J$70</definedName>
    <definedName name="Z_3F51B73C_8999_4BDD_B7BB_CFA8C5D5F118_.wvu.FilterData" localSheetId="8" hidden="1">Summary!$A$2:$AX$85</definedName>
    <definedName name="Z_3F51B73C_8999_4BDD_B7BB_CFA8C5D5F118_.wvu.FilterData" localSheetId="64" hidden="1">'Tam Hoang'!$A$3:$J$70</definedName>
    <definedName name="Z_3F51B73C_8999_4BDD_B7BB_CFA8C5D5F118_.wvu.FilterData" localSheetId="12" hidden="1">Template!$A$7:$G$67</definedName>
    <definedName name="Z_3F51B73C_8999_4BDD_B7BB_CFA8C5D5F118_.wvu.FilterData" localSheetId="97" hidden="1">'Thang Vu'!$A$7:$J$70</definedName>
    <definedName name="Z_3F51B73C_8999_4BDD_B7BB_CFA8C5D5F118_.wvu.FilterData" localSheetId="50" hidden="1">Thoa.Dien!$A$7:$G$65</definedName>
    <definedName name="Z_3F51B73C_8999_4BDD_B7BB_CFA8C5D5F118_.wvu.FilterData" localSheetId="62" hidden="1">'Thu Nguyen'!$A$3:$J$70</definedName>
    <definedName name="Z_3F51B73C_8999_4BDD_B7BB_CFA8C5D5F118_.wvu.FilterData" localSheetId="77" hidden="1">thuhuong.nguyen!$A$7:$G$65</definedName>
    <definedName name="Z_3F51B73C_8999_4BDD_B7BB_CFA8C5D5F118_.wvu.FilterData" localSheetId="113" hidden="1">'Thuy Le'!$A$3:$J$70</definedName>
    <definedName name="Z_3F51B73C_8999_4BDD_B7BB_CFA8C5D5F118_.wvu.FilterData" localSheetId="95" hidden="1">'Thuy Le MIB'!$A$3:$J$70</definedName>
    <definedName name="Z_3F51B73C_8999_4BDD_B7BB_CFA8C5D5F118_.wvu.FilterData" localSheetId="85" hidden="1">'Thuy Pham'!$A$3:$J$70</definedName>
    <definedName name="Z_3F51B73C_8999_4BDD_B7BB_CFA8C5D5F118_.wvu.FilterData" localSheetId="76" hidden="1">thuy.dao!$A$7:$G$65</definedName>
    <definedName name="Z_3F51B73C_8999_4BDD_B7BB_CFA8C5D5F118_.wvu.FilterData" localSheetId="109" hidden="1">'Trang 1 Tran'!$A$3:$J$70</definedName>
    <definedName name="Z_3F51B73C_8999_4BDD_B7BB_CFA8C5D5F118_.wvu.FilterData" localSheetId="57" hidden="1">'Trang Nguyen'!$A$7:$G$66</definedName>
    <definedName name="Z_3F51B73C_8999_4BDD_B7BB_CFA8C5D5F118_.wvu.FilterData" localSheetId="81" hidden="1">Trang2.Le!$A$3:$J$70</definedName>
    <definedName name="Z_3F51B73C_8999_4BDD_B7BB_CFA8C5D5F118_.wvu.FilterData" localSheetId="103" hidden="1">Trang2.Nguyen!$A$3:$J$70</definedName>
    <definedName name="Z_3F51B73C_8999_4BDD_B7BB_CFA8C5D5F118_.wvu.FilterData" localSheetId="67" hidden="1">'Truong Dao'!$A$3:$J$70</definedName>
    <definedName name="Z_3F51B73C_8999_4BDD_B7BB_CFA8C5D5F118_.wvu.FilterData" localSheetId="74" hidden="1">Tuan4.nguyen!$A$7:$G$65</definedName>
    <definedName name="Z_3F51B73C_8999_4BDD_B7BB_CFA8C5D5F118_.wvu.FilterData" localSheetId="96" hidden="1">'Tung Tran'!$A$3:$J$70</definedName>
    <definedName name="Z_3F51B73C_8999_4BDD_B7BB_CFA8C5D5F118_.wvu.FilterData" localSheetId="68" hidden="1">'Vi Nguyen'!$A$3:$J$70</definedName>
    <definedName name="Z_3F51B73C_8999_4BDD_B7BB_CFA8C5D5F118_.wvu.FilterData" localSheetId="92" hidden="1">'Vinh Nguyen'!$A$3:$J$70</definedName>
    <definedName name="Z_3F51B73C_8999_4BDD_B7BB_CFA8C5D5F118_.wvu.FilterData" localSheetId="107" hidden="1">'Y Vu'!$A$3:$J$70</definedName>
    <definedName name="Z_61959E49_C4BC_41CB_B0BE_7EDA73DE356A_.wvu.Cols" localSheetId="43" hidden="1">'Anh Duong'!#REF!</definedName>
    <definedName name="Z_61959E49_C4BC_41CB_B0BE_7EDA73DE356A_.wvu.Cols" localSheetId="79" hidden="1">'Dinh Pham'!#REF!</definedName>
    <definedName name="Z_61959E49_C4BC_41CB_B0BE_7EDA73DE356A_.wvu.Cols" localSheetId="56" hidden="1">'Dung Pham'!#REF!</definedName>
    <definedName name="Z_61959E49_C4BC_41CB_B0BE_7EDA73DE356A_.wvu.Cols" localSheetId="52" hidden="1">'Duyen Pham'!#REF!</definedName>
    <definedName name="Z_61959E49_C4BC_41CB_B0BE_7EDA73DE356A_.wvu.Cols" localSheetId="37" hidden="1">'Giang Nguyen'!#REF!</definedName>
    <definedName name="Z_61959E49_C4BC_41CB_B0BE_7EDA73DE356A_.wvu.Cols" localSheetId="44" hidden="1">'Hanh Duong'!#REF!</definedName>
    <definedName name="Z_61959E49_C4BC_41CB_B0BE_7EDA73DE356A_.wvu.Cols" localSheetId="45" hidden="1">'Hanh Trinh'!#REF!</definedName>
    <definedName name="Z_61959E49_C4BC_41CB_B0BE_7EDA73DE356A_.wvu.Cols" localSheetId="46" hidden="1">'Hien Bui'!#REF!</definedName>
    <definedName name="Z_61959E49_C4BC_41CB_B0BE_7EDA73DE356A_.wvu.Cols" localSheetId="61" hidden="1">'Hien Quach'!#REF!</definedName>
    <definedName name="Z_61959E49_C4BC_41CB_B0BE_7EDA73DE356A_.wvu.Cols" localSheetId="53" hidden="1">'Huong Luong'!#REF!</definedName>
    <definedName name="Z_61959E49_C4BC_41CB_B0BE_7EDA73DE356A_.wvu.Cols" localSheetId="38" hidden="1">'Lam Bui'!#REF!</definedName>
    <definedName name="Z_61959E49_C4BC_41CB_B0BE_7EDA73DE356A_.wvu.Cols" localSheetId="47" hidden="1">'Lan Nguyen'!#REF!</definedName>
    <definedName name="Z_61959E49_C4BC_41CB_B0BE_7EDA73DE356A_.wvu.Cols" localSheetId="65" hidden="1">'Linh Nguyen'!#REF!</definedName>
    <definedName name="Z_61959E49_C4BC_41CB_B0BE_7EDA73DE356A_.wvu.Cols" localSheetId="51" hidden="1">'Na Nguyen'!#REF!</definedName>
    <definedName name="Z_61959E49_C4BC_41CB_B0BE_7EDA73DE356A_.wvu.Cols" localSheetId="63" hidden="1">'Ngoc Dang'!#REF!</definedName>
    <definedName name="Z_61959E49_C4BC_41CB_B0BE_7EDA73DE356A_.wvu.Cols" localSheetId="66" hidden="1">'Ngoc Dao'!#REF!</definedName>
    <definedName name="Z_61959E49_C4BC_41CB_B0BE_7EDA73DE356A_.wvu.Cols" localSheetId="42" hidden="1">'Phuong Phan'!#REF!</definedName>
    <definedName name="Z_61959E49_C4BC_41CB_B0BE_7EDA73DE356A_.wvu.Cols" localSheetId="64" hidden="1">'Tam Hoang'!#REF!</definedName>
    <definedName name="Z_61959E49_C4BC_41CB_B0BE_7EDA73DE356A_.wvu.Cols" localSheetId="62" hidden="1">'Thu Nguyen'!#REF!</definedName>
    <definedName name="Z_61959E49_C4BC_41CB_B0BE_7EDA73DE356A_.wvu.Cols" localSheetId="39" hidden="1">'Thuy Lang'!#REF!</definedName>
    <definedName name="Z_61959E49_C4BC_41CB_B0BE_7EDA73DE356A_.wvu.Cols" localSheetId="40" hidden="1">'Trang Tran'!#REF!</definedName>
    <definedName name="Z_61959E49_C4BC_41CB_B0BE_7EDA73DE356A_.wvu.Cols" localSheetId="67" hidden="1">'Truong Dao'!#REF!</definedName>
    <definedName name="Z_61959E49_C4BC_41CB_B0BE_7EDA73DE356A_.wvu.Cols" localSheetId="68" hidden="1">'Vi Nguyen'!#REF!</definedName>
    <definedName name="Z_61959E49_C4BC_41CB_B0BE_7EDA73DE356A_.wvu.FilterData" localSheetId="28" hidden="1">'An Ta'!$A$7:$G$66</definedName>
    <definedName name="Z_61959E49_C4BC_41CB_B0BE_7EDA73DE356A_.wvu.FilterData" localSheetId="114" hidden="1">An2.Nguyen!$A$7:$G$66</definedName>
    <definedName name="Z_61959E49_C4BC_41CB_B0BE_7EDA73DE356A_.wvu.FilterData" localSheetId="13" hidden="1">'Anh 7 Nguyen'!$A$7:$G$65</definedName>
    <definedName name="Z_61959E49_C4BC_41CB_B0BE_7EDA73DE356A_.wvu.FilterData" localSheetId="43" hidden="1">'Anh Duong'!$A$3:$J$70</definedName>
    <definedName name="Z_61959E49_C4BC_41CB_B0BE_7EDA73DE356A_.wvu.FilterData" localSheetId="55" hidden="1">'Anh Phan'!$A$3:$J$70</definedName>
    <definedName name="Z_61959E49_C4BC_41CB_B0BE_7EDA73DE356A_.wvu.FilterData" localSheetId="90" hidden="1">'Anh To'!$A$3:$J$70</definedName>
    <definedName name="Z_61959E49_C4BC_41CB_B0BE_7EDA73DE356A_.wvu.FilterData" localSheetId="80" hidden="1">'Anh Tran'!$A$7:$J$70</definedName>
    <definedName name="Z_61959E49_C4BC_41CB_B0BE_7EDA73DE356A_.wvu.FilterData" localSheetId="84" hidden="1">'Bich Do'!$A$3:$J$70</definedName>
    <definedName name="Z_61959E49_C4BC_41CB_B0BE_7EDA73DE356A_.wvu.FilterData" localSheetId="11" hidden="1">'CBL Score Standard'!$A$3:$P$63</definedName>
    <definedName name="Z_61959E49_C4BC_41CB_B0BE_7EDA73DE356A_.wvu.FilterData" localSheetId="24" hidden="1">'Chau Nguyen'!$A$7:$G$66</definedName>
    <definedName name="Z_61959E49_C4BC_41CB_B0BE_7EDA73DE356A_.wvu.FilterData" localSheetId="34" hidden="1">'Chi Bui'!$A$7:$G$66</definedName>
    <definedName name="Z_61959E49_C4BC_41CB_B0BE_7EDA73DE356A_.wvu.FilterData" localSheetId="101" hidden="1">Chinh.Tran!$A$3:$J$70</definedName>
    <definedName name="Z_61959E49_C4BC_41CB_B0BE_7EDA73DE356A_.wvu.FilterData" localSheetId="99" hidden="1">'Cuong Tran'!$A$3:$J$70</definedName>
    <definedName name="Z_61959E49_C4BC_41CB_B0BE_7EDA73DE356A_.wvu.FilterData" localSheetId="54" hidden="1">'Cuong Truong'!$A$3:$J$70</definedName>
    <definedName name="Z_61959E49_C4BC_41CB_B0BE_7EDA73DE356A_.wvu.FilterData" localSheetId="72" hidden="1">'Dan Nguyen'!$A$3:$J$70</definedName>
    <definedName name="Z_61959E49_C4BC_41CB_B0BE_7EDA73DE356A_.wvu.FilterData" localSheetId="78" hidden="1">dieu2.nguyen!$A$7:$G$65</definedName>
    <definedName name="Z_61959E49_C4BC_41CB_B0BE_7EDA73DE356A_.wvu.FilterData" localSheetId="79" hidden="1">'Dinh Pham'!$A$7:$G$66</definedName>
    <definedName name="Z_61959E49_C4BC_41CB_B0BE_7EDA73DE356A_.wvu.FilterData" localSheetId="41" hidden="1">'Diu Le'!$A$7:$G$66</definedName>
    <definedName name="Z_61959E49_C4BC_41CB_B0BE_7EDA73DE356A_.wvu.FilterData" localSheetId="35" hidden="1">'Doan Vu'!$A$7:$G$66</definedName>
    <definedName name="Z_61959E49_C4BC_41CB_B0BE_7EDA73DE356A_.wvu.FilterData" localSheetId="56" hidden="1">'Dung Pham'!$A$3:$J$70</definedName>
    <definedName name="Z_61959E49_C4BC_41CB_B0BE_7EDA73DE356A_.wvu.FilterData" localSheetId="14" hidden="1">'Duong Nguyen'!$A$7:$G$66</definedName>
    <definedName name="Z_61959E49_C4BC_41CB_B0BE_7EDA73DE356A_.wvu.FilterData" localSheetId="70" hidden="1">'Duy Ngo'!$A$3:$J$70</definedName>
    <definedName name="Z_61959E49_C4BC_41CB_B0BE_7EDA73DE356A_.wvu.FilterData" localSheetId="52" hidden="1">'Duyen Pham'!$A$3:$J$70</definedName>
    <definedName name="Z_61959E49_C4BC_41CB_B0BE_7EDA73DE356A_.wvu.FilterData" localSheetId="37" hidden="1">'Giang Nguyen'!$A$3:$J$70</definedName>
    <definedName name="Z_61959E49_C4BC_41CB_B0BE_7EDA73DE356A_.wvu.FilterData" localSheetId="71" hidden="1">'Ha Nguyen'!$A$3:$J$70</definedName>
    <definedName name="Z_61959E49_C4BC_41CB_B0BE_7EDA73DE356A_.wvu.FilterData" localSheetId="59" hidden="1">'Ha Nguyen ICAS3'!$A$7:$G$66</definedName>
    <definedName name="Z_61959E49_C4BC_41CB_B0BE_7EDA73DE356A_.wvu.FilterData" localSheetId="87" hidden="1">'Ha To'!$A$3:$J$70</definedName>
    <definedName name="Z_61959E49_C4BC_41CB_B0BE_7EDA73DE356A_.wvu.FilterData" localSheetId="33" hidden="1">'Hai Trinh'!$A$7:$G$66</definedName>
    <definedName name="Z_61959E49_C4BC_41CB_B0BE_7EDA73DE356A_.wvu.FilterData" localSheetId="108" hidden="1">'Hang Vu'!$A$3:$J$70</definedName>
    <definedName name="Z_61959E49_C4BC_41CB_B0BE_7EDA73DE356A_.wvu.FilterData" localSheetId="2" hidden="1">hang.pham!$A$7:$G$66</definedName>
    <definedName name="Z_61959E49_C4BC_41CB_B0BE_7EDA73DE356A_.wvu.FilterData" localSheetId="44" hidden="1">'Hanh Duong'!$A$3:$J$70</definedName>
    <definedName name="Z_61959E49_C4BC_41CB_B0BE_7EDA73DE356A_.wvu.FilterData" localSheetId="45" hidden="1">'Hanh Trinh'!$A$3:$J$70</definedName>
    <definedName name="Z_61959E49_C4BC_41CB_B0BE_7EDA73DE356A_.wvu.FilterData" localSheetId="46" hidden="1">'Hien Bui'!$A$3:$J$70</definedName>
    <definedName name="Z_61959E49_C4BC_41CB_B0BE_7EDA73DE356A_.wvu.FilterData" localSheetId="105" hidden="1">'Hien Dinh'!$A$2:$J$69</definedName>
    <definedName name="Z_61959E49_C4BC_41CB_B0BE_7EDA73DE356A_.wvu.FilterData" localSheetId="61" hidden="1">'Hien Quach'!$A$2:$J$69</definedName>
    <definedName name="Z_61959E49_C4BC_41CB_B0BE_7EDA73DE356A_.wvu.FilterData" localSheetId="15" hidden="1">'Hien Tran'!$A$7:$G$66</definedName>
    <definedName name="Z_61959E49_C4BC_41CB_B0BE_7EDA73DE356A_.wvu.FilterData" localSheetId="26" hidden="1">'Hong Nguyen'!$A$7:$G$66</definedName>
    <definedName name="Z_61959E49_C4BC_41CB_B0BE_7EDA73DE356A_.wvu.FilterData" localSheetId="25" hidden="1">'Hong Pham'!$A$7:$J$7</definedName>
    <definedName name="Z_61959E49_C4BC_41CB_B0BE_7EDA73DE356A_.wvu.FilterData" localSheetId="86" hidden="1">'Hue Do'!$A$3:$J$70</definedName>
    <definedName name="Z_61959E49_C4BC_41CB_B0BE_7EDA73DE356A_.wvu.FilterData" localSheetId="3" hidden="1">hung2.nguyen!$A$7:$G$66</definedName>
    <definedName name="Z_61959E49_C4BC_41CB_B0BE_7EDA73DE356A_.wvu.FilterData" localSheetId="53" hidden="1">'Huong Luong'!$A$4:$J$70</definedName>
    <definedName name="Z_61959E49_C4BC_41CB_B0BE_7EDA73DE356A_.wvu.FilterData" localSheetId="121" hidden="1">huong6.nguyen!$A$7:$G$65</definedName>
    <definedName name="Z_61959E49_C4BC_41CB_B0BE_7EDA73DE356A_.wvu.FilterData" localSheetId="106" hidden="1">'Huyen Nguyen'!$A$3:$J$70</definedName>
    <definedName name="Z_61959E49_C4BC_41CB_B0BE_7EDA73DE356A_.wvu.FilterData" localSheetId="58" hidden="1">'Khanh Ha'!$A$7:$G$66</definedName>
    <definedName name="Z_61959E49_C4BC_41CB_B0BE_7EDA73DE356A_.wvu.FilterData" localSheetId="29" hidden="1">'Khanh Ngo'!$A$7:$G$66</definedName>
    <definedName name="Z_61959E49_C4BC_41CB_B0BE_7EDA73DE356A_.wvu.FilterData" localSheetId="115" hidden="1">'Kien Nguyen'!$A$7:$G$66</definedName>
    <definedName name="Z_61959E49_C4BC_41CB_B0BE_7EDA73DE356A_.wvu.FilterData" localSheetId="75" hidden="1">la.dang!$A$7:$G$65</definedName>
    <definedName name="Z_61959E49_C4BC_41CB_B0BE_7EDA73DE356A_.wvu.FilterData" localSheetId="38" hidden="1">'Lam Bui'!$A$3:$J$70</definedName>
    <definedName name="Z_61959E49_C4BC_41CB_B0BE_7EDA73DE356A_.wvu.FilterData" localSheetId="91" hidden="1">'Lan Hoang'!$A$3:$J$70</definedName>
    <definedName name="Z_61959E49_C4BC_41CB_B0BE_7EDA73DE356A_.wvu.FilterData" localSheetId="47" hidden="1">'Lan Nguyen'!$A$3:$J$70</definedName>
    <definedName name="Z_61959E49_C4BC_41CB_B0BE_7EDA73DE356A_.wvu.FilterData" localSheetId="100" hidden="1">'Lan Nguyen 89'!$A$3:$J$70</definedName>
    <definedName name="Z_61959E49_C4BC_41CB_B0BE_7EDA73DE356A_.wvu.FilterData" localSheetId="65" hidden="1">'Linh Nguyen'!$A$3:$J$70</definedName>
    <definedName name="Z_61959E49_C4BC_41CB_B0BE_7EDA73DE356A_.wvu.FilterData" localSheetId="49" hidden="1">'Loc Le'!$A$3:$J$70</definedName>
    <definedName name="Z_61959E49_C4BC_41CB_B0BE_7EDA73DE356A_.wvu.FilterData" localSheetId="73" hidden="1">'Ly Nguyen'!$A$3:$J$70</definedName>
    <definedName name="Z_61959E49_C4BC_41CB_B0BE_7EDA73DE356A_.wvu.FilterData" localSheetId="16" hidden="1">'Mai Le'!$A$7:$G$66</definedName>
    <definedName name="Z_61959E49_C4BC_41CB_B0BE_7EDA73DE356A_.wvu.FilterData" localSheetId="27" hidden="1">'Mai Ngo'!$A$7:$G$66</definedName>
    <definedName name="Z_61959E49_C4BC_41CB_B0BE_7EDA73DE356A_.wvu.FilterData" localSheetId="88" hidden="1">'Men Than'!$A$3:$J$70</definedName>
    <definedName name="Z_61959E49_C4BC_41CB_B0BE_7EDA73DE356A_.wvu.FilterData" localSheetId="31" hidden="1">'Minh Do'!$A$7:$G$66</definedName>
    <definedName name="Z_61959E49_C4BC_41CB_B0BE_7EDA73DE356A_.wvu.FilterData" localSheetId="51" hidden="1">'Na Nguyen'!$A$3:$J$70</definedName>
    <definedName name="Z_61959E49_C4BC_41CB_B0BE_7EDA73DE356A_.wvu.FilterData" localSheetId="117" hidden="1">'Nga Bui'!$A$7:$G$66</definedName>
    <definedName name="Z_61959E49_C4BC_41CB_B0BE_7EDA73DE356A_.wvu.FilterData" localSheetId="4" hidden="1">nga.dang!$A$7:$G$66</definedName>
    <definedName name="Z_61959E49_C4BC_41CB_B0BE_7EDA73DE356A_.wvu.FilterData" localSheetId="122" hidden="1">nga.le!$A$7:$G$65</definedName>
    <definedName name="Z_61959E49_C4BC_41CB_B0BE_7EDA73DE356A_.wvu.FilterData" localSheetId="36" hidden="1">'Ngan Bui'!$A$7:$G$66</definedName>
    <definedName name="Z_61959E49_C4BC_41CB_B0BE_7EDA73DE356A_.wvu.FilterData" localSheetId="60" hidden="1">'Ngan Do'!$A$3:$J$70</definedName>
    <definedName name="Z_61959E49_C4BC_41CB_B0BE_7EDA73DE356A_.wvu.FilterData" localSheetId="63" hidden="1">'Ngoc Dang'!$A$3:$J$70</definedName>
    <definedName name="Z_61959E49_C4BC_41CB_B0BE_7EDA73DE356A_.wvu.FilterData" localSheetId="66" hidden="1">'Ngoc Dao'!$A$3:$J$70</definedName>
    <definedName name="Z_61959E49_C4BC_41CB_B0BE_7EDA73DE356A_.wvu.FilterData" localSheetId="104" hidden="1">Nguyet2.Nguyen!$A$3:$J$70</definedName>
    <definedName name="Z_61959E49_C4BC_41CB_B0BE_7EDA73DE356A_.wvu.FilterData" localSheetId="93" hidden="1">'Nhung Hoang'!$A$3:$J$70</definedName>
    <definedName name="Z_61959E49_C4BC_41CB_B0BE_7EDA73DE356A_.wvu.FilterData" localSheetId="118" hidden="1">nhung.do!$A$7:$G$65</definedName>
    <definedName name="Z_61959E49_C4BC_41CB_B0BE_7EDA73DE356A_.wvu.FilterData" localSheetId="110" hidden="1">'Nhung2 Nguyen'!$A$3:$J$70</definedName>
    <definedName name="Z_61959E49_C4BC_41CB_B0BE_7EDA73DE356A_.wvu.FilterData" localSheetId="32" hidden="1">'Oanh Do'!$A$7:$G$66</definedName>
    <definedName name="Z_61959E49_C4BC_41CB_B0BE_7EDA73DE356A_.wvu.FilterData" localSheetId="94" hidden="1">'Oanh Nguyen'!$A$3:$J$70</definedName>
    <definedName name="Z_61959E49_C4BC_41CB_B0BE_7EDA73DE356A_.wvu.FilterData" localSheetId="30" hidden="1">'Oanh2 Nguyen'!$A$7:$G$66</definedName>
    <definedName name="Z_61959E49_C4BC_41CB_B0BE_7EDA73DE356A_.wvu.FilterData" localSheetId="89" hidden="1">'Phong Nguyen'!$A$3:$J$70</definedName>
    <definedName name="Z_61959E49_C4BC_41CB_B0BE_7EDA73DE356A_.wvu.FilterData" localSheetId="82" hidden="1">'Phuc Truong'!$A$3:$J$70</definedName>
    <definedName name="Z_61959E49_C4BC_41CB_B0BE_7EDA73DE356A_.wvu.FilterData" localSheetId="112" hidden="1">'Phuong 2 Le'!$A$3:$J$70</definedName>
    <definedName name="Z_61959E49_C4BC_41CB_B0BE_7EDA73DE356A_.wvu.FilterData" localSheetId="116" hidden="1">'Phuong Ngo'!$A$7:$G$66</definedName>
    <definedName name="Z_61959E49_C4BC_41CB_B0BE_7EDA73DE356A_.wvu.FilterData" localSheetId="83" hidden="1">'Phuong Nguyen'!$A$3:$J$70</definedName>
    <definedName name="Z_61959E49_C4BC_41CB_B0BE_7EDA73DE356A_.wvu.FilterData" localSheetId="69" hidden="1">'Phuong Pham'!$A$4:$J$70</definedName>
    <definedName name="Z_61959E49_C4BC_41CB_B0BE_7EDA73DE356A_.wvu.FilterData" localSheetId="42" hidden="1">'Phuong Phan'!$A$3:$J$70</definedName>
    <definedName name="Z_61959E49_C4BC_41CB_B0BE_7EDA73DE356A_.wvu.FilterData" localSheetId="1" hidden="1">phuong2.ha!$A$7:$G$66</definedName>
    <definedName name="Z_61959E49_C4BC_41CB_B0BE_7EDA73DE356A_.wvu.FilterData" localSheetId="98" hidden="1">'Quyen Nguyen'!$A$7:$J$70</definedName>
    <definedName name="Z_61959E49_C4BC_41CB_B0BE_7EDA73DE356A_.wvu.FilterData" localSheetId="8" hidden="1">Summary!$A$2:$AX$85</definedName>
    <definedName name="Z_61959E49_C4BC_41CB_B0BE_7EDA73DE356A_.wvu.FilterData" localSheetId="64" hidden="1">'Tam Hoang'!$A$3:$J$70</definedName>
    <definedName name="Z_61959E49_C4BC_41CB_B0BE_7EDA73DE356A_.wvu.FilterData" localSheetId="5" hidden="1">tam.trinh!$A$7:$G$66</definedName>
    <definedName name="Z_61959E49_C4BC_41CB_B0BE_7EDA73DE356A_.wvu.FilterData" localSheetId="12" hidden="1">Template!$A$7:$G$67</definedName>
    <definedName name="Z_61959E49_C4BC_41CB_B0BE_7EDA73DE356A_.wvu.FilterData" localSheetId="97" hidden="1">'Thang Vu'!$A$7:$J$70</definedName>
    <definedName name="Z_61959E49_C4BC_41CB_B0BE_7EDA73DE356A_.wvu.FilterData" localSheetId="119" hidden="1">Thanh.nguyen!$A$7:$G$65</definedName>
    <definedName name="Z_61959E49_C4BC_41CB_B0BE_7EDA73DE356A_.wvu.FilterData" localSheetId="120" hidden="1">Thanh2.Hoang!$A$7:$G$65</definedName>
    <definedName name="Z_61959E49_C4BC_41CB_B0BE_7EDA73DE356A_.wvu.FilterData" localSheetId="50" hidden="1">Thoa.Dien!$A$7:$G$65</definedName>
    <definedName name="Z_61959E49_C4BC_41CB_B0BE_7EDA73DE356A_.wvu.FilterData" localSheetId="62" hidden="1">'Thu Nguyen'!$A$3:$J$70</definedName>
    <definedName name="Z_61959E49_C4BC_41CB_B0BE_7EDA73DE356A_.wvu.FilterData" localSheetId="77" hidden="1">thuhuong.nguyen!$A$7:$G$65</definedName>
    <definedName name="Z_61959E49_C4BC_41CB_B0BE_7EDA73DE356A_.wvu.FilterData" localSheetId="111" hidden="1">'Thuy Dang'!$A$3:$J$70</definedName>
    <definedName name="Z_61959E49_C4BC_41CB_B0BE_7EDA73DE356A_.wvu.FilterData" localSheetId="39" hidden="1">'Thuy Lang'!$A$3:$J$70</definedName>
    <definedName name="Z_61959E49_C4BC_41CB_B0BE_7EDA73DE356A_.wvu.FilterData" localSheetId="113" hidden="1">'Thuy Le'!$A$3:$J$70</definedName>
    <definedName name="Z_61959E49_C4BC_41CB_B0BE_7EDA73DE356A_.wvu.FilterData" localSheetId="95" hidden="1">'Thuy Le MIB'!$A$3:$J$70</definedName>
    <definedName name="Z_61959E49_C4BC_41CB_B0BE_7EDA73DE356A_.wvu.FilterData" localSheetId="85" hidden="1">'Thuy Pham'!$A$3:$J$70</definedName>
    <definedName name="Z_61959E49_C4BC_41CB_B0BE_7EDA73DE356A_.wvu.FilterData" localSheetId="76" hidden="1">thuy.dao!$A$7:$G$65</definedName>
    <definedName name="Z_61959E49_C4BC_41CB_B0BE_7EDA73DE356A_.wvu.FilterData" localSheetId="6" hidden="1">thuy2.tran!$A$7:$G$66</definedName>
    <definedName name="Z_61959E49_C4BC_41CB_B0BE_7EDA73DE356A_.wvu.FilterData" localSheetId="123" hidden="1">Toan.chu!$A$7:$G$65</definedName>
    <definedName name="Z_61959E49_C4BC_41CB_B0BE_7EDA73DE356A_.wvu.FilterData" localSheetId="109" hidden="1">'Trang 1 Tran'!$A$3:$J$70</definedName>
    <definedName name="Z_61959E49_C4BC_41CB_B0BE_7EDA73DE356A_.wvu.FilterData" localSheetId="57" hidden="1">'Trang Nguyen'!$A$7:$G$66</definedName>
    <definedName name="Z_61959E49_C4BC_41CB_B0BE_7EDA73DE356A_.wvu.FilterData" localSheetId="40" hidden="1">'Trang Tran'!$A$4:$J$70</definedName>
    <definedName name="Z_61959E49_C4BC_41CB_B0BE_7EDA73DE356A_.wvu.FilterData" localSheetId="81" hidden="1">Trang2.Le!$A$3:$J$70</definedName>
    <definedName name="Z_61959E49_C4BC_41CB_B0BE_7EDA73DE356A_.wvu.FilterData" localSheetId="103" hidden="1">Trang2.Nguyen!$A$3:$J$70</definedName>
    <definedName name="Z_61959E49_C4BC_41CB_B0BE_7EDA73DE356A_.wvu.FilterData" localSheetId="67" hidden="1">'Truong Dao'!$A$3:$J$70</definedName>
    <definedName name="Z_61959E49_C4BC_41CB_B0BE_7EDA73DE356A_.wvu.FilterData" localSheetId="74" hidden="1">Tuan4.nguyen!$A$7:$G$65</definedName>
    <definedName name="Z_61959E49_C4BC_41CB_B0BE_7EDA73DE356A_.wvu.FilterData" localSheetId="96" hidden="1">'Tung Tran'!$A$3:$J$70</definedName>
    <definedName name="Z_61959E49_C4BC_41CB_B0BE_7EDA73DE356A_.wvu.FilterData" localSheetId="0" hidden="1">tuyen.do!$A$7:$G$66</definedName>
    <definedName name="Z_61959E49_C4BC_41CB_B0BE_7EDA73DE356A_.wvu.FilterData" localSheetId="48" hidden="1">'Van Huong'!$A$2:$J$70</definedName>
    <definedName name="Z_61959E49_C4BC_41CB_B0BE_7EDA73DE356A_.wvu.FilterData" localSheetId="68" hidden="1">'Vi Nguyen'!$A$3:$J$70</definedName>
    <definedName name="Z_61959E49_C4BC_41CB_B0BE_7EDA73DE356A_.wvu.FilterData" localSheetId="92" hidden="1">'Vinh Nguyen'!$A$3:$J$70</definedName>
    <definedName name="Z_61959E49_C4BC_41CB_B0BE_7EDA73DE356A_.wvu.FilterData" localSheetId="107" hidden="1">'Y Vu'!$A$3:$J$70</definedName>
    <definedName name="Z_6D9FC8F7_6352_4BF1_890A_27BF36FADC03_.wvu.Cols" localSheetId="43" hidden="1">'Anh Duong'!#REF!</definedName>
    <definedName name="Z_6D9FC8F7_6352_4BF1_890A_27BF36FADC03_.wvu.Cols" localSheetId="37" hidden="1">'Giang Nguyen'!#REF!</definedName>
    <definedName name="Z_6D9FC8F7_6352_4BF1_890A_27BF36FADC03_.wvu.Cols" localSheetId="44" hidden="1">'Hanh Duong'!#REF!</definedName>
    <definedName name="Z_6D9FC8F7_6352_4BF1_890A_27BF36FADC03_.wvu.Cols" localSheetId="38" hidden="1">'Lam Bui'!#REF!</definedName>
    <definedName name="Z_6D9FC8F7_6352_4BF1_890A_27BF36FADC03_.wvu.Cols" localSheetId="47" hidden="1">'Lan Nguyen'!#REF!</definedName>
    <definedName name="Z_6D9FC8F7_6352_4BF1_890A_27BF36FADC03_.wvu.Cols" localSheetId="31" hidden="1">'Minh Do'!#REF!,'Minh Do'!#REF!,'Minh Do'!#REF!</definedName>
    <definedName name="Z_6D9FC8F7_6352_4BF1_890A_27BF36FADC03_.wvu.Cols" localSheetId="36" hidden="1">'Ngan Bui'!#REF!,'Ngan Bui'!#REF!</definedName>
    <definedName name="Z_6D9FC8F7_6352_4BF1_890A_27BF36FADC03_.wvu.Cols" localSheetId="42" hidden="1">'Phuong Phan'!#REF!</definedName>
    <definedName name="Z_6D9FC8F7_6352_4BF1_890A_27BF36FADC03_.wvu.Cols" localSheetId="39" hidden="1">'Thuy Lang'!#REF!</definedName>
    <definedName name="Z_6D9FC8F7_6352_4BF1_890A_27BF36FADC03_.wvu.Cols" localSheetId="40" hidden="1">'Trang Tran'!#REF!</definedName>
    <definedName name="Z_6D9FC8F7_6352_4BF1_890A_27BF36FADC03_.wvu.FilterData" localSheetId="28" hidden="1">'An Ta'!$A$3:$N$66</definedName>
    <definedName name="Z_6D9FC8F7_6352_4BF1_890A_27BF36FADC03_.wvu.FilterData" localSheetId="114" hidden="1">An2.Nguyen!$A$7:$G$66</definedName>
    <definedName name="Z_6D9FC8F7_6352_4BF1_890A_27BF36FADC03_.wvu.FilterData" localSheetId="13" hidden="1">'Anh 7 Nguyen'!$A$3:$N$66</definedName>
    <definedName name="Z_6D9FC8F7_6352_4BF1_890A_27BF36FADC03_.wvu.FilterData" localSheetId="43" hidden="1">'Anh Duong'!$A$3:$J$70</definedName>
    <definedName name="Z_6D9FC8F7_6352_4BF1_890A_27BF36FADC03_.wvu.FilterData" localSheetId="55" hidden="1">'Anh Phan'!$A$7:$N$66</definedName>
    <definedName name="Z_6D9FC8F7_6352_4BF1_890A_27BF36FADC03_.wvu.FilterData" localSheetId="90" hidden="1">'Anh To'!$A$3:$J$70</definedName>
    <definedName name="Z_6D9FC8F7_6352_4BF1_890A_27BF36FADC03_.wvu.FilterData" localSheetId="80" hidden="1">'Anh Tran'!$A$7:$J$70</definedName>
    <definedName name="Z_6D9FC8F7_6352_4BF1_890A_27BF36FADC03_.wvu.FilterData" localSheetId="84" hidden="1">'Bich Do'!$A$3:$J$70</definedName>
    <definedName name="Z_6D9FC8F7_6352_4BF1_890A_27BF36FADC03_.wvu.FilterData" localSheetId="11" hidden="1">'CBL Score Standard'!$A$2:$P$59</definedName>
    <definedName name="Z_6D9FC8F7_6352_4BF1_890A_27BF36FADC03_.wvu.FilterData" localSheetId="24" hidden="1">'Chau Nguyen'!$A$3:$N$66</definedName>
    <definedName name="Z_6D9FC8F7_6352_4BF1_890A_27BF36FADC03_.wvu.FilterData" localSheetId="34" hidden="1">'Chi Bui'!$A$7:$G$66</definedName>
    <definedName name="Z_6D9FC8F7_6352_4BF1_890A_27BF36FADC03_.wvu.FilterData" localSheetId="101" hidden="1">Chinh.Tran!$A$3:$J$70</definedName>
    <definedName name="Z_6D9FC8F7_6352_4BF1_890A_27BF36FADC03_.wvu.FilterData" localSheetId="99" hidden="1">'Cuong Tran'!$A$3:$J$70</definedName>
    <definedName name="Z_6D9FC8F7_6352_4BF1_890A_27BF36FADC03_.wvu.FilterData" localSheetId="54" hidden="1">'Cuong Truong'!$A$3:$J$70</definedName>
    <definedName name="Z_6D9FC8F7_6352_4BF1_890A_27BF36FADC03_.wvu.FilterData" localSheetId="72" hidden="1">'Dan Nguyen'!$A$3:$J$70</definedName>
    <definedName name="Z_6D9FC8F7_6352_4BF1_890A_27BF36FADC03_.wvu.FilterData" localSheetId="78" hidden="1">dieu2.nguyen!$A$7:$G$65</definedName>
    <definedName name="Z_6D9FC8F7_6352_4BF1_890A_27BF36FADC03_.wvu.FilterData" localSheetId="79" hidden="1">'Dinh Pham'!$A$7:$G$66</definedName>
    <definedName name="Z_6D9FC8F7_6352_4BF1_890A_27BF36FADC03_.wvu.FilterData" localSheetId="41" hidden="1">'Diu Le'!$A$7:$G$66</definedName>
    <definedName name="Z_6D9FC8F7_6352_4BF1_890A_27BF36FADC03_.wvu.FilterData" localSheetId="35" hidden="1">'Doan Vu'!$A$3:$N$66</definedName>
    <definedName name="Z_6D9FC8F7_6352_4BF1_890A_27BF36FADC03_.wvu.FilterData" localSheetId="56" hidden="1">'Dung Pham'!$A$3:$J$70</definedName>
    <definedName name="Z_6D9FC8F7_6352_4BF1_890A_27BF36FADC03_.wvu.FilterData" localSheetId="70" hidden="1">'Duy Ngo'!$A$3:$J$70</definedName>
    <definedName name="Z_6D9FC8F7_6352_4BF1_890A_27BF36FADC03_.wvu.FilterData" localSheetId="52" hidden="1">'Duyen Pham'!$A$3:$J$70</definedName>
    <definedName name="Z_6D9FC8F7_6352_4BF1_890A_27BF36FADC03_.wvu.FilterData" localSheetId="23" hidden="1">'Duyen Tran'!$A$3:$N$66</definedName>
    <definedName name="Z_6D9FC8F7_6352_4BF1_890A_27BF36FADC03_.wvu.FilterData" localSheetId="37" hidden="1">'Giang Nguyen'!$A$3:$J$70</definedName>
    <definedName name="Z_6D9FC8F7_6352_4BF1_890A_27BF36FADC03_.wvu.FilterData" localSheetId="71" hidden="1">'Ha Nguyen'!$A$7:$K$66</definedName>
    <definedName name="Z_6D9FC8F7_6352_4BF1_890A_27BF36FADC03_.wvu.FilterData" localSheetId="59" hidden="1">'Ha Nguyen ICAS3'!$A$7:$N$66</definedName>
    <definedName name="Z_6D9FC8F7_6352_4BF1_890A_27BF36FADC03_.wvu.FilterData" localSheetId="87" hidden="1">'Ha To'!$A$3:$J$70</definedName>
    <definedName name="Z_6D9FC8F7_6352_4BF1_890A_27BF36FADC03_.wvu.FilterData" localSheetId="33" hidden="1">'Hai Trinh'!$A$4:$K$66</definedName>
    <definedName name="Z_6D9FC8F7_6352_4BF1_890A_27BF36FADC03_.wvu.FilterData" localSheetId="108" hidden="1">'Hang Vu'!$A$3:$J$70</definedName>
    <definedName name="Z_6D9FC8F7_6352_4BF1_890A_27BF36FADC03_.wvu.FilterData" localSheetId="2" hidden="1">hang.pham!$A$4:$K$66</definedName>
    <definedName name="Z_6D9FC8F7_6352_4BF1_890A_27BF36FADC03_.wvu.FilterData" localSheetId="18" hidden="1">'Hang2 Vu'!$A$3:$N$66</definedName>
    <definedName name="Z_6D9FC8F7_6352_4BF1_890A_27BF36FADC03_.wvu.FilterData" localSheetId="44" hidden="1">'Hanh Duong'!$A$3:$J$70</definedName>
    <definedName name="Z_6D9FC8F7_6352_4BF1_890A_27BF36FADC03_.wvu.FilterData" localSheetId="45" hidden="1">'Hanh Trinh'!$A$3:$J$70</definedName>
    <definedName name="Z_6D9FC8F7_6352_4BF1_890A_27BF36FADC03_.wvu.FilterData" localSheetId="46" hidden="1">'Hien Bui'!$A$3:$J$70</definedName>
    <definedName name="Z_6D9FC8F7_6352_4BF1_890A_27BF36FADC03_.wvu.FilterData" localSheetId="105" hidden="1">'Hien Dinh'!$A$2:$J$69</definedName>
    <definedName name="Z_6D9FC8F7_6352_4BF1_890A_27BF36FADC03_.wvu.FilterData" localSheetId="61" hidden="1">'Hien Quach'!$A$3:$K$66</definedName>
    <definedName name="Z_6D9FC8F7_6352_4BF1_890A_27BF36FADC03_.wvu.FilterData" localSheetId="15" hidden="1">'Hien Tran'!$A$7:$G$66</definedName>
    <definedName name="Z_6D9FC8F7_6352_4BF1_890A_27BF36FADC03_.wvu.FilterData" localSheetId="20" hidden="1">'Hoai Ngo'!$A$3:$N$66</definedName>
    <definedName name="Z_6D9FC8F7_6352_4BF1_890A_27BF36FADC03_.wvu.FilterData" localSheetId="26" hidden="1">'Hong Nguyen'!$A$3:$N$66</definedName>
    <definedName name="Z_6D9FC8F7_6352_4BF1_890A_27BF36FADC03_.wvu.FilterData" localSheetId="25" hidden="1">'Hong Pham'!$A$3:$N$66</definedName>
    <definedName name="Z_6D9FC8F7_6352_4BF1_890A_27BF36FADC03_.wvu.FilterData" localSheetId="86" hidden="1">'Hue Do'!$A$3:$J$70</definedName>
    <definedName name="Z_6D9FC8F7_6352_4BF1_890A_27BF36FADC03_.wvu.FilterData" localSheetId="3" hidden="1">hung2.nguyen!$A$4:$K$66</definedName>
    <definedName name="Z_6D9FC8F7_6352_4BF1_890A_27BF36FADC03_.wvu.FilterData" localSheetId="53" hidden="1">'Huong Luong'!$A$4:$J$70</definedName>
    <definedName name="Z_6D9FC8F7_6352_4BF1_890A_27BF36FADC03_.wvu.FilterData" localSheetId="121" hidden="1">huong6.nguyen!$A$7:$G$65</definedName>
    <definedName name="Z_6D9FC8F7_6352_4BF1_890A_27BF36FADC03_.wvu.FilterData" localSheetId="106" hidden="1">'Huyen Nguyen'!$A$3:$J$70</definedName>
    <definedName name="Z_6D9FC8F7_6352_4BF1_890A_27BF36FADC03_.wvu.FilterData" localSheetId="102" hidden="1">Huyen2.Nguyen!$A$7:$G$25</definedName>
    <definedName name="Z_6D9FC8F7_6352_4BF1_890A_27BF36FADC03_.wvu.FilterData" localSheetId="58" hidden="1">'Khanh Ha'!$A$7:$G$66</definedName>
    <definedName name="Z_6D9FC8F7_6352_4BF1_890A_27BF36FADC03_.wvu.FilterData" localSheetId="29" hidden="1">'Khanh Ngo'!$A$3:$N$66</definedName>
    <definedName name="Z_6D9FC8F7_6352_4BF1_890A_27BF36FADC03_.wvu.FilterData" localSheetId="115" hidden="1">'Kien Nguyen'!$A$7:$G$66</definedName>
    <definedName name="Z_6D9FC8F7_6352_4BF1_890A_27BF36FADC03_.wvu.FilterData" localSheetId="75" hidden="1">la.dang!$A$2:$N$66</definedName>
    <definedName name="Z_6D9FC8F7_6352_4BF1_890A_27BF36FADC03_.wvu.FilterData" localSheetId="38" hidden="1">'Lam Bui'!$A$3:$J$70</definedName>
    <definedName name="Z_6D9FC8F7_6352_4BF1_890A_27BF36FADC03_.wvu.FilterData" localSheetId="91" hidden="1">'Lan Hoang'!$A$3:$J$70</definedName>
    <definedName name="Z_6D9FC8F7_6352_4BF1_890A_27BF36FADC03_.wvu.FilterData" localSheetId="47" hidden="1">'Lan Nguyen'!$A$3:$J$70</definedName>
    <definedName name="Z_6D9FC8F7_6352_4BF1_890A_27BF36FADC03_.wvu.FilterData" localSheetId="100" hidden="1">'Lan Nguyen 89'!$A$3:$J$70</definedName>
    <definedName name="Z_6D9FC8F7_6352_4BF1_890A_27BF36FADC03_.wvu.FilterData" localSheetId="21" hidden="1">'Linh 2 Doan'!$A$3:$N$66</definedName>
    <definedName name="Z_6D9FC8F7_6352_4BF1_890A_27BF36FADC03_.wvu.FilterData" localSheetId="65" hidden="1">'Linh Nguyen'!$A$3:$J$70</definedName>
    <definedName name="Z_6D9FC8F7_6352_4BF1_890A_27BF36FADC03_.wvu.FilterData" localSheetId="49" hidden="1">'Loc Le'!$A$3:$J$70</definedName>
    <definedName name="Z_6D9FC8F7_6352_4BF1_890A_27BF36FADC03_.wvu.FilterData" localSheetId="73" hidden="1">'Ly Nguyen'!$A$3:$J$70</definedName>
    <definedName name="Z_6D9FC8F7_6352_4BF1_890A_27BF36FADC03_.wvu.FilterData" localSheetId="16" hidden="1">'Mai Le'!$A$7:$G$66</definedName>
    <definedName name="Z_6D9FC8F7_6352_4BF1_890A_27BF36FADC03_.wvu.FilterData" localSheetId="27" hidden="1">'Mai Ngo'!$A$4:$N$66</definedName>
    <definedName name="Z_6D9FC8F7_6352_4BF1_890A_27BF36FADC03_.wvu.FilterData" localSheetId="88" hidden="1">'Men Than'!$A$3:$J$70</definedName>
    <definedName name="Z_6D9FC8F7_6352_4BF1_890A_27BF36FADC03_.wvu.FilterData" localSheetId="31" hidden="1">'Minh Do'!$A$3:$N$66</definedName>
    <definedName name="Z_6D9FC8F7_6352_4BF1_890A_27BF36FADC03_.wvu.FilterData" localSheetId="51" hidden="1">'Na Nguyen'!$A$3:$J$70</definedName>
    <definedName name="Z_6D9FC8F7_6352_4BF1_890A_27BF36FADC03_.wvu.FilterData" localSheetId="117" hidden="1">'Nga Bui'!$A$7:$G$66</definedName>
    <definedName name="Z_6D9FC8F7_6352_4BF1_890A_27BF36FADC03_.wvu.FilterData" localSheetId="4" hidden="1">nga.dang!$A$4:$K$66</definedName>
    <definedName name="Z_6D9FC8F7_6352_4BF1_890A_27BF36FADC03_.wvu.FilterData" localSheetId="122" hidden="1">nga.le!$A$7:$G$65</definedName>
    <definedName name="Z_6D9FC8F7_6352_4BF1_890A_27BF36FADC03_.wvu.FilterData" localSheetId="36" hidden="1">'Ngan Bui'!$A$7:$G$66</definedName>
    <definedName name="Z_6D9FC8F7_6352_4BF1_890A_27BF36FADC03_.wvu.FilterData" localSheetId="60" hidden="1">'Ngan Do'!$A$3:$J$70</definedName>
    <definedName name="Z_6D9FC8F7_6352_4BF1_890A_27BF36FADC03_.wvu.FilterData" localSheetId="63" hidden="1">'Ngoc Dang'!$A$3:$J$70</definedName>
    <definedName name="Z_6D9FC8F7_6352_4BF1_890A_27BF36FADC03_.wvu.FilterData" localSheetId="66" hidden="1">'Ngoc Dao'!$A$3:$J$70</definedName>
    <definedName name="Z_6D9FC8F7_6352_4BF1_890A_27BF36FADC03_.wvu.FilterData" localSheetId="22" hidden="1">'Ngoc Luu'!$A$3:$N$66</definedName>
    <definedName name="Z_6D9FC8F7_6352_4BF1_890A_27BF36FADC03_.wvu.FilterData" localSheetId="104" hidden="1">Nguyet2.Nguyen!$A$3:$J$70</definedName>
    <definedName name="Z_6D9FC8F7_6352_4BF1_890A_27BF36FADC03_.wvu.FilterData" localSheetId="93" hidden="1">'Nhung Hoang'!$A$3:$J$70</definedName>
    <definedName name="Z_6D9FC8F7_6352_4BF1_890A_27BF36FADC03_.wvu.FilterData" localSheetId="118" hidden="1">nhung.do!$A$7:$G$65</definedName>
    <definedName name="Z_6D9FC8F7_6352_4BF1_890A_27BF36FADC03_.wvu.FilterData" localSheetId="110" hidden="1">'Nhung2 Nguyen'!$A$3:$J$70</definedName>
    <definedName name="Z_6D9FC8F7_6352_4BF1_890A_27BF36FADC03_.wvu.FilterData" localSheetId="32" hidden="1">'Oanh Do'!$A$3:$N$66</definedName>
    <definedName name="Z_6D9FC8F7_6352_4BF1_890A_27BF36FADC03_.wvu.FilterData" localSheetId="94" hidden="1">'Oanh Nguyen'!$A$3:$J$70</definedName>
    <definedName name="Z_6D9FC8F7_6352_4BF1_890A_27BF36FADC03_.wvu.FilterData" localSheetId="30" hidden="1">'Oanh2 Nguyen'!$A$3:$N$66</definedName>
    <definedName name="Z_6D9FC8F7_6352_4BF1_890A_27BF36FADC03_.wvu.FilterData" localSheetId="89" hidden="1">'Phong Nguyen'!$A$3:$J$70</definedName>
    <definedName name="Z_6D9FC8F7_6352_4BF1_890A_27BF36FADC03_.wvu.FilterData" localSheetId="82" hidden="1">'Phuc Truong'!$A$3:$J$70</definedName>
    <definedName name="Z_6D9FC8F7_6352_4BF1_890A_27BF36FADC03_.wvu.FilterData" localSheetId="112" hidden="1">'Phuong 2 Le'!$A$3:$J$70</definedName>
    <definedName name="Z_6D9FC8F7_6352_4BF1_890A_27BF36FADC03_.wvu.FilterData" localSheetId="17" hidden="1">'Phuong 5 Pham'!$A$3:$X$68</definedName>
    <definedName name="Z_6D9FC8F7_6352_4BF1_890A_27BF36FADC03_.wvu.FilterData" localSheetId="116" hidden="1">'Phuong Ngo'!$A$7:$G$66</definedName>
    <definedName name="Z_6D9FC8F7_6352_4BF1_890A_27BF36FADC03_.wvu.FilterData" localSheetId="83" hidden="1">'Phuong Nguyen'!$A$3:$J$70</definedName>
    <definedName name="Z_6D9FC8F7_6352_4BF1_890A_27BF36FADC03_.wvu.FilterData" localSheetId="69" hidden="1">'Phuong Pham'!$A$4:$J$70</definedName>
    <definedName name="Z_6D9FC8F7_6352_4BF1_890A_27BF36FADC03_.wvu.FilterData" localSheetId="42" hidden="1">'Phuong Phan'!$A$3:$J$70</definedName>
    <definedName name="Z_6D9FC8F7_6352_4BF1_890A_27BF36FADC03_.wvu.FilterData" localSheetId="1" hidden="1">phuong2.ha!$A$4:$K$66</definedName>
    <definedName name="Z_6D9FC8F7_6352_4BF1_890A_27BF36FADC03_.wvu.FilterData" localSheetId="98" hidden="1">'Quyen Nguyen'!$A$7:$J$70</definedName>
    <definedName name="Z_6D9FC8F7_6352_4BF1_890A_27BF36FADC03_.wvu.FilterData" localSheetId="8" hidden="1">Summary!$A$2:$AX$85</definedName>
    <definedName name="Z_6D9FC8F7_6352_4BF1_890A_27BF36FADC03_.wvu.FilterData" localSheetId="64" hidden="1">'Tam Hoang'!$A$3:$J$70</definedName>
    <definedName name="Z_6D9FC8F7_6352_4BF1_890A_27BF36FADC03_.wvu.FilterData" localSheetId="5" hidden="1">tam.trinh!$A$4:$K$66</definedName>
    <definedName name="Z_6D9FC8F7_6352_4BF1_890A_27BF36FADC03_.wvu.FilterData" localSheetId="12" hidden="1">Template!$A$7:$G$67</definedName>
    <definedName name="Z_6D9FC8F7_6352_4BF1_890A_27BF36FADC03_.wvu.FilterData" localSheetId="97" hidden="1">'Thang Vu'!$A$7:$J$70</definedName>
    <definedName name="Z_6D9FC8F7_6352_4BF1_890A_27BF36FADC03_.wvu.FilterData" localSheetId="119" hidden="1">Thanh.nguyen!$A$7:$G$65</definedName>
    <definedName name="Z_6D9FC8F7_6352_4BF1_890A_27BF36FADC03_.wvu.FilterData" localSheetId="120" hidden="1">Thanh2.Hoang!$A$7:$G$65</definedName>
    <definedName name="Z_6D9FC8F7_6352_4BF1_890A_27BF36FADC03_.wvu.FilterData" localSheetId="19" hidden="1">'Thao Dam'!$A$3:$N$66</definedName>
    <definedName name="Z_6D9FC8F7_6352_4BF1_890A_27BF36FADC03_.wvu.FilterData" localSheetId="50" hidden="1">Thoa.Dien!$A$7:$G$65</definedName>
    <definedName name="Z_6D9FC8F7_6352_4BF1_890A_27BF36FADC03_.wvu.FilterData" localSheetId="62" hidden="1">'Thu Nguyen'!$A$3:$J$70</definedName>
    <definedName name="Z_6D9FC8F7_6352_4BF1_890A_27BF36FADC03_.wvu.FilterData" localSheetId="77" hidden="1">thuhuong.nguyen!$A$7:$G$65</definedName>
    <definedName name="Z_6D9FC8F7_6352_4BF1_890A_27BF36FADC03_.wvu.FilterData" localSheetId="111" hidden="1">'Thuy Dang'!$A$3:$J$70</definedName>
    <definedName name="Z_6D9FC8F7_6352_4BF1_890A_27BF36FADC03_.wvu.FilterData" localSheetId="39" hidden="1">'Thuy Lang'!$A$3:$J$70</definedName>
    <definedName name="Z_6D9FC8F7_6352_4BF1_890A_27BF36FADC03_.wvu.FilterData" localSheetId="113" hidden="1">'Thuy Le'!$A$3:$J$70</definedName>
    <definedName name="Z_6D9FC8F7_6352_4BF1_890A_27BF36FADC03_.wvu.FilterData" localSheetId="95" hidden="1">'Thuy Le MIB'!$A$3:$J$70</definedName>
    <definedName name="Z_6D9FC8F7_6352_4BF1_890A_27BF36FADC03_.wvu.FilterData" localSheetId="85" hidden="1">'Thuy Pham'!$A$3:$J$70</definedName>
    <definedName name="Z_6D9FC8F7_6352_4BF1_890A_27BF36FADC03_.wvu.FilterData" localSheetId="76" hidden="1">thuy.dao!$A$7:$G$65</definedName>
    <definedName name="Z_6D9FC8F7_6352_4BF1_890A_27BF36FADC03_.wvu.FilterData" localSheetId="6" hidden="1">thuy2.tran!$A$4:$K$66</definedName>
    <definedName name="Z_6D9FC8F7_6352_4BF1_890A_27BF36FADC03_.wvu.FilterData" localSheetId="123" hidden="1">Toan.chu!$A$7:$G$65</definedName>
    <definedName name="Z_6D9FC8F7_6352_4BF1_890A_27BF36FADC03_.wvu.FilterData" localSheetId="109" hidden="1">'Trang 1 Tran'!$A$3:$J$70</definedName>
    <definedName name="Z_6D9FC8F7_6352_4BF1_890A_27BF36FADC03_.wvu.FilterData" localSheetId="57" hidden="1">'Trang Nguyen'!$A$7:$G$66</definedName>
    <definedName name="Z_6D9FC8F7_6352_4BF1_890A_27BF36FADC03_.wvu.FilterData" localSheetId="40" hidden="1">'Trang Tran'!$A$4:$J$70</definedName>
    <definedName name="Z_6D9FC8F7_6352_4BF1_890A_27BF36FADC03_.wvu.FilterData" localSheetId="81" hidden="1">Trang2.Le!$A$3:$J$70</definedName>
    <definedName name="Z_6D9FC8F7_6352_4BF1_890A_27BF36FADC03_.wvu.FilterData" localSheetId="103" hidden="1">Trang2.Nguyen!$A$3:$J$70</definedName>
    <definedName name="Z_6D9FC8F7_6352_4BF1_890A_27BF36FADC03_.wvu.FilterData" localSheetId="67" hidden="1">'Truong Dao'!$A$3:$J$70</definedName>
    <definedName name="Z_6D9FC8F7_6352_4BF1_890A_27BF36FADC03_.wvu.FilterData" localSheetId="74" hidden="1">Tuan4.nguyen!$A$7:$G$65</definedName>
    <definedName name="Z_6D9FC8F7_6352_4BF1_890A_27BF36FADC03_.wvu.FilterData" localSheetId="96" hidden="1">'Tung Tran'!$A$3:$J$70</definedName>
    <definedName name="Z_6D9FC8F7_6352_4BF1_890A_27BF36FADC03_.wvu.FilterData" localSheetId="0" hidden="1">tuyen.do!$A$4:$K$66</definedName>
    <definedName name="Z_6D9FC8F7_6352_4BF1_890A_27BF36FADC03_.wvu.FilterData" localSheetId="48" hidden="1">'Van Huong'!$A$2:$J$70</definedName>
    <definedName name="Z_6D9FC8F7_6352_4BF1_890A_27BF36FADC03_.wvu.FilterData" localSheetId="68" hidden="1">'Vi Nguyen'!$A$3:$J$70</definedName>
    <definedName name="Z_6D9FC8F7_6352_4BF1_890A_27BF36FADC03_.wvu.FilterData" localSheetId="92" hidden="1">'Vinh Nguyen'!$A$3:$J$70</definedName>
    <definedName name="Z_6D9FC8F7_6352_4BF1_890A_27BF36FADC03_.wvu.FilterData" localSheetId="107" hidden="1">'Y Vu'!$A$3:$J$70</definedName>
    <definedName name="Z_75C2060D_FB35_413B_813E_1C426ED5BBBF_.wvu.FilterData" localSheetId="121" hidden="1">huong6.nguyen!$A$7:$G$65</definedName>
    <definedName name="Z_75C2060D_FB35_413B_813E_1C426ED5BBBF_.wvu.FilterData" localSheetId="122" hidden="1">nga.le!$A$7:$G$65</definedName>
    <definedName name="Z_75C2060D_FB35_413B_813E_1C426ED5BBBF_.wvu.FilterData" localSheetId="118" hidden="1">nhung.do!$A$7:$G$65</definedName>
    <definedName name="Z_75C2060D_FB35_413B_813E_1C426ED5BBBF_.wvu.FilterData" localSheetId="119" hidden="1">Thanh.nguyen!$A$7:$G$65</definedName>
    <definedName name="Z_75C2060D_FB35_413B_813E_1C426ED5BBBF_.wvu.FilterData" localSheetId="120" hidden="1">Thanh2.Hoang!$A$7:$G$65</definedName>
    <definedName name="Z_75C2060D_FB35_413B_813E_1C426ED5BBBF_.wvu.FilterData" localSheetId="123" hidden="1">Toan.chu!$A$7:$G$65</definedName>
    <definedName name="Z_78A3FCA9_B42A_4373_BD0C_D235556CB5DF_.wvu.FilterData" localSheetId="55" hidden="1">'Anh Phan'!$A$3:$J$70</definedName>
    <definedName name="Z_78A3FCA9_B42A_4373_BD0C_D235556CB5DF_.wvu.FilterData" localSheetId="54" hidden="1">'Cuong Truong'!$A$3:$J$70</definedName>
    <definedName name="Z_78A3FCA9_B42A_4373_BD0C_D235556CB5DF_.wvu.FilterData" localSheetId="52" hidden="1">'Duyen Pham'!$A$3:$J$70</definedName>
    <definedName name="Z_78A3FCA9_B42A_4373_BD0C_D235556CB5DF_.wvu.FilterData" localSheetId="49" hidden="1">'Loc Le'!$A$3:$J$70</definedName>
    <definedName name="Z_8E6236C1_A6AD_469B_9A17_1E09C4C318A0_.wvu.FilterData" localSheetId="28" hidden="1">'An Ta'!$A$7:$G$66</definedName>
    <definedName name="Z_8E6236C1_A6AD_469B_9A17_1E09C4C318A0_.wvu.FilterData" localSheetId="114" hidden="1">An2.Nguyen!$A$7:$G$66</definedName>
    <definedName name="Z_8E6236C1_A6AD_469B_9A17_1E09C4C318A0_.wvu.FilterData" localSheetId="13" hidden="1">'Anh 7 Nguyen'!$A$7:$G$65</definedName>
    <definedName name="Z_8E6236C1_A6AD_469B_9A17_1E09C4C318A0_.wvu.FilterData" localSheetId="90" hidden="1">'Anh To'!$A$3:$J$70</definedName>
    <definedName name="Z_8E6236C1_A6AD_469B_9A17_1E09C4C318A0_.wvu.FilterData" localSheetId="24" hidden="1">'Chau Nguyen'!$A$7:$G$66</definedName>
    <definedName name="Z_8E6236C1_A6AD_469B_9A17_1E09C4C318A0_.wvu.FilterData" localSheetId="34" hidden="1">'Chi Bui'!$A$7:$G$66</definedName>
    <definedName name="Z_8E6236C1_A6AD_469B_9A17_1E09C4C318A0_.wvu.FilterData" localSheetId="78" hidden="1">dieu2.nguyen!$A$7:$G$65</definedName>
    <definedName name="Z_8E6236C1_A6AD_469B_9A17_1E09C4C318A0_.wvu.FilterData" localSheetId="35" hidden="1">'Doan Vu'!$A$7:$G$66</definedName>
    <definedName name="Z_8E6236C1_A6AD_469B_9A17_1E09C4C318A0_.wvu.FilterData" localSheetId="14" hidden="1">'Duong Nguyen'!$A$7:$G$66</definedName>
    <definedName name="Z_8E6236C1_A6AD_469B_9A17_1E09C4C318A0_.wvu.FilterData" localSheetId="59" hidden="1">'Ha Nguyen ICAS3'!$A$7:$G$66</definedName>
    <definedName name="Z_8E6236C1_A6AD_469B_9A17_1E09C4C318A0_.wvu.FilterData" localSheetId="33" hidden="1">'Hai Trinh'!$A$7:$G$66</definedName>
    <definedName name="Z_8E6236C1_A6AD_469B_9A17_1E09C4C318A0_.wvu.FilterData" localSheetId="2" hidden="1">hang.pham!$A$7:$G$66</definedName>
    <definedName name="Z_8E6236C1_A6AD_469B_9A17_1E09C4C318A0_.wvu.FilterData" localSheetId="15" hidden="1">'Hien Tran'!$A$7:$G$66</definedName>
    <definedName name="Z_8E6236C1_A6AD_469B_9A17_1E09C4C318A0_.wvu.FilterData" localSheetId="26" hidden="1">'Hong Nguyen'!$A$7:$G$66</definedName>
    <definedName name="Z_8E6236C1_A6AD_469B_9A17_1E09C4C318A0_.wvu.FilterData" localSheetId="3" hidden="1">hung2.nguyen!$A$7:$G$66</definedName>
    <definedName name="Z_8E6236C1_A6AD_469B_9A17_1E09C4C318A0_.wvu.FilterData" localSheetId="121" hidden="1">huong6.nguyen!$A$7:$G$65</definedName>
    <definedName name="Z_8E6236C1_A6AD_469B_9A17_1E09C4C318A0_.wvu.FilterData" localSheetId="58" hidden="1">'Khanh Ha'!$A$7:$G$66</definedName>
    <definedName name="Z_8E6236C1_A6AD_469B_9A17_1E09C4C318A0_.wvu.FilterData" localSheetId="29" hidden="1">'Khanh Ngo'!$A$7:$G$66</definedName>
    <definedName name="Z_8E6236C1_A6AD_469B_9A17_1E09C4C318A0_.wvu.FilterData" localSheetId="115" hidden="1">'Kien Nguyen'!$A$7:$G$66</definedName>
    <definedName name="Z_8E6236C1_A6AD_469B_9A17_1E09C4C318A0_.wvu.FilterData" localSheetId="75" hidden="1">la.dang!$A$7:$G$65</definedName>
    <definedName name="Z_8E6236C1_A6AD_469B_9A17_1E09C4C318A0_.wvu.FilterData" localSheetId="91" hidden="1">'Lan Hoang'!$A$3:$J$70</definedName>
    <definedName name="Z_8E6236C1_A6AD_469B_9A17_1E09C4C318A0_.wvu.FilterData" localSheetId="49" hidden="1">'Loc Le'!$A$3:$J$70</definedName>
    <definedName name="Z_8E6236C1_A6AD_469B_9A17_1E09C4C318A0_.wvu.FilterData" localSheetId="16" hidden="1">'Mai Le'!$A$7:$G$66</definedName>
    <definedName name="Z_8E6236C1_A6AD_469B_9A17_1E09C4C318A0_.wvu.FilterData" localSheetId="27" hidden="1">'Mai Ngo'!$A$7:$G$66</definedName>
    <definedName name="Z_8E6236C1_A6AD_469B_9A17_1E09C4C318A0_.wvu.FilterData" localSheetId="31" hidden="1">'Minh Do'!$A$7:$G$66</definedName>
    <definedName name="Z_8E6236C1_A6AD_469B_9A17_1E09C4C318A0_.wvu.FilterData" localSheetId="117" hidden="1">'Nga Bui'!$A$7:$G$66</definedName>
    <definedName name="Z_8E6236C1_A6AD_469B_9A17_1E09C4C318A0_.wvu.FilterData" localSheetId="4" hidden="1">nga.dang!$A$7:$G$66</definedName>
    <definedName name="Z_8E6236C1_A6AD_469B_9A17_1E09C4C318A0_.wvu.FilterData" localSheetId="122" hidden="1">nga.le!$A$7:$G$65</definedName>
    <definedName name="Z_8E6236C1_A6AD_469B_9A17_1E09C4C318A0_.wvu.FilterData" localSheetId="36" hidden="1">'Ngan Bui'!$A$7:$G$66</definedName>
    <definedName name="Z_8E6236C1_A6AD_469B_9A17_1E09C4C318A0_.wvu.FilterData" localSheetId="118" hidden="1">nhung.do!$A$7:$G$65</definedName>
    <definedName name="Z_8E6236C1_A6AD_469B_9A17_1E09C4C318A0_.wvu.FilterData" localSheetId="32" hidden="1">'Oanh Do'!$A$7:$G$66</definedName>
    <definedName name="Z_8E6236C1_A6AD_469B_9A17_1E09C4C318A0_.wvu.FilterData" localSheetId="30" hidden="1">'Oanh2 Nguyen'!$A$7:$G$66</definedName>
    <definedName name="Z_8E6236C1_A6AD_469B_9A17_1E09C4C318A0_.wvu.FilterData" localSheetId="112" hidden="1">'Phuong 2 Le'!$A$3:$J$70</definedName>
    <definedName name="Z_8E6236C1_A6AD_469B_9A17_1E09C4C318A0_.wvu.FilterData" localSheetId="116" hidden="1">'Phuong Ngo'!$A$7:$G$66</definedName>
    <definedName name="Z_8E6236C1_A6AD_469B_9A17_1E09C4C318A0_.wvu.FilterData" localSheetId="42" hidden="1">'Phuong Phan'!$A$3:$J$70</definedName>
    <definedName name="Z_8E6236C1_A6AD_469B_9A17_1E09C4C318A0_.wvu.FilterData" localSheetId="1" hidden="1">phuong2.ha!$A$7:$G$66</definedName>
    <definedName name="Z_8E6236C1_A6AD_469B_9A17_1E09C4C318A0_.wvu.FilterData" localSheetId="5" hidden="1">tam.trinh!$A$7:$G$66</definedName>
    <definedName name="Z_8E6236C1_A6AD_469B_9A17_1E09C4C318A0_.wvu.FilterData" localSheetId="12" hidden="1">Template!$A$7:$G$67</definedName>
    <definedName name="Z_8E6236C1_A6AD_469B_9A17_1E09C4C318A0_.wvu.FilterData" localSheetId="119" hidden="1">Thanh.nguyen!$A$7:$G$65</definedName>
    <definedName name="Z_8E6236C1_A6AD_469B_9A17_1E09C4C318A0_.wvu.FilterData" localSheetId="120" hidden="1">Thanh2.Hoang!$A$7:$G$65</definedName>
    <definedName name="Z_8E6236C1_A6AD_469B_9A17_1E09C4C318A0_.wvu.FilterData" localSheetId="50" hidden="1">Thoa.Dien!$A$7:$G$65</definedName>
    <definedName name="Z_8E6236C1_A6AD_469B_9A17_1E09C4C318A0_.wvu.FilterData" localSheetId="77" hidden="1">thuhuong.nguyen!$A$7:$G$65</definedName>
    <definedName name="Z_8E6236C1_A6AD_469B_9A17_1E09C4C318A0_.wvu.FilterData" localSheetId="76" hidden="1">thuy.dao!$A$7:$G$65</definedName>
    <definedName name="Z_8E6236C1_A6AD_469B_9A17_1E09C4C318A0_.wvu.FilterData" localSheetId="6" hidden="1">thuy2.tran!$A$7:$G$66</definedName>
    <definedName name="Z_8E6236C1_A6AD_469B_9A17_1E09C4C318A0_.wvu.FilterData" localSheetId="123" hidden="1">Toan.chu!$A$7:$G$65</definedName>
    <definedName name="Z_8E6236C1_A6AD_469B_9A17_1E09C4C318A0_.wvu.FilterData" localSheetId="103" hidden="1">Trang2.Nguyen!$A$3:$J$70</definedName>
    <definedName name="Z_8E6236C1_A6AD_469B_9A17_1E09C4C318A0_.wvu.FilterData" localSheetId="74" hidden="1">Tuan4.nguyen!$A$7:$G$65</definedName>
    <definedName name="Z_8E6236C1_A6AD_469B_9A17_1E09C4C318A0_.wvu.FilterData" localSheetId="96" hidden="1">'Tung Tran'!$A$3:$J$70</definedName>
    <definedName name="Z_8E6236C1_A6AD_469B_9A17_1E09C4C318A0_.wvu.FilterData" localSheetId="0" hidden="1">tuyen.do!$A$7:$G$66</definedName>
    <definedName name="Z_8E6236C1_A6AD_469B_9A17_1E09C4C318A0_.wvu.FilterData" localSheetId="68" hidden="1">'Vi Nguyen'!$A$3:$J$70</definedName>
    <definedName name="Z_9F775BAE_2403_40FE_95E3_B0411D9A7170_.wvu.Cols" localSheetId="43" hidden="1">'Anh Duong'!#REF!</definedName>
    <definedName name="Z_9F775BAE_2403_40FE_95E3_B0411D9A7170_.wvu.Cols" localSheetId="79" hidden="1">'Dinh Pham'!#REF!</definedName>
    <definedName name="Z_9F775BAE_2403_40FE_95E3_B0411D9A7170_.wvu.Cols" localSheetId="56" hidden="1">'Dung Pham'!#REF!</definedName>
    <definedName name="Z_9F775BAE_2403_40FE_95E3_B0411D9A7170_.wvu.Cols" localSheetId="52" hidden="1">'Duyen Pham'!#REF!</definedName>
    <definedName name="Z_9F775BAE_2403_40FE_95E3_B0411D9A7170_.wvu.Cols" localSheetId="37" hidden="1">'Giang Nguyen'!#REF!</definedName>
    <definedName name="Z_9F775BAE_2403_40FE_95E3_B0411D9A7170_.wvu.Cols" localSheetId="44" hidden="1">'Hanh Duong'!#REF!</definedName>
    <definedName name="Z_9F775BAE_2403_40FE_95E3_B0411D9A7170_.wvu.Cols" localSheetId="45" hidden="1">'Hanh Trinh'!#REF!</definedName>
    <definedName name="Z_9F775BAE_2403_40FE_95E3_B0411D9A7170_.wvu.Cols" localSheetId="46" hidden="1">'Hien Bui'!#REF!</definedName>
    <definedName name="Z_9F775BAE_2403_40FE_95E3_B0411D9A7170_.wvu.Cols" localSheetId="61" hidden="1">'Hien Quach'!#REF!</definedName>
    <definedName name="Z_9F775BAE_2403_40FE_95E3_B0411D9A7170_.wvu.Cols" localSheetId="53" hidden="1">'Huong Luong'!#REF!</definedName>
    <definedName name="Z_9F775BAE_2403_40FE_95E3_B0411D9A7170_.wvu.Cols" localSheetId="38" hidden="1">'Lam Bui'!#REF!</definedName>
    <definedName name="Z_9F775BAE_2403_40FE_95E3_B0411D9A7170_.wvu.Cols" localSheetId="47" hidden="1">'Lan Nguyen'!#REF!</definedName>
    <definedName name="Z_9F775BAE_2403_40FE_95E3_B0411D9A7170_.wvu.Cols" localSheetId="65" hidden="1">'Linh Nguyen'!#REF!</definedName>
    <definedName name="Z_9F775BAE_2403_40FE_95E3_B0411D9A7170_.wvu.Cols" localSheetId="51" hidden="1">'Na Nguyen'!#REF!</definedName>
    <definedName name="Z_9F775BAE_2403_40FE_95E3_B0411D9A7170_.wvu.Cols" localSheetId="63" hidden="1">'Ngoc Dang'!#REF!</definedName>
    <definedName name="Z_9F775BAE_2403_40FE_95E3_B0411D9A7170_.wvu.Cols" localSheetId="66" hidden="1">'Ngoc Dao'!#REF!</definedName>
    <definedName name="Z_9F775BAE_2403_40FE_95E3_B0411D9A7170_.wvu.Cols" localSheetId="42" hidden="1">'Phuong Phan'!#REF!</definedName>
    <definedName name="Z_9F775BAE_2403_40FE_95E3_B0411D9A7170_.wvu.Cols" localSheetId="64" hidden="1">'Tam Hoang'!#REF!</definedName>
    <definedName name="Z_9F775BAE_2403_40FE_95E3_B0411D9A7170_.wvu.Cols" localSheetId="62" hidden="1">'Thu Nguyen'!#REF!</definedName>
    <definedName name="Z_9F775BAE_2403_40FE_95E3_B0411D9A7170_.wvu.Cols" localSheetId="39" hidden="1">'Thuy Lang'!#REF!</definedName>
    <definedName name="Z_9F775BAE_2403_40FE_95E3_B0411D9A7170_.wvu.Cols" localSheetId="40" hidden="1">'Trang Tran'!#REF!</definedName>
    <definedName name="Z_9F775BAE_2403_40FE_95E3_B0411D9A7170_.wvu.Cols" localSheetId="67" hidden="1">'Truong Dao'!#REF!</definedName>
    <definedName name="Z_9F775BAE_2403_40FE_95E3_B0411D9A7170_.wvu.Cols" localSheetId="68" hidden="1">'Vi Nguyen'!#REF!</definedName>
    <definedName name="Z_9F775BAE_2403_40FE_95E3_B0411D9A7170_.wvu.FilterData" localSheetId="28" hidden="1">'An Ta'!$A$7:$G$66</definedName>
    <definedName name="Z_9F775BAE_2403_40FE_95E3_B0411D9A7170_.wvu.FilterData" localSheetId="114" hidden="1">An2.Nguyen!$A$7:$G$66</definedName>
    <definedName name="Z_9F775BAE_2403_40FE_95E3_B0411D9A7170_.wvu.FilterData" localSheetId="13" hidden="1">'Anh 7 Nguyen'!$A$7:$G$65</definedName>
    <definedName name="Z_9F775BAE_2403_40FE_95E3_B0411D9A7170_.wvu.FilterData" localSheetId="43" hidden="1">'Anh Duong'!$A$3:$J$70</definedName>
    <definedName name="Z_9F775BAE_2403_40FE_95E3_B0411D9A7170_.wvu.FilterData" localSheetId="55" hidden="1">'Anh Phan'!$A$3:$J$70</definedName>
    <definedName name="Z_9F775BAE_2403_40FE_95E3_B0411D9A7170_.wvu.FilterData" localSheetId="90" hidden="1">'Anh To'!$A$3:$J$70</definedName>
    <definedName name="Z_9F775BAE_2403_40FE_95E3_B0411D9A7170_.wvu.FilterData" localSheetId="80" hidden="1">'Anh Tran'!$A$7:$J$70</definedName>
    <definedName name="Z_9F775BAE_2403_40FE_95E3_B0411D9A7170_.wvu.FilterData" localSheetId="84" hidden="1">'Bich Do'!$A$3:$J$70</definedName>
    <definedName name="Z_9F775BAE_2403_40FE_95E3_B0411D9A7170_.wvu.FilterData" localSheetId="11" hidden="1">'CBL Score Standard'!$A$3:$P$63</definedName>
    <definedName name="Z_9F775BAE_2403_40FE_95E3_B0411D9A7170_.wvu.FilterData" localSheetId="24" hidden="1">'Chau Nguyen'!$A$7:$G$66</definedName>
    <definedName name="Z_9F775BAE_2403_40FE_95E3_B0411D9A7170_.wvu.FilterData" localSheetId="34" hidden="1">'Chi Bui'!$A$7:$G$66</definedName>
    <definedName name="Z_9F775BAE_2403_40FE_95E3_B0411D9A7170_.wvu.FilterData" localSheetId="101" hidden="1">Chinh.Tran!$A$3:$J$70</definedName>
    <definedName name="Z_9F775BAE_2403_40FE_95E3_B0411D9A7170_.wvu.FilterData" localSheetId="99" hidden="1">'Cuong Tran'!$A$3:$J$70</definedName>
    <definedName name="Z_9F775BAE_2403_40FE_95E3_B0411D9A7170_.wvu.FilterData" localSheetId="54" hidden="1">'Cuong Truong'!$A$3:$J$70</definedName>
    <definedName name="Z_9F775BAE_2403_40FE_95E3_B0411D9A7170_.wvu.FilterData" localSheetId="72" hidden="1">'Dan Nguyen'!$A$3:$J$70</definedName>
    <definedName name="Z_9F775BAE_2403_40FE_95E3_B0411D9A7170_.wvu.FilterData" localSheetId="78" hidden="1">dieu2.nguyen!$A$7:$G$65</definedName>
    <definedName name="Z_9F775BAE_2403_40FE_95E3_B0411D9A7170_.wvu.FilterData" localSheetId="79" hidden="1">'Dinh Pham'!$A$7:$G$66</definedName>
    <definedName name="Z_9F775BAE_2403_40FE_95E3_B0411D9A7170_.wvu.FilterData" localSheetId="41" hidden="1">'Diu Le'!$A$7:$G$66</definedName>
    <definedName name="Z_9F775BAE_2403_40FE_95E3_B0411D9A7170_.wvu.FilterData" localSheetId="35" hidden="1">'Doan Vu'!$A$7:$G$66</definedName>
    <definedName name="Z_9F775BAE_2403_40FE_95E3_B0411D9A7170_.wvu.FilterData" localSheetId="56" hidden="1">'Dung Pham'!$A$3:$J$70</definedName>
    <definedName name="Z_9F775BAE_2403_40FE_95E3_B0411D9A7170_.wvu.FilterData" localSheetId="14" hidden="1">'Duong Nguyen'!$A$7:$G$66</definedName>
    <definedName name="Z_9F775BAE_2403_40FE_95E3_B0411D9A7170_.wvu.FilterData" localSheetId="70" hidden="1">'Duy Ngo'!$A$3:$J$70</definedName>
    <definedName name="Z_9F775BAE_2403_40FE_95E3_B0411D9A7170_.wvu.FilterData" localSheetId="52" hidden="1">'Duyen Pham'!$A$3:$J$70</definedName>
    <definedName name="Z_9F775BAE_2403_40FE_95E3_B0411D9A7170_.wvu.FilterData" localSheetId="37" hidden="1">'Giang Nguyen'!$A$3:$J$70</definedName>
    <definedName name="Z_9F775BAE_2403_40FE_95E3_B0411D9A7170_.wvu.FilterData" localSheetId="71" hidden="1">'Ha Nguyen'!$A$3:$J$70</definedName>
    <definedName name="Z_9F775BAE_2403_40FE_95E3_B0411D9A7170_.wvu.FilterData" localSheetId="59" hidden="1">'Ha Nguyen ICAS3'!$A$7:$G$66</definedName>
    <definedName name="Z_9F775BAE_2403_40FE_95E3_B0411D9A7170_.wvu.FilterData" localSheetId="87" hidden="1">'Ha To'!$A$3:$J$70</definedName>
    <definedName name="Z_9F775BAE_2403_40FE_95E3_B0411D9A7170_.wvu.FilterData" localSheetId="33" hidden="1">'Hai Trinh'!$A$7:$G$66</definedName>
    <definedName name="Z_9F775BAE_2403_40FE_95E3_B0411D9A7170_.wvu.FilterData" localSheetId="108" hidden="1">'Hang Vu'!$A$3:$J$70</definedName>
    <definedName name="Z_9F775BAE_2403_40FE_95E3_B0411D9A7170_.wvu.FilterData" localSheetId="2" hidden="1">hang.pham!$A$7:$G$66</definedName>
    <definedName name="Z_9F775BAE_2403_40FE_95E3_B0411D9A7170_.wvu.FilterData" localSheetId="44" hidden="1">'Hanh Duong'!$A$3:$J$70</definedName>
    <definedName name="Z_9F775BAE_2403_40FE_95E3_B0411D9A7170_.wvu.FilterData" localSheetId="45" hidden="1">'Hanh Trinh'!$A$3:$J$70</definedName>
    <definedName name="Z_9F775BAE_2403_40FE_95E3_B0411D9A7170_.wvu.FilterData" localSheetId="46" hidden="1">'Hien Bui'!$A$3:$J$70</definedName>
    <definedName name="Z_9F775BAE_2403_40FE_95E3_B0411D9A7170_.wvu.FilterData" localSheetId="105" hidden="1">'Hien Dinh'!$A$2:$J$69</definedName>
    <definedName name="Z_9F775BAE_2403_40FE_95E3_B0411D9A7170_.wvu.FilterData" localSheetId="61" hidden="1">'Hien Quach'!$A$2:$J$69</definedName>
    <definedName name="Z_9F775BAE_2403_40FE_95E3_B0411D9A7170_.wvu.FilterData" localSheetId="15" hidden="1">'Hien Tran'!$A$7:$G$66</definedName>
    <definedName name="Z_9F775BAE_2403_40FE_95E3_B0411D9A7170_.wvu.FilterData" localSheetId="26" hidden="1">'Hong Nguyen'!$A$7:$G$66</definedName>
    <definedName name="Z_9F775BAE_2403_40FE_95E3_B0411D9A7170_.wvu.FilterData" localSheetId="25" hidden="1">'Hong Pham'!$A$7:$J$7</definedName>
    <definedName name="Z_9F775BAE_2403_40FE_95E3_B0411D9A7170_.wvu.FilterData" localSheetId="86" hidden="1">'Hue Do'!$A$3:$J$70</definedName>
    <definedName name="Z_9F775BAE_2403_40FE_95E3_B0411D9A7170_.wvu.FilterData" localSheetId="3" hidden="1">hung2.nguyen!$A$7:$G$66</definedName>
    <definedName name="Z_9F775BAE_2403_40FE_95E3_B0411D9A7170_.wvu.FilterData" localSheetId="53" hidden="1">'Huong Luong'!$A$4:$J$70</definedName>
    <definedName name="Z_9F775BAE_2403_40FE_95E3_B0411D9A7170_.wvu.FilterData" localSheetId="121" hidden="1">huong6.nguyen!$A$7:$G$65</definedName>
    <definedName name="Z_9F775BAE_2403_40FE_95E3_B0411D9A7170_.wvu.FilterData" localSheetId="106" hidden="1">'Huyen Nguyen'!$A$3:$J$70</definedName>
    <definedName name="Z_9F775BAE_2403_40FE_95E3_B0411D9A7170_.wvu.FilterData" localSheetId="58" hidden="1">'Khanh Ha'!$A$7:$G$66</definedName>
    <definedName name="Z_9F775BAE_2403_40FE_95E3_B0411D9A7170_.wvu.FilterData" localSheetId="29" hidden="1">'Khanh Ngo'!$A$7:$G$66</definedName>
    <definedName name="Z_9F775BAE_2403_40FE_95E3_B0411D9A7170_.wvu.FilterData" localSheetId="115" hidden="1">'Kien Nguyen'!$A$7:$G$66</definedName>
    <definedName name="Z_9F775BAE_2403_40FE_95E3_B0411D9A7170_.wvu.FilterData" localSheetId="75" hidden="1">la.dang!$A$7:$G$65</definedName>
    <definedName name="Z_9F775BAE_2403_40FE_95E3_B0411D9A7170_.wvu.FilterData" localSheetId="38" hidden="1">'Lam Bui'!$A$3:$J$70</definedName>
    <definedName name="Z_9F775BAE_2403_40FE_95E3_B0411D9A7170_.wvu.FilterData" localSheetId="91" hidden="1">'Lan Hoang'!$A$3:$J$70</definedName>
    <definedName name="Z_9F775BAE_2403_40FE_95E3_B0411D9A7170_.wvu.FilterData" localSheetId="47" hidden="1">'Lan Nguyen'!$A$3:$J$70</definedName>
    <definedName name="Z_9F775BAE_2403_40FE_95E3_B0411D9A7170_.wvu.FilterData" localSheetId="100" hidden="1">'Lan Nguyen 89'!$A$3:$J$70</definedName>
    <definedName name="Z_9F775BAE_2403_40FE_95E3_B0411D9A7170_.wvu.FilterData" localSheetId="65" hidden="1">'Linh Nguyen'!$A$3:$J$70</definedName>
    <definedName name="Z_9F775BAE_2403_40FE_95E3_B0411D9A7170_.wvu.FilterData" localSheetId="49" hidden="1">'Loc Le'!$A$3:$J$70</definedName>
    <definedName name="Z_9F775BAE_2403_40FE_95E3_B0411D9A7170_.wvu.FilterData" localSheetId="73" hidden="1">'Ly Nguyen'!$A$3:$J$70</definedName>
    <definedName name="Z_9F775BAE_2403_40FE_95E3_B0411D9A7170_.wvu.FilterData" localSheetId="16" hidden="1">'Mai Le'!$A$7:$G$66</definedName>
    <definedName name="Z_9F775BAE_2403_40FE_95E3_B0411D9A7170_.wvu.FilterData" localSheetId="27" hidden="1">'Mai Ngo'!$A$7:$G$66</definedName>
    <definedName name="Z_9F775BAE_2403_40FE_95E3_B0411D9A7170_.wvu.FilterData" localSheetId="88" hidden="1">'Men Than'!$A$3:$J$70</definedName>
    <definedName name="Z_9F775BAE_2403_40FE_95E3_B0411D9A7170_.wvu.FilterData" localSheetId="31" hidden="1">'Minh Do'!$A$7:$G$66</definedName>
    <definedName name="Z_9F775BAE_2403_40FE_95E3_B0411D9A7170_.wvu.FilterData" localSheetId="51" hidden="1">'Na Nguyen'!$A$3:$J$70</definedName>
    <definedName name="Z_9F775BAE_2403_40FE_95E3_B0411D9A7170_.wvu.FilterData" localSheetId="117" hidden="1">'Nga Bui'!$A$7:$G$66</definedName>
    <definedName name="Z_9F775BAE_2403_40FE_95E3_B0411D9A7170_.wvu.FilterData" localSheetId="4" hidden="1">nga.dang!$A$7:$G$66</definedName>
    <definedName name="Z_9F775BAE_2403_40FE_95E3_B0411D9A7170_.wvu.FilterData" localSheetId="122" hidden="1">nga.le!$A$7:$G$65</definedName>
    <definedName name="Z_9F775BAE_2403_40FE_95E3_B0411D9A7170_.wvu.FilterData" localSheetId="36" hidden="1">'Ngan Bui'!$A$7:$G$66</definedName>
    <definedName name="Z_9F775BAE_2403_40FE_95E3_B0411D9A7170_.wvu.FilterData" localSheetId="60" hidden="1">'Ngan Do'!$A$3:$J$70</definedName>
    <definedName name="Z_9F775BAE_2403_40FE_95E3_B0411D9A7170_.wvu.FilterData" localSheetId="63" hidden="1">'Ngoc Dang'!$A$3:$J$70</definedName>
    <definedName name="Z_9F775BAE_2403_40FE_95E3_B0411D9A7170_.wvu.FilterData" localSheetId="66" hidden="1">'Ngoc Dao'!$A$3:$J$70</definedName>
    <definedName name="Z_9F775BAE_2403_40FE_95E3_B0411D9A7170_.wvu.FilterData" localSheetId="104" hidden="1">Nguyet2.Nguyen!$A$3:$J$70</definedName>
    <definedName name="Z_9F775BAE_2403_40FE_95E3_B0411D9A7170_.wvu.FilterData" localSheetId="93" hidden="1">'Nhung Hoang'!$A$3:$J$70</definedName>
    <definedName name="Z_9F775BAE_2403_40FE_95E3_B0411D9A7170_.wvu.FilterData" localSheetId="118" hidden="1">nhung.do!$A$7:$G$65</definedName>
    <definedName name="Z_9F775BAE_2403_40FE_95E3_B0411D9A7170_.wvu.FilterData" localSheetId="110" hidden="1">'Nhung2 Nguyen'!$A$3:$J$70</definedName>
    <definedName name="Z_9F775BAE_2403_40FE_95E3_B0411D9A7170_.wvu.FilterData" localSheetId="32" hidden="1">'Oanh Do'!$A$7:$G$66</definedName>
    <definedName name="Z_9F775BAE_2403_40FE_95E3_B0411D9A7170_.wvu.FilterData" localSheetId="94" hidden="1">'Oanh Nguyen'!$A$3:$J$70</definedName>
    <definedName name="Z_9F775BAE_2403_40FE_95E3_B0411D9A7170_.wvu.FilterData" localSheetId="30" hidden="1">'Oanh2 Nguyen'!$A$7:$G$66</definedName>
    <definedName name="Z_9F775BAE_2403_40FE_95E3_B0411D9A7170_.wvu.FilterData" localSheetId="89" hidden="1">'Phong Nguyen'!$A$3:$J$70</definedName>
    <definedName name="Z_9F775BAE_2403_40FE_95E3_B0411D9A7170_.wvu.FilterData" localSheetId="82" hidden="1">'Phuc Truong'!$A$3:$J$70</definedName>
    <definedName name="Z_9F775BAE_2403_40FE_95E3_B0411D9A7170_.wvu.FilterData" localSheetId="112" hidden="1">'Phuong 2 Le'!$A$3:$J$70</definedName>
    <definedName name="Z_9F775BAE_2403_40FE_95E3_B0411D9A7170_.wvu.FilterData" localSheetId="116" hidden="1">'Phuong Ngo'!$A$7:$G$66</definedName>
    <definedName name="Z_9F775BAE_2403_40FE_95E3_B0411D9A7170_.wvu.FilterData" localSheetId="83" hidden="1">'Phuong Nguyen'!$A$3:$J$70</definedName>
    <definedName name="Z_9F775BAE_2403_40FE_95E3_B0411D9A7170_.wvu.FilterData" localSheetId="69" hidden="1">'Phuong Pham'!$A$4:$J$70</definedName>
    <definedName name="Z_9F775BAE_2403_40FE_95E3_B0411D9A7170_.wvu.FilterData" localSheetId="42" hidden="1">'Phuong Phan'!$A$3:$J$70</definedName>
    <definedName name="Z_9F775BAE_2403_40FE_95E3_B0411D9A7170_.wvu.FilterData" localSheetId="1" hidden="1">phuong2.ha!$A$7:$G$66</definedName>
    <definedName name="Z_9F775BAE_2403_40FE_95E3_B0411D9A7170_.wvu.FilterData" localSheetId="98" hidden="1">'Quyen Nguyen'!$A$7:$J$70</definedName>
    <definedName name="Z_9F775BAE_2403_40FE_95E3_B0411D9A7170_.wvu.FilterData" localSheetId="8" hidden="1">Summary!$A$2:$AX$85</definedName>
    <definedName name="Z_9F775BAE_2403_40FE_95E3_B0411D9A7170_.wvu.FilterData" localSheetId="64" hidden="1">'Tam Hoang'!$A$3:$J$70</definedName>
    <definedName name="Z_9F775BAE_2403_40FE_95E3_B0411D9A7170_.wvu.FilterData" localSheetId="5" hidden="1">tam.trinh!$A$7:$G$66</definedName>
    <definedName name="Z_9F775BAE_2403_40FE_95E3_B0411D9A7170_.wvu.FilterData" localSheetId="12" hidden="1">Template!$A$7:$G$67</definedName>
    <definedName name="Z_9F775BAE_2403_40FE_95E3_B0411D9A7170_.wvu.FilterData" localSheetId="97" hidden="1">'Thang Vu'!$A$7:$J$70</definedName>
    <definedName name="Z_9F775BAE_2403_40FE_95E3_B0411D9A7170_.wvu.FilterData" localSheetId="119" hidden="1">Thanh.nguyen!$A$7:$G$65</definedName>
    <definedName name="Z_9F775BAE_2403_40FE_95E3_B0411D9A7170_.wvu.FilterData" localSheetId="120" hidden="1">Thanh2.Hoang!$A$7:$G$65</definedName>
    <definedName name="Z_9F775BAE_2403_40FE_95E3_B0411D9A7170_.wvu.FilterData" localSheetId="50" hidden="1">Thoa.Dien!$A$7:$G$65</definedName>
    <definedName name="Z_9F775BAE_2403_40FE_95E3_B0411D9A7170_.wvu.FilterData" localSheetId="62" hidden="1">'Thu Nguyen'!$A$3:$J$70</definedName>
    <definedName name="Z_9F775BAE_2403_40FE_95E3_B0411D9A7170_.wvu.FilterData" localSheetId="77" hidden="1">thuhuong.nguyen!$A$7:$G$65</definedName>
    <definedName name="Z_9F775BAE_2403_40FE_95E3_B0411D9A7170_.wvu.FilterData" localSheetId="111" hidden="1">'Thuy Dang'!$A$3:$J$70</definedName>
    <definedName name="Z_9F775BAE_2403_40FE_95E3_B0411D9A7170_.wvu.FilterData" localSheetId="39" hidden="1">'Thuy Lang'!$A$3:$J$70</definedName>
    <definedName name="Z_9F775BAE_2403_40FE_95E3_B0411D9A7170_.wvu.FilterData" localSheetId="113" hidden="1">'Thuy Le'!$A$3:$J$70</definedName>
    <definedName name="Z_9F775BAE_2403_40FE_95E3_B0411D9A7170_.wvu.FilterData" localSheetId="95" hidden="1">'Thuy Le MIB'!$A$3:$J$70</definedName>
    <definedName name="Z_9F775BAE_2403_40FE_95E3_B0411D9A7170_.wvu.FilterData" localSheetId="85" hidden="1">'Thuy Pham'!$A$3:$J$70</definedName>
    <definedName name="Z_9F775BAE_2403_40FE_95E3_B0411D9A7170_.wvu.FilterData" localSheetId="76" hidden="1">thuy.dao!$A$7:$G$65</definedName>
    <definedName name="Z_9F775BAE_2403_40FE_95E3_B0411D9A7170_.wvu.FilterData" localSheetId="6" hidden="1">thuy2.tran!$A$7:$G$66</definedName>
    <definedName name="Z_9F775BAE_2403_40FE_95E3_B0411D9A7170_.wvu.FilterData" localSheetId="123" hidden="1">Toan.chu!$A$7:$G$65</definedName>
    <definedName name="Z_9F775BAE_2403_40FE_95E3_B0411D9A7170_.wvu.FilterData" localSheetId="109" hidden="1">'Trang 1 Tran'!$A$3:$J$70</definedName>
    <definedName name="Z_9F775BAE_2403_40FE_95E3_B0411D9A7170_.wvu.FilterData" localSheetId="57" hidden="1">'Trang Nguyen'!$A$7:$G$66</definedName>
    <definedName name="Z_9F775BAE_2403_40FE_95E3_B0411D9A7170_.wvu.FilterData" localSheetId="40" hidden="1">'Trang Tran'!$A$4:$J$70</definedName>
    <definedName name="Z_9F775BAE_2403_40FE_95E3_B0411D9A7170_.wvu.FilterData" localSheetId="81" hidden="1">Trang2.Le!$A$3:$J$70</definedName>
    <definedName name="Z_9F775BAE_2403_40FE_95E3_B0411D9A7170_.wvu.FilterData" localSheetId="103" hidden="1">Trang2.Nguyen!$A$3:$J$70</definedName>
    <definedName name="Z_9F775BAE_2403_40FE_95E3_B0411D9A7170_.wvu.FilterData" localSheetId="67" hidden="1">'Truong Dao'!$A$3:$J$70</definedName>
    <definedName name="Z_9F775BAE_2403_40FE_95E3_B0411D9A7170_.wvu.FilterData" localSheetId="74" hidden="1">Tuan4.nguyen!$A$7:$G$65</definedName>
    <definedName name="Z_9F775BAE_2403_40FE_95E3_B0411D9A7170_.wvu.FilterData" localSheetId="96" hidden="1">'Tung Tran'!$A$3:$J$70</definedName>
    <definedName name="Z_9F775BAE_2403_40FE_95E3_B0411D9A7170_.wvu.FilterData" localSheetId="0" hidden="1">tuyen.do!$A$7:$G$66</definedName>
    <definedName name="Z_9F775BAE_2403_40FE_95E3_B0411D9A7170_.wvu.FilterData" localSheetId="48" hidden="1">'Van Huong'!$A$2:$J$70</definedName>
    <definedName name="Z_9F775BAE_2403_40FE_95E3_B0411D9A7170_.wvu.FilterData" localSheetId="68" hidden="1">'Vi Nguyen'!$A$3:$J$70</definedName>
    <definedName name="Z_9F775BAE_2403_40FE_95E3_B0411D9A7170_.wvu.FilterData" localSheetId="92" hidden="1">'Vinh Nguyen'!$A$3:$J$70</definedName>
    <definedName name="Z_9F775BAE_2403_40FE_95E3_B0411D9A7170_.wvu.FilterData" localSheetId="107" hidden="1">'Y Vu'!$A$3:$J$70</definedName>
    <definedName name="Z_AA64DFBA_5506_4F99_B0A8_5B24F4037E4E_.wvu.FilterData" localSheetId="73" hidden="1">'Ly Nguyen'!$A$3:$J$70</definedName>
    <definedName name="Z_AA64DFBA_5506_4F99_B0A8_5B24F4037E4E_.wvu.FilterData" localSheetId="69" hidden="1">'Phuong Pham'!$A$4:$J$70</definedName>
    <definedName name="Z_AA64DFBA_5506_4F99_B0A8_5B24F4037E4E_.wvu.FilterData" localSheetId="64" hidden="1">'Tam Hoang'!$A$3:$J$70</definedName>
    <definedName name="Z_AA64DFBA_5506_4F99_B0A8_5B24F4037E4E_.wvu.FilterData" localSheetId="85" hidden="1">'Thuy Pham'!$A$3:$J$70</definedName>
    <definedName name="Z_B9E7682A_072E_4CF9_AE10_B3ED27CB27F8_.wvu.Cols" localSheetId="43" hidden="1">'Anh Duong'!#REF!</definedName>
    <definedName name="Z_B9E7682A_072E_4CF9_AE10_B3ED27CB27F8_.wvu.Cols" localSheetId="79" hidden="1">'Dinh Pham'!#REF!</definedName>
    <definedName name="Z_B9E7682A_072E_4CF9_AE10_B3ED27CB27F8_.wvu.Cols" localSheetId="56" hidden="1">'Dung Pham'!#REF!</definedName>
    <definedName name="Z_B9E7682A_072E_4CF9_AE10_B3ED27CB27F8_.wvu.Cols" localSheetId="52" hidden="1">'Duyen Pham'!#REF!</definedName>
    <definedName name="Z_B9E7682A_072E_4CF9_AE10_B3ED27CB27F8_.wvu.Cols" localSheetId="37" hidden="1">'Giang Nguyen'!#REF!</definedName>
    <definedName name="Z_B9E7682A_072E_4CF9_AE10_B3ED27CB27F8_.wvu.Cols" localSheetId="44" hidden="1">'Hanh Duong'!#REF!</definedName>
    <definedName name="Z_B9E7682A_072E_4CF9_AE10_B3ED27CB27F8_.wvu.Cols" localSheetId="45" hidden="1">'Hanh Trinh'!#REF!</definedName>
    <definedName name="Z_B9E7682A_072E_4CF9_AE10_B3ED27CB27F8_.wvu.Cols" localSheetId="46" hidden="1">'Hien Bui'!#REF!</definedName>
    <definedName name="Z_B9E7682A_072E_4CF9_AE10_B3ED27CB27F8_.wvu.Cols" localSheetId="61" hidden="1">'Hien Quach'!#REF!</definedName>
    <definedName name="Z_B9E7682A_072E_4CF9_AE10_B3ED27CB27F8_.wvu.Cols" localSheetId="53" hidden="1">'Huong Luong'!#REF!</definedName>
    <definedName name="Z_B9E7682A_072E_4CF9_AE10_B3ED27CB27F8_.wvu.Cols" localSheetId="38" hidden="1">'Lam Bui'!#REF!</definedName>
    <definedName name="Z_B9E7682A_072E_4CF9_AE10_B3ED27CB27F8_.wvu.Cols" localSheetId="47" hidden="1">'Lan Nguyen'!#REF!</definedName>
    <definedName name="Z_B9E7682A_072E_4CF9_AE10_B3ED27CB27F8_.wvu.Cols" localSheetId="65" hidden="1">'Linh Nguyen'!#REF!</definedName>
    <definedName name="Z_B9E7682A_072E_4CF9_AE10_B3ED27CB27F8_.wvu.Cols" localSheetId="51" hidden="1">'Na Nguyen'!#REF!</definedName>
    <definedName name="Z_B9E7682A_072E_4CF9_AE10_B3ED27CB27F8_.wvu.Cols" localSheetId="63" hidden="1">'Ngoc Dang'!#REF!</definedName>
    <definedName name="Z_B9E7682A_072E_4CF9_AE10_B3ED27CB27F8_.wvu.Cols" localSheetId="66" hidden="1">'Ngoc Dao'!#REF!</definedName>
    <definedName name="Z_B9E7682A_072E_4CF9_AE10_B3ED27CB27F8_.wvu.Cols" localSheetId="42" hidden="1">'Phuong Phan'!#REF!</definedName>
    <definedName name="Z_B9E7682A_072E_4CF9_AE10_B3ED27CB27F8_.wvu.Cols" localSheetId="64" hidden="1">'Tam Hoang'!#REF!</definedName>
    <definedName name="Z_B9E7682A_072E_4CF9_AE10_B3ED27CB27F8_.wvu.Cols" localSheetId="62" hidden="1">'Thu Nguyen'!#REF!</definedName>
    <definedName name="Z_B9E7682A_072E_4CF9_AE10_B3ED27CB27F8_.wvu.Cols" localSheetId="39" hidden="1">'Thuy Lang'!#REF!</definedName>
    <definedName name="Z_B9E7682A_072E_4CF9_AE10_B3ED27CB27F8_.wvu.Cols" localSheetId="40" hidden="1">'Trang Tran'!#REF!</definedName>
    <definedName name="Z_B9E7682A_072E_4CF9_AE10_B3ED27CB27F8_.wvu.Cols" localSheetId="67" hidden="1">'Truong Dao'!#REF!</definedName>
    <definedName name="Z_B9E7682A_072E_4CF9_AE10_B3ED27CB27F8_.wvu.Cols" localSheetId="68" hidden="1">'Vi Nguyen'!#REF!</definedName>
    <definedName name="Z_B9E7682A_072E_4CF9_AE10_B3ED27CB27F8_.wvu.FilterData" localSheetId="28" hidden="1">'An Ta'!$A$7:$G$66</definedName>
    <definedName name="Z_B9E7682A_072E_4CF9_AE10_B3ED27CB27F8_.wvu.FilterData" localSheetId="114" hidden="1">An2.Nguyen!$A$7:$G$66</definedName>
    <definedName name="Z_B9E7682A_072E_4CF9_AE10_B3ED27CB27F8_.wvu.FilterData" localSheetId="13" hidden="1">'Anh 7 Nguyen'!$A$7:$G$65</definedName>
    <definedName name="Z_B9E7682A_072E_4CF9_AE10_B3ED27CB27F8_.wvu.FilterData" localSheetId="43" hidden="1">'Anh Duong'!$A$3:$J$70</definedName>
    <definedName name="Z_B9E7682A_072E_4CF9_AE10_B3ED27CB27F8_.wvu.FilterData" localSheetId="55" hidden="1">'Anh Phan'!$A$3:$J$70</definedName>
    <definedName name="Z_B9E7682A_072E_4CF9_AE10_B3ED27CB27F8_.wvu.FilterData" localSheetId="90" hidden="1">'Anh To'!$A$3:$J$70</definedName>
    <definedName name="Z_B9E7682A_072E_4CF9_AE10_B3ED27CB27F8_.wvu.FilterData" localSheetId="80" hidden="1">'Anh Tran'!$A$7:$J$70</definedName>
    <definedName name="Z_B9E7682A_072E_4CF9_AE10_B3ED27CB27F8_.wvu.FilterData" localSheetId="84" hidden="1">'Bich Do'!$A$3:$J$70</definedName>
    <definedName name="Z_B9E7682A_072E_4CF9_AE10_B3ED27CB27F8_.wvu.FilterData" localSheetId="11" hidden="1">'CBL Score Standard'!$A$3:$P$63</definedName>
    <definedName name="Z_B9E7682A_072E_4CF9_AE10_B3ED27CB27F8_.wvu.FilterData" localSheetId="24" hidden="1">'Chau Nguyen'!$A$7:$G$66</definedName>
    <definedName name="Z_B9E7682A_072E_4CF9_AE10_B3ED27CB27F8_.wvu.FilterData" localSheetId="34" hidden="1">'Chi Bui'!$A$7:$G$66</definedName>
    <definedName name="Z_B9E7682A_072E_4CF9_AE10_B3ED27CB27F8_.wvu.FilterData" localSheetId="101" hidden="1">Chinh.Tran!$A$3:$J$70</definedName>
    <definedName name="Z_B9E7682A_072E_4CF9_AE10_B3ED27CB27F8_.wvu.FilterData" localSheetId="99" hidden="1">'Cuong Tran'!$A$3:$J$70</definedName>
    <definedName name="Z_B9E7682A_072E_4CF9_AE10_B3ED27CB27F8_.wvu.FilterData" localSheetId="54" hidden="1">'Cuong Truong'!$A$3:$J$70</definedName>
    <definedName name="Z_B9E7682A_072E_4CF9_AE10_B3ED27CB27F8_.wvu.FilterData" localSheetId="72" hidden="1">'Dan Nguyen'!$A$3:$J$70</definedName>
    <definedName name="Z_B9E7682A_072E_4CF9_AE10_B3ED27CB27F8_.wvu.FilterData" localSheetId="78" hidden="1">dieu2.nguyen!$A$7:$G$65</definedName>
    <definedName name="Z_B9E7682A_072E_4CF9_AE10_B3ED27CB27F8_.wvu.FilterData" localSheetId="79" hidden="1">'Dinh Pham'!$A$7:$G$66</definedName>
    <definedName name="Z_B9E7682A_072E_4CF9_AE10_B3ED27CB27F8_.wvu.FilterData" localSheetId="41" hidden="1">'Diu Le'!$A$7:$G$66</definedName>
    <definedName name="Z_B9E7682A_072E_4CF9_AE10_B3ED27CB27F8_.wvu.FilterData" localSheetId="35" hidden="1">'Doan Vu'!$A$7:$G$66</definedName>
    <definedName name="Z_B9E7682A_072E_4CF9_AE10_B3ED27CB27F8_.wvu.FilterData" localSheetId="56" hidden="1">'Dung Pham'!$A$3:$J$70</definedName>
    <definedName name="Z_B9E7682A_072E_4CF9_AE10_B3ED27CB27F8_.wvu.FilterData" localSheetId="14" hidden="1">'Duong Nguyen'!$A$7:$G$66</definedName>
    <definedName name="Z_B9E7682A_072E_4CF9_AE10_B3ED27CB27F8_.wvu.FilterData" localSheetId="70" hidden="1">'Duy Ngo'!$A$3:$J$70</definedName>
    <definedName name="Z_B9E7682A_072E_4CF9_AE10_B3ED27CB27F8_.wvu.FilterData" localSheetId="52" hidden="1">'Duyen Pham'!$A$3:$J$70</definedName>
    <definedName name="Z_B9E7682A_072E_4CF9_AE10_B3ED27CB27F8_.wvu.FilterData" localSheetId="37" hidden="1">'Giang Nguyen'!$A$3:$J$70</definedName>
    <definedName name="Z_B9E7682A_072E_4CF9_AE10_B3ED27CB27F8_.wvu.FilterData" localSheetId="71" hidden="1">'Ha Nguyen'!$A$3:$J$70</definedName>
    <definedName name="Z_B9E7682A_072E_4CF9_AE10_B3ED27CB27F8_.wvu.FilterData" localSheetId="59" hidden="1">'Ha Nguyen ICAS3'!$A$7:$G$66</definedName>
    <definedName name="Z_B9E7682A_072E_4CF9_AE10_B3ED27CB27F8_.wvu.FilterData" localSheetId="87" hidden="1">'Ha To'!$A$3:$J$70</definedName>
    <definedName name="Z_B9E7682A_072E_4CF9_AE10_B3ED27CB27F8_.wvu.FilterData" localSheetId="33" hidden="1">'Hai Trinh'!$A$7:$G$66</definedName>
    <definedName name="Z_B9E7682A_072E_4CF9_AE10_B3ED27CB27F8_.wvu.FilterData" localSheetId="108" hidden="1">'Hang Vu'!$A$3:$J$70</definedName>
    <definedName name="Z_B9E7682A_072E_4CF9_AE10_B3ED27CB27F8_.wvu.FilterData" localSheetId="2" hidden="1">hang.pham!$A$7:$G$66</definedName>
    <definedName name="Z_B9E7682A_072E_4CF9_AE10_B3ED27CB27F8_.wvu.FilterData" localSheetId="44" hidden="1">'Hanh Duong'!$A$3:$J$70</definedName>
    <definedName name="Z_B9E7682A_072E_4CF9_AE10_B3ED27CB27F8_.wvu.FilterData" localSheetId="45" hidden="1">'Hanh Trinh'!$A$3:$J$70</definedName>
    <definedName name="Z_B9E7682A_072E_4CF9_AE10_B3ED27CB27F8_.wvu.FilterData" localSheetId="46" hidden="1">'Hien Bui'!$A$3:$J$70</definedName>
    <definedName name="Z_B9E7682A_072E_4CF9_AE10_B3ED27CB27F8_.wvu.FilterData" localSheetId="105" hidden="1">'Hien Dinh'!$A$2:$J$69</definedName>
    <definedName name="Z_B9E7682A_072E_4CF9_AE10_B3ED27CB27F8_.wvu.FilterData" localSheetId="61" hidden="1">'Hien Quach'!$A$2:$J$69</definedName>
    <definedName name="Z_B9E7682A_072E_4CF9_AE10_B3ED27CB27F8_.wvu.FilterData" localSheetId="15" hidden="1">'Hien Tran'!$A$7:$G$66</definedName>
    <definedName name="Z_B9E7682A_072E_4CF9_AE10_B3ED27CB27F8_.wvu.FilterData" localSheetId="26" hidden="1">'Hong Nguyen'!$A$7:$G$66</definedName>
    <definedName name="Z_B9E7682A_072E_4CF9_AE10_B3ED27CB27F8_.wvu.FilterData" localSheetId="25" hidden="1">'Hong Pham'!$A$7:$J$7</definedName>
    <definedName name="Z_B9E7682A_072E_4CF9_AE10_B3ED27CB27F8_.wvu.FilterData" localSheetId="86" hidden="1">'Hue Do'!$A$3:$J$70</definedName>
    <definedName name="Z_B9E7682A_072E_4CF9_AE10_B3ED27CB27F8_.wvu.FilterData" localSheetId="3" hidden="1">hung2.nguyen!$A$7:$G$66</definedName>
    <definedName name="Z_B9E7682A_072E_4CF9_AE10_B3ED27CB27F8_.wvu.FilterData" localSheetId="53" hidden="1">'Huong Luong'!$A$4:$J$70</definedName>
    <definedName name="Z_B9E7682A_072E_4CF9_AE10_B3ED27CB27F8_.wvu.FilterData" localSheetId="121" hidden="1">huong6.nguyen!$A$7:$G$65</definedName>
    <definedName name="Z_B9E7682A_072E_4CF9_AE10_B3ED27CB27F8_.wvu.FilterData" localSheetId="106" hidden="1">'Huyen Nguyen'!$A$3:$J$70</definedName>
    <definedName name="Z_B9E7682A_072E_4CF9_AE10_B3ED27CB27F8_.wvu.FilterData" localSheetId="58" hidden="1">'Khanh Ha'!$A$7:$G$66</definedName>
    <definedName name="Z_B9E7682A_072E_4CF9_AE10_B3ED27CB27F8_.wvu.FilterData" localSheetId="29" hidden="1">'Khanh Ngo'!$A$7:$G$66</definedName>
    <definedName name="Z_B9E7682A_072E_4CF9_AE10_B3ED27CB27F8_.wvu.FilterData" localSheetId="115" hidden="1">'Kien Nguyen'!$A$7:$G$66</definedName>
    <definedName name="Z_B9E7682A_072E_4CF9_AE10_B3ED27CB27F8_.wvu.FilterData" localSheetId="75" hidden="1">la.dang!$A$7:$G$65</definedName>
    <definedName name="Z_B9E7682A_072E_4CF9_AE10_B3ED27CB27F8_.wvu.FilterData" localSheetId="38" hidden="1">'Lam Bui'!$A$3:$J$70</definedName>
    <definedName name="Z_B9E7682A_072E_4CF9_AE10_B3ED27CB27F8_.wvu.FilterData" localSheetId="91" hidden="1">'Lan Hoang'!$A$3:$J$70</definedName>
    <definedName name="Z_B9E7682A_072E_4CF9_AE10_B3ED27CB27F8_.wvu.FilterData" localSheetId="47" hidden="1">'Lan Nguyen'!$A$3:$J$70</definedName>
    <definedName name="Z_B9E7682A_072E_4CF9_AE10_B3ED27CB27F8_.wvu.FilterData" localSheetId="100" hidden="1">'Lan Nguyen 89'!$A$3:$J$70</definedName>
    <definedName name="Z_B9E7682A_072E_4CF9_AE10_B3ED27CB27F8_.wvu.FilterData" localSheetId="65" hidden="1">'Linh Nguyen'!$A$3:$J$70</definedName>
    <definedName name="Z_B9E7682A_072E_4CF9_AE10_B3ED27CB27F8_.wvu.FilterData" localSheetId="49" hidden="1">'Loc Le'!$A$3:$J$70</definedName>
    <definedName name="Z_B9E7682A_072E_4CF9_AE10_B3ED27CB27F8_.wvu.FilterData" localSheetId="73" hidden="1">'Ly Nguyen'!$A$3:$J$70</definedName>
    <definedName name="Z_B9E7682A_072E_4CF9_AE10_B3ED27CB27F8_.wvu.FilterData" localSheetId="16" hidden="1">'Mai Le'!$A$7:$G$66</definedName>
    <definedName name="Z_B9E7682A_072E_4CF9_AE10_B3ED27CB27F8_.wvu.FilterData" localSheetId="27" hidden="1">'Mai Ngo'!$A$7:$G$66</definedName>
    <definedName name="Z_B9E7682A_072E_4CF9_AE10_B3ED27CB27F8_.wvu.FilterData" localSheetId="88" hidden="1">'Men Than'!$A$3:$J$70</definedName>
    <definedName name="Z_B9E7682A_072E_4CF9_AE10_B3ED27CB27F8_.wvu.FilterData" localSheetId="31" hidden="1">'Minh Do'!$A$7:$G$66</definedName>
    <definedName name="Z_B9E7682A_072E_4CF9_AE10_B3ED27CB27F8_.wvu.FilterData" localSheetId="51" hidden="1">'Na Nguyen'!$A$3:$J$70</definedName>
    <definedName name="Z_B9E7682A_072E_4CF9_AE10_B3ED27CB27F8_.wvu.FilterData" localSheetId="117" hidden="1">'Nga Bui'!$A$7:$G$66</definedName>
    <definedName name="Z_B9E7682A_072E_4CF9_AE10_B3ED27CB27F8_.wvu.FilterData" localSheetId="4" hidden="1">nga.dang!$A$7:$G$66</definedName>
    <definedName name="Z_B9E7682A_072E_4CF9_AE10_B3ED27CB27F8_.wvu.FilterData" localSheetId="122" hidden="1">nga.le!$A$7:$G$65</definedName>
    <definedName name="Z_B9E7682A_072E_4CF9_AE10_B3ED27CB27F8_.wvu.FilterData" localSheetId="36" hidden="1">'Ngan Bui'!$A$7:$G$66</definedName>
    <definedName name="Z_B9E7682A_072E_4CF9_AE10_B3ED27CB27F8_.wvu.FilterData" localSheetId="60" hidden="1">'Ngan Do'!$A$3:$J$70</definedName>
    <definedName name="Z_B9E7682A_072E_4CF9_AE10_B3ED27CB27F8_.wvu.FilterData" localSheetId="63" hidden="1">'Ngoc Dang'!$A$3:$J$70</definedName>
    <definedName name="Z_B9E7682A_072E_4CF9_AE10_B3ED27CB27F8_.wvu.FilterData" localSheetId="66" hidden="1">'Ngoc Dao'!$A$3:$J$70</definedName>
    <definedName name="Z_B9E7682A_072E_4CF9_AE10_B3ED27CB27F8_.wvu.FilterData" localSheetId="104" hidden="1">Nguyet2.Nguyen!$A$3:$J$70</definedName>
    <definedName name="Z_B9E7682A_072E_4CF9_AE10_B3ED27CB27F8_.wvu.FilterData" localSheetId="93" hidden="1">'Nhung Hoang'!$A$3:$J$70</definedName>
    <definedName name="Z_B9E7682A_072E_4CF9_AE10_B3ED27CB27F8_.wvu.FilterData" localSheetId="118" hidden="1">nhung.do!$A$7:$G$65</definedName>
    <definedName name="Z_B9E7682A_072E_4CF9_AE10_B3ED27CB27F8_.wvu.FilterData" localSheetId="110" hidden="1">'Nhung2 Nguyen'!$A$3:$J$70</definedName>
    <definedName name="Z_B9E7682A_072E_4CF9_AE10_B3ED27CB27F8_.wvu.FilterData" localSheetId="32" hidden="1">'Oanh Do'!$A$7:$G$66</definedName>
    <definedName name="Z_B9E7682A_072E_4CF9_AE10_B3ED27CB27F8_.wvu.FilterData" localSheetId="94" hidden="1">'Oanh Nguyen'!$A$3:$J$70</definedName>
    <definedName name="Z_B9E7682A_072E_4CF9_AE10_B3ED27CB27F8_.wvu.FilterData" localSheetId="30" hidden="1">'Oanh2 Nguyen'!$A$7:$G$66</definedName>
    <definedName name="Z_B9E7682A_072E_4CF9_AE10_B3ED27CB27F8_.wvu.FilterData" localSheetId="89" hidden="1">'Phong Nguyen'!$A$3:$J$70</definedName>
    <definedName name="Z_B9E7682A_072E_4CF9_AE10_B3ED27CB27F8_.wvu.FilterData" localSheetId="82" hidden="1">'Phuc Truong'!$A$3:$J$70</definedName>
    <definedName name="Z_B9E7682A_072E_4CF9_AE10_B3ED27CB27F8_.wvu.FilterData" localSheetId="112" hidden="1">'Phuong 2 Le'!$A$3:$J$70</definedName>
    <definedName name="Z_B9E7682A_072E_4CF9_AE10_B3ED27CB27F8_.wvu.FilterData" localSheetId="116" hidden="1">'Phuong Ngo'!$A$7:$G$66</definedName>
    <definedName name="Z_B9E7682A_072E_4CF9_AE10_B3ED27CB27F8_.wvu.FilterData" localSheetId="83" hidden="1">'Phuong Nguyen'!$A$3:$J$70</definedName>
    <definedName name="Z_B9E7682A_072E_4CF9_AE10_B3ED27CB27F8_.wvu.FilterData" localSheetId="69" hidden="1">'Phuong Pham'!$A$4:$J$70</definedName>
    <definedName name="Z_B9E7682A_072E_4CF9_AE10_B3ED27CB27F8_.wvu.FilterData" localSheetId="42" hidden="1">'Phuong Phan'!$A$3:$J$70</definedName>
    <definedName name="Z_B9E7682A_072E_4CF9_AE10_B3ED27CB27F8_.wvu.FilterData" localSheetId="1" hidden="1">phuong2.ha!$A$7:$G$66</definedName>
    <definedName name="Z_B9E7682A_072E_4CF9_AE10_B3ED27CB27F8_.wvu.FilterData" localSheetId="98" hidden="1">'Quyen Nguyen'!$A$7:$J$70</definedName>
    <definedName name="Z_B9E7682A_072E_4CF9_AE10_B3ED27CB27F8_.wvu.FilterData" localSheetId="8" hidden="1">Summary!$A$2:$AX$85</definedName>
    <definedName name="Z_B9E7682A_072E_4CF9_AE10_B3ED27CB27F8_.wvu.FilterData" localSheetId="64" hidden="1">'Tam Hoang'!$A$3:$J$70</definedName>
    <definedName name="Z_B9E7682A_072E_4CF9_AE10_B3ED27CB27F8_.wvu.FilterData" localSheetId="5" hidden="1">tam.trinh!$A$7:$G$66</definedName>
    <definedName name="Z_B9E7682A_072E_4CF9_AE10_B3ED27CB27F8_.wvu.FilterData" localSheetId="12" hidden="1">Template!$A$7:$G$67</definedName>
    <definedName name="Z_B9E7682A_072E_4CF9_AE10_B3ED27CB27F8_.wvu.FilterData" localSheetId="97" hidden="1">'Thang Vu'!$A$7:$J$70</definedName>
    <definedName name="Z_B9E7682A_072E_4CF9_AE10_B3ED27CB27F8_.wvu.FilterData" localSheetId="119" hidden="1">Thanh.nguyen!$A$7:$G$65</definedName>
    <definedName name="Z_B9E7682A_072E_4CF9_AE10_B3ED27CB27F8_.wvu.FilterData" localSheetId="120" hidden="1">Thanh2.Hoang!$A$7:$G$65</definedName>
    <definedName name="Z_B9E7682A_072E_4CF9_AE10_B3ED27CB27F8_.wvu.FilterData" localSheetId="50" hidden="1">Thoa.Dien!$A$7:$G$65</definedName>
    <definedName name="Z_B9E7682A_072E_4CF9_AE10_B3ED27CB27F8_.wvu.FilterData" localSheetId="62" hidden="1">'Thu Nguyen'!$A$3:$J$70</definedName>
    <definedName name="Z_B9E7682A_072E_4CF9_AE10_B3ED27CB27F8_.wvu.FilterData" localSheetId="77" hidden="1">thuhuong.nguyen!$A$7:$G$65</definedName>
    <definedName name="Z_B9E7682A_072E_4CF9_AE10_B3ED27CB27F8_.wvu.FilterData" localSheetId="111" hidden="1">'Thuy Dang'!$A$3:$J$70</definedName>
    <definedName name="Z_B9E7682A_072E_4CF9_AE10_B3ED27CB27F8_.wvu.FilterData" localSheetId="39" hidden="1">'Thuy Lang'!$A$3:$J$70</definedName>
    <definedName name="Z_B9E7682A_072E_4CF9_AE10_B3ED27CB27F8_.wvu.FilterData" localSheetId="113" hidden="1">'Thuy Le'!$A$3:$J$70</definedName>
    <definedName name="Z_B9E7682A_072E_4CF9_AE10_B3ED27CB27F8_.wvu.FilterData" localSheetId="95" hidden="1">'Thuy Le MIB'!$A$3:$J$70</definedName>
    <definedName name="Z_B9E7682A_072E_4CF9_AE10_B3ED27CB27F8_.wvu.FilterData" localSheetId="85" hidden="1">'Thuy Pham'!$A$3:$J$70</definedName>
    <definedName name="Z_B9E7682A_072E_4CF9_AE10_B3ED27CB27F8_.wvu.FilterData" localSheetId="76" hidden="1">thuy.dao!$A$7:$G$65</definedName>
    <definedName name="Z_B9E7682A_072E_4CF9_AE10_B3ED27CB27F8_.wvu.FilterData" localSheetId="6" hidden="1">thuy2.tran!$A$7:$G$66</definedName>
    <definedName name="Z_B9E7682A_072E_4CF9_AE10_B3ED27CB27F8_.wvu.FilterData" localSheetId="123" hidden="1">Toan.chu!$A$7:$G$65</definedName>
    <definedName name="Z_B9E7682A_072E_4CF9_AE10_B3ED27CB27F8_.wvu.FilterData" localSheetId="109" hidden="1">'Trang 1 Tran'!$A$3:$J$70</definedName>
    <definedName name="Z_B9E7682A_072E_4CF9_AE10_B3ED27CB27F8_.wvu.FilterData" localSheetId="57" hidden="1">'Trang Nguyen'!$A$7:$G$66</definedName>
    <definedName name="Z_B9E7682A_072E_4CF9_AE10_B3ED27CB27F8_.wvu.FilterData" localSheetId="40" hidden="1">'Trang Tran'!$A$4:$J$70</definedName>
    <definedName name="Z_B9E7682A_072E_4CF9_AE10_B3ED27CB27F8_.wvu.FilterData" localSheetId="81" hidden="1">Trang2.Le!$A$3:$J$70</definedName>
    <definedName name="Z_B9E7682A_072E_4CF9_AE10_B3ED27CB27F8_.wvu.FilterData" localSheetId="103" hidden="1">Trang2.Nguyen!$A$3:$J$70</definedName>
    <definedName name="Z_B9E7682A_072E_4CF9_AE10_B3ED27CB27F8_.wvu.FilterData" localSheetId="67" hidden="1">'Truong Dao'!$A$3:$J$70</definedName>
    <definedName name="Z_B9E7682A_072E_4CF9_AE10_B3ED27CB27F8_.wvu.FilterData" localSheetId="74" hidden="1">Tuan4.nguyen!$A$7:$G$65</definedName>
    <definedName name="Z_B9E7682A_072E_4CF9_AE10_B3ED27CB27F8_.wvu.FilterData" localSheetId="96" hidden="1">'Tung Tran'!$A$3:$J$70</definedName>
    <definedName name="Z_B9E7682A_072E_4CF9_AE10_B3ED27CB27F8_.wvu.FilterData" localSheetId="0" hidden="1">tuyen.do!$A$7:$G$66</definedName>
    <definedName name="Z_B9E7682A_072E_4CF9_AE10_B3ED27CB27F8_.wvu.FilterData" localSheetId="48" hidden="1">'Van Huong'!$A$2:$J$70</definedName>
    <definedName name="Z_B9E7682A_072E_4CF9_AE10_B3ED27CB27F8_.wvu.FilterData" localSheetId="68" hidden="1">'Vi Nguyen'!$A$3:$J$70</definedName>
    <definedName name="Z_B9E7682A_072E_4CF9_AE10_B3ED27CB27F8_.wvu.FilterData" localSheetId="92" hidden="1">'Vinh Nguyen'!$A$3:$J$70</definedName>
    <definedName name="Z_B9E7682A_072E_4CF9_AE10_B3ED27CB27F8_.wvu.FilterData" localSheetId="107" hidden="1">'Y Vu'!$A$3:$J$70</definedName>
    <definedName name="Z_BB2525BD_788E_49C0_B452_CE1B5DA55806_.wvu.FilterData" localSheetId="43" hidden="1">'Anh Duong'!$A$3:$J$70</definedName>
    <definedName name="Z_BB2525BD_788E_49C0_B452_CE1B5DA55806_.wvu.FilterData" localSheetId="80" hidden="1">'Anh Tran'!$A$7:$J$70</definedName>
    <definedName name="Z_BB2525BD_788E_49C0_B452_CE1B5DA55806_.wvu.FilterData" localSheetId="87" hidden="1">'Ha To'!$A$3:$J$70</definedName>
    <definedName name="Z_BB2525BD_788E_49C0_B452_CE1B5DA55806_.wvu.FilterData" localSheetId="108" hidden="1">'Hang Vu'!$A$3:$J$70</definedName>
    <definedName name="Z_BB2525BD_788E_49C0_B452_CE1B5DA55806_.wvu.FilterData" localSheetId="44" hidden="1">'Hanh Duong'!$A$3:$J$70</definedName>
    <definedName name="Z_BB2525BD_788E_49C0_B452_CE1B5DA55806_.wvu.FilterData" localSheetId="45" hidden="1">'Hanh Trinh'!$A$3:$J$70</definedName>
    <definedName name="Z_BB2525BD_788E_49C0_B452_CE1B5DA55806_.wvu.FilterData" localSheetId="106" hidden="1">'Huyen Nguyen'!$A$3:$J$70</definedName>
    <definedName name="Z_BB2525BD_788E_49C0_B452_CE1B5DA55806_.wvu.FilterData" localSheetId="51" hidden="1">'Na Nguyen'!$A$3:$J$70</definedName>
    <definedName name="Z_BB2525BD_788E_49C0_B452_CE1B5DA55806_.wvu.FilterData" localSheetId="104" hidden="1">Nguyet2.Nguyen!$A$3:$J$70</definedName>
    <definedName name="Z_BB2525BD_788E_49C0_B452_CE1B5DA55806_.wvu.FilterData" localSheetId="89" hidden="1">'Phong Nguyen'!$A$3:$J$70</definedName>
    <definedName name="Z_BB2525BD_788E_49C0_B452_CE1B5DA55806_.wvu.FilterData" localSheetId="82" hidden="1">'Phuc Truong'!$A$3:$J$70</definedName>
    <definedName name="Z_BB2525BD_788E_49C0_B452_CE1B5DA55806_.wvu.FilterData" localSheetId="98" hidden="1">'Quyen Nguyen'!$A$7:$J$70</definedName>
    <definedName name="Z_BB2525BD_788E_49C0_B452_CE1B5DA55806_.wvu.FilterData" localSheetId="111" hidden="1">'Thuy Dang'!$A$3:$J$70</definedName>
    <definedName name="Z_BB2525BD_788E_49C0_B452_CE1B5DA55806_.wvu.FilterData" localSheetId="113" hidden="1">'Thuy Le'!$A$3:$J$70</definedName>
    <definedName name="Z_BB2525BD_788E_49C0_B452_CE1B5DA55806_.wvu.FilterData" localSheetId="85" hidden="1">'Thuy Pham'!$A$3:$J$70</definedName>
    <definedName name="Z_BB2525BD_788E_49C0_B452_CE1B5DA55806_.wvu.FilterData" localSheetId="40" hidden="1">'Trang Tran'!$A$4:$J$70</definedName>
    <definedName name="Z_BB2525BD_788E_49C0_B452_CE1B5DA55806_.wvu.FilterData" localSheetId="103" hidden="1">Trang2.Nguyen!$A$3:$J$70</definedName>
    <definedName name="Z_BB2525BD_788E_49C0_B452_CE1B5DA55806_.wvu.FilterData" localSheetId="92" hidden="1">'Vinh Nguyen'!$A$3:$J$70</definedName>
    <definedName name="Z_DCB1135E_445D_4A86_AA21_C0E2973836B1_.wvu.FilterData" localSheetId="90" hidden="1">'Anh To'!$A$3:$J$70</definedName>
    <definedName name="Z_DCB1135E_445D_4A86_AA21_C0E2973836B1_.wvu.FilterData" localSheetId="80" hidden="1">'Anh Tran'!$A$7:$J$70</definedName>
    <definedName name="Z_DCB1135E_445D_4A86_AA21_C0E2973836B1_.wvu.FilterData" localSheetId="53" hidden="1">'Huong Luong'!$A$4:$J$70</definedName>
    <definedName name="Z_DCB1135E_445D_4A86_AA21_C0E2973836B1_.wvu.FilterData" localSheetId="106" hidden="1">'Huyen Nguyen'!$A$3:$J$70</definedName>
    <definedName name="Z_DCB1135E_445D_4A86_AA21_C0E2973836B1_.wvu.FilterData" localSheetId="95" hidden="1">'Thuy Le MIB'!$A$3:$J$70</definedName>
    <definedName name="Z_DCB1135E_445D_4A86_AA21_C0E2973836B1_.wvu.FilterData" localSheetId="92" hidden="1">'Vinh Nguyen'!$A$3:$J$70</definedName>
    <definedName name="Z_DF2632B4_1565_47B3_BDEF_087FD52A09D0_.wvu.FilterData" localSheetId="80" hidden="1">'Anh Tran'!$A$7:$J$70</definedName>
    <definedName name="Z_DF2632B4_1565_47B3_BDEF_087FD52A09D0_.wvu.FilterData" localSheetId="86" hidden="1">'Hue Do'!$A$3:$J$70</definedName>
    <definedName name="Z_DF2632B4_1565_47B3_BDEF_087FD52A09D0_.wvu.FilterData" localSheetId="97" hidden="1">'Thang Vu'!$A$7:$J$70</definedName>
    <definedName name="Z_DF2632B4_1565_47B3_BDEF_087FD52A09D0_.wvu.FilterData" localSheetId="111" hidden="1">'Thuy Dang'!$A$3:$J$70</definedName>
    <definedName name="Z_DF2632B4_1565_47B3_BDEF_087FD52A09D0_.wvu.FilterData" localSheetId="107" hidden="1">'Y Vu'!$A$3:$J$70</definedName>
    <definedName name="Z_F22A6E52_9B33_4B75_9136_17C87275CD18_.wvu.FilterData" localSheetId="25" hidden="1">'Hong Pham'!$A$7:$J$7</definedName>
    <definedName name="Z_F22A6E52_9B33_4B75_9136_17C87275CD18_.wvu.FilterData" localSheetId="113" hidden="1">'Thuy Le'!$A$3:$J$70</definedName>
  </definedNames>
  <calcPr calcId="152511"/>
  <customWorkbookViews>
    <customWorkbookView name="trang.dao - Personal View" guid="{3BEDB203-29A8-4A82-B140-5CE8D0753F8B}" mergeInterval="0" personalView="1" maximized="1" xWindow="1912" yWindow="-8" windowWidth="1936" windowHeight="1056" tabRatio="820" activeSheetId="60"/>
    <customWorkbookView name="linh.truong - Personal View" guid="{B9E7682A-072E-4CF9-AE10-B3ED27CB27F8}" mergeInterval="0" personalView="1" maximized="1" xWindow="-8" yWindow="-8" windowWidth="1936" windowHeight="1056" tabRatio="862" activeSheetId="61"/>
    <customWorkbookView name="dao.huynh - Personal View" guid="{9F775BAE-2403-40FE-95E3-B0411D9A7170}" mergeInterval="0" personalView="1" maximized="1" xWindow="-1928" yWindow="-8" windowWidth="1936" windowHeight="1096" tabRatio="862" activeSheetId="24"/>
    <customWorkbookView name="tuoi.pham - Personal View" guid="{61959E49-C4BC-41CB-B0BE-7EDA73DE356A}" mergeInterval="0" personalView="1" maximized="1" xWindow="1912" yWindow="-8" windowWidth="1936" windowHeight="1096" tabRatio="862" activeSheetId="27"/>
    <customWorkbookView name="diu.le - Personal View" guid="{3F51B73C-8999-4BDD-B7BB-CFA8C5D5F118}" mergeInterval="0" personalView="1" maximized="1" xWindow="1911" yWindow="-9" windowWidth="1938" windowHeight="1048" tabRatio="843" activeSheetId="9"/>
    <customWorkbookView name="honglien.nguyen - Personal View" guid="{040B64FF-F135-4C7F-9498-A8399C10673D}" mergeInterval="0" personalView="1" maximized="1" xWindow="-9" yWindow="-9" windowWidth="1938" windowHeight="1048" tabRatio="820" activeSheetId="2"/>
    <customWorkbookView name="diemhang.nguyen - Personal View" guid="{6D9FC8F7-6352-4BF1-890A-27BF36FADC03}" mergeInterval="0" personalView="1" maximized="1" xWindow="-9" yWindow="-9" windowWidth="1938" windowHeight="1048" tabRatio="843" activeSheetId="2"/>
  </customWorkbookViews>
  <pivotCaches>
    <pivotCache cacheId="0" r:id="rId126"/>
    <pivotCache cacheId="1" r:id="rId12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5" i="124" l="1"/>
  <c r="H64" i="124"/>
  <c r="H63" i="124"/>
  <c r="H62" i="124"/>
  <c r="H61" i="124"/>
  <c r="H60" i="124"/>
  <c r="H59" i="124"/>
  <c r="H58" i="124"/>
  <c r="H57" i="124"/>
  <c r="H56" i="124"/>
  <c r="H55" i="124"/>
  <c r="H54" i="124"/>
  <c r="H53" i="124"/>
  <c r="H52" i="124"/>
  <c r="H51" i="124"/>
  <c r="H50" i="124"/>
  <c r="H49" i="124"/>
  <c r="H48" i="124"/>
  <c r="H47" i="124"/>
  <c r="H46" i="124"/>
  <c r="H45" i="124"/>
  <c r="H44" i="124"/>
  <c r="H43" i="124"/>
  <c r="H42" i="124"/>
  <c r="H41" i="124"/>
  <c r="H40" i="124"/>
  <c r="H39" i="124"/>
  <c r="H38" i="124"/>
  <c r="H37" i="124"/>
  <c r="H36" i="124"/>
  <c r="H35" i="124"/>
  <c r="H34" i="124"/>
  <c r="H33" i="124"/>
  <c r="H32" i="124"/>
  <c r="H31" i="124"/>
  <c r="H30" i="124"/>
  <c r="H29" i="124"/>
  <c r="H28" i="124"/>
  <c r="H27" i="124"/>
  <c r="H26" i="124"/>
  <c r="H25" i="124"/>
  <c r="H24" i="124"/>
  <c r="H23" i="124"/>
  <c r="H22" i="124"/>
  <c r="H21" i="124"/>
  <c r="H20" i="124"/>
  <c r="H19" i="124"/>
  <c r="H18" i="124"/>
  <c r="H17" i="124"/>
  <c r="H16" i="124"/>
  <c r="H15" i="124"/>
  <c r="H14" i="124"/>
  <c r="H13" i="124"/>
  <c r="H12" i="124"/>
  <c r="H11" i="124"/>
  <c r="H10" i="124"/>
  <c r="H9" i="124"/>
  <c r="H8" i="124"/>
  <c r="B4" i="124"/>
  <c r="B6" i="124" s="1"/>
  <c r="H65" i="123"/>
  <c r="H64" i="123"/>
  <c r="H63" i="123"/>
  <c r="H62" i="123"/>
  <c r="H61" i="123"/>
  <c r="H60" i="123"/>
  <c r="H59" i="123"/>
  <c r="H58" i="123"/>
  <c r="H57" i="123"/>
  <c r="H56" i="123"/>
  <c r="H55" i="123"/>
  <c r="H54" i="123"/>
  <c r="H53" i="123"/>
  <c r="H52" i="123"/>
  <c r="H51" i="123"/>
  <c r="H50" i="123"/>
  <c r="H49" i="123"/>
  <c r="H48" i="123"/>
  <c r="H47" i="123"/>
  <c r="H46" i="123"/>
  <c r="H45" i="123"/>
  <c r="H44" i="123"/>
  <c r="H43" i="123"/>
  <c r="H42" i="123"/>
  <c r="H41" i="123"/>
  <c r="H40" i="123"/>
  <c r="H39" i="123"/>
  <c r="H38" i="123"/>
  <c r="H37" i="123"/>
  <c r="H36" i="123"/>
  <c r="H35" i="123"/>
  <c r="H34" i="123"/>
  <c r="H33" i="123"/>
  <c r="H32" i="123"/>
  <c r="H31" i="123"/>
  <c r="H30" i="123"/>
  <c r="H29" i="123"/>
  <c r="H28" i="123"/>
  <c r="H27" i="123"/>
  <c r="H26" i="123"/>
  <c r="H25" i="123"/>
  <c r="H24" i="123"/>
  <c r="H23" i="123"/>
  <c r="H22" i="123"/>
  <c r="H21" i="123"/>
  <c r="H20" i="123"/>
  <c r="H19" i="123"/>
  <c r="H18" i="123"/>
  <c r="H17" i="123"/>
  <c r="H16" i="123"/>
  <c r="H15" i="123"/>
  <c r="H14" i="123"/>
  <c r="H13" i="123"/>
  <c r="H12" i="123"/>
  <c r="H11" i="123"/>
  <c r="H10" i="123"/>
  <c r="H9" i="123"/>
  <c r="H8" i="123"/>
  <c r="H66" i="123" s="1"/>
  <c r="B4" i="123"/>
  <c r="B6" i="123" s="1"/>
  <c r="H65" i="122"/>
  <c r="H64" i="122"/>
  <c r="H63" i="122"/>
  <c r="H62" i="122"/>
  <c r="H61" i="122"/>
  <c r="H60" i="122"/>
  <c r="H59" i="122"/>
  <c r="H58" i="122"/>
  <c r="H57" i="122"/>
  <c r="H56" i="122"/>
  <c r="H55" i="122"/>
  <c r="H54" i="122"/>
  <c r="H53" i="122"/>
  <c r="H52" i="122"/>
  <c r="H51" i="122"/>
  <c r="H50" i="122"/>
  <c r="H49" i="122"/>
  <c r="H48" i="122"/>
  <c r="H47" i="122"/>
  <c r="H46" i="122"/>
  <c r="H45" i="122"/>
  <c r="H44" i="122"/>
  <c r="H43" i="122"/>
  <c r="H42" i="122"/>
  <c r="H41" i="122"/>
  <c r="H40" i="122"/>
  <c r="H39" i="122"/>
  <c r="H38" i="122"/>
  <c r="H37" i="122"/>
  <c r="H36" i="122"/>
  <c r="H35" i="122"/>
  <c r="H34" i="122"/>
  <c r="H33" i="122"/>
  <c r="H32" i="122"/>
  <c r="H31" i="122"/>
  <c r="H30" i="122"/>
  <c r="H29" i="122"/>
  <c r="H28" i="122"/>
  <c r="H27" i="122"/>
  <c r="H26" i="122"/>
  <c r="H25" i="122"/>
  <c r="H24" i="122"/>
  <c r="H23" i="122"/>
  <c r="H22" i="122"/>
  <c r="H21" i="122"/>
  <c r="H20" i="122"/>
  <c r="H19" i="122"/>
  <c r="H18" i="122"/>
  <c r="H17" i="122"/>
  <c r="H16" i="122"/>
  <c r="H15" i="122"/>
  <c r="H14" i="122"/>
  <c r="H13" i="122"/>
  <c r="H12" i="122"/>
  <c r="H11" i="122"/>
  <c r="H10" i="122"/>
  <c r="H9" i="122"/>
  <c r="H8" i="122"/>
  <c r="B4" i="122"/>
  <c r="B6" i="122" s="1"/>
  <c r="H65" i="121"/>
  <c r="H64" i="121"/>
  <c r="H63" i="121"/>
  <c r="H62" i="121"/>
  <c r="H61" i="121"/>
  <c r="H60" i="121"/>
  <c r="H59" i="121"/>
  <c r="H58" i="121"/>
  <c r="H57" i="121"/>
  <c r="H56" i="121"/>
  <c r="H55" i="121"/>
  <c r="H54" i="121"/>
  <c r="H53" i="121"/>
  <c r="H52" i="121"/>
  <c r="H51" i="121"/>
  <c r="H50" i="121"/>
  <c r="H49" i="121"/>
  <c r="H48" i="121"/>
  <c r="H47" i="121"/>
  <c r="H46" i="121"/>
  <c r="H45" i="121"/>
  <c r="H44" i="121"/>
  <c r="H43" i="121"/>
  <c r="H42" i="121"/>
  <c r="H41" i="121"/>
  <c r="H40" i="121"/>
  <c r="H39" i="121"/>
  <c r="H38" i="121"/>
  <c r="H37" i="121"/>
  <c r="H36" i="121"/>
  <c r="H35" i="121"/>
  <c r="H34" i="121"/>
  <c r="H33" i="121"/>
  <c r="H32" i="121"/>
  <c r="H31" i="121"/>
  <c r="H30" i="121"/>
  <c r="H29" i="121"/>
  <c r="H28" i="121"/>
  <c r="H27" i="121"/>
  <c r="H26" i="121"/>
  <c r="H25" i="121"/>
  <c r="H24" i="121"/>
  <c r="H23" i="121"/>
  <c r="H22" i="121"/>
  <c r="H21" i="121"/>
  <c r="H20" i="121"/>
  <c r="H19" i="121"/>
  <c r="H18" i="121"/>
  <c r="H17" i="121"/>
  <c r="H16" i="121"/>
  <c r="H15" i="121"/>
  <c r="H14" i="121"/>
  <c r="H13" i="121"/>
  <c r="H12" i="121"/>
  <c r="H11" i="121"/>
  <c r="H10" i="121"/>
  <c r="H9" i="121"/>
  <c r="H8" i="121"/>
  <c r="H66" i="121" s="1"/>
  <c r="B4" i="121"/>
  <c r="B6" i="121" s="1"/>
  <c r="H65" i="120"/>
  <c r="H64" i="120"/>
  <c r="H63" i="120"/>
  <c r="H62" i="120"/>
  <c r="H61" i="120"/>
  <c r="H60" i="120"/>
  <c r="H59" i="120"/>
  <c r="H58" i="120"/>
  <c r="H57" i="120"/>
  <c r="H56" i="120"/>
  <c r="H55" i="120"/>
  <c r="H54" i="120"/>
  <c r="H53" i="120"/>
  <c r="H52" i="120"/>
  <c r="H51" i="120"/>
  <c r="H50" i="120"/>
  <c r="H49" i="120"/>
  <c r="H48" i="120"/>
  <c r="H47" i="120"/>
  <c r="H46" i="120"/>
  <c r="H45" i="120"/>
  <c r="H44" i="120"/>
  <c r="H43" i="120"/>
  <c r="H42" i="120"/>
  <c r="H41" i="120"/>
  <c r="H40" i="120"/>
  <c r="H39" i="120"/>
  <c r="H38" i="120"/>
  <c r="H37" i="120"/>
  <c r="H36" i="120"/>
  <c r="H35" i="120"/>
  <c r="H34" i="120"/>
  <c r="H33" i="120"/>
  <c r="H32" i="120"/>
  <c r="H31" i="120"/>
  <c r="H30" i="120"/>
  <c r="H29" i="120"/>
  <c r="H28" i="120"/>
  <c r="H27" i="120"/>
  <c r="H26" i="120"/>
  <c r="H25" i="120"/>
  <c r="H24" i="120"/>
  <c r="H23" i="120"/>
  <c r="H22" i="120"/>
  <c r="H21" i="120"/>
  <c r="H20" i="120"/>
  <c r="H19" i="120"/>
  <c r="H18" i="120"/>
  <c r="H17" i="120"/>
  <c r="H16" i="120"/>
  <c r="H15" i="120"/>
  <c r="H14" i="120"/>
  <c r="H13" i="120"/>
  <c r="H12" i="120"/>
  <c r="H11" i="120"/>
  <c r="H10" i="120"/>
  <c r="H9" i="120"/>
  <c r="H8" i="120"/>
  <c r="H66" i="120" s="1"/>
  <c r="B4" i="120"/>
  <c r="B6" i="120" s="1"/>
  <c r="H65" i="119"/>
  <c r="H64" i="119"/>
  <c r="H63" i="119"/>
  <c r="H62" i="119"/>
  <c r="H61" i="119"/>
  <c r="H60" i="119"/>
  <c r="H59" i="119"/>
  <c r="H58" i="119"/>
  <c r="H57" i="119"/>
  <c r="H56" i="119"/>
  <c r="H55" i="119"/>
  <c r="H54" i="119"/>
  <c r="H53" i="119"/>
  <c r="H52" i="119"/>
  <c r="H51" i="119"/>
  <c r="H50" i="119"/>
  <c r="H49" i="119"/>
  <c r="H48" i="119"/>
  <c r="H47" i="119"/>
  <c r="H46" i="119"/>
  <c r="H45" i="119"/>
  <c r="H44" i="119"/>
  <c r="H43" i="119"/>
  <c r="H42" i="119"/>
  <c r="H41" i="119"/>
  <c r="H40" i="119"/>
  <c r="H39" i="119"/>
  <c r="H38" i="119"/>
  <c r="H37" i="119"/>
  <c r="H36" i="119"/>
  <c r="H35" i="119"/>
  <c r="H34" i="119"/>
  <c r="H33" i="119"/>
  <c r="H32" i="119"/>
  <c r="H31" i="119"/>
  <c r="H30" i="119"/>
  <c r="H29" i="119"/>
  <c r="H28" i="119"/>
  <c r="H27" i="119"/>
  <c r="H26" i="119"/>
  <c r="H25" i="119"/>
  <c r="H24" i="119"/>
  <c r="H23" i="119"/>
  <c r="H22" i="119"/>
  <c r="H21" i="119"/>
  <c r="H20" i="119"/>
  <c r="H19" i="119"/>
  <c r="H18" i="119"/>
  <c r="H17" i="119"/>
  <c r="H16" i="119"/>
  <c r="H15" i="119"/>
  <c r="H14" i="119"/>
  <c r="H13" i="119"/>
  <c r="H12" i="119"/>
  <c r="H11" i="119"/>
  <c r="H10" i="119"/>
  <c r="H9" i="119"/>
  <c r="H8" i="119"/>
  <c r="B4" i="119"/>
  <c r="B6" i="119" s="1"/>
  <c r="H65" i="118"/>
  <c r="H64" i="118"/>
  <c r="H63" i="118"/>
  <c r="H62" i="118"/>
  <c r="H61" i="118"/>
  <c r="H60" i="118"/>
  <c r="H59" i="118"/>
  <c r="H58" i="118"/>
  <c r="H57" i="118"/>
  <c r="H56" i="118"/>
  <c r="H55" i="118"/>
  <c r="H54" i="118"/>
  <c r="H53" i="118"/>
  <c r="H52" i="118"/>
  <c r="H51" i="118"/>
  <c r="H50" i="118"/>
  <c r="H49" i="118"/>
  <c r="H48" i="118"/>
  <c r="H47" i="118"/>
  <c r="H46" i="118"/>
  <c r="H45" i="118"/>
  <c r="H44" i="118"/>
  <c r="H43" i="118"/>
  <c r="H42" i="118"/>
  <c r="H41" i="118"/>
  <c r="H40" i="118"/>
  <c r="H39" i="118"/>
  <c r="H38" i="118"/>
  <c r="H37" i="118"/>
  <c r="H36" i="118"/>
  <c r="H35" i="118"/>
  <c r="H34" i="118"/>
  <c r="H33" i="118"/>
  <c r="H32" i="118"/>
  <c r="H31" i="118"/>
  <c r="H30" i="118"/>
  <c r="H29" i="118"/>
  <c r="H28" i="118"/>
  <c r="H27" i="118"/>
  <c r="H26" i="118"/>
  <c r="H25" i="118"/>
  <c r="H24" i="118"/>
  <c r="H23" i="118"/>
  <c r="H22" i="118"/>
  <c r="H21" i="118"/>
  <c r="H20" i="118"/>
  <c r="H19" i="118"/>
  <c r="H18" i="118"/>
  <c r="H17" i="118"/>
  <c r="H16" i="118"/>
  <c r="H15" i="118"/>
  <c r="H14" i="118"/>
  <c r="H13" i="118"/>
  <c r="H12" i="118"/>
  <c r="H11" i="118"/>
  <c r="H10" i="118"/>
  <c r="H9" i="118"/>
  <c r="H8" i="118"/>
  <c r="B4" i="118"/>
  <c r="B6" i="118" s="1"/>
  <c r="H66" i="124" l="1"/>
  <c r="H66" i="119"/>
  <c r="H66" i="122"/>
  <c r="H66" i="118"/>
  <c r="H65" i="94"/>
  <c r="H64" i="94"/>
  <c r="H63" i="94"/>
  <c r="H62" i="94"/>
  <c r="H61" i="94"/>
  <c r="H60" i="94"/>
  <c r="H59" i="94"/>
  <c r="H58" i="94"/>
  <c r="H57" i="94"/>
  <c r="H56" i="94"/>
  <c r="H55" i="94"/>
  <c r="H54" i="94"/>
  <c r="H53" i="94"/>
  <c r="H52" i="94"/>
  <c r="H51" i="94"/>
  <c r="H50" i="94"/>
  <c r="H49" i="94"/>
  <c r="H48" i="94"/>
  <c r="H47" i="94"/>
  <c r="H46" i="94"/>
  <c r="H45" i="94"/>
  <c r="H44" i="94"/>
  <c r="H43" i="94"/>
  <c r="H42" i="94"/>
  <c r="H41" i="94"/>
  <c r="H40" i="94"/>
  <c r="H39" i="94"/>
  <c r="H38" i="94"/>
  <c r="H37" i="94"/>
  <c r="H36" i="94"/>
  <c r="H35" i="94"/>
  <c r="H34" i="94"/>
  <c r="H33" i="94"/>
  <c r="H32" i="94"/>
  <c r="H31" i="94"/>
  <c r="H30" i="94"/>
  <c r="H29" i="94"/>
  <c r="H28" i="94"/>
  <c r="H27" i="94"/>
  <c r="H26" i="94"/>
  <c r="H25" i="94"/>
  <c r="H24" i="94"/>
  <c r="H23" i="94"/>
  <c r="H22" i="94"/>
  <c r="H21" i="94"/>
  <c r="H20" i="94"/>
  <c r="H19" i="94"/>
  <c r="H18" i="94"/>
  <c r="H17" i="94"/>
  <c r="H16" i="94"/>
  <c r="H15" i="94"/>
  <c r="H14" i="94"/>
  <c r="H13" i="94"/>
  <c r="H12" i="94"/>
  <c r="H11" i="94"/>
  <c r="H10" i="94"/>
  <c r="H9" i="94"/>
  <c r="H8" i="94"/>
  <c r="H66" i="94" s="1"/>
  <c r="B4" i="94"/>
  <c r="B6" i="94" s="1"/>
  <c r="H65" i="60"/>
  <c r="H64" i="60"/>
  <c r="H63" i="60"/>
  <c r="H62" i="60"/>
  <c r="H61" i="60"/>
  <c r="H60" i="60"/>
  <c r="H59" i="60"/>
  <c r="H58" i="60"/>
  <c r="H57" i="60"/>
  <c r="H56" i="60"/>
  <c r="H55" i="60"/>
  <c r="H54" i="60"/>
  <c r="H53" i="60"/>
  <c r="H52" i="60"/>
  <c r="H51" i="60"/>
  <c r="H50" i="60"/>
  <c r="H49" i="60"/>
  <c r="H48" i="60"/>
  <c r="H47" i="60"/>
  <c r="H46" i="60"/>
  <c r="H45" i="60"/>
  <c r="H44" i="60"/>
  <c r="H43" i="60"/>
  <c r="H42" i="60"/>
  <c r="H41" i="60"/>
  <c r="H40" i="60"/>
  <c r="H39" i="60"/>
  <c r="H38" i="60"/>
  <c r="H37" i="60"/>
  <c r="H36" i="60"/>
  <c r="H35" i="60"/>
  <c r="H34" i="60"/>
  <c r="H33" i="60"/>
  <c r="H32" i="60"/>
  <c r="H31" i="60"/>
  <c r="H30" i="60"/>
  <c r="H29" i="60"/>
  <c r="H28" i="60"/>
  <c r="H27" i="60"/>
  <c r="H26" i="60"/>
  <c r="H25" i="60"/>
  <c r="H24" i="60"/>
  <c r="H23" i="60"/>
  <c r="H22" i="60"/>
  <c r="H21" i="60"/>
  <c r="H20" i="60"/>
  <c r="H19" i="60"/>
  <c r="H18" i="60"/>
  <c r="H17" i="60"/>
  <c r="H16" i="60"/>
  <c r="H15" i="60"/>
  <c r="H14" i="60"/>
  <c r="H13" i="60"/>
  <c r="H12" i="60"/>
  <c r="H11" i="60"/>
  <c r="H10" i="60"/>
  <c r="H9" i="60"/>
  <c r="H8" i="60"/>
  <c r="B4" i="60"/>
  <c r="B6" i="60" s="1"/>
  <c r="H65" i="117" l="1"/>
  <c r="H64" i="117"/>
  <c r="H63" i="117"/>
  <c r="H62" i="117"/>
  <c r="H61" i="117"/>
  <c r="H60" i="117"/>
  <c r="H59" i="117"/>
  <c r="H58" i="117"/>
  <c r="H57" i="117"/>
  <c r="H55" i="117"/>
  <c r="H54" i="117"/>
  <c r="H53" i="117"/>
  <c r="H47" i="117"/>
  <c r="H44" i="117"/>
  <c r="H43" i="117"/>
  <c r="H42" i="117"/>
  <c r="H41" i="117"/>
  <c r="H40" i="117"/>
  <c r="H37" i="117"/>
  <c r="H33" i="117"/>
  <c r="H32" i="117"/>
  <c r="H28" i="117"/>
  <c r="H27" i="117"/>
  <c r="H26" i="117"/>
  <c r="H25" i="117"/>
  <c r="H24" i="117"/>
  <c r="H22" i="117"/>
  <c r="H21" i="117"/>
  <c r="H19" i="117"/>
  <c r="H17" i="117"/>
  <c r="H15" i="117"/>
  <c r="H14" i="117"/>
  <c r="H13" i="117"/>
  <c r="H12" i="117"/>
  <c r="H11" i="117"/>
  <c r="H10" i="117"/>
  <c r="H65" i="116"/>
  <c r="H64" i="116"/>
  <c r="H63" i="116"/>
  <c r="H62" i="116"/>
  <c r="H61" i="116"/>
  <c r="H60" i="116"/>
  <c r="H55" i="116"/>
  <c r="H54" i="116"/>
  <c r="H53" i="116"/>
  <c r="H47" i="116"/>
  <c r="H44" i="116"/>
  <c r="H43" i="116"/>
  <c r="H42" i="116"/>
  <c r="H41" i="116"/>
  <c r="H40" i="116"/>
  <c r="H37" i="116"/>
  <c r="H33" i="116"/>
  <c r="H32" i="116"/>
  <c r="H28" i="116"/>
  <c r="H27" i="116"/>
  <c r="H25" i="116"/>
  <c r="H24" i="116"/>
  <c r="H23" i="116"/>
  <c r="H21" i="116"/>
  <c r="H20" i="116"/>
  <c r="H19" i="116"/>
  <c r="H18" i="116"/>
  <c r="H17" i="116"/>
  <c r="H15" i="116"/>
  <c r="H14" i="116"/>
  <c r="H13" i="116"/>
  <c r="H12" i="116"/>
  <c r="H11" i="116"/>
  <c r="H10" i="116"/>
  <c r="H65" i="115"/>
  <c r="H64" i="115"/>
  <c r="H63" i="115"/>
  <c r="H62" i="115"/>
  <c r="H61" i="115"/>
  <c r="H60" i="115"/>
  <c r="H55" i="115"/>
  <c r="H54" i="115"/>
  <c r="H53" i="115"/>
  <c r="H47" i="115"/>
  <c r="H44" i="115"/>
  <c r="H43" i="115"/>
  <c r="H42" i="115"/>
  <c r="H41" i="115"/>
  <c r="H40" i="115"/>
  <c r="H37" i="115"/>
  <c r="H33" i="115"/>
  <c r="H32" i="115"/>
  <c r="H30" i="115"/>
  <c r="H28" i="115"/>
  <c r="H27" i="115"/>
  <c r="H26" i="115"/>
  <c r="H25" i="115"/>
  <c r="H21" i="115"/>
  <c r="H20" i="115"/>
  <c r="H19" i="115"/>
  <c r="H15" i="115"/>
  <c r="H14" i="115"/>
  <c r="H13" i="115"/>
  <c r="H12" i="115"/>
  <c r="H11" i="115"/>
  <c r="H9" i="115"/>
  <c r="H65" i="114"/>
  <c r="H64" i="114"/>
  <c r="H63" i="114"/>
  <c r="H62" i="114"/>
  <c r="H61" i="114"/>
  <c r="H60" i="114"/>
  <c r="H55" i="114"/>
  <c r="H54" i="114"/>
  <c r="H53" i="114"/>
  <c r="H47" i="114"/>
  <c r="H44" i="114"/>
  <c r="H43" i="114"/>
  <c r="H42" i="114"/>
  <c r="H41" i="114"/>
  <c r="H40" i="114"/>
  <c r="H37" i="114"/>
  <c r="H33" i="114"/>
  <c r="H32" i="114"/>
  <c r="H28" i="114"/>
  <c r="H27" i="114"/>
  <c r="H26" i="114"/>
  <c r="H25" i="114"/>
  <c r="H21" i="114"/>
  <c r="H20" i="114"/>
  <c r="H15" i="114"/>
  <c r="H14" i="114"/>
  <c r="H13" i="114"/>
  <c r="H12" i="114"/>
  <c r="H11" i="114"/>
  <c r="H9" i="114"/>
  <c r="H63" i="113"/>
  <c r="H62" i="113"/>
  <c r="H61" i="113"/>
  <c r="H55" i="113"/>
  <c r="H54" i="113"/>
  <c r="H53" i="113"/>
  <c r="H47" i="113"/>
  <c r="H44" i="113"/>
  <c r="H43" i="113"/>
  <c r="H42" i="113"/>
  <c r="H41" i="113"/>
  <c r="H40" i="113"/>
  <c r="H37" i="113"/>
  <c r="H33" i="113"/>
  <c r="H32" i="113"/>
  <c r="H28" i="113"/>
  <c r="H27" i="113"/>
  <c r="H25" i="113"/>
  <c r="H24" i="113"/>
  <c r="H21" i="113"/>
  <c r="H19" i="113"/>
  <c r="H18" i="113"/>
  <c r="H13" i="113"/>
  <c r="H12" i="113"/>
  <c r="H11" i="113"/>
  <c r="H10" i="113"/>
  <c r="H65" i="112"/>
  <c r="H64" i="112"/>
  <c r="H63" i="112"/>
  <c r="H62" i="112"/>
  <c r="H61" i="112"/>
  <c r="H60" i="112"/>
  <c r="H59" i="112"/>
  <c r="H55" i="112"/>
  <c r="H54" i="112"/>
  <c r="H53" i="112"/>
  <c r="H47" i="112"/>
  <c r="H44" i="112"/>
  <c r="H43" i="112"/>
  <c r="H42" i="112"/>
  <c r="H41" i="112"/>
  <c r="H40" i="112"/>
  <c r="H37" i="112"/>
  <c r="H33" i="112"/>
  <c r="H32" i="112"/>
  <c r="H30" i="112"/>
  <c r="H28" i="112"/>
  <c r="H27" i="112"/>
  <c r="H25" i="112"/>
  <c r="H21" i="112"/>
  <c r="H20" i="112"/>
  <c r="H15" i="112"/>
  <c r="H14" i="112"/>
  <c r="H13" i="112"/>
  <c r="H12" i="112"/>
  <c r="H11" i="112"/>
  <c r="H9" i="112"/>
  <c r="H65" i="111"/>
  <c r="H64" i="111"/>
  <c r="H63" i="111"/>
  <c r="H62" i="111"/>
  <c r="H61" i="111"/>
  <c r="H60" i="111"/>
  <c r="H56" i="111"/>
  <c r="H55" i="111"/>
  <c r="H54" i="111"/>
  <c r="H53" i="111"/>
  <c r="H47" i="111"/>
  <c r="H46" i="111"/>
  <c r="H44" i="111"/>
  <c r="H43" i="111"/>
  <c r="H42" i="111"/>
  <c r="H41" i="111"/>
  <c r="H40" i="111"/>
  <c r="H37" i="111"/>
  <c r="H33" i="111"/>
  <c r="H32" i="111"/>
  <c r="H28" i="111"/>
  <c r="H27" i="111"/>
  <c r="H25" i="111"/>
  <c r="H24" i="111"/>
  <c r="H23" i="111"/>
  <c r="H21" i="111"/>
  <c r="H19" i="111"/>
  <c r="H18" i="111"/>
  <c r="H15" i="111"/>
  <c r="H14" i="111"/>
  <c r="H13" i="111"/>
  <c r="H12" i="111"/>
  <c r="H11" i="111"/>
  <c r="H10" i="111"/>
  <c r="H65" i="110"/>
  <c r="H64" i="110"/>
  <c r="H63" i="110"/>
  <c r="H62" i="110"/>
  <c r="H61" i="110"/>
  <c r="H59" i="110"/>
  <c r="H56" i="110"/>
  <c r="H55" i="110"/>
  <c r="H54" i="110"/>
  <c r="H53" i="110"/>
  <c r="H47" i="110"/>
  <c r="H44" i="110"/>
  <c r="H43" i="110"/>
  <c r="H42" i="110"/>
  <c r="H41" i="110"/>
  <c r="H40" i="110"/>
  <c r="H37" i="110"/>
  <c r="H33" i="110"/>
  <c r="H32" i="110"/>
  <c r="H28" i="110"/>
  <c r="H27" i="110"/>
  <c r="H21" i="110"/>
  <c r="H19" i="110"/>
  <c r="H18" i="110"/>
  <c r="H14" i="110"/>
  <c r="H13" i="110"/>
  <c r="H12" i="110"/>
  <c r="H11" i="110"/>
  <c r="H63" i="109"/>
  <c r="H62" i="109"/>
  <c r="H61" i="109"/>
  <c r="H58" i="109"/>
  <c r="H55" i="109"/>
  <c r="H54" i="109"/>
  <c r="H47" i="109"/>
  <c r="H44" i="109"/>
  <c r="H43" i="109"/>
  <c r="H42" i="109"/>
  <c r="H41" i="109"/>
  <c r="H40" i="109"/>
  <c r="H37" i="109"/>
  <c r="H33" i="109"/>
  <c r="H32" i="109"/>
  <c r="H28" i="109"/>
  <c r="H27" i="109"/>
  <c r="H26" i="109"/>
  <c r="H24" i="109"/>
  <c r="H22" i="109"/>
  <c r="H21" i="109"/>
  <c r="H20" i="109"/>
  <c r="H19" i="109"/>
  <c r="H18" i="109"/>
  <c r="H16" i="109"/>
  <c r="H14" i="109"/>
  <c r="H13" i="109"/>
  <c r="H12" i="109"/>
  <c r="H11" i="109"/>
  <c r="H63" i="108"/>
  <c r="H62" i="108"/>
  <c r="H61" i="108"/>
  <c r="H58" i="108"/>
  <c r="H55" i="108"/>
  <c r="H54" i="108"/>
  <c r="H47" i="108"/>
  <c r="H44" i="108"/>
  <c r="H43" i="108"/>
  <c r="H42" i="108"/>
  <c r="H41" i="108"/>
  <c r="H37" i="108"/>
  <c r="H33" i="108"/>
  <c r="H32" i="108"/>
  <c r="H28" i="108"/>
  <c r="H27" i="108"/>
  <c r="H26" i="108"/>
  <c r="H25" i="108"/>
  <c r="H21" i="108"/>
  <c r="H20" i="108"/>
  <c r="H19" i="108"/>
  <c r="H18" i="108"/>
  <c r="H13" i="108"/>
  <c r="H12" i="108"/>
  <c r="H11" i="108"/>
  <c r="H63" i="107"/>
  <c r="H62" i="107"/>
  <c r="H55" i="107"/>
  <c r="H54" i="107"/>
  <c r="H47" i="107"/>
  <c r="H44" i="107"/>
  <c r="H43" i="107"/>
  <c r="H42" i="107"/>
  <c r="H41" i="107"/>
  <c r="H37" i="107"/>
  <c r="H33" i="107"/>
  <c r="H28" i="107"/>
  <c r="H27" i="107"/>
  <c r="H21" i="107"/>
  <c r="H20" i="107"/>
  <c r="H19" i="107"/>
  <c r="H18" i="107"/>
  <c r="H13" i="107"/>
  <c r="H65" i="106"/>
  <c r="H63" i="106"/>
  <c r="H62" i="106"/>
  <c r="H61" i="106"/>
  <c r="H57" i="106"/>
  <c r="H55" i="106"/>
  <c r="H54" i="106"/>
  <c r="H47" i="106"/>
  <c r="H44" i="106"/>
  <c r="H43" i="106"/>
  <c r="H42" i="106"/>
  <c r="H40" i="106"/>
  <c r="H37" i="106"/>
  <c r="H33" i="106"/>
  <c r="H32" i="106"/>
  <c r="H29" i="106"/>
  <c r="H28" i="106"/>
  <c r="H27" i="106"/>
  <c r="H26" i="106"/>
  <c r="H25" i="106"/>
  <c r="H21" i="106"/>
  <c r="H20" i="106"/>
  <c r="H19" i="106"/>
  <c r="H18" i="106"/>
  <c r="H17" i="106"/>
  <c r="H13" i="106"/>
  <c r="H12" i="106"/>
  <c r="H11" i="106"/>
  <c r="H63" i="105"/>
  <c r="H62" i="105"/>
  <c r="H55" i="105"/>
  <c r="H54" i="105"/>
  <c r="H47" i="105"/>
  <c r="H44" i="105"/>
  <c r="H43" i="105"/>
  <c r="H41" i="105"/>
  <c r="H37" i="105"/>
  <c r="H33" i="105"/>
  <c r="H32" i="105"/>
  <c r="H28" i="105"/>
  <c r="H27" i="105"/>
  <c r="H21" i="105"/>
  <c r="H20" i="105"/>
  <c r="H19" i="105"/>
  <c r="H18" i="105"/>
  <c r="H17" i="105"/>
  <c r="H13" i="105"/>
  <c r="H12" i="105"/>
  <c r="H11" i="105"/>
  <c r="H64" i="104"/>
  <c r="H63" i="104"/>
  <c r="H62" i="104"/>
  <c r="H61" i="104"/>
  <c r="H55" i="104"/>
  <c r="H54" i="104"/>
  <c r="H47" i="104"/>
  <c r="H44" i="104"/>
  <c r="H43" i="104"/>
  <c r="H42" i="104"/>
  <c r="H40" i="104"/>
  <c r="H37" i="104"/>
  <c r="H33" i="104"/>
  <c r="H32" i="104"/>
  <c r="H28" i="104"/>
  <c r="H27" i="104"/>
  <c r="H21" i="104"/>
  <c r="H19" i="104"/>
  <c r="H18" i="104"/>
  <c r="H17" i="104"/>
  <c r="H13" i="104"/>
  <c r="H12" i="104"/>
  <c r="H11" i="104"/>
  <c r="H63" i="103"/>
  <c r="H62" i="103"/>
  <c r="H55" i="103"/>
  <c r="H54" i="103"/>
  <c r="H47" i="103"/>
  <c r="H44" i="103"/>
  <c r="H43" i="103"/>
  <c r="H42" i="103"/>
  <c r="H41" i="103"/>
  <c r="H37" i="103"/>
  <c r="H33" i="103"/>
  <c r="H32" i="103"/>
  <c r="H28" i="103"/>
  <c r="H27" i="103"/>
  <c r="H26" i="103"/>
  <c r="H25" i="103"/>
  <c r="H21" i="103"/>
  <c r="H20" i="103"/>
  <c r="H19" i="103"/>
  <c r="H18" i="103"/>
  <c r="H17" i="103"/>
  <c r="H13" i="103"/>
  <c r="H12" i="103"/>
  <c r="H11" i="103"/>
  <c r="H65" i="102"/>
  <c r="H64" i="102"/>
  <c r="H63" i="102"/>
  <c r="H62" i="102"/>
  <c r="H55" i="102"/>
  <c r="H54" i="102"/>
  <c r="H47" i="102"/>
  <c r="H44" i="102"/>
  <c r="H41" i="102"/>
  <c r="H40" i="102"/>
  <c r="H37" i="102"/>
  <c r="H33" i="102"/>
  <c r="H32" i="102"/>
  <c r="H28" i="102"/>
  <c r="H27" i="102"/>
  <c r="H26" i="102"/>
  <c r="H25" i="102"/>
  <c r="H21" i="102"/>
  <c r="H20" i="102"/>
  <c r="H19" i="102"/>
  <c r="H18" i="102"/>
  <c r="H17" i="102"/>
  <c r="H13" i="102"/>
  <c r="H12" i="102"/>
  <c r="H11" i="102"/>
  <c r="H63" i="101"/>
  <c r="H62" i="101"/>
  <c r="H61" i="101"/>
  <c r="H60" i="101"/>
  <c r="H59" i="101"/>
  <c r="H58" i="101"/>
  <c r="H57" i="101"/>
  <c r="H56" i="101"/>
  <c r="H55" i="101"/>
  <c r="H54" i="101"/>
  <c r="H47" i="101"/>
  <c r="H44" i="101"/>
  <c r="H43" i="101"/>
  <c r="H42" i="101"/>
  <c r="H37" i="101"/>
  <c r="H33" i="101"/>
  <c r="H30" i="101"/>
  <c r="H28" i="101"/>
  <c r="H27" i="101"/>
  <c r="H26" i="101"/>
  <c r="H25" i="101"/>
  <c r="H21" i="101"/>
  <c r="H19" i="101"/>
  <c r="H18" i="101"/>
  <c r="H17" i="101"/>
  <c r="H13" i="101"/>
  <c r="H12" i="101"/>
  <c r="H11" i="101"/>
  <c r="H65" i="100"/>
  <c r="H62" i="100"/>
  <c r="H61" i="100"/>
  <c r="H60" i="100"/>
  <c r="H55" i="100"/>
  <c r="H54" i="100"/>
  <c r="H47" i="100"/>
  <c r="H44" i="100"/>
  <c r="H43" i="100"/>
  <c r="H37" i="100"/>
  <c r="H33" i="100"/>
  <c r="H30" i="100"/>
  <c r="H28" i="100"/>
  <c r="H27" i="100"/>
  <c r="H25" i="100"/>
  <c r="H21" i="100"/>
  <c r="H19" i="100"/>
  <c r="H17" i="100"/>
  <c r="H13" i="100"/>
  <c r="H12" i="100"/>
  <c r="H11" i="100"/>
  <c r="H63" i="99"/>
  <c r="H62" i="99"/>
  <c r="H61" i="99"/>
  <c r="H55" i="99"/>
  <c r="H54" i="99"/>
  <c r="H47" i="99"/>
  <c r="H44" i="99"/>
  <c r="H43" i="99"/>
  <c r="H42" i="99"/>
  <c r="H40" i="99"/>
  <c r="H37" i="99"/>
  <c r="H33" i="99"/>
  <c r="H32" i="99"/>
  <c r="H28" i="99"/>
  <c r="H27" i="99"/>
  <c r="H25" i="99"/>
  <c r="H21" i="99"/>
  <c r="H19" i="99"/>
  <c r="H18" i="99"/>
  <c r="H17" i="99"/>
  <c r="H13" i="99"/>
  <c r="H12" i="99"/>
  <c r="H11" i="99"/>
  <c r="H62" i="98"/>
  <c r="H55" i="98"/>
  <c r="H54" i="98"/>
  <c r="H47" i="98"/>
  <c r="H37" i="98"/>
  <c r="H33" i="98"/>
  <c r="H28" i="98"/>
  <c r="H27" i="98"/>
  <c r="H21" i="98"/>
  <c r="H13" i="98"/>
  <c r="H12" i="98"/>
  <c r="H11" i="98"/>
  <c r="H63" i="97"/>
  <c r="H62" i="97"/>
  <c r="H61" i="97"/>
  <c r="H55" i="97"/>
  <c r="H54" i="97"/>
  <c r="H47" i="97"/>
  <c r="H44" i="97"/>
  <c r="H43" i="97"/>
  <c r="H41" i="97"/>
  <c r="H37" i="97"/>
  <c r="H33" i="97"/>
  <c r="H32" i="97"/>
  <c r="H30" i="97"/>
  <c r="H28" i="97"/>
  <c r="H27" i="97"/>
  <c r="H26" i="97"/>
  <c r="H25" i="97"/>
  <c r="H21" i="97"/>
  <c r="H20" i="97"/>
  <c r="H19" i="97"/>
  <c r="H18" i="97"/>
  <c r="H17" i="97"/>
  <c r="H16" i="97"/>
  <c r="H14" i="97"/>
  <c r="H13" i="97"/>
  <c r="H12" i="97"/>
  <c r="H11" i="97"/>
  <c r="H65" i="96"/>
  <c r="H64" i="96"/>
  <c r="H63" i="96"/>
  <c r="H62" i="96"/>
  <c r="H60" i="96"/>
  <c r="H58" i="96"/>
  <c r="H56" i="96"/>
  <c r="H55" i="96"/>
  <c r="H54" i="96"/>
  <c r="H53" i="96"/>
  <c r="H47" i="96"/>
  <c r="H44" i="96"/>
  <c r="H43" i="96"/>
  <c r="H41" i="96"/>
  <c r="H40" i="96"/>
  <c r="H38" i="96"/>
  <c r="H37" i="96"/>
  <c r="H33" i="96"/>
  <c r="H32" i="96"/>
  <c r="H28" i="96"/>
  <c r="H27" i="96"/>
  <c r="H25" i="96"/>
  <c r="H24" i="96"/>
  <c r="H23" i="96"/>
  <c r="H21" i="96"/>
  <c r="H18" i="96"/>
  <c r="H17" i="96"/>
  <c r="H16" i="96"/>
  <c r="H15" i="96"/>
  <c r="H14" i="96"/>
  <c r="H13" i="96"/>
  <c r="H12" i="96"/>
  <c r="H11" i="96"/>
  <c r="H10" i="96"/>
  <c r="H63" i="95"/>
  <c r="H62" i="95"/>
  <c r="H60" i="95"/>
  <c r="H55" i="95"/>
  <c r="H54" i="95"/>
  <c r="H47" i="95"/>
  <c r="H37" i="95"/>
  <c r="H33" i="95"/>
  <c r="H28" i="95"/>
  <c r="H27" i="95"/>
  <c r="H26" i="95"/>
  <c r="H21" i="95"/>
  <c r="H20" i="95"/>
  <c r="H19" i="95"/>
  <c r="H18" i="95"/>
  <c r="H17" i="95"/>
  <c r="H13" i="95"/>
  <c r="H12" i="95"/>
  <c r="H11" i="95"/>
  <c r="H65" i="93"/>
  <c r="H62" i="93"/>
  <c r="H61" i="93"/>
  <c r="H60" i="93"/>
  <c r="H55" i="93"/>
  <c r="H54" i="93"/>
  <c r="H47" i="93"/>
  <c r="H44" i="93"/>
  <c r="H42" i="93"/>
  <c r="H41" i="93"/>
  <c r="H37" i="93"/>
  <c r="H33" i="93"/>
  <c r="H32" i="93"/>
  <c r="H28" i="93"/>
  <c r="H27" i="93"/>
  <c r="H25" i="93"/>
  <c r="H24" i="93"/>
  <c r="H23" i="93"/>
  <c r="H21" i="93"/>
  <c r="H17" i="93"/>
  <c r="H14" i="93"/>
  <c r="H13" i="93"/>
  <c r="H12" i="93"/>
  <c r="H11" i="93"/>
  <c r="H10" i="93"/>
  <c r="H63" i="92"/>
  <c r="H55" i="92"/>
  <c r="H54" i="92"/>
  <c r="H47" i="92"/>
  <c r="H43" i="92"/>
  <c r="H37" i="92"/>
  <c r="H33" i="92"/>
  <c r="H28" i="92"/>
  <c r="H27" i="92"/>
  <c r="H21" i="92"/>
  <c r="H19" i="92"/>
  <c r="H18" i="92"/>
  <c r="H17" i="92"/>
  <c r="H13" i="92"/>
  <c r="H12" i="92"/>
  <c r="H65" i="91"/>
  <c r="H63" i="91"/>
  <c r="H62" i="91"/>
  <c r="H61" i="91"/>
  <c r="H57" i="91"/>
  <c r="H55" i="91"/>
  <c r="H54" i="91"/>
  <c r="H47" i="91"/>
  <c r="H44" i="91"/>
  <c r="H43" i="91"/>
  <c r="H41" i="91"/>
  <c r="H40" i="91"/>
  <c r="H37" i="91"/>
  <c r="H33" i="91"/>
  <c r="H32" i="91"/>
  <c r="H30" i="91"/>
  <c r="H28" i="91"/>
  <c r="H27" i="91"/>
  <c r="H26" i="91"/>
  <c r="H25" i="91"/>
  <c r="H24" i="91"/>
  <c r="H23" i="91"/>
  <c r="H22" i="91"/>
  <c r="H21" i="91"/>
  <c r="H20" i="91"/>
  <c r="H19" i="91"/>
  <c r="H18" i="91"/>
  <c r="H13" i="91"/>
  <c r="H12" i="91"/>
  <c r="H11" i="91"/>
  <c r="H10" i="91"/>
  <c r="H65" i="90"/>
  <c r="H64" i="90"/>
  <c r="H62" i="90"/>
  <c r="H61" i="90"/>
  <c r="H58" i="90"/>
  <c r="H55" i="90"/>
  <c r="H54" i="90"/>
  <c r="H47" i="90"/>
  <c r="H44" i="90"/>
  <c r="H43" i="90"/>
  <c r="H40" i="90"/>
  <c r="H37" i="90"/>
  <c r="H33" i="90"/>
  <c r="H28" i="90"/>
  <c r="H27" i="90"/>
  <c r="H26" i="90"/>
  <c r="H25" i="90"/>
  <c r="H21" i="90"/>
  <c r="H20" i="90"/>
  <c r="H17" i="90"/>
  <c r="H13" i="90"/>
  <c r="H12" i="90"/>
  <c r="H11" i="90"/>
  <c r="H64" i="89"/>
  <c r="H63" i="89"/>
  <c r="H62" i="89"/>
  <c r="H58" i="89"/>
  <c r="H55" i="89"/>
  <c r="H54" i="89"/>
  <c r="H47" i="89"/>
  <c r="H44" i="89"/>
  <c r="H43" i="89"/>
  <c r="H40" i="89"/>
  <c r="H37" i="89"/>
  <c r="H33" i="89"/>
  <c r="H28" i="89"/>
  <c r="H27" i="89"/>
  <c r="H26" i="89"/>
  <c r="H25" i="89"/>
  <c r="H21" i="89"/>
  <c r="H17" i="89"/>
  <c r="H13" i="89"/>
  <c r="H12" i="89"/>
  <c r="H11" i="89"/>
  <c r="H62" i="88"/>
  <c r="H61" i="88"/>
  <c r="H55" i="88"/>
  <c r="H54" i="88"/>
  <c r="H47" i="88"/>
  <c r="H43" i="88"/>
  <c r="H33" i="88"/>
  <c r="H28" i="88"/>
  <c r="H27" i="88"/>
  <c r="H26" i="88"/>
  <c r="H25" i="88"/>
  <c r="H21" i="88"/>
  <c r="H20" i="88"/>
  <c r="H17" i="88"/>
  <c r="H13" i="88"/>
  <c r="H12" i="88"/>
  <c r="H62" i="87"/>
  <c r="H55" i="87"/>
  <c r="H54" i="87"/>
  <c r="H47" i="87"/>
  <c r="H44" i="87"/>
  <c r="H43" i="87"/>
  <c r="H42" i="87"/>
  <c r="H41" i="87"/>
  <c r="H37" i="87"/>
  <c r="H33" i="87"/>
  <c r="H28" i="87"/>
  <c r="H27" i="87"/>
  <c r="H26" i="87"/>
  <c r="H25" i="87"/>
  <c r="H21" i="87"/>
  <c r="H20" i="87"/>
  <c r="H19" i="87"/>
  <c r="H18" i="87"/>
  <c r="H17" i="87"/>
  <c r="H16" i="87"/>
  <c r="H13" i="87"/>
  <c r="H12" i="87"/>
  <c r="H63" i="86"/>
  <c r="H62" i="86"/>
  <c r="H61" i="86"/>
  <c r="H60" i="86"/>
  <c r="H55" i="86"/>
  <c r="H54" i="86"/>
  <c r="H47" i="86"/>
  <c r="H44" i="86"/>
  <c r="H43" i="86"/>
  <c r="H41" i="86"/>
  <c r="H37" i="86"/>
  <c r="H33" i="86"/>
  <c r="H30" i="86"/>
  <c r="H28" i="86"/>
  <c r="H27" i="86"/>
  <c r="H25" i="86"/>
  <c r="H21" i="86"/>
  <c r="H17" i="86"/>
  <c r="H13" i="86"/>
  <c r="H63" i="85"/>
  <c r="H58" i="85"/>
  <c r="H55" i="85"/>
  <c r="H54" i="85"/>
  <c r="H47" i="85"/>
  <c r="H44" i="85"/>
  <c r="H43" i="85"/>
  <c r="H37" i="85"/>
  <c r="H33" i="85"/>
  <c r="H28" i="85"/>
  <c r="H27" i="85"/>
  <c r="H25" i="85"/>
  <c r="H21" i="85"/>
  <c r="H17" i="85"/>
  <c r="H13" i="85"/>
  <c r="H11" i="85"/>
  <c r="H62" i="84"/>
  <c r="H55" i="84"/>
  <c r="H54" i="84"/>
  <c r="H47" i="84"/>
  <c r="H44" i="84"/>
  <c r="H42" i="84"/>
  <c r="H37" i="84"/>
  <c r="H33" i="84"/>
  <c r="H28" i="84"/>
  <c r="H27" i="84"/>
  <c r="H26" i="84"/>
  <c r="H25" i="84"/>
  <c r="H21" i="84"/>
  <c r="H19" i="84"/>
  <c r="H17" i="84"/>
  <c r="H13" i="84"/>
  <c r="H12" i="84"/>
  <c r="H11" i="84"/>
  <c r="H62" i="83"/>
  <c r="H55" i="83"/>
  <c r="H54" i="83"/>
  <c r="H47" i="83"/>
  <c r="H37" i="83"/>
  <c r="H33" i="83"/>
  <c r="H28" i="83"/>
  <c r="H27" i="83"/>
  <c r="H26" i="83"/>
  <c r="H21" i="83"/>
  <c r="H20" i="83"/>
  <c r="H19" i="83"/>
  <c r="H17" i="83"/>
  <c r="H13" i="83"/>
  <c r="H12" i="83"/>
  <c r="H11" i="83"/>
  <c r="H62" i="82"/>
  <c r="H61" i="82"/>
  <c r="H55" i="82"/>
  <c r="H54" i="82"/>
  <c r="H47" i="82"/>
  <c r="H44" i="82"/>
  <c r="H43" i="82"/>
  <c r="H42" i="82"/>
  <c r="H41" i="82"/>
  <c r="H40" i="82"/>
  <c r="H37" i="82"/>
  <c r="H33" i="82"/>
  <c r="H32" i="82"/>
  <c r="H28" i="82"/>
  <c r="H27" i="82"/>
  <c r="H26" i="82"/>
  <c r="H25" i="82"/>
  <c r="H22" i="82"/>
  <c r="H21" i="82"/>
  <c r="H20" i="82"/>
  <c r="H19" i="82"/>
  <c r="H18" i="82"/>
  <c r="H17" i="82"/>
  <c r="H14" i="82"/>
  <c r="H13" i="82"/>
  <c r="H11" i="82"/>
  <c r="H62" i="81"/>
  <c r="H61" i="81"/>
  <c r="H55" i="81"/>
  <c r="H54" i="81"/>
  <c r="H47" i="81"/>
  <c r="H44" i="81"/>
  <c r="H43" i="81"/>
  <c r="H41" i="81"/>
  <c r="H37" i="81"/>
  <c r="H33" i="81"/>
  <c r="H32" i="81"/>
  <c r="H28" i="81"/>
  <c r="H27" i="81"/>
  <c r="H21" i="81"/>
  <c r="H20" i="81"/>
  <c r="H19" i="81"/>
  <c r="H18" i="81"/>
  <c r="H17" i="81"/>
  <c r="H13" i="81"/>
  <c r="H12" i="81"/>
  <c r="H11" i="81"/>
  <c r="H55" i="80"/>
  <c r="H54" i="80"/>
  <c r="H47" i="80"/>
  <c r="H44" i="80"/>
  <c r="H43" i="80"/>
  <c r="H42" i="80"/>
  <c r="H41" i="80"/>
  <c r="H37" i="80"/>
  <c r="H33" i="80"/>
  <c r="H28" i="80"/>
  <c r="H27" i="80"/>
  <c r="H25" i="80"/>
  <c r="H21" i="80"/>
  <c r="H13" i="80"/>
  <c r="H12" i="80"/>
  <c r="H11" i="80"/>
  <c r="H55" i="79"/>
  <c r="H54" i="79"/>
  <c r="H47" i="79"/>
  <c r="H44" i="79"/>
  <c r="H43" i="79"/>
  <c r="H41" i="79"/>
  <c r="H33" i="79"/>
  <c r="H28" i="79"/>
  <c r="H27" i="79"/>
  <c r="H26" i="79"/>
  <c r="H21" i="79"/>
  <c r="H19" i="79"/>
  <c r="H18" i="79"/>
  <c r="H17" i="79"/>
  <c r="H13" i="79"/>
  <c r="H12" i="79"/>
  <c r="H62" i="78"/>
  <c r="H55" i="78"/>
  <c r="H54" i="78"/>
  <c r="H47" i="78"/>
  <c r="H44" i="78"/>
  <c r="H43" i="78"/>
  <c r="H42" i="78"/>
  <c r="H37" i="78"/>
  <c r="H33" i="78"/>
  <c r="H28" i="78"/>
  <c r="H27" i="78"/>
  <c r="H25" i="78"/>
  <c r="H21" i="78"/>
  <c r="H19" i="78"/>
  <c r="H18" i="78"/>
  <c r="H17" i="78"/>
  <c r="H13" i="78"/>
  <c r="H12" i="78"/>
  <c r="H11" i="78"/>
  <c r="H61" i="77"/>
  <c r="H55" i="77"/>
  <c r="H54" i="77"/>
  <c r="H47" i="77"/>
  <c r="H44" i="77"/>
  <c r="H43" i="77"/>
  <c r="H41" i="77"/>
  <c r="H37" i="77"/>
  <c r="H33" i="77"/>
  <c r="H28" i="77"/>
  <c r="H27" i="77"/>
  <c r="H26" i="77"/>
  <c r="H21" i="77"/>
  <c r="H19" i="77"/>
  <c r="H18" i="77"/>
  <c r="H17" i="77"/>
  <c r="H13" i="77"/>
  <c r="H12" i="77"/>
  <c r="H11" i="77"/>
  <c r="H55" i="76"/>
  <c r="H54" i="76"/>
  <c r="H47" i="76"/>
  <c r="H37" i="76"/>
  <c r="H33" i="76"/>
  <c r="H28" i="76"/>
  <c r="H27" i="76"/>
  <c r="H21" i="76"/>
  <c r="H13" i="76"/>
  <c r="H62" i="75"/>
  <c r="H61" i="75"/>
  <c r="H60" i="75"/>
  <c r="H55" i="75"/>
  <c r="H54" i="75"/>
  <c r="H47" i="75"/>
  <c r="H44" i="75"/>
  <c r="H43" i="75"/>
  <c r="H42" i="75"/>
  <c r="H41" i="75"/>
  <c r="H37" i="75"/>
  <c r="H33" i="75"/>
  <c r="H32" i="75"/>
  <c r="H28" i="75"/>
  <c r="H27" i="75"/>
  <c r="H26" i="75"/>
  <c r="H25" i="75"/>
  <c r="H21" i="75"/>
  <c r="H19" i="75"/>
  <c r="H18" i="75"/>
  <c r="H17" i="75"/>
  <c r="H13" i="75"/>
  <c r="H12" i="75"/>
  <c r="H11" i="75"/>
  <c r="H65" i="74"/>
  <c r="H64" i="74"/>
  <c r="H63" i="74"/>
  <c r="H62" i="74"/>
  <c r="H58" i="74"/>
  <c r="H57" i="74"/>
  <c r="H56" i="74"/>
  <c r="H55" i="74"/>
  <c r="H54" i="74"/>
  <c r="H47" i="74"/>
  <c r="H44" i="74"/>
  <c r="H43" i="74"/>
  <c r="H41" i="74"/>
  <c r="H40" i="74"/>
  <c r="H37" i="74"/>
  <c r="H33" i="74"/>
  <c r="H32" i="74"/>
  <c r="H29" i="74"/>
  <c r="H28" i="74"/>
  <c r="H27" i="74"/>
  <c r="H26" i="74"/>
  <c r="H25" i="74"/>
  <c r="H23" i="74"/>
  <c r="H22" i="74"/>
  <c r="H21" i="74"/>
  <c r="H17" i="74"/>
  <c r="H16" i="74"/>
  <c r="H15" i="74"/>
  <c r="H14" i="74"/>
  <c r="H13" i="74"/>
  <c r="H12" i="74"/>
  <c r="H11" i="74"/>
  <c r="H63" i="73"/>
  <c r="H62" i="73"/>
  <c r="H59" i="73"/>
  <c r="H57" i="73"/>
  <c r="H55" i="73"/>
  <c r="H54" i="73"/>
  <c r="H47" i="73"/>
  <c r="H46" i="73"/>
  <c r="H44" i="73"/>
  <c r="H43" i="73"/>
  <c r="H42" i="73"/>
  <c r="H41" i="73"/>
  <c r="H37" i="73"/>
  <c r="H33" i="73"/>
  <c r="H32" i="73"/>
  <c r="H28" i="73"/>
  <c r="H27" i="73"/>
  <c r="H25" i="73"/>
  <c r="H21" i="73"/>
  <c r="H20" i="73"/>
  <c r="H19" i="73"/>
  <c r="H18" i="73"/>
  <c r="H16" i="73"/>
  <c r="H13" i="73"/>
  <c r="H12" i="73"/>
  <c r="H11" i="73"/>
  <c r="H65" i="72"/>
  <c r="H64" i="72"/>
  <c r="H63" i="72"/>
  <c r="H62" i="72"/>
  <c r="H61" i="72"/>
  <c r="H59" i="72"/>
  <c r="H55" i="72"/>
  <c r="H54" i="72"/>
  <c r="H53" i="72"/>
  <c r="H51" i="72"/>
  <c r="H48" i="72"/>
  <c r="H47" i="72"/>
  <c r="H44" i="72"/>
  <c r="H43" i="72"/>
  <c r="H42" i="72"/>
  <c r="H41" i="72"/>
  <c r="H40" i="72"/>
  <c r="H37" i="72"/>
  <c r="H33" i="72"/>
  <c r="H32" i="72"/>
  <c r="H30" i="72"/>
  <c r="H28" i="72"/>
  <c r="H27" i="72"/>
  <c r="H21" i="72"/>
  <c r="H20" i="72"/>
  <c r="H19" i="72"/>
  <c r="H18" i="72"/>
  <c r="H17" i="72"/>
  <c r="H15" i="72"/>
  <c r="H14" i="72"/>
  <c r="H13" i="72"/>
  <c r="H12" i="72"/>
  <c r="H11" i="72"/>
  <c r="H65" i="71"/>
  <c r="H64" i="71"/>
  <c r="H63" i="71"/>
  <c r="H62" i="71"/>
  <c r="H61" i="71"/>
  <c r="H55" i="71"/>
  <c r="H54" i="71"/>
  <c r="H53" i="71"/>
  <c r="H51" i="71"/>
  <c r="H48" i="71"/>
  <c r="H47" i="71"/>
  <c r="H44" i="71"/>
  <c r="H43" i="71"/>
  <c r="H42" i="71"/>
  <c r="H41" i="71"/>
  <c r="H40" i="71"/>
  <c r="H37" i="71"/>
  <c r="H33" i="71"/>
  <c r="H32" i="71"/>
  <c r="H30" i="71"/>
  <c r="H28" i="71"/>
  <c r="H27" i="71"/>
  <c r="H21" i="71"/>
  <c r="H20" i="71"/>
  <c r="H19" i="71"/>
  <c r="H18" i="71"/>
  <c r="H17" i="71"/>
  <c r="H15" i="71"/>
  <c r="H14" i="71"/>
  <c r="H13" i="71"/>
  <c r="H12" i="71"/>
  <c r="H11" i="71"/>
  <c r="H65" i="70"/>
  <c r="H64" i="70"/>
  <c r="H63" i="70"/>
  <c r="H62" i="70"/>
  <c r="H61" i="70"/>
  <c r="H55" i="70"/>
  <c r="H54" i="70"/>
  <c r="H53" i="70"/>
  <c r="H51" i="70"/>
  <c r="H48" i="70"/>
  <c r="H47" i="70"/>
  <c r="H44" i="70"/>
  <c r="H43" i="70"/>
  <c r="H42" i="70"/>
  <c r="H41" i="70"/>
  <c r="H40" i="70"/>
  <c r="H37" i="70"/>
  <c r="H33" i="70"/>
  <c r="H32" i="70"/>
  <c r="H30" i="70"/>
  <c r="H28" i="70"/>
  <c r="H27" i="70"/>
  <c r="H21" i="70"/>
  <c r="H20" i="70"/>
  <c r="H19" i="70"/>
  <c r="H18" i="70"/>
  <c r="H17" i="70"/>
  <c r="H15" i="70"/>
  <c r="H14" i="70"/>
  <c r="H13" i="70"/>
  <c r="H12" i="70"/>
  <c r="H11" i="70"/>
  <c r="H63" i="69"/>
  <c r="H62" i="69"/>
  <c r="H56" i="69"/>
  <c r="H55" i="69"/>
  <c r="H54" i="69"/>
  <c r="H51" i="69"/>
  <c r="H47" i="69"/>
  <c r="H46" i="69"/>
  <c r="H44" i="69"/>
  <c r="H43" i="69"/>
  <c r="H42" i="69"/>
  <c r="H41" i="69"/>
  <c r="H40" i="69"/>
  <c r="H37" i="69"/>
  <c r="H33" i="69"/>
  <c r="H32" i="69"/>
  <c r="H28" i="69"/>
  <c r="H27" i="69"/>
  <c r="H25" i="69"/>
  <c r="H21" i="69"/>
  <c r="H20" i="69"/>
  <c r="H19" i="69"/>
  <c r="H18" i="69"/>
  <c r="H17" i="69"/>
  <c r="H16" i="69"/>
  <c r="H13" i="69"/>
  <c r="H12" i="69"/>
  <c r="H11" i="69"/>
  <c r="H9" i="69"/>
  <c r="H65" i="68"/>
  <c r="H64" i="68"/>
  <c r="H63" i="68"/>
  <c r="H62" i="68"/>
  <c r="H61" i="68"/>
  <c r="H55" i="68"/>
  <c r="H54" i="68"/>
  <c r="H51" i="68"/>
  <c r="H47" i="68"/>
  <c r="H46" i="68"/>
  <c r="H44" i="68"/>
  <c r="H43" i="68"/>
  <c r="H42" i="68"/>
  <c r="H41" i="68"/>
  <c r="H40" i="68"/>
  <c r="H37" i="68"/>
  <c r="H33" i="68"/>
  <c r="H32" i="68"/>
  <c r="H28" i="68"/>
  <c r="H27" i="68"/>
  <c r="H26" i="68"/>
  <c r="H21" i="68"/>
  <c r="H20" i="68"/>
  <c r="H19" i="68"/>
  <c r="H18" i="68"/>
  <c r="H16" i="68"/>
  <c r="H15" i="68"/>
  <c r="H14" i="68"/>
  <c r="H13" i="68"/>
  <c r="H12" i="68"/>
  <c r="H11" i="68"/>
  <c r="H63" i="67"/>
  <c r="H55" i="67"/>
  <c r="H54" i="67"/>
  <c r="H47" i="67"/>
  <c r="H40" i="67"/>
  <c r="H33" i="67"/>
  <c r="H32" i="67"/>
  <c r="H28" i="67"/>
  <c r="H27" i="67"/>
  <c r="H21" i="67"/>
  <c r="H20" i="67"/>
  <c r="H19" i="67"/>
  <c r="H18" i="67"/>
  <c r="H16" i="67"/>
  <c r="H13" i="67"/>
  <c r="H12" i="67"/>
  <c r="H63" i="66"/>
  <c r="H62" i="66"/>
  <c r="H55" i="66"/>
  <c r="H54" i="66"/>
  <c r="H47" i="66"/>
  <c r="H40" i="66"/>
  <c r="H33" i="66"/>
  <c r="H32" i="66"/>
  <c r="H28" i="66"/>
  <c r="H27" i="66"/>
  <c r="H25" i="66"/>
  <c r="H21" i="66"/>
  <c r="H20" i="66"/>
  <c r="H19" i="66"/>
  <c r="H18" i="66"/>
  <c r="H16" i="66"/>
  <c r="H13" i="66"/>
  <c r="H12" i="66"/>
  <c r="H55" i="65"/>
  <c r="H54" i="65"/>
  <c r="H47" i="65"/>
  <c r="H44" i="65"/>
  <c r="H42" i="65"/>
  <c r="H40" i="65"/>
  <c r="H37" i="65"/>
  <c r="H33" i="65"/>
  <c r="H32" i="65"/>
  <c r="H28" i="65"/>
  <c r="H27" i="65"/>
  <c r="H26" i="65"/>
  <c r="H25" i="65"/>
  <c r="H21" i="65"/>
  <c r="H20" i="65"/>
  <c r="H19" i="65"/>
  <c r="H18" i="65"/>
  <c r="H13" i="65"/>
  <c r="H12" i="65"/>
  <c r="H11" i="65"/>
  <c r="H64" i="64"/>
  <c r="H63" i="64"/>
  <c r="H62" i="64"/>
  <c r="H61" i="64"/>
  <c r="H60" i="64"/>
  <c r="H55" i="64"/>
  <c r="H54" i="64"/>
  <c r="H47" i="64"/>
  <c r="H33" i="64"/>
  <c r="H32" i="64"/>
  <c r="H28" i="64"/>
  <c r="H27" i="64"/>
  <c r="H26" i="64"/>
  <c r="H21" i="64"/>
  <c r="H20" i="64"/>
  <c r="H19" i="64"/>
  <c r="H18" i="64"/>
  <c r="H16" i="64"/>
  <c r="H13" i="64"/>
  <c r="H12" i="64"/>
  <c r="H63" i="63"/>
  <c r="H62" i="63"/>
  <c r="H55" i="63"/>
  <c r="H54" i="63"/>
  <c r="H47" i="63"/>
  <c r="H44" i="63"/>
  <c r="H37" i="63"/>
  <c r="H33" i="63"/>
  <c r="H32" i="63"/>
  <c r="H28" i="63"/>
  <c r="H27" i="63"/>
  <c r="H21" i="63"/>
  <c r="H20" i="63"/>
  <c r="H19" i="63"/>
  <c r="H18" i="63"/>
  <c r="H16" i="63"/>
  <c r="H13" i="63"/>
  <c r="H12" i="63"/>
  <c r="H63" i="62"/>
  <c r="H62" i="62"/>
  <c r="H55" i="62"/>
  <c r="H54" i="62"/>
  <c r="H47" i="62"/>
  <c r="H44" i="62"/>
  <c r="H43" i="62"/>
  <c r="H42" i="62"/>
  <c r="H33" i="62"/>
  <c r="H32" i="62"/>
  <c r="H28" i="62"/>
  <c r="H27" i="62"/>
  <c r="H25" i="62"/>
  <c r="H21" i="62"/>
  <c r="H20" i="62"/>
  <c r="H19" i="62"/>
  <c r="H18" i="62"/>
  <c r="H16" i="62"/>
  <c r="H13" i="62"/>
  <c r="H12" i="62"/>
  <c r="H11" i="62"/>
  <c r="H63" i="61"/>
  <c r="H62" i="61"/>
  <c r="H55" i="61"/>
  <c r="H54" i="61"/>
  <c r="H47" i="61"/>
  <c r="H44" i="61"/>
  <c r="H37" i="61"/>
  <c r="H33" i="61"/>
  <c r="H32" i="61"/>
  <c r="H28" i="61"/>
  <c r="H27" i="61"/>
  <c r="H26" i="61"/>
  <c r="H25" i="61"/>
  <c r="H21" i="61"/>
  <c r="H16" i="61"/>
  <c r="H13" i="61"/>
  <c r="H12" i="61"/>
  <c r="H11" i="61"/>
  <c r="H63" i="59"/>
  <c r="H62" i="59"/>
  <c r="H55" i="59"/>
  <c r="H54" i="59"/>
  <c r="H47" i="59"/>
  <c r="H44" i="59"/>
  <c r="H37" i="59"/>
  <c r="H33" i="59"/>
  <c r="H32" i="59"/>
  <c r="H28" i="59"/>
  <c r="H27" i="59"/>
  <c r="H21" i="59"/>
  <c r="H20" i="59"/>
  <c r="H19" i="59"/>
  <c r="H18" i="59"/>
  <c r="H16" i="59"/>
  <c r="H13" i="59"/>
  <c r="H12" i="59"/>
  <c r="H63" i="58"/>
  <c r="H62" i="58"/>
  <c r="H55" i="58"/>
  <c r="H54" i="58"/>
  <c r="H47" i="58"/>
  <c r="H44" i="58"/>
  <c r="H42" i="58"/>
  <c r="H41" i="58"/>
  <c r="H37" i="58"/>
  <c r="H33" i="58"/>
  <c r="H32" i="58"/>
  <c r="H28" i="58"/>
  <c r="H27" i="58"/>
  <c r="H26" i="58"/>
  <c r="H25" i="58"/>
  <c r="H21" i="58"/>
  <c r="H20" i="58"/>
  <c r="H19" i="58"/>
  <c r="H18" i="58"/>
  <c r="H16" i="58"/>
  <c r="H13" i="58"/>
  <c r="H12" i="58"/>
  <c r="H11" i="58"/>
  <c r="H63" i="57"/>
  <c r="H62" i="57"/>
  <c r="H55" i="57"/>
  <c r="H54" i="57"/>
  <c r="H47" i="57"/>
  <c r="H44" i="57"/>
  <c r="H37" i="57"/>
  <c r="H33" i="57"/>
  <c r="H32" i="57"/>
  <c r="H28" i="57"/>
  <c r="H27" i="57"/>
  <c r="H21" i="57"/>
  <c r="H20" i="57"/>
  <c r="H19" i="57"/>
  <c r="H18" i="57"/>
  <c r="H16" i="57"/>
  <c r="H13" i="57"/>
  <c r="H12" i="57"/>
  <c r="H63" i="56"/>
  <c r="H55" i="56"/>
  <c r="H54" i="56"/>
  <c r="H47" i="56"/>
  <c r="H37" i="56"/>
  <c r="H33" i="56"/>
  <c r="H32" i="56"/>
  <c r="H28" i="56"/>
  <c r="H27" i="56"/>
  <c r="H21" i="56"/>
  <c r="H20" i="56"/>
  <c r="H19" i="56"/>
  <c r="H16" i="56"/>
  <c r="H13" i="56"/>
  <c r="H12" i="56"/>
  <c r="H63" i="55"/>
  <c r="H62" i="55"/>
  <c r="H55" i="55"/>
  <c r="H54" i="55"/>
  <c r="H47" i="55"/>
  <c r="H44" i="55"/>
  <c r="H43" i="55"/>
  <c r="H37" i="55"/>
  <c r="H33" i="55"/>
  <c r="H32" i="55"/>
  <c r="H28" i="55"/>
  <c r="H27" i="55"/>
  <c r="H21" i="55"/>
  <c r="H20" i="55"/>
  <c r="H19" i="55"/>
  <c r="H18" i="55"/>
  <c r="H16" i="55"/>
  <c r="H13" i="55"/>
  <c r="H12" i="55"/>
  <c r="H63" i="54"/>
  <c r="H62" i="54"/>
  <c r="H55" i="54"/>
  <c r="H54" i="54"/>
  <c r="H47" i="54"/>
  <c r="H44" i="54"/>
  <c r="H43" i="54"/>
  <c r="H33" i="54"/>
  <c r="H32" i="54"/>
  <c r="H28" i="54"/>
  <c r="H27" i="54"/>
  <c r="H21" i="54"/>
  <c r="H20" i="54"/>
  <c r="H19" i="54"/>
  <c r="H18" i="54"/>
  <c r="H16" i="54"/>
  <c r="H13" i="54"/>
  <c r="H12" i="54"/>
  <c r="H63" i="53"/>
  <c r="H58" i="53"/>
  <c r="H55" i="53"/>
  <c r="H54" i="53"/>
  <c r="H47" i="53"/>
  <c r="H46" i="53"/>
  <c r="H44" i="53"/>
  <c r="H43" i="53"/>
  <c r="H42" i="53"/>
  <c r="H41" i="53"/>
  <c r="H37" i="53"/>
  <c r="H33" i="53"/>
  <c r="H32" i="53"/>
  <c r="H28" i="53"/>
  <c r="H27" i="53"/>
  <c r="H25" i="53"/>
  <c r="H21" i="53"/>
  <c r="H17" i="53"/>
  <c r="H15" i="53"/>
  <c r="H14" i="53"/>
  <c r="H13" i="53"/>
  <c r="H12" i="53"/>
  <c r="H11" i="53"/>
  <c r="H65" i="52"/>
  <c r="H64" i="52"/>
  <c r="H63" i="52"/>
  <c r="H55" i="52"/>
  <c r="H54" i="52"/>
  <c r="H47" i="52"/>
  <c r="H46" i="52"/>
  <c r="H44" i="52"/>
  <c r="H43" i="52"/>
  <c r="H42" i="52"/>
  <c r="H41" i="52"/>
  <c r="H40" i="52"/>
  <c r="H37" i="52"/>
  <c r="H33" i="52"/>
  <c r="H30" i="52"/>
  <c r="H28" i="52"/>
  <c r="H27" i="52"/>
  <c r="H26" i="52"/>
  <c r="H21" i="52"/>
  <c r="H17" i="52"/>
  <c r="H13" i="52"/>
  <c r="H63" i="51"/>
  <c r="H55" i="51"/>
  <c r="H54" i="51"/>
  <c r="H47" i="51"/>
  <c r="H44" i="51"/>
  <c r="H43" i="51"/>
  <c r="H42" i="51"/>
  <c r="H41" i="51"/>
  <c r="H40" i="51"/>
  <c r="H37" i="51"/>
  <c r="H33" i="51"/>
  <c r="H32" i="51"/>
  <c r="H28" i="51"/>
  <c r="H27" i="51"/>
  <c r="H26" i="51"/>
  <c r="H25" i="51"/>
  <c r="H21" i="51"/>
  <c r="H17" i="51"/>
  <c r="H13" i="51"/>
  <c r="H12" i="51"/>
  <c r="H11" i="51"/>
  <c r="H63" i="50"/>
  <c r="H55" i="50"/>
  <c r="H54" i="50"/>
  <c r="H47" i="50"/>
  <c r="H44" i="50"/>
  <c r="H43" i="50"/>
  <c r="H42" i="50"/>
  <c r="H41" i="50"/>
  <c r="H33" i="50"/>
  <c r="H32" i="50"/>
  <c r="H28" i="50"/>
  <c r="H27" i="50"/>
  <c r="H26" i="50"/>
  <c r="H21" i="50"/>
  <c r="H20" i="50"/>
  <c r="H17" i="50"/>
  <c r="H13" i="50"/>
  <c r="H12" i="50"/>
  <c r="H63" i="49"/>
  <c r="H55" i="49"/>
  <c r="H54" i="49"/>
  <c r="H47" i="49"/>
  <c r="H44" i="49"/>
  <c r="H43" i="49"/>
  <c r="H42" i="49"/>
  <c r="H41" i="49"/>
  <c r="H33" i="49"/>
  <c r="H28" i="49"/>
  <c r="H27" i="49"/>
  <c r="H26" i="49"/>
  <c r="H21" i="49"/>
  <c r="H17" i="49"/>
  <c r="H13" i="49"/>
  <c r="H12" i="49"/>
  <c r="H63" i="48"/>
  <c r="H62" i="48"/>
  <c r="H55" i="48"/>
  <c r="H54" i="48"/>
  <c r="H47" i="48"/>
  <c r="H44" i="48"/>
  <c r="H37" i="48"/>
  <c r="H33" i="48"/>
  <c r="H32" i="48"/>
  <c r="H28" i="48"/>
  <c r="H27" i="48"/>
  <c r="H26" i="48"/>
  <c r="H21" i="48"/>
  <c r="H13" i="48"/>
  <c r="H12" i="48"/>
  <c r="H63" i="47"/>
  <c r="H55" i="47"/>
  <c r="H54" i="47"/>
  <c r="H47" i="47"/>
  <c r="H44" i="47"/>
  <c r="H43" i="47"/>
  <c r="H42" i="47"/>
  <c r="H41" i="47"/>
  <c r="H37" i="47"/>
  <c r="H33" i="47"/>
  <c r="H32" i="47"/>
  <c r="H28" i="47"/>
  <c r="H27" i="47"/>
  <c r="H26" i="47"/>
  <c r="H21" i="47"/>
  <c r="H17" i="47"/>
  <c r="H13" i="47"/>
  <c r="H12" i="47"/>
  <c r="H63" i="46"/>
  <c r="H62" i="46"/>
  <c r="H55" i="46"/>
  <c r="H54" i="46"/>
  <c r="H47" i="46"/>
  <c r="H44" i="46"/>
  <c r="H43" i="46"/>
  <c r="H42" i="46"/>
  <c r="H41" i="46"/>
  <c r="H37" i="46"/>
  <c r="H33" i="46"/>
  <c r="H32" i="46"/>
  <c r="H28" i="46"/>
  <c r="H27" i="46"/>
  <c r="H26" i="46"/>
  <c r="H21" i="46"/>
  <c r="H17" i="46"/>
  <c r="H13" i="46"/>
  <c r="H12" i="46"/>
  <c r="H63" i="45"/>
  <c r="H62" i="45"/>
  <c r="H55" i="45"/>
  <c r="H54" i="45"/>
  <c r="H47" i="45"/>
  <c r="H44" i="45"/>
  <c r="H41" i="45"/>
  <c r="H37" i="45"/>
  <c r="H33" i="45"/>
  <c r="H32" i="45"/>
  <c r="H28" i="45"/>
  <c r="H27" i="45"/>
  <c r="H26" i="45"/>
  <c r="H21" i="45"/>
  <c r="H20" i="45"/>
  <c r="H17" i="45"/>
  <c r="H13" i="45"/>
  <c r="H12" i="45"/>
  <c r="H11" i="45"/>
  <c r="H63" i="44"/>
  <c r="H62" i="44"/>
  <c r="H61" i="44"/>
  <c r="H58" i="44"/>
  <c r="H57" i="44"/>
  <c r="H56" i="44"/>
  <c r="H55" i="44"/>
  <c r="H54" i="44"/>
  <c r="H53" i="44"/>
  <c r="H52" i="44"/>
  <c r="H51" i="44"/>
  <c r="H50" i="44"/>
  <c r="H49" i="44"/>
  <c r="H48" i="44"/>
  <c r="H47" i="44"/>
  <c r="H44" i="44"/>
  <c r="H43" i="44"/>
  <c r="H42" i="44"/>
  <c r="H41" i="44"/>
  <c r="H40" i="44"/>
  <c r="H39" i="44"/>
  <c r="H38" i="44"/>
  <c r="H37" i="44"/>
  <c r="H34" i="44"/>
  <c r="H33" i="44"/>
  <c r="H32" i="44"/>
  <c r="H31" i="44"/>
  <c r="H30" i="44"/>
  <c r="H28" i="44"/>
  <c r="H27" i="44"/>
  <c r="H26" i="44"/>
  <c r="H25" i="44"/>
  <c r="H24" i="44"/>
  <c r="H22" i="44"/>
  <c r="H21" i="44"/>
  <c r="H20" i="44"/>
  <c r="H19" i="44"/>
  <c r="H18" i="44"/>
  <c r="H17" i="44"/>
  <c r="H16" i="44"/>
  <c r="H15" i="44"/>
  <c r="H14" i="44"/>
  <c r="H13" i="44"/>
  <c r="H12" i="44"/>
  <c r="H11" i="44"/>
  <c r="H8" i="44"/>
  <c r="H63" i="43"/>
  <c r="H62" i="43"/>
  <c r="H55" i="43"/>
  <c r="H54" i="43"/>
  <c r="H47" i="43"/>
  <c r="H37" i="43"/>
  <c r="H33" i="43"/>
  <c r="H32" i="43"/>
  <c r="H28" i="43"/>
  <c r="H27" i="43"/>
  <c r="H26" i="43"/>
  <c r="H21" i="43"/>
  <c r="H20" i="43"/>
  <c r="H19" i="43"/>
  <c r="H18" i="43"/>
  <c r="H13" i="43"/>
  <c r="H12" i="43"/>
  <c r="H11" i="43"/>
  <c r="H63" i="42"/>
  <c r="H62" i="42"/>
  <c r="H61" i="42"/>
  <c r="H55" i="42"/>
  <c r="H54" i="42"/>
  <c r="H47" i="42"/>
  <c r="H44" i="42"/>
  <c r="H43" i="42"/>
  <c r="H42" i="42"/>
  <c r="H41" i="42"/>
  <c r="H37" i="42"/>
  <c r="H33" i="42"/>
  <c r="H32" i="42"/>
  <c r="H28" i="42"/>
  <c r="H27" i="42"/>
  <c r="H26" i="42"/>
  <c r="H21" i="42"/>
  <c r="H20" i="42"/>
  <c r="H17" i="42"/>
  <c r="H13" i="42"/>
  <c r="H12" i="42"/>
  <c r="H11" i="42"/>
  <c r="H63" i="41"/>
  <c r="H62" i="41"/>
  <c r="H55" i="41"/>
  <c r="H54" i="41"/>
  <c r="H47" i="41"/>
  <c r="H44" i="41"/>
  <c r="H43" i="41"/>
  <c r="H42" i="41"/>
  <c r="H37" i="41"/>
  <c r="H33" i="41"/>
  <c r="H32" i="41"/>
  <c r="H28" i="41"/>
  <c r="H27" i="41"/>
  <c r="H26" i="41"/>
  <c r="H21" i="41"/>
  <c r="H20" i="41"/>
  <c r="H17" i="41"/>
  <c r="H15" i="41"/>
  <c r="H14" i="41"/>
  <c r="H13" i="41"/>
  <c r="H12" i="41"/>
  <c r="H11" i="41"/>
  <c r="H65" i="40"/>
  <c r="H64" i="40"/>
  <c r="H63" i="40"/>
  <c r="H62" i="40"/>
  <c r="H55" i="40"/>
  <c r="H54" i="40"/>
  <c r="H47" i="40"/>
  <c r="H44" i="40"/>
  <c r="H43" i="40"/>
  <c r="H42" i="40"/>
  <c r="H41" i="40"/>
  <c r="H37" i="40"/>
  <c r="H33" i="40"/>
  <c r="H32" i="40"/>
  <c r="H28" i="40"/>
  <c r="H27" i="40"/>
  <c r="H26" i="40"/>
  <c r="H21" i="40"/>
  <c r="H20" i="40"/>
  <c r="H19" i="40"/>
  <c r="H18" i="40"/>
  <c r="H17" i="40"/>
  <c r="H13" i="40"/>
  <c r="H12" i="40"/>
  <c r="H11" i="40"/>
  <c r="H63" i="39"/>
  <c r="H62" i="39"/>
  <c r="H55" i="39"/>
  <c r="H54" i="39"/>
  <c r="H47" i="39"/>
  <c r="H44" i="39"/>
  <c r="H41" i="39"/>
  <c r="H37" i="39"/>
  <c r="H33" i="39"/>
  <c r="H32" i="39"/>
  <c r="H28" i="39"/>
  <c r="H27" i="39"/>
  <c r="H26" i="39"/>
  <c r="H21" i="39"/>
  <c r="H20" i="39"/>
  <c r="H17" i="39"/>
  <c r="H13" i="39"/>
  <c r="H62" i="38"/>
  <c r="H61" i="38"/>
  <c r="H55" i="38"/>
  <c r="H54" i="38"/>
  <c r="H47" i="38"/>
  <c r="H44" i="38"/>
  <c r="H37" i="38"/>
  <c r="H33" i="38"/>
  <c r="H32" i="38"/>
  <c r="H28" i="38"/>
  <c r="H27" i="38"/>
  <c r="H26" i="38"/>
  <c r="H21" i="38"/>
  <c r="H20" i="38"/>
  <c r="H13" i="38"/>
  <c r="H63" i="37"/>
  <c r="H62" i="37"/>
  <c r="H61" i="37"/>
  <c r="H55" i="37"/>
  <c r="H54" i="37"/>
  <c r="H47" i="37"/>
  <c r="H44" i="37"/>
  <c r="H43" i="37"/>
  <c r="H41" i="37"/>
  <c r="H37" i="37"/>
  <c r="H33" i="37"/>
  <c r="H32" i="37"/>
  <c r="H28" i="37"/>
  <c r="H27" i="37"/>
  <c r="H21" i="37"/>
  <c r="H20" i="37"/>
  <c r="H17" i="37"/>
  <c r="H13" i="37"/>
  <c r="H12" i="37"/>
  <c r="H11" i="37"/>
  <c r="H63" i="36"/>
  <c r="H62" i="36"/>
  <c r="H61" i="36"/>
  <c r="H55" i="36"/>
  <c r="H54" i="36"/>
  <c r="H47" i="36"/>
  <c r="H44" i="36"/>
  <c r="H43" i="36"/>
  <c r="H42" i="36"/>
  <c r="H37" i="36"/>
  <c r="H33" i="36"/>
  <c r="H32" i="36"/>
  <c r="H28" i="36"/>
  <c r="H27" i="36"/>
  <c r="H26" i="36"/>
  <c r="H21" i="36"/>
  <c r="H20" i="36"/>
  <c r="H13" i="36"/>
  <c r="H12" i="36"/>
  <c r="H11" i="36"/>
  <c r="H63" i="35"/>
  <c r="H62" i="35"/>
  <c r="H55" i="35"/>
  <c r="H54" i="35"/>
  <c r="H47" i="35"/>
  <c r="H33" i="35"/>
  <c r="H28" i="35"/>
  <c r="H27" i="35"/>
  <c r="H21" i="35"/>
  <c r="H13" i="35"/>
  <c r="H63" i="34"/>
  <c r="H62" i="34"/>
  <c r="H55" i="34"/>
  <c r="H54" i="34"/>
  <c r="H47" i="34"/>
  <c r="H44" i="34"/>
  <c r="H37" i="34"/>
  <c r="H33" i="34"/>
  <c r="H32" i="34"/>
  <c r="H28" i="34"/>
  <c r="H27" i="34"/>
  <c r="H26" i="34"/>
  <c r="H21" i="34"/>
  <c r="H20" i="34"/>
  <c r="H13" i="34"/>
  <c r="H65" i="33"/>
  <c r="H63" i="33"/>
  <c r="H62" i="33"/>
  <c r="H55" i="33"/>
  <c r="H54" i="33"/>
  <c r="H47" i="33"/>
  <c r="H44" i="33"/>
  <c r="H43" i="33"/>
  <c r="H42" i="33"/>
  <c r="H41" i="33"/>
  <c r="H37" i="33"/>
  <c r="H33" i="33"/>
  <c r="H32" i="33"/>
  <c r="H28" i="33"/>
  <c r="H27" i="33"/>
  <c r="H26" i="33"/>
  <c r="H21" i="33"/>
  <c r="H20" i="33"/>
  <c r="H15" i="33"/>
  <c r="H14" i="33"/>
  <c r="H13" i="33"/>
  <c r="H12" i="33"/>
  <c r="H11" i="33"/>
  <c r="H63" i="32"/>
  <c r="H62" i="32"/>
  <c r="H55" i="32"/>
  <c r="H54" i="32"/>
  <c r="H47" i="32"/>
  <c r="H43" i="32"/>
  <c r="H37" i="32"/>
  <c r="H33" i="32"/>
  <c r="H32" i="32"/>
  <c r="H28" i="32"/>
  <c r="H27" i="32"/>
  <c r="H26" i="32"/>
  <c r="H21" i="32"/>
  <c r="H20" i="32"/>
  <c r="H13" i="32"/>
  <c r="H12" i="32"/>
  <c r="H11" i="32"/>
  <c r="H65" i="31"/>
  <c r="H63" i="31"/>
  <c r="H62" i="31"/>
  <c r="H55" i="31"/>
  <c r="H54" i="31"/>
  <c r="H47" i="31"/>
  <c r="H44" i="31"/>
  <c r="H43" i="31"/>
  <c r="H42" i="31"/>
  <c r="H37" i="31"/>
  <c r="H33" i="31"/>
  <c r="H32" i="31"/>
  <c r="H28" i="31"/>
  <c r="H27" i="31"/>
  <c r="H26" i="31"/>
  <c r="H21" i="31"/>
  <c r="H20" i="31"/>
  <c r="H15" i="31"/>
  <c r="H14" i="31"/>
  <c r="H13" i="31"/>
  <c r="H12" i="31"/>
  <c r="H11" i="31"/>
  <c r="H65" i="30"/>
  <c r="H64" i="30"/>
  <c r="H63" i="30"/>
  <c r="H62" i="30"/>
  <c r="H61" i="30"/>
  <c r="H55" i="30"/>
  <c r="H54" i="30"/>
  <c r="H47" i="30"/>
  <c r="H44" i="30"/>
  <c r="H43" i="30"/>
  <c r="H42" i="30"/>
  <c r="H41" i="30"/>
  <c r="H37" i="30"/>
  <c r="H33" i="30"/>
  <c r="H32" i="30"/>
  <c r="H28" i="30"/>
  <c r="H27" i="30"/>
  <c r="H26" i="30"/>
  <c r="H21" i="30"/>
  <c r="H20" i="30"/>
  <c r="H14" i="30"/>
  <c r="H13" i="30"/>
  <c r="H12" i="30"/>
  <c r="H11" i="30"/>
  <c r="H65" i="29"/>
  <c r="H64" i="29"/>
  <c r="H63" i="29"/>
  <c r="H62" i="29"/>
  <c r="H61" i="29"/>
  <c r="H55" i="29"/>
  <c r="H54" i="29"/>
  <c r="H53" i="29"/>
  <c r="H47" i="29"/>
  <c r="H44" i="29"/>
  <c r="H43" i="29"/>
  <c r="H42" i="29"/>
  <c r="H41" i="29"/>
  <c r="H40" i="29"/>
  <c r="H37" i="29"/>
  <c r="H33" i="29"/>
  <c r="H32" i="29"/>
  <c r="H28" i="29"/>
  <c r="H27" i="29"/>
  <c r="H25" i="29"/>
  <c r="H23" i="29"/>
  <c r="H21" i="29"/>
  <c r="H20" i="29"/>
  <c r="H17" i="29"/>
  <c r="H13" i="29"/>
  <c r="H12" i="29"/>
  <c r="H11" i="29"/>
  <c r="H63" i="28"/>
  <c r="H62" i="28"/>
  <c r="H61" i="28"/>
  <c r="H59" i="28"/>
  <c r="H58" i="28"/>
  <c r="H55" i="28"/>
  <c r="H54" i="28"/>
  <c r="H47" i="28"/>
  <c r="H44" i="28"/>
  <c r="H43" i="28"/>
  <c r="H33" i="28"/>
  <c r="H28" i="28"/>
  <c r="H27" i="28"/>
  <c r="H21" i="28"/>
  <c r="H20" i="28"/>
  <c r="H19" i="28"/>
  <c r="H17" i="28"/>
  <c r="H16" i="28"/>
  <c r="H14" i="28"/>
  <c r="H13" i="28"/>
  <c r="H12" i="28"/>
  <c r="H65" i="27"/>
  <c r="H64" i="27"/>
  <c r="H63" i="27"/>
  <c r="H62" i="27"/>
  <c r="H61" i="27"/>
  <c r="H58" i="27"/>
  <c r="H57" i="27"/>
  <c r="H56" i="27"/>
  <c r="H55" i="27"/>
  <c r="H54" i="27"/>
  <c r="H51" i="27"/>
  <c r="H48" i="27"/>
  <c r="H47" i="27"/>
  <c r="H44" i="27"/>
  <c r="H43" i="27"/>
  <c r="H42" i="27"/>
  <c r="H41" i="27"/>
  <c r="H40" i="27"/>
  <c r="H37" i="27"/>
  <c r="H33" i="27"/>
  <c r="H32" i="27"/>
  <c r="H28" i="27"/>
  <c r="H27" i="27"/>
  <c r="H26" i="27"/>
  <c r="H21" i="27"/>
  <c r="H20" i="27"/>
  <c r="H19" i="27"/>
  <c r="H17" i="27"/>
  <c r="H15" i="27"/>
  <c r="H13" i="27"/>
  <c r="H12" i="27"/>
  <c r="H11" i="27"/>
  <c r="H65" i="26"/>
  <c r="H64" i="26"/>
  <c r="H63" i="26"/>
  <c r="H62" i="26"/>
  <c r="H61" i="26"/>
  <c r="H58" i="26"/>
  <c r="H57" i="26"/>
  <c r="H55" i="26"/>
  <c r="H54" i="26"/>
  <c r="H51" i="26"/>
  <c r="H48" i="26"/>
  <c r="H47" i="26"/>
  <c r="H44" i="26"/>
  <c r="H43" i="26"/>
  <c r="H42" i="26"/>
  <c r="H41" i="26"/>
  <c r="H40" i="26"/>
  <c r="H37" i="26"/>
  <c r="H33" i="26"/>
  <c r="H32" i="26"/>
  <c r="H28" i="26"/>
  <c r="H27" i="26"/>
  <c r="H26" i="26"/>
  <c r="H21" i="26"/>
  <c r="H20" i="26"/>
  <c r="H17" i="26"/>
  <c r="H15" i="26"/>
  <c r="H14" i="26"/>
  <c r="H13" i="26"/>
  <c r="H12" i="26"/>
  <c r="H11" i="26"/>
  <c r="H63" i="25"/>
  <c r="H62" i="25"/>
  <c r="H61" i="25"/>
  <c r="H58" i="25"/>
  <c r="H57" i="25"/>
  <c r="H55" i="25"/>
  <c r="H54" i="25"/>
  <c r="H53" i="25"/>
  <c r="H47" i="25"/>
  <c r="H44" i="25"/>
  <c r="H43" i="25"/>
  <c r="H42" i="25"/>
  <c r="H41" i="25"/>
  <c r="H40" i="25"/>
  <c r="H37" i="25"/>
  <c r="H33" i="25"/>
  <c r="H32" i="25"/>
  <c r="H28" i="25"/>
  <c r="H27" i="25"/>
  <c r="H26" i="25"/>
  <c r="H21" i="25"/>
  <c r="H20" i="25"/>
  <c r="H19" i="25"/>
  <c r="H17" i="25"/>
  <c r="H15" i="25"/>
  <c r="H14" i="25"/>
  <c r="H13" i="25"/>
  <c r="H12" i="25"/>
  <c r="H65" i="24"/>
  <c r="H64" i="24"/>
  <c r="H63" i="24"/>
  <c r="H62" i="24"/>
  <c r="H61" i="24"/>
  <c r="H58" i="24"/>
  <c r="H57" i="24"/>
  <c r="H55" i="24"/>
  <c r="H54" i="24"/>
  <c r="H53" i="24"/>
  <c r="H51" i="24"/>
  <c r="H48" i="24"/>
  <c r="H47" i="24"/>
  <c r="H44" i="24"/>
  <c r="H43" i="24"/>
  <c r="H42" i="24"/>
  <c r="H41" i="24"/>
  <c r="H40" i="24"/>
  <c r="H37" i="24"/>
  <c r="H33" i="24"/>
  <c r="H32" i="24"/>
  <c r="H28" i="24"/>
  <c r="H27" i="24"/>
  <c r="H26" i="24"/>
  <c r="H21" i="24"/>
  <c r="H20" i="24"/>
  <c r="H17" i="24"/>
  <c r="H15" i="24"/>
  <c r="H14" i="24"/>
  <c r="H13" i="24"/>
  <c r="H12" i="24"/>
  <c r="H11" i="24"/>
  <c r="H63" i="23"/>
  <c r="H62" i="23"/>
  <c r="H61" i="23"/>
  <c r="H58" i="23"/>
  <c r="H55" i="23"/>
  <c r="H54" i="23"/>
  <c r="H51" i="23"/>
  <c r="H47" i="23"/>
  <c r="H44" i="23"/>
  <c r="H43" i="23"/>
  <c r="H42" i="23"/>
  <c r="H41" i="23"/>
  <c r="H40" i="23"/>
  <c r="H37" i="23"/>
  <c r="H33" i="23"/>
  <c r="H32" i="23"/>
  <c r="H28" i="23"/>
  <c r="H27" i="23"/>
  <c r="H26" i="23"/>
  <c r="H25" i="23"/>
  <c r="H21" i="23"/>
  <c r="H20" i="23"/>
  <c r="H19" i="23"/>
  <c r="H18" i="23"/>
  <c r="H17" i="23"/>
  <c r="H15" i="23"/>
  <c r="H14" i="23"/>
  <c r="H13" i="23"/>
  <c r="H12" i="23"/>
  <c r="H11" i="23"/>
  <c r="H65" i="22"/>
  <c r="H64" i="22"/>
  <c r="H63" i="22"/>
  <c r="H62" i="22"/>
  <c r="H61" i="22"/>
  <c r="H58" i="22"/>
  <c r="H55" i="22"/>
  <c r="H54" i="22"/>
  <c r="H51" i="22"/>
  <c r="H47" i="22"/>
  <c r="H44" i="22"/>
  <c r="H43" i="22"/>
  <c r="H42" i="22"/>
  <c r="H41" i="22"/>
  <c r="H40" i="22"/>
  <c r="H37" i="22"/>
  <c r="H33" i="22"/>
  <c r="H32" i="22"/>
  <c r="H28" i="22"/>
  <c r="H27" i="22"/>
  <c r="H26" i="22"/>
  <c r="H25" i="22"/>
  <c r="H21" i="22"/>
  <c r="H20" i="22"/>
  <c r="H19" i="22"/>
  <c r="H18" i="22"/>
  <c r="H17" i="22"/>
  <c r="H15" i="22"/>
  <c r="H14" i="22"/>
  <c r="H13" i="22"/>
  <c r="H12" i="22"/>
  <c r="H11" i="22"/>
  <c r="H65" i="21"/>
  <c r="H64" i="21"/>
  <c r="H63" i="21"/>
  <c r="H62" i="21"/>
  <c r="H61" i="21"/>
  <c r="H55" i="21"/>
  <c r="H54" i="21"/>
  <c r="H53" i="21"/>
  <c r="H51" i="21"/>
  <c r="H48" i="21"/>
  <c r="H47" i="21"/>
  <c r="H44" i="21"/>
  <c r="H43" i="21"/>
  <c r="H42" i="21"/>
  <c r="H41" i="21"/>
  <c r="H40" i="21"/>
  <c r="H37" i="21"/>
  <c r="H33" i="21"/>
  <c r="H32" i="21"/>
  <c r="H28" i="21"/>
  <c r="H27" i="21"/>
  <c r="H26" i="21"/>
  <c r="H25" i="21"/>
  <c r="H21" i="21"/>
  <c r="H20" i="21"/>
  <c r="H19" i="21"/>
  <c r="H18" i="21"/>
  <c r="H17" i="21"/>
  <c r="H15" i="21"/>
  <c r="H14" i="21"/>
  <c r="H13" i="21"/>
  <c r="H12" i="21"/>
  <c r="H11" i="21"/>
  <c r="H65" i="20"/>
  <c r="H64" i="20"/>
  <c r="H63" i="20"/>
  <c r="H62" i="20"/>
  <c r="H61" i="20"/>
  <c r="H59" i="20"/>
  <c r="H58" i="20"/>
  <c r="H57" i="20"/>
  <c r="H56" i="20"/>
  <c r="H55" i="20"/>
  <c r="H54" i="20"/>
  <c r="H53" i="20"/>
  <c r="H51" i="20"/>
  <c r="H48" i="20"/>
  <c r="H47" i="20"/>
  <c r="H44" i="20"/>
  <c r="H43" i="20"/>
  <c r="H42" i="20"/>
  <c r="H41" i="20"/>
  <c r="H40" i="20"/>
  <c r="H37" i="20"/>
  <c r="H33" i="20"/>
  <c r="H32" i="20"/>
  <c r="H28" i="20"/>
  <c r="H27" i="20"/>
  <c r="H26" i="20"/>
  <c r="H21" i="20"/>
  <c r="H20" i="20"/>
  <c r="H19" i="20"/>
  <c r="H18" i="20"/>
  <c r="H17" i="20"/>
  <c r="H15" i="20"/>
  <c r="H14" i="20"/>
  <c r="H13" i="20"/>
  <c r="H12" i="20"/>
  <c r="H11" i="20"/>
  <c r="H65" i="19"/>
  <c r="H64" i="19"/>
  <c r="H63" i="19"/>
  <c r="H62" i="19"/>
  <c r="H61" i="19"/>
  <c r="H59" i="19"/>
  <c r="H55" i="19"/>
  <c r="H54" i="19"/>
  <c r="H53" i="19"/>
  <c r="H51" i="19"/>
  <c r="H47" i="19"/>
  <c r="H44" i="19"/>
  <c r="H43" i="19"/>
  <c r="H42" i="19"/>
  <c r="H41" i="19"/>
  <c r="H40" i="19"/>
  <c r="H37" i="19"/>
  <c r="H33" i="19"/>
  <c r="H32" i="19"/>
  <c r="H28" i="19"/>
  <c r="H27" i="19"/>
  <c r="H25" i="19"/>
  <c r="H21" i="19"/>
  <c r="H20" i="19"/>
  <c r="H17" i="19"/>
  <c r="H14" i="19"/>
  <c r="H13" i="19"/>
  <c r="H12" i="19"/>
  <c r="H11" i="19"/>
  <c r="H65" i="18"/>
  <c r="H64" i="18"/>
  <c r="H63" i="18"/>
  <c r="H62" i="18"/>
  <c r="H61" i="18"/>
  <c r="H60" i="18"/>
  <c r="H59" i="18"/>
  <c r="H55" i="18"/>
  <c r="H54" i="18"/>
  <c r="H53" i="18"/>
  <c r="H47" i="18"/>
  <c r="H46" i="18"/>
  <c r="H44" i="18"/>
  <c r="H43" i="18"/>
  <c r="H42" i="18"/>
  <c r="H41" i="18"/>
  <c r="H40" i="18"/>
  <c r="H37" i="18"/>
  <c r="H33" i="18"/>
  <c r="H32" i="18"/>
  <c r="H28" i="18"/>
  <c r="H27" i="18"/>
  <c r="H25" i="18"/>
  <c r="H21" i="18"/>
  <c r="H20" i="18"/>
  <c r="H19" i="18"/>
  <c r="H17" i="18"/>
  <c r="H14" i="18"/>
  <c r="H13" i="18"/>
  <c r="H12" i="18"/>
  <c r="H11" i="18"/>
  <c r="H65" i="17"/>
  <c r="H64" i="17"/>
  <c r="H63" i="17"/>
  <c r="H62" i="17"/>
  <c r="H61" i="17"/>
  <c r="H59" i="17"/>
  <c r="H57" i="17"/>
  <c r="H55" i="17"/>
  <c r="H54" i="17"/>
  <c r="H51" i="17"/>
  <c r="H50" i="17"/>
  <c r="H47" i="17"/>
  <c r="H44" i="17"/>
  <c r="H43" i="17"/>
  <c r="H42" i="17"/>
  <c r="H41" i="17"/>
  <c r="H40" i="17"/>
  <c r="H37" i="17"/>
  <c r="H33" i="17"/>
  <c r="H32" i="17"/>
  <c r="H28" i="17"/>
  <c r="H27" i="17"/>
  <c r="H26" i="17"/>
  <c r="H25" i="17"/>
  <c r="H21" i="17"/>
  <c r="H20" i="17"/>
  <c r="H19" i="17"/>
  <c r="H18" i="17"/>
  <c r="H17" i="17"/>
  <c r="H15" i="17"/>
  <c r="H14" i="17"/>
  <c r="H13" i="17"/>
  <c r="H12" i="17"/>
  <c r="H11" i="17"/>
  <c r="H65" i="16"/>
  <c r="H64" i="16"/>
  <c r="H63" i="16"/>
  <c r="H62" i="16"/>
  <c r="H61" i="16"/>
  <c r="H55" i="16"/>
  <c r="H54" i="16"/>
  <c r="H51" i="16"/>
  <c r="H47" i="16"/>
  <c r="H44" i="16"/>
  <c r="H43" i="16"/>
  <c r="H42" i="16"/>
  <c r="H41" i="16"/>
  <c r="H40" i="16"/>
  <c r="H37" i="16"/>
  <c r="H33" i="16"/>
  <c r="H32" i="16"/>
  <c r="H28" i="16"/>
  <c r="H27" i="16"/>
  <c r="H26" i="16"/>
  <c r="H25" i="16"/>
  <c r="H24" i="16"/>
  <c r="H21" i="16"/>
  <c r="H20" i="16"/>
  <c r="H19" i="16"/>
  <c r="H18" i="16"/>
  <c r="H17" i="16"/>
  <c r="H15" i="16"/>
  <c r="H14" i="16"/>
  <c r="H13" i="16"/>
  <c r="H12" i="16"/>
  <c r="H11" i="16"/>
  <c r="H65" i="15"/>
  <c r="H64" i="15"/>
  <c r="H63" i="15"/>
  <c r="H62" i="15"/>
  <c r="H61" i="15"/>
  <c r="H55" i="15"/>
  <c r="H54" i="15"/>
  <c r="H51" i="15"/>
  <c r="H47" i="15"/>
  <c r="H44" i="15"/>
  <c r="H43" i="15"/>
  <c r="H42" i="15"/>
  <c r="H41" i="15"/>
  <c r="H40" i="15"/>
  <c r="H37" i="15"/>
  <c r="H34" i="15"/>
  <c r="H33" i="15"/>
  <c r="H32" i="15"/>
  <c r="H28" i="15"/>
  <c r="H27" i="15"/>
  <c r="H26" i="15"/>
  <c r="H25" i="15"/>
  <c r="H24" i="15"/>
  <c r="H22" i="15"/>
  <c r="H21" i="15"/>
  <c r="H20" i="15"/>
  <c r="H19" i="15"/>
  <c r="H18" i="15"/>
  <c r="H17" i="15"/>
  <c r="H15" i="15"/>
  <c r="H14" i="15"/>
  <c r="H13" i="15"/>
  <c r="H12" i="15"/>
  <c r="H11" i="15"/>
  <c r="H65" i="14"/>
  <c r="H64" i="14"/>
  <c r="H63" i="14"/>
  <c r="H62" i="14"/>
  <c r="H61" i="14"/>
  <c r="H55" i="14"/>
  <c r="H54" i="14"/>
  <c r="H53" i="14"/>
  <c r="H51" i="14"/>
  <c r="H47" i="14"/>
  <c r="H44" i="14"/>
  <c r="H43" i="14"/>
  <c r="H42" i="14"/>
  <c r="H41" i="14"/>
  <c r="H40" i="14"/>
  <c r="H37" i="14"/>
  <c r="H33" i="14"/>
  <c r="H32" i="14"/>
  <c r="H28" i="14"/>
  <c r="H27" i="14"/>
  <c r="H25" i="14"/>
  <c r="H21" i="14"/>
  <c r="H20" i="14"/>
  <c r="H19" i="14"/>
  <c r="H18" i="14"/>
  <c r="H17" i="14"/>
  <c r="H14" i="14"/>
  <c r="H13" i="14"/>
  <c r="H12" i="14"/>
  <c r="H11" i="14"/>
  <c r="H65" i="13"/>
  <c r="H64" i="13"/>
  <c r="H63" i="13"/>
  <c r="H62" i="13"/>
  <c r="H61" i="13"/>
  <c r="H60" i="13"/>
  <c r="H55" i="13"/>
  <c r="H54" i="13"/>
  <c r="H51" i="13"/>
  <c r="H47" i="13"/>
  <c r="H44" i="13"/>
  <c r="H43" i="13"/>
  <c r="H42" i="13"/>
  <c r="H41" i="13"/>
  <c r="H40" i="13"/>
  <c r="H37" i="13"/>
  <c r="H34" i="13"/>
  <c r="H33" i="13"/>
  <c r="H32" i="13"/>
  <c r="H28" i="13"/>
  <c r="H27" i="13"/>
  <c r="H26" i="13"/>
  <c r="H25" i="13"/>
  <c r="H21" i="13"/>
  <c r="H20" i="13"/>
  <c r="H19" i="13"/>
  <c r="H18" i="13"/>
  <c r="H17" i="13"/>
  <c r="H14" i="13"/>
  <c r="H13" i="13"/>
  <c r="H12" i="13"/>
  <c r="H11" i="13"/>
  <c r="H10" i="13"/>
  <c r="H65" i="12"/>
  <c r="H64" i="12"/>
  <c r="H63" i="12"/>
  <c r="H62" i="12"/>
  <c r="H61" i="12"/>
  <c r="H60" i="12"/>
  <c r="H58" i="12"/>
  <c r="H57" i="12"/>
  <c r="H55" i="12"/>
  <c r="H54" i="12"/>
  <c r="H53" i="12"/>
  <c r="H51" i="12"/>
  <c r="H47" i="12"/>
  <c r="H44" i="12"/>
  <c r="H43" i="12"/>
  <c r="H42" i="12"/>
  <c r="H41" i="12"/>
  <c r="H40" i="12"/>
  <c r="H37" i="12"/>
  <c r="H34" i="12"/>
  <c r="H33" i="12"/>
  <c r="H32" i="12"/>
  <c r="H28" i="12"/>
  <c r="H27" i="12"/>
  <c r="H26" i="12"/>
  <c r="H25" i="12"/>
  <c r="H21" i="12"/>
  <c r="H20" i="12"/>
  <c r="H19" i="12"/>
  <c r="H18" i="12"/>
  <c r="H17" i="12"/>
  <c r="H15" i="12"/>
  <c r="H14" i="12"/>
  <c r="H13" i="12"/>
  <c r="H12" i="12"/>
  <c r="H11" i="12"/>
  <c r="H10" i="12"/>
  <c r="H65" i="11"/>
  <c r="H64" i="11"/>
  <c r="H63" i="11"/>
  <c r="H62" i="11"/>
  <c r="H61" i="11"/>
  <c r="H55" i="11"/>
  <c r="H54" i="11"/>
  <c r="H53" i="11"/>
  <c r="H51" i="11"/>
  <c r="H47" i="11"/>
  <c r="H44" i="11"/>
  <c r="H43" i="11"/>
  <c r="H42" i="11"/>
  <c r="H41" i="11"/>
  <c r="H40" i="11"/>
  <c r="H37" i="11"/>
  <c r="H33" i="11"/>
  <c r="H32" i="11"/>
  <c r="H28" i="11"/>
  <c r="H27" i="11"/>
  <c r="H25" i="11"/>
  <c r="H21" i="11"/>
  <c r="H20" i="11"/>
  <c r="H19" i="11"/>
  <c r="H18" i="11"/>
  <c r="H17" i="11"/>
  <c r="H14" i="11"/>
  <c r="H13" i="11"/>
  <c r="H12" i="11"/>
  <c r="H11" i="11"/>
  <c r="H8" i="11"/>
  <c r="H65" i="10"/>
  <c r="H64" i="10"/>
  <c r="H63" i="10"/>
  <c r="H62" i="10"/>
  <c r="H61" i="10"/>
  <c r="H60" i="10"/>
  <c r="H59" i="10"/>
  <c r="H58" i="10"/>
  <c r="H57" i="10"/>
  <c r="H56" i="10"/>
  <c r="H55" i="10"/>
  <c r="H54" i="10"/>
  <c r="H51" i="10"/>
  <c r="H47" i="10"/>
  <c r="H46" i="10"/>
  <c r="H45" i="10"/>
  <c r="H44" i="10"/>
  <c r="H43" i="10"/>
  <c r="H42" i="10"/>
  <c r="H41" i="10"/>
  <c r="H40" i="10"/>
  <c r="H39" i="10"/>
  <c r="H38" i="10"/>
  <c r="H37" i="10"/>
  <c r="H36" i="10"/>
  <c r="H35" i="10"/>
  <c r="H34" i="10"/>
  <c r="H33" i="10"/>
  <c r="H32" i="10"/>
  <c r="H30" i="10"/>
  <c r="H29" i="10"/>
  <c r="H28" i="10"/>
  <c r="H27" i="10"/>
  <c r="H26" i="10"/>
  <c r="H25" i="10"/>
  <c r="H24" i="10"/>
  <c r="H23" i="10"/>
  <c r="H22" i="10"/>
  <c r="H21" i="10"/>
  <c r="H20" i="10"/>
  <c r="H19" i="10"/>
  <c r="H18" i="10"/>
  <c r="H17" i="10"/>
  <c r="H16" i="10"/>
  <c r="H15" i="10"/>
  <c r="H14" i="10"/>
  <c r="H13" i="10"/>
  <c r="H12" i="10"/>
  <c r="H11" i="10"/>
  <c r="H10" i="10"/>
  <c r="H9" i="10"/>
  <c r="H8" i="10"/>
  <c r="H65" i="9"/>
  <c r="H63" i="9"/>
  <c r="H62" i="9"/>
  <c r="H60" i="9"/>
  <c r="H59" i="9"/>
  <c r="H56" i="9"/>
  <c r="H55" i="9"/>
  <c r="H54" i="9"/>
  <c r="H51" i="9"/>
  <c r="H47" i="9"/>
  <c r="H45" i="9"/>
  <c r="H44" i="9"/>
  <c r="H43" i="9"/>
  <c r="H42" i="9"/>
  <c r="H41" i="9"/>
  <c r="H40" i="9"/>
  <c r="H39" i="9"/>
  <c r="H38" i="9"/>
  <c r="H37" i="9"/>
  <c r="H36" i="9"/>
  <c r="H35" i="9"/>
  <c r="H34" i="9"/>
  <c r="H33" i="9"/>
  <c r="H32" i="9"/>
  <c r="H30" i="9"/>
  <c r="H29" i="9"/>
  <c r="H28" i="9"/>
  <c r="H27" i="9"/>
  <c r="H26" i="9"/>
  <c r="H25" i="9"/>
  <c r="H24" i="9"/>
  <c r="H23" i="9"/>
  <c r="H21" i="9"/>
  <c r="H20" i="9"/>
  <c r="H19" i="9"/>
  <c r="H18" i="9"/>
  <c r="H17" i="9"/>
  <c r="H16" i="9"/>
  <c r="H15" i="9"/>
  <c r="H14" i="9"/>
  <c r="H13" i="9"/>
  <c r="H12" i="9"/>
  <c r="H11" i="9"/>
  <c r="H10" i="9"/>
  <c r="H8" i="9"/>
  <c r="H65" i="8"/>
  <c r="H63" i="8"/>
  <c r="H62" i="8"/>
  <c r="H60" i="8"/>
  <c r="H56" i="8"/>
  <c r="H55" i="8"/>
  <c r="H54" i="8"/>
  <c r="H53" i="8"/>
  <c r="H51" i="8"/>
  <c r="H47" i="8"/>
  <c r="H45" i="8"/>
  <c r="H44" i="8"/>
  <c r="H43" i="8"/>
  <c r="H42" i="8"/>
  <c r="H41" i="8"/>
  <c r="H40" i="8"/>
  <c r="H39" i="8"/>
  <c r="H38" i="8"/>
  <c r="H35" i="8"/>
  <c r="H34" i="8"/>
  <c r="H33" i="8"/>
  <c r="H32" i="8"/>
  <c r="H29" i="8"/>
  <c r="H28" i="8"/>
  <c r="H27" i="8"/>
  <c r="H26" i="8"/>
  <c r="H25" i="8"/>
  <c r="H24" i="8"/>
  <c r="H22" i="8"/>
  <c r="H21" i="8"/>
  <c r="H20" i="8"/>
  <c r="H18" i="8"/>
  <c r="H17" i="8"/>
  <c r="H16" i="8"/>
  <c r="H15" i="8"/>
  <c r="H14" i="8"/>
  <c r="H13" i="8"/>
  <c r="H12" i="8"/>
  <c r="H11" i="8"/>
  <c r="H10" i="8"/>
  <c r="H8" i="8"/>
  <c r="H65" i="7"/>
  <c r="H64" i="7"/>
  <c r="H63" i="7"/>
  <c r="H62" i="7"/>
  <c r="H61" i="7"/>
  <c r="H60" i="7"/>
  <c r="H55" i="7"/>
  <c r="H54" i="7"/>
  <c r="H53" i="7"/>
  <c r="H47" i="7"/>
  <c r="H44" i="7"/>
  <c r="H43" i="7"/>
  <c r="H42" i="7"/>
  <c r="H41" i="7"/>
  <c r="H40" i="7"/>
  <c r="H37" i="7"/>
  <c r="H33" i="7"/>
  <c r="H32" i="7"/>
  <c r="H28" i="7"/>
  <c r="H27" i="7"/>
  <c r="H25" i="7"/>
  <c r="H21" i="7"/>
  <c r="H20" i="7"/>
  <c r="H19" i="7"/>
  <c r="H18" i="7"/>
  <c r="H17" i="7"/>
  <c r="H15" i="7"/>
  <c r="H14" i="7"/>
  <c r="H13" i="7"/>
  <c r="H12" i="7"/>
  <c r="H11" i="7"/>
  <c r="H64" i="6" l="1"/>
  <c r="H65" i="6"/>
  <c r="D122" i="5" l="1"/>
  <c r="E122" i="5"/>
  <c r="D123" i="5"/>
  <c r="E123" i="5"/>
  <c r="D67" i="5"/>
  <c r="D68" i="5"/>
  <c r="E68" i="5"/>
  <c r="D69" i="5"/>
  <c r="E69" i="5"/>
  <c r="F69" i="5"/>
  <c r="D70" i="5"/>
  <c r="E70" i="5"/>
  <c r="F70" i="5"/>
  <c r="G70" i="5"/>
  <c r="D71" i="5"/>
  <c r="E71" i="5"/>
  <c r="D72" i="5"/>
  <c r="E72" i="5"/>
  <c r="D73" i="5"/>
  <c r="E73" i="5"/>
  <c r="D74" i="5"/>
  <c r="E74" i="5"/>
  <c r="F74" i="5"/>
  <c r="G74" i="5"/>
  <c r="H74" i="5"/>
  <c r="D75" i="5"/>
  <c r="E75" i="5"/>
  <c r="F75" i="5"/>
  <c r="G75" i="5"/>
  <c r="H75" i="5"/>
  <c r="D76" i="5"/>
  <c r="E76" i="5"/>
  <c r="F76" i="5"/>
  <c r="G76" i="5"/>
  <c r="H76" i="5"/>
  <c r="D77" i="5"/>
  <c r="E77" i="5"/>
  <c r="F77" i="5"/>
  <c r="G77" i="5"/>
  <c r="H77" i="5"/>
  <c r="D78" i="5"/>
  <c r="E78" i="5"/>
  <c r="F78" i="5"/>
  <c r="G78" i="5"/>
  <c r="H78" i="5"/>
  <c r="D79" i="5"/>
  <c r="E79" i="5"/>
  <c r="F79" i="5"/>
  <c r="G79" i="5"/>
  <c r="H79" i="5"/>
  <c r="D80" i="5"/>
  <c r="E80" i="5"/>
  <c r="D81" i="5"/>
  <c r="E81" i="5"/>
  <c r="D82" i="5"/>
  <c r="E82" i="5"/>
  <c r="D83" i="5"/>
  <c r="E83" i="5"/>
  <c r="F83" i="5"/>
  <c r="D84" i="5"/>
  <c r="E84" i="5"/>
  <c r="F84" i="5"/>
  <c r="D85" i="5"/>
  <c r="E85" i="5"/>
  <c r="F85" i="5"/>
  <c r="G85" i="5"/>
  <c r="D86" i="5"/>
  <c r="E86" i="5"/>
  <c r="F86" i="5"/>
  <c r="G86" i="5"/>
  <c r="D87" i="5"/>
  <c r="E87" i="5"/>
  <c r="D88" i="5"/>
  <c r="E88" i="5"/>
  <c r="D90" i="5"/>
  <c r="E90" i="5"/>
  <c r="F90" i="5"/>
  <c r="D91" i="5"/>
  <c r="E91" i="5"/>
  <c r="F91" i="5"/>
  <c r="D94" i="5"/>
  <c r="D95" i="5"/>
  <c r="E95" i="5"/>
  <c r="F95" i="5"/>
  <c r="D97" i="5"/>
  <c r="D98" i="5"/>
  <c r="E98" i="5"/>
  <c r="D99" i="5"/>
  <c r="D100" i="5"/>
  <c r="E100" i="5"/>
  <c r="D101" i="5"/>
  <c r="E101" i="5"/>
  <c r="D102" i="5"/>
  <c r="E102" i="5"/>
  <c r="F102" i="5"/>
  <c r="D104" i="5"/>
  <c r="D105" i="5"/>
  <c r="E105" i="5"/>
  <c r="F105" i="5"/>
  <c r="G105" i="5"/>
  <c r="D113" i="5"/>
  <c r="E113" i="5"/>
  <c r="D114" i="5"/>
  <c r="D115" i="5"/>
  <c r="D116" i="5"/>
  <c r="D117" i="5"/>
  <c r="D118" i="5"/>
  <c r="E118" i="5"/>
  <c r="D119" i="5"/>
  <c r="E119" i="5"/>
  <c r="D120" i="5"/>
  <c r="E120" i="5"/>
  <c r="F120" i="5"/>
  <c r="D121" i="5"/>
  <c r="E121" i="5"/>
  <c r="F121" i="5"/>
  <c r="H57" i="109" l="1"/>
  <c r="H57" i="116"/>
  <c r="H57" i="112"/>
  <c r="H57" i="115"/>
  <c r="H57" i="114"/>
  <c r="H57" i="72"/>
  <c r="H57" i="53"/>
  <c r="H57" i="15"/>
  <c r="H57" i="13"/>
  <c r="H25" i="109"/>
  <c r="H25" i="105"/>
  <c r="H25" i="104"/>
  <c r="H25" i="107"/>
  <c r="H25" i="110"/>
  <c r="H25" i="98"/>
  <c r="H25" i="95"/>
  <c r="H25" i="76"/>
  <c r="H25" i="72"/>
  <c r="H25" i="68"/>
  <c r="H25" i="79"/>
  <c r="H25" i="71"/>
  <c r="H25" i="81"/>
  <c r="H25" i="77"/>
  <c r="H25" i="64"/>
  <c r="H25" i="59"/>
  <c r="H25" i="55"/>
  <c r="H25" i="70"/>
  <c r="H25" i="67"/>
  <c r="H25" i="63"/>
  <c r="H25" i="57"/>
  <c r="H25" i="49"/>
  <c r="H25" i="45"/>
  <c r="H25" i="41"/>
  <c r="H25" i="54"/>
  <c r="H25" i="52"/>
  <c r="H25" i="48"/>
  <c r="H25" i="40"/>
  <c r="H25" i="50"/>
  <c r="H25" i="43"/>
  <c r="H25" i="39"/>
  <c r="H25" i="38"/>
  <c r="H25" i="34"/>
  <c r="H25" i="30"/>
  <c r="H25" i="26"/>
  <c r="H25" i="46"/>
  <c r="H25" i="42"/>
  <c r="H25" i="37"/>
  <c r="H25" i="33"/>
  <c r="H25" i="56"/>
  <c r="H25" i="35"/>
  <c r="H25" i="31"/>
  <c r="H25" i="28"/>
  <c r="H25" i="32"/>
  <c r="H25" i="25"/>
  <c r="H25" i="47"/>
  <c r="H25" i="27"/>
  <c r="H25" i="24"/>
  <c r="H25" i="20"/>
  <c r="H60" i="110"/>
  <c r="H60" i="113"/>
  <c r="H60" i="109"/>
  <c r="H60" i="108"/>
  <c r="H60" i="91"/>
  <c r="H60" i="98"/>
  <c r="H60" i="70"/>
  <c r="H60" i="81"/>
  <c r="H60" i="69"/>
  <c r="H60" i="72"/>
  <c r="H60" i="68"/>
  <c r="H60" i="53"/>
  <c r="H60" i="52"/>
  <c r="H60" i="71"/>
  <c r="H60" i="44"/>
  <c r="H60" i="29"/>
  <c r="H60" i="26"/>
  <c r="H60" i="21"/>
  <c r="H60" i="17"/>
  <c r="H60" i="24"/>
  <c r="H60" i="20"/>
  <c r="H60" i="16"/>
  <c r="H60" i="22"/>
  <c r="H60" i="14"/>
  <c r="H60" i="23"/>
  <c r="H60" i="15"/>
  <c r="H60" i="19"/>
  <c r="H60" i="11"/>
  <c r="H44" i="95"/>
  <c r="H44" i="98"/>
  <c r="H44" i="92"/>
  <c r="H44" i="76"/>
  <c r="H44" i="83"/>
  <c r="H44" i="66"/>
  <c r="H44" i="56"/>
  <c r="H44" i="64"/>
  <c r="H44" i="67"/>
  <c r="H44" i="43"/>
  <c r="H44" i="32"/>
  <c r="H44" i="35"/>
  <c r="H36" i="115"/>
  <c r="H36" i="111"/>
  <c r="H36" i="114"/>
  <c r="H36" i="116"/>
  <c r="H36" i="112"/>
  <c r="H36" i="69"/>
  <c r="H36" i="72"/>
  <c r="H36" i="68"/>
  <c r="H36" i="13"/>
  <c r="H36" i="12"/>
  <c r="H36" i="15"/>
  <c r="H20" i="111"/>
  <c r="H20" i="110"/>
  <c r="H20" i="117"/>
  <c r="H20" i="113"/>
  <c r="H20" i="101"/>
  <c r="H20" i="104"/>
  <c r="H20" i="100"/>
  <c r="H20" i="96"/>
  <c r="H20" i="99"/>
  <c r="H20" i="86"/>
  <c r="H20" i="98"/>
  <c r="H20" i="93"/>
  <c r="H20" i="89"/>
  <c r="H20" i="85"/>
  <c r="H20" i="84"/>
  <c r="H20" i="92"/>
  <c r="H20" i="78"/>
  <c r="H20" i="74"/>
  <c r="H20" i="77"/>
  <c r="H20" i="80"/>
  <c r="H20" i="76"/>
  <c r="H20" i="75"/>
  <c r="H20" i="53"/>
  <c r="H20" i="79"/>
  <c r="H20" i="61"/>
  <c r="H20" i="52"/>
  <c r="H20" i="48"/>
  <c r="H20" i="51"/>
  <c r="H20" i="47"/>
  <c r="H20" i="46"/>
  <c r="H20" i="49"/>
  <c r="H20" i="35"/>
  <c r="H12" i="107"/>
  <c r="H12" i="86"/>
  <c r="H12" i="85"/>
  <c r="H12" i="82"/>
  <c r="H12" i="76"/>
  <c r="H12" i="52"/>
  <c r="H12" i="39"/>
  <c r="H12" i="35"/>
  <c r="H12" i="38"/>
  <c r="H12" i="34"/>
  <c r="H17" i="113"/>
  <c r="H17" i="109"/>
  <c r="H17" i="112"/>
  <c r="H17" i="108"/>
  <c r="H17" i="115"/>
  <c r="H17" i="111"/>
  <c r="H17" i="107"/>
  <c r="H17" i="114"/>
  <c r="H17" i="110"/>
  <c r="H17" i="98"/>
  <c r="H17" i="91"/>
  <c r="H17" i="80"/>
  <c r="H17" i="76"/>
  <c r="H17" i="68"/>
  <c r="H17" i="73"/>
  <c r="H17" i="64"/>
  <c r="H17" i="59"/>
  <c r="H17" i="55"/>
  <c r="H17" i="67"/>
  <c r="H17" i="63"/>
  <c r="H17" i="66"/>
  <c r="H17" i="62"/>
  <c r="H17" i="57"/>
  <c r="H17" i="65"/>
  <c r="H17" i="61"/>
  <c r="H17" i="58"/>
  <c r="H17" i="48"/>
  <c r="H17" i="56"/>
  <c r="H17" i="38"/>
  <c r="H17" i="34"/>
  <c r="H17" i="30"/>
  <c r="H17" i="33"/>
  <c r="H17" i="43"/>
  <c r="H17" i="54"/>
  <c r="H17" i="35"/>
  <c r="H17" i="32"/>
  <c r="H17" i="31"/>
  <c r="H17" i="36"/>
  <c r="H63" i="100"/>
  <c r="H63" i="90"/>
  <c r="H63" i="98"/>
  <c r="H63" i="93"/>
  <c r="H63" i="88"/>
  <c r="H63" i="84"/>
  <c r="H63" i="87"/>
  <c r="H63" i="83"/>
  <c r="H63" i="81"/>
  <c r="H63" i="77"/>
  <c r="H63" i="80"/>
  <c r="H63" i="76"/>
  <c r="H63" i="79"/>
  <c r="H63" i="82"/>
  <c r="H63" i="78"/>
  <c r="H63" i="65"/>
  <c r="H63" i="38"/>
  <c r="H39" i="114"/>
  <c r="H39" i="117"/>
  <c r="H39" i="116"/>
  <c r="H39" i="112"/>
  <c r="H39" i="115"/>
  <c r="H39" i="12"/>
  <c r="H39" i="15"/>
  <c r="H39" i="13"/>
  <c r="H23" i="114"/>
  <c r="H23" i="110"/>
  <c r="H23" i="117"/>
  <c r="H23" i="113"/>
  <c r="H23" i="109"/>
  <c r="H23" i="112"/>
  <c r="H23" i="108"/>
  <c r="H23" i="115"/>
  <c r="H23" i="73"/>
  <c r="H23" i="69"/>
  <c r="H23" i="72"/>
  <c r="H23" i="68"/>
  <c r="H23" i="82"/>
  <c r="H23" i="70"/>
  <c r="H23" i="71"/>
  <c r="H23" i="53"/>
  <c r="H23" i="44"/>
  <c r="H23" i="52"/>
  <c r="H23" i="20"/>
  <c r="H23" i="16"/>
  <c r="H23" i="12"/>
  <c r="H23" i="8"/>
  <c r="H23" i="19"/>
  <c r="H23" i="15"/>
  <c r="H23" i="11"/>
  <c r="H23" i="7"/>
  <c r="H23" i="18"/>
  <c r="H23" i="14"/>
  <c r="H23" i="21"/>
  <c r="H23" i="17"/>
  <c r="H23" i="13"/>
  <c r="H15" i="110"/>
  <c r="H15" i="106"/>
  <c r="H15" i="113"/>
  <c r="H15" i="109"/>
  <c r="H15" i="101"/>
  <c r="H15" i="108"/>
  <c r="H15" i="89"/>
  <c r="H15" i="97"/>
  <c r="H15" i="69"/>
  <c r="H15" i="52"/>
  <c r="H15" i="40"/>
  <c r="H15" i="19"/>
  <c r="H15" i="11"/>
  <c r="H15" i="18"/>
  <c r="H15" i="14"/>
  <c r="H15" i="29"/>
  <c r="H15" i="13"/>
  <c r="H64" i="113"/>
  <c r="H64" i="109"/>
  <c r="H64" i="108"/>
  <c r="H64" i="82"/>
  <c r="H64" i="59"/>
  <c r="H64" i="53"/>
  <c r="H64" i="69"/>
  <c r="H64" i="44"/>
  <c r="H64" i="8"/>
  <c r="H64" i="9"/>
  <c r="H58" i="116"/>
  <c r="H58" i="112"/>
  <c r="H58" i="115"/>
  <c r="H58" i="114"/>
  <c r="H58" i="113"/>
  <c r="H58" i="72"/>
  <c r="H58" i="52"/>
  <c r="H58" i="13"/>
  <c r="H58" i="15"/>
  <c r="H42" i="95"/>
  <c r="H42" i="54"/>
  <c r="H42" i="55"/>
  <c r="H42" i="28"/>
  <c r="H26" i="116"/>
  <c r="H26" i="112"/>
  <c r="H26" i="104"/>
  <c r="H26" i="100"/>
  <c r="H26" i="111"/>
  <c r="H26" i="107"/>
  <c r="H26" i="110"/>
  <c r="H26" i="113"/>
  <c r="H26" i="105"/>
  <c r="H26" i="96"/>
  <c r="H26" i="99"/>
  <c r="H26" i="86"/>
  <c r="H26" i="98"/>
  <c r="H26" i="85"/>
  <c r="H26" i="71"/>
  <c r="H26" i="70"/>
  <c r="H26" i="73"/>
  <c r="H26" i="69"/>
  <c r="H26" i="67"/>
  <c r="H26" i="63"/>
  <c r="H26" i="66"/>
  <c r="H26" i="57"/>
  <c r="H26" i="53"/>
  <c r="H26" i="80"/>
  <c r="H26" i="72"/>
  <c r="H26" i="56"/>
  <c r="H26" i="37"/>
  <c r="H26" i="29"/>
  <c r="H26" i="76"/>
  <c r="H26" i="55"/>
  <c r="H26" i="28"/>
  <c r="H26" i="18"/>
  <c r="H26" i="14"/>
  <c r="H26" i="19"/>
  <c r="H26" i="11"/>
  <c r="H26" i="7"/>
  <c r="H18" i="112"/>
  <c r="H18" i="100"/>
  <c r="H18" i="115"/>
  <c r="H18" i="114"/>
  <c r="H18" i="117"/>
  <c r="H18" i="88"/>
  <c r="H18" i="84"/>
  <c r="H18" i="90"/>
  <c r="H18" i="86"/>
  <c r="H18" i="83"/>
  <c r="H18" i="98"/>
  <c r="H18" i="89"/>
  <c r="H18" i="85"/>
  <c r="H18" i="74"/>
  <c r="H18" i="93"/>
  <c r="H18" i="80"/>
  <c r="H18" i="76"/>
  <c r="H18" i="53"/>
  <c r="H18" i="61"/>
  <c r="H18" i="56"/>
  <c r="H18" i="49"/>
  <c r="H18" i="45"/>
  <c r="H18" i="41"/>
  <c r="H18" i="52"/>
  <c r="H18" i="48"/>
  <c r="H18" i="51"/>
  <c r="H18" i="47"/>
  <c r="H18" i="39"/>
  <c r="H18" i="50"/>
  <c r="H18" i="46"/>
  <c r="H18" i="42"/>
  <c r="H18" i="38"/>
  <c r="H18" i="34"/>
  <c r="H18" i="30"/>
  <c r="H18" i="26"/>
  <c r="H18" i="37"/>
  <c r="H18" i="33"/>
  <c r="H18" i="29"/>
  <c r="H18" i="36"/>
  <c r="H18" i="32"/>
  <c r="H18" i="35"/>
  <c r="H18" i="31"/>
  <c r="H18" i="27"/>
  <c r="H18" i="18"/>
  <c r="H18" i="25"/>
  <c r="H18" i="28"/>
  <c r="H18" i="19"/>
  <c r="H18" i="24"/>
  <c r="H10" i="112"/>
  <c r="H10" i="108"/>
  <c r="H10" i="115"/>
  <c r="H10" i="114"/>
  <c r="H10" i="110"/>
  <c r="H10" i="106"/>
  <c r="H10" i="102"/>
  <c r="H10" i="109"/>
  <c r="H10" i="71"/>
  <c r="H10" i="70"/>
  <c r="H10" i="73"/>
  <c r="H10" i="69"/>
  <c r="H10" i="72"/>
  <c r="H10" i="68"/>
  <c r="H10" i="53"/>
  <c r="H10" i="52"/>
  <c r="H10" i="44"/>
  <c r="H10" i="29"/>
  <c r="H10" i="18"/>
  <c r="H10" i="14"/>
  <c r="H10" i="21"/>
  <c r="H10" i="17"/>
  <c r="H10" i="19"/>
  <c r="H10" i="15"/>
  <c r="H10" i="11"/>
  <c r="H10" i="7"/>
  <c r="H10" i="16"/>
  <c r="H10" i="20"/>
  <c r="H61" i="85"/>
  <c r="H61" i="69"/>
  <c r="H61" i="53"/>
  <c r="H61" i="55"/>
  <c r="H61" i="52"/>
  <c r="H61" i="51"/>
  <c r="H61" i="54"/>
  <c r="H61" i="9"/>
  <c r="H61" i="8"/>
  <c r="H37" i="79"/>
  <c r="H37" i="66"/>
  <c r="H37" i="64"/>
  <c r="H37" i="67"/>
  <c r="H37" i="54"/>
  <c r="H37" i="50"/>
  <c r="H37" i="28"/>
  <c r="H37" i="49"/>
  <c r="H37" i="8"/>
  <c r="H29" i="115"/>
  <c r="H29" i="111"/>
  <c r="H29" i="114"/>
  <c r="H29" i="110"/>
  <c r="H29" i="117"/>
  <c r="H29" i="101"/>
  <c r="H29" i="116"/>
  <c r="H29" i="112"/>
  <c r="H29" i="108"/>
  <c r="H29" i="104"/>
  <c r="H29" i="100"/>
  <c r="H29" i="91"/>
  <c r="H29" i="99"/>
  <c r="H29" i="86"/>
  <c r="H29" i="97"/>
  <c r="H29" i="70"/>
  <c r="H29" i="81"/>
  <c r="H29" i="71"/>
  <c r="H29" i="53"/>
  <c r="H29" i="72"/>
  <c r="H29" i="68"/>
  <c r="H29" i="51"/>
  <c r="H29" i="44"/>
  <c r="H29" i="52"/>
  <c r="H29" i="21"/>
  <c r="H29" i="17"/>
  <c r="H29" i="13"/>
  <c r="H29" i="24"/>
  <c r="H29" i="20"/>
  <c r="H29" i="16"/>
  <c r="H29" i="12"/>
  <c r="H29" i="26"/>
  <c r="H29" i="29"/>
  <c r="H29" i="19"/>
  <c r="H29" i="15"/>
  <c r="H29" i="11"/>
  <c r="H29" i="7"/>
  <c r="H29" i="18"/>
  <c r="H29" i="14"/>
  <c r="H56" i="117"/>
  <c r="H56" i="109"/>
  <c r="H56" i="116"/>
  <c r="H56" i="112"/>
  <c r="H56" i="115"/>
  <c r="H56" i="114"/>
  <c r="H56" i="72"/>
  <c r="H56" i="52"/>
  <c r="H56" i="15"/>
  <c r="H56" i="12"/>
  <c r="H56" i="13"/>
  <c r="H40" i="101"/>
  <c r="H40" i="108"/>
  <c r="H40" i="85"/>
  <c r="H40" i="73"/>
  <c r="H40" i="64"/>
  <c r="H40" i="59"/>
  <c r="H40" i="77"/>
  <c r="H40" i="58"/>
  <c r="H40" i="53"/>
  <c r="H40" i="56"/>
  <c r="H40" i="41"/>
  <c r="H40" i="40"/>
  <c r="H40" i="30"/>
  <c r="H40" i="37"/>
  <c r="H40" i="33"/>
  <c r="H40" i="32"/>
  <c r="H32" i="101"/>
  <c r="H32" i="100"/>
  <c r="H32" i="98"/>
  <c r="H32" i="89"/>
  <c r="H32" i="85"/>
  <c r="H32" i="92"/>
  <c r="H32" i="88"/>
  <c r="H32" i="84"/>
  <c r="H32" i="87"/>
  <c r="H32" i="90"/>
  <c r="H32" i="80"/>
  <c r="H32" i="83"/>
  <c r="H32" i="79"/>
  <c r="H32" i="78"/>
  <c r="H32" i="95"/>
  <c r="H32" i="86"/>
  <c r="H32" i="77"/>
  <c r="H32" i="49"/>
  <c r="H32" i="52"/>
  <c r="H32" i="28"/>
  <c r="H24" i="101"/>
  <c r="H24" i="112"/>
  <c r="H24" i="108"/>
  <c r="H24" i="115"/>
  <c r="H24" i="114"/>
  <c r="H24" i="110"/>
  <c r="H24" i="97"/>
  <c r="H24" i="72"/>
  <c r="H24" i="68"/>
  <c r="H24" i="71"/>
  <c r="H24" i="70"/>
  <c r="H24" i="81"/>
  <c r="H24" i="53"/>
  <c r="H24" i="69"/>
  <c r="H24" i="52"/>
  <c r="H24" i="27"/>
  <c r="H24" i="28"/>
  <c r="H24" i="29"/>
  <c r="H24" i="19"/>
  <c r="H24" i="11"/>
  <c r="H24" i="7"/>
  <c r="H24" i="18"/>
  <c r="H24" i="14"/>
  <c r="H24" i="20"/>
  <c r="H24" i="12"/>
  <c r="H24" i="21"/>
  <c r="H24" i="17"/>
  <c r="H24" i="13"/>
  <c r="H16" i="117"/>
  <c r="H16" i="113"/>
  <c r="H16" i="105"/>
  <c r="H16" i="101"/>
  <c r="H16" i="116"/>
  <c r="H16" i="112"/>
  <c r="H16" i="108"/>
  <c r="H16" i="104"/>
  <c r="H16" i="100"/>
  <c r="H16" i="115"/>
  <c r="H16" i="111"/>
  <c r="H16" i="107"/>
  <c r="H16" i="103"/>
  <c r="H16" i="114"/>
  <c r="H16" i="110"/>
  <c r="H16" i="98"/>
  <c r="H16" i="93"/>
  <c r="H16" i="89"/>
  <c r="H16" i="85"/>
  <c r="H16" i="102"/>
  <c r="H16" i="92"/>
  <c r="H16" i="88"/>
  <c r="H16" i="84"/>
  <c r="H16" i="106"/>
  <c r="H16" i="91"/>
  <c r="H16" i="95"/>
  <c r="H16" i="90"/>
  <c r="H16" i="80"/>
  <c r="H16" i="76"/>
  <c r="H16" i="72"/>
  <c r="H16" i="83"/>
  <c r="H16" i="79"/>
  <c r="H16" i="75"/>
  <c r="H16" i="71"/>
  <c r="H16" i="82"/>
  <c r="H16" i="78"/>
  <c r="H16" i="70"/>
  <c r="H16" i="81"/>
  <c r="H16" i="99"/>
  <c r="H16" i="53"/>
  <c r="H16" i="50"/>
  <c r="H16" i="46"/>
  <c r="H16" i="42"/>
  <c r="H16" i="65"/>
  <c r="H16" i="49"/>
  <c r="H16" i="45"/>
  <c r="H16" i="41"/>
  <c r="H16" i="77"/>
  <c r="H16" i="86"/>
  <c r="H16" i="52"/>
  <c r="H16" i="48"/>
  <c r="H16" i="40"/>
  <c r="H16" i="51"/>
  <c r="H16" i="47"/>
  <c r="H16" i="43"/>
  <c r="H16" i="39"/>
  <c r="H16" i="35"/>
  <c r="H16" i="31"/>
  <c r="H16" i="27"/>
  <c r="H16" i="38"/>
  <c r="H16" i="34"/>
  <c r="H16" i="30"/>
  <c r="H16" i="26"/>
  <c r="H16" i="37"/>
  <c r="H16" i="33"/>
  <c r="H16" i="36"/>
  <c r="H16" i="32"/>
  <c r="H16" i="23"/>
  <c r="H16" i="19"/>
  <c r="H16" i="15"/>
  <c r="H16" i="11"/>
  <c r="H16" i="7"/>
  <c r="H16" i="22"/>
  <c r="H16" i="18"/>
  <c r="H16" i="14"/>
  <c r="H16" i="24"/>
  <c r="H16" i="20"/>
  <c r="H16" i="16"/>
  <c r="H16" i="12"/>
  <c r="H16" i="21"/>
  <c r="H16" i="17"/>
  <c r="H16" i="13"/>
  <c r="H16" i="25"/>
  <c r="H16" i="29"/>
  <c r="H65" i="113"/>
  <c r="H65" i="109"/>
  <c r="H65" i="108"/>
  <c r="H65" i="82"/>
  <c r="H65" i="69"/>
  <c r="H65" i="64"/>
  <c r="H65" i="59"/>
  <c r="H65" i="53"/>
  <c r="H65" i="44"/>
  <c r="H65" i="25"/>
  <c r="H59" i="116"/>
  <c r="H59" i="115"/>
  <c r="H59" i="114"/>
  <c r="H59" i="113"/>
  <c r="H59" i="13"/>
  <c r="H59" i="12"/>
  <c r="H59" i="15"/>
  <c r="H43" i="95"/>
  <c r="H43" i="98"/>
  <c r="H43" i="76"/>
  <c r="H43" i="48"/>
  <c r="H19" i="112"/>
  <c r="H19" i="114"/>
  <c r="H19" i="88"/>
  <c r="H19" i="96"/>
  <c r="H19" i="90"/>
  <c r="H19" i="86"/>
  <c r="H19" i="98"/>
  <c r="H19" i="93"/>
  <c r="H19" i="89"/>
  <c r="H19" i="85"/>
  <c r="H19" i="74"/>
  <c r="H19" i="80"/>
  <c r="H19" i="76"/>
  <c r="H19" i="61"/>
  <c r="H19" i="52"/>
  <c r="H19" i="48"/>
  <c r="H19" i="51"/>
  <c r="H19" i="47"/>
  <c r="H19" i="39"/>
  <c r="H19" i="45"/>
  <c r="H19" i="37"/>
  <c r="H19" i="33"/>
  <c r="H19" i="29"/>
  <c r="H19" i="41"/>
  <c r="H19" i="50"/>
  <c r="H19" i="36"/>
  <c r="H19" i="32"/>
  <c r="H19" i="46"/>
  <c r="H19" i="49"/>
  <c r="H19" i="53"/>
  <c r="H19" i="38"/>
  <c r="H19" i="34"/>
  <c r="H19" i="35"/>
  <c r="H19" i="31"/>
  <c r="H19" i="42"/>
  <c r="H19" i="26"/>
  <c r="H19" i="30"/>
  <c r="H19" i="24"/>
  <c r="H19" i="8"/>
  <c r="H19" i="19"/>
  <c r="H11" i="107"/>
  <c r="H11" i="92"/>
  <c r="H11" i="87"/>
  <c r="H11" i="86"/>
  <c r="H11" i="79"/>
  <c r="H11" i="76"/>
  <c r="H11" i="67"/>
  <c r="H11" i="63"/>
  <c r="H11" i="54"/>
  <c r="H11" i="66"/>
  <c r="H11" i="56"/>
  <c r="H11" i="64"/>
  <c r="H11" i="59"/>
  <c r="H11" i="55"/>
  <c r="H11" i="52"/>
  <c r="H11" i="48"/>
  <c r="H11" i="57"/>
  <c r="H11" i="47"/>
  <c r="H11" i="39"/>
  <c r="H11" i="46"/>
  <c r="H11" i="49"/>
  <c r="H11" i="28"/>
  <c r="H11" i="50"/>
  <c r="H11" i="38"/>
  <c r="H11" i="34"/>
  <c r="H11" i="25"/>
  <c r="H9" i="117"/>
  <c r="H9" i="109"/>
  <c r="H9" i="116"/>
  <c r="H9" i="72"/>
  <c r="H9" i="68"/>
  <c r="H9" i="71"/>
  <c r="H9" i="53"/>
  <c r="H9" i="15"/>
  <c r="H9" i="7"/>
  <c r="H9" i="18"/>
  <c r="H9" i="21"/>
  <c r="H9" i="17"/>
  <c r="H9" i="13"/>
  <c r="H9" i="12"/>
  <c r="H62" i="85"/>
  <c r="H62" i="92"/>
  <c r="H62" i="77"/>
  <c r="H62" i="80"/>
  <c r="H62" i="76"/>
  <c r="H62" i="79"/>
  <c r="H62" i="67"/>
  <c r="H62" i="65"/>
  <c r="H62" i="56"/>
  <c r="H62" i="52"/>
  <c r="H62" i="51"/>
  <c r="H62" i="47"/>
  <c r="H62" i="50"/>
  <c r="H62" i="49"/>
  <c r="H62" i="53"/>
  <c r="H46" i="114"/>
  <c r="H46" i="117"/>
  <c r="H46" i="116"/>
  <c r="H46" i="112"/>
  <c r="H46" i="115"/>
  <c r="H46" i="72"/>
  <c r="H46" i="20"/>
  <c r="H46" i="12"/>
  <c r="H46" i="15"/>
  <c r="H46" i="13"/>
  <c r="H30" i="114"/>
  <c r="H30" i="110"/>
  <c r="H30" i="117"/>
  <c r="H30" i="113"/>
  <c r="H30" i="116"/>
  <c r="H30" i="104"/>
  <c r="H30" i="111"/>
  <c r="H30" i="69"/>
  <c r="H30" i="68"/>
  <c r="H30" i="82"/>
  <c r="H30" i="53"/>
  <c r="H30" i="46"/>
  <c r="H30" i="40"/>
  <c r="H30" i="31"/>
  <c r="H30" i="30"/>
  <c r="H30" i="29"/>
  <c r="H30" i="25"/>
  <c r="H30" i="24"/>
  <c r="H30" i="20"/>
  <c r="H30" i="16"/>
  <c r="H30" i="12"/>
  <c r="H30" i="8"/>
  <c r="H30" i="23"/>
  <c r="H30" i="19"/>
  <c r="H30" i="15"/>
  <c r="H30" i="11"/>
  <c r="H30" i="7"/>
  <c r="H30" i="21"/>
  <c r="H30" i="17"/>
  <c r="H30" i="13"/>
  <c r="H30" i="18"/>
  <c r="H30" i="14"/>
  <c r="H22" i="114"/>
  <c r="H22" i="110"/>
  <c r="H22" i="113"/>
  <c r="H22" i="116"/>
  <c r="H22" i="112"/>
  <c r="H22" i="108"/>
  <c r="H22" i="115"/>
  <c r="H22" i="111"/>
  <c r="H22" i="69"/>
  <c r="H22" i="72"/>
  <c r="H22" i="68"/>
  <c r="H22" i="71"/>
  <c r="H22" i="70"/>
  <c r="H22" i="52"/>
  <c r="H22" i="30"/>
  <c r="H22" i="29"/>
  <c r="H22" i="20"/>
  <c r="H22" i="16"/>
  <c r="H22" i="12"/>
  <c r="H22" i="19"/>
  <c r="H22" i="11"/>
  <c r="H22" i="7"/>
  <c r="H22" i="53"/>
  <c r="H22" i="21"/>
  <c r="H22" i="17"/>
  <c r="H22" i="13"/>
  <c r="H22" i="9"/>
  <c r="H22" i="14"/>
  <c r="H22" i="18"/>
  <c r="H14" i="113"/>
  <c r="H14" i="101"/>
  <c r="H14" i="108"/>
  <c r="H14" i="81"/>
  <c r="H14" i="73"/>
  <c r="H14" i="69"/>
  <c r="H14" i="51"/>
  <c r="H14" i="52"/>
  <c r="H14" i="40"/>
  <c r="H14" i="29"/>
  <c r="B4" i="7"/>
  <c r="B6" i="7" s="1"/>
  <c r="B4" i="69" l="1"/>
  <c r="B6" i="69" s="1"/>
  <c r="B4" i="38" l="1"/>
  <c r="B6" i="38" s="1"/>
  <c r="B4" i="34"/>
  <c r="B6" i="34" s="1"/>
  <c r="B4" i="43" l="1"/>
  <c r="B6" i="43" s="1"/>
  <c r="B4" i="42"/>
  <c r="B6" i="42" s="1"/>
  <c r="B4" i="41"/>
  <c r="B6" i="41" s="1"/>
  <c r="B4" i="40"/>
  <c r="B6" i="40" s="1"/>
  <c r="B4" i="39"/>
  <c r="B6" i="39" s="1"/>
  <c r="B4" i="37"/>
  <c r="B6" i="37" s="1"/>
  <c r="B4" i="36"/>
  <c r="B6" i="36" s="1"/>
  <c r="B4" i="35"/>
  <c r="B6" i="35" s="1"/>
  <c r="B4" i="33"/>
  <c r="B6" i="33" s="1"/>
  <c r="B4" i="32"/>
  <c r="B6" i="32" s="1"/>
  <c r="B4" i="31"/>
  <c r="B6" i="31" s="1"/>
  <c r="B4" i="30"/>
  <c r="B6" i="30" s="1"/>
  <c r="B4" i="29"/>
  <c r="B6" i="29" s="1"/>
  <c r="B4" i="28"/>
  <c r="B6" i="28" s="1"/>
  <c r="B4" i="27"/>
  <c r="B6" i="27" s="1"/>
  <c r="B4" i="26"/>
  <c r="B6" i="26" s="1"/>
  <c r="B4" i="25"/>
  <c r="B6" i="25" s="1"/>
  <c r="B4" i="24"/>
  <c r="B6" i="24" s="1"/>
  <c r="B4" i="23"/>
  <c r="B6" i="23" s="1"/>
  <c r="B4" i="22"/>
  <c r="B6" i="22" s="1"/>
  <c r="B4" i="21"/>
  <c r="B6" i="21" s="1"/>
  <c r="B4" i="20"/>
  <c r="B6" i="20" s="1"/>
  <c r="B4" i="19"/>
  <c r="B6" i="19" s="1"/>
  <c r="B4" i="17"/>
  <c r="B6" i="17" s="1"/>
  <c r="B4" i="16"/>
  <c r="B6" i="16" s="1"/>
  <c r="B4" i="15"/>
  <c r="B6" i="15" s="1"/>
  <c r="B4" i="14"/>
  <c r="B6" i="14" s="1"/>
  <c r="B4" i="13"/>
  <c r="B6" i="13" s="1"/>
  <c r="B4" i="12"/>
  <c r="B6" i="12" s="1"/>
  <c r="B4" i="11"/>
  <c r="B6" i="11" s="1"/>
  <c r="P3" i="2" l="1"/>
  <c r="M3" i="2" l="1"/>
  <c r="B4" i="116" l="1"/>
  <c r="B6" i="116" s="1"/>
  <c r="B4" i="115"/>
  <c r="B6" i="115" s="1"/>
  <c r="B4" i="114"/>
  <c r="B6" i="114" s="1"/>
  <c r="B4" i="117"/>
  <c r="B6" i="117" s="1"/>
  <c r="B4" i="113"/>
  <c r="B6" i="113" s="1"/>
  <c r="B4" i="112"/>
  <c r="B6" i="112" s="1"/>
  <c r="B4" i="71" l="1"/>
  <c r="B6" i="71" s="1"/>
  <c r="B4" i="72"/>
  <c r="B6" i="72" s="1"/>
  <c r="B4" i="70"/>
  <c r="B6" i="70" s="1"/>
  <c r="B4" i="68"/>
  <c r="B6" i="68" s="1"/>
  <c r="B4" i="64" l="1"/>
  <c r="B6" i="64" s="1"/>
  <c r="B4" i="66"/>
  <c r="B6" i="66" s="1"/>
  <c r="B4" i="74"/>
  <c r="B6" i="74" s="1"/>
  <c r="B4" i="96"/>
  <c r="B6" i="96" s="1"/>
  <c r="B4" i="84"/>
  <c r="B6" i="84" s="1"/>
  <c r="B4" i="10"/>
  <c r="B6" i="10" s="1"/>
  <c r="B4" i="77"/>
  <c r="B6" i="77" s="1"/>
  <c r="B4" i="95"/>
  <c r="B6" i="95" s="1"/>
  <c r="B4" i="48"/>
  <c r="B6" i="48" s="1"/>
  <c r="B4" i="105"/>
  <c r="B6" i="105" s="1"/>
  <c r="B4" i="8"/>
  <c r="B6" i="8" s="1"/>
  <c r="B4" i="45"/>
  <c r="B6" i="45" s="1"/>
  <c r="B4" i="52"/>
  <c r="B6" i="52" s="1"/>
  <c r="B4" i="9"/>
  <c r="B6" i="9" s="1"/>
  <c r="B4" i="44" l="1"/>
  <c r="B6" i="44" s="1"/>
  <c r="Z77" i="6" l="1"/>
  <c r="V77" i="6"/>
  <c r="Z76" i="6"/>
  <c r="V76" i="6"/>
  <c r="Z75" i="6"/>
  <c r="V75" i="6"/>
  <c r="Z74" i="6"/>
  <c r="V74" i="6"/>
  <c r="Z69" i="6"/>
  <c r="V69" i="6"/>
  <c r="Z68" i="6"/>
  <c r="V68" i="6"/>
  <c r="Z67" i="6"/>
  <c r="V67" i="6"/>
  <c r="Z66" i="6"/>
  <c r="V66" i="6"/>
  <c r="Z63" i="6"/>
  <c r="V63" i="6"/>
  <c r="H63" i="6"/>
  <c r="Z62" i="6"/>
  <c r="V62" i="6"/>
  <c r="H62" i="6"/>
  <c r="Z61" i="6"/>
  <c r="V61" i="6"/>
  <c r="H61" i="6"/>
  <c r="Z60" i="6"/>
  <c r="V60" i="6"/>
  <c r="H60" i="6"/>
  <c r="H59" i="6"/>
  <c r="H57" i="6"/>
  <c r="H56" i="6"/>
  <c r="Z55" i="6"/>
  <c r="H55" i="6"/>
  <c r="Z54" i="6"/>
  <c r="H54" i="6"/>
  <c r="Z53" i="6"/>
  <c r="H53" i="6"/>
  <c r="Z52" i="6"/>
  <c r="H52" i="6"/>
  <c r="Z51" i="6"/>
  <c r="Z50" i="6"/>
  <c r="H50" i="6"/>
  <c r="Z49" i="6"/>
  <c r="Z48" i="6"/>
  <c r="Z47" i="6"/>
  <c r="H47" i="6"/>
  <c r="Z46" i="6"/>
  <c r="H46" i="6"/>
  <c r="Z45" i="6"/>
  <c r="Z44" i="6"/>
  <c r="Z43" i="6"/>
  <c r="Z42" i="6"/>
  <c r="H42" i="6"/>
  <c r="Z41" i="6"/>
  <c r="H41" i="6"/>
  <c r="Z40" i="6"/>
  <c r="H40" i="6"/>
  <c r="H39" i="6"/>
  <c r="H38" i="6"/>
  <c r="Z35" i="6"/>
  <c r="H35" i="6"/>
  <c r="Z34" i="6"/>
  <c r="Z33" i="6"/>
  <c r="Z32" i="6"/>
  <c r="Z31" i="6"/>
  <c r="H31" i="6"/>
  <c r="Z30" i="6"/>
  <c r="Z29" i="6"/>
  <c r="H29" i="6"/>
  <c r="Z28" i="6"/>
  <c r="Z27" i="6"/>
  <c r="H27" i="6"/>
  <c r="Z26" i="6"/>
  <c r="H26" i="6"/>
  <c r="Z25" i="6"/>
  <c r="H25" i="6"/>
  <c r="Z24" i="6"/>
  <c r="Z23" i="6"/>
  <c r="Z22" i="6"/>
  <c r="Z21" i="6"/>
  <c r="Z20" i="6"/>
  <c r="H20" i="6"/>
  <c r="Z19" i="6"/>
  <c r="H19" i="6"/>
  <c r="H18" i="6"/>
  <c r="H17" i="6"/>
  <c r="H15" i="6"/>
  <c r="Z14" i="6"/>
  <c r="H14" i="6"/>
  <c r="Z13" i="6"/>
  <c r="H13" i="6"/>
  <c r="Z12" i="6"/>
  <c r="H12" i="6"/>
  <c r="Z11" i="6"/>
  <c r="Z10" i="6"/>
  <c r="AB9" i="6"/>
  <c r="Z9" i="6" s="1"/>
  <c r="Z8" i="6"/>
  <c r="Z7" i="6"/>
  <c r="AB6" i="6"/>
  <c r="Z6" i="6" s="1"/>
  <c r="AB5" i="6"/>
  <c r="Z5" i="6" s="1"/>
  <c r="Z4" i="6"/>
  <c r="X14" i="1" l="1"/>
  <c r="X13" i="1"/>
  <c r="X12" i="1"/>
  <c r="X11" i="1"/>
  <c r="X10" i="1"/>
  <c r="X9" i="1"/>
  <c r="X8" i="1"/>
  <c r="X7" i="1"/>
  <c r="X6" i="1"/>
  <c r="X5" i="1"/>
  <c r="H28" i="6" l="1"/>
  <c r="D66" i="5" l="1"/>
  <c r="M9" i="5"/>
  <c r="L9" i="5"/>
  <c r="K9" i="5"/>
  <c r="M8" i="5"/>
  <c r="L8" i="5"/>
  <c r="K8" i="5"/>
  <c r="M7" i="5"/>
  <c r="L7" i="5"/>
  <c r="K7" i="5"/>
  <c r="M6" i="5"/>
  <c r="L6" i="5"/>
  <c r="K6" i="5"/>
  <c r="M5" i="5"/>
  <c r="L5" i="5"/>
  <c r="O5" i="5" s="1"/>
  <c r="K5" i="5"/>
  <c r="H8" i="117" l="1"/>
  <c r="H8" i="116"/>
  <c r="H8" i="112"/>
  <c r="H8" i="115"/>
  <c r="H8" i="111"/>
  <c r="H8" i="114"/>
  <c r="H8" i="72"/>
  <c r="H8" i="68"/>
  <c r="H8" i="71"/>
  <c r="H8" i="70"/>
  <c r="H8" i="15"/>
  <c r="H8" i="29"/>
  <c r="H8" i="14"/>
  <c r="H8" i="12"/>
  <c r="H8" i="13"/>
  <c r="H8" i="21"/>
  <c r="O8" i="5"/>
  <c r="G71" i="5" s="1"/>
  <c r="O9" i="5"/>
  <c r="H71" i="5" s="1"/>
  <c r="H34" i="6"/>
  <c r="H45" i="6"/>
  <c r="H8" i="6"/>
  <c r="H11" i="6"/>
  <c r="H22" i="6"/>
  <c r="H24" i="6"/>
  <c r="H9" i="6"/>
  <c r="H16" i="6"/>
  <c r="H58" i="6"/>
  <c r="H10" i="6"/>
  <c r="H21" i="6"/>
  <c r="H23" i="6"/>
  <c r="P5" i="5"/>
  <c r="O6" i="5"/>
  <c r="N8" i="5"/>
  <c r="O7" i="5"/>
  <c r="P9" i="5"/>
  <c r="N9" i="5"/>
  <c r="N5" i="5"/>
  <c r="P8" i="5"/>
  <c r="B4" i="18"/>
  <c r="B6" i="18" s="1"/>
  <c r="D96" i="5" l="1"/>
  <c r="D112" i="5"/>
  <c r="D93" i="5"/>
  <c r="D109" i="5"/>
  <c r="D106" i="5"/>
  <c r="D103" i="5"/>
  <c r="D111" i="5"/>
  <c r="D92" i="5"/>
  <c r="D108" i="5"/>
  <c r="D89" i="5"/>
  <c r="D107" i="5"/>
  <c r="D110" i="5"/>
  <c r="H68" i="5"/>
  <c r="H84" i="5"/>
  <c r="H92" i="5"/>
  <c r="H100" i="5"/>
  <c r="H108" i="5"/>
  <c r="H116" i="5"/>
  <c r="H120" i="5"/>
  <c r="H122" i="5"/>
  <c r="H73" i="5"/>
  <c r="H81" i="5"/>
  <c r="H89" i="5"/>
  <c r="H97" i="5"/>
  <c r="H105" i="5"/>
  <c r="H113" i="5"/>
  <c r="H121" i="5"/>
  <c r="H103" i="5"/>
  <c r="H70" i="5"/>
  <c r="H86" i="5"/>
  <c r="H94" i="5"/>
  <c r="H102" i="5"/>
  <c r="H110" i="5"/>
  <c r="H118" i="5"/>
  <c r="H67" i="5"/>
  <c r="H83" i="5"/>
  <c r="H91" i="5"/>
  <c r="H99" i="5"/>
  <c r="H107" i="5"/>
  <c r="H115" i="5"/>
  <c r="H72" i="5"/>
  <c r="H80" i="5"/>
  <c r="H88" i="5"/>
  <c r="H96" i="5"/>
  <c r="H104" i="5"/>
  <c r="H112" i="5"/>
  <c r="H119" i="5"/>
  <c r="H69" i="5"/>
  <c r="H85" i="5"/>
  <c r="H93" i="5"/>
  <c r="H101" i="5"/>
  <c r="H109" i="5"/>
  <c r="H117" i="5"/>
  <c r="H87" i="5"/>
  <c r="H95" i="5"/>
  <c r="H111" i="5"/>
  <c r="H123" i="5"/>
  <c r="H82" i="5"/>
  <c r="H90" i="5"/>
  <c r="H98" i="5"/>
  <c r="H106" i="5"/>
  <c r="H114" i="5"/>
  <c r="P7" i="5"/>
  <c r="F99" i="5"/>
  <c r="F119" i="5"/>
  <c r="F72" i="5"/>
  <c r="F101" i="5"/>
  <c r="F98" i="5"/>
  <c r="F71" i="5"/>
  <c r="F100" i="5"/>
  <c r="F116" i="5"/>
  <c r="G122" i="5"/>
  <c r="G73" i="5"/>
  <c r="G81" i="5"/>
  <c r="G89" i="5"/>
  <c r="G97" i="5"/>
  <c r="G113" i="5"/>
  <c r="G121" i="5"/>
  <c r="H63" i="75" s="1"/>
  <c r="G84" i="5"/>
  <c r="G108" i="5"/>
  <c r="G94" i="5"/>
  <c r="G102" i="5"/>
  <c r="H44" i="88" s="1"/>
  <c r="G110" i="5"/>
  <c r="G118" i="5"/>
  <c r="G67" i="5"/>
  <c r="G83" i="5"/>
  <c r="G91" i="5"/>
  <c r="G99" i="5"/>
  <c r="G107" i="5"/>
  <c r="G115" i="5"/>
  <c r="G68" i="5"/>
  <c r="G72" i="5"/>
  <c r="G80" i="5"/>
  <c r="G88" i="5"/>
  <c r="G96" i="5"/>
  <c r="G104" i="5"/>
  <c r="G112" i="5"/>
  <c r="G120" i="5"/>
  <c r="G100" i="5"/>
  <c r="G116" i="5"/>
  <c r="G69" i="5"/>
  <c r="G93" i="5"/>
  <c r="G101" i="5"/>
  <c r="G109" i="5"/>
  <c r="G117" i="5"/>
  <c r="G123" i="5"/>
  <c r="G82" i="5"/>
  <c r="G90" i="5"/>
  <c r="G98" i="5"/>
  <c r="G106" i="5"/>
  <c r="G114" i="5"/>
  <c r="G87" i="5"/>
  <c r="G95" i="5"/>
  <c r="G103" i="5"/>
  <c r="G111" i="5"/>
  <c r="G119" i="5"/>
  <c r="G92" i="5"/>
  <c r="N6" i="5"/>
  <c r="E99" i="5"/>
  <c r="E117" i="5"/>
  <c r="E116" i="5"/>
  <c r="P6" i="5"/>
  <c r="N7" i="5"/>
  <c r="G66" i="5"/>
  <c r="H66" i="5"/>
  <c r="H58" i="111" l="1"/>
  <c r="H58" i="105"/>
  <c r="H58" i="82"/>
  <c r="H58" i="76"/>
  <c r="H58" i="48"/>
  <c r="H58" i="50"/>
  <c r="H58" i="33"/>
  <c r="H58" i="14"/>
  <c r="H58" i="7"/>
  <c r="H58" i="107"/>
  <c r="H58" i="97"/>
  <c r="H58" i="95"/>
  <c r="H58" i="78"/>
  <c r="H58" i="68"/>
  <c r="H58" i="65"/>
  <c r="H58" i="40"/>
  <c r="H58" i="46"/>
  <c r="H58" i="29"/>
  <c r="H58" i="21"/>
  <c r="H58" i="16"/>
  <c r="H58" i="103"/>
  <c r="H58" i="92"/>
  <c r="H58" i="86"/>
  <c r="H58" i="70"/>
  <c r="H58" i="63"/>
  <c r="H58" i="61"/>
  <c r="H58" i="64"/>
  <c r="H58" i="42"/>
  <c r="H58" i="36"/>
  <c r="H58" i="17"/>
  <c r="H58" i="8"/>
  <c r="H58" i="99"/>
  <c r="H58" i="88"/>
  <c r="H58" i="93"/>
  <c r="H58" i="98"/>
  <c r="H58" i="58"/>
  <c r="H58" i="56"/>
  <c r="H58" i="51"/>
  <c r="H58" i="55"/>
  <c r="H58" i="32"/>
  <c r="H58" i="84"/>
  <c r="H58" i="79"/>
  <c r="H58" i="81"/>
  <c r="H58" i="54"/>
  <c r="H58" i="47"/>
  <c r="H58" i="38"/>
  <c r="H58" i="80"/>
  <c r="H58" i="9"/>
  <c r="H58" i="104"/>
  <c r="H58" i="110"/>
  <c r="H58" i="91"/>
  <c r="H58" i="75"/>
  <c r="H58" i="77"/>
  <c r="H58" i="66"/>
  <c r="H58" i="49"/>
  <c r="H58" i="43"/>
  <c r="H58" i="34"/>
  <c r="H58" i="35"/>
  <c r="H58" i="19"/>
  <c r="H58" i="67"/>
  <c r="H58" i="41"/>
  <c r="H58" i="73"/>
  <c r="H58" i="39"/>
  <c r="H58" i="11"/>
  <c r="H58" i="45"/>
  <c r="H58" i="106"/>
  <c r="H58" i="69"/>
  <c r="H58" i="59"/>
  <c r="H58" i="100"/>
  <c r="H58" i="102"/>
  <c r="H58" i="30"/>
  <c r="H58" i="62"/>
  <c r="H58" i="37"/>
  <c r="H58" i="87"/>
  <c r="H58" i="57"/>
  <c r="H58" i="31"/>
  <c r="H58" i="83"/>
  <c r="H58" i="18"/>
  <c r="H58" i="71"/>
  <c r="H40" i="97"/>
  <c r="H40" i="83"/>
  <c r="H40" i="55"/>
  <c r="H40" i="81"/>
  <c r="H40" i="61"/>
  <c r="H40" i="38"/>
  <c r="H40" i="92"/>
  <c r="H40" i="79"/>
  <c r="H40" i="48"/>
  <c r="H40" i="34"/>
  <c r="H40" i="100"/>
  <c r="H40" i="88"/>
  <c r="H40" i="75"/>
  <c r="H40" i="63"/>
  <c r="H40" i="50"/>
  <c r="H40" i="107"/>
  <c r="H40" i="84"/>
  <c r="H40" i="86"/>
  <c r="H40" i="46"/>
  <c r="H40" i="47"/>
  <c r="H40" i="103"/>
  <c r="H40" i="87"/>
  <c r="H40" i="78"/>
  <c r="H40" i="54"/>
  <c r="H40" i="42"/>
  <c r="H40" i="43"/>
  <c r="H40" i="98"/>
  <c r="H40" i="80"/>
  <c r="H40" i="62"/>
  <c r="H40" i="49"/>
  <c r="H40" i="39"/>
  <c r="H40" i="36"/>
  <c r="H40" i="105"/>
  <c r="H40" i="28"/>
  <c r="H40" i="35"/>
  <c r="H40" i="93"/>
  <c r="H40" i="31"/>
  <c r="H40" i="57"/>
  <c r="H40" i="76"/>
  <c r="H40" i="95"/>
  <c r="H40" i="45"/>
  <c r="H34" i="116"/>
  <c r="H34" i="112"/>
  <c r="H34" i="115"/>
  <c r="H34" i="114"/>
  <c r="H34" i="117"/>
  <c r="H34" i="71"/>
  <c r="H34" i="70"/>
  <c r="H34" i="53"/>
  <c r="H34" i="52"/>
  <c r="H34" i="72"/>
  <c r="H34" i="16"/>
  <c r="H37" i="88"/>
  <c r="H37" i="35"/>
  <c r="H37" i="62"/>
  <c r="H43" i="83"/>
  <c r="H43" i="56"/>
  <c r="H43" i="34"/>
  <c r="H43" i="64"/>
  <c r="H43" i="45"/>
  <c r="H43" i="67"/>
  <c r="H43" i="59"/>
  <c r="H43" i="35"/>
  <c r="H43" i="102"/>
  <c r="H43" i="63"/>
  <c r="H43" i="57"/>
  <c r="H43" i="84"/>
  <c r="H43" i="58"/>
  <c r="H43" i="66"/>
  <c r="H43" i="43"/>
  <c r="H43" i="93"/>
  <c r="H43" i="65"/>
  <c r="H43" i="61"/>
  <c r="H43" i="39"/>
  <c r="H43" i="38"/>
  <c r="H53" i="106"/>
  <c r="H53" i="109"/>
  <c r="H53" i="108"/>
  <c r="H53" i="91"/>
  <c r="H53" i="93"/>
  <c r="H53" i="78"/>
  <c r="H53" i="74"/>
  <c r="H53" i="79"/>
  <c r="H53" i="53"/>
  <c r="H53" i="68"/>
  <c r="H53" i="43"/>
  <c r="H53" i="52"/>
  <c r="H53" i="48"/>
  <c r="H53" i="28"/>
  <c r="H53" i="35"/>
  <c r="H53" i="13"/>
  <c r="H53" i="9"/>
  <c r="H53" i="26"/>
  <c r="H53" i="15"/>
  <c r="H53" i="10"/>
  <c r="H124" i="5"/>
  <c r="H41" i="104"/>
  <c r="H41" i="92"/>
  <c r="H41" i="64"/>
  <c r="H41" i="65"/>
  <c r="H41" i="43"/>
  <c r="H41" i="100"/>
  <c r="H41" i="88"/>
  <c r="H41" i="59"/>
  <c r="H41" i="61"/>
  <c r="H41" i="35"/>
  <c r="H41" i="99"/>
  <c r="H41" i="84"/>
  <c r="H41" i="55"/>
  <c r="H41" i="41"/>
  <c r="H41" i="31"/>
  <c r="H41" i="106"/>
  <c r="H41" i="95"/>
  <c r="H41" i="67"/>
  <c r="H41" i="54"/>
  <c r="H41" i="36"/>
  <c r="H41" i="98"/>
  <c r="H41" i="90"/>
  <c r="H41" i="63"/>
  <c r="H41" i="48"/>
  <c r="H41" i="28"/>
  <c r="H41" i="89"/>
  <c r="H41" i="76"/>
  <c r="H41" i="66"/>
  <c r="H41" i="56"/>
  <c r="H41" i="32"/>
  <c r="H41" i="83"/>
  <c r="H41" i="78"/>
  <c r="H41" i="62"/>
  <c r="H41" i="57"/>
  <c r="H41" i="38"/>
  <c r="H41" i="34"/>
  <c r="H41" i="85"/>
  <c r="H41" i="101"/>
  <c r="H14" i="102"/>
  <c r="H14" i="99"/>
  <c r="H14" i="92"/>
  <c r="H14" i="76"/>
  <c r="H14" i="56"/>
  <c r="H14" i="54"/>
  <c r="H14" i="42"/>
  <c r="H14" i="36"/>
  <c r="H14" i="95"/>
  <c r="H14" i="88"/>
  <c r="H14" i="91"/>
  <c r="H14" i="64"/>
  <c r="H14" i="62"/>
  <c r="H14" i="32"/>
  <c r="H14" i="90"/>
  <c r="H14" i="87"/>
  <c r="H14" i="47"/>
  <c r="H14" i="35"/>
  <c r="H14" i="105"/>
  <c r="H14" i="84"/>
  <c r="H14" i="59"/>
  <c r="H14" i="49"/>
  <c r="H14" i="86"/>
  <c r="H14" i="83"/>
  <c r="H14" i="55"/>
  <c r="H14" i="43"/>
  <c r="H14" i="45"/>
  <c r="H14" i="27"/>
  <c r="H14" i="34"/>
  <c r="H14" i="103"/>
  <c r="H14" i="77"/>
  <c r="H14" i="79"/>
  <c r="H14" i="78"/>
  <c r="H14" i="39"/>
  <c r="H14" i="38"/>
  <c r="H14" i="104"/>
  <c r="H14" i="98"/>
  <c r="H14" i="75"/>
  <c r="H14" i="67"/>
  <c r="H14" i="66"/>
  <c r="H14" i="48"/>
  <c r="H14" i="100"/>
  <c r="H14" i="89"/>
  <c r="H14" i="65"/>
  <c r="H14" i="63"/>
  <c r="H14" i="50"/>
  <c r="H14" i="37"/>
  <c r="H14" i="85"/>
  <c r="H14" i="46"/>
  <c r="H14" i="58"/>
  <c r="H14" i="106"/>
  <c r="H14" i="57"/>
  <c r="H14" i="80"/>
  <c r="H14" i="61"/>
  <c r="H14" i="107"/>
  <c r="H45" i="115"/>
  <c r="H45" i="114"/>
  <c r="H45" i="113"/>
  <c r="H45" i="112"/>
  <c r="H45" i="100"/>
  <c r="H45" i="93"/>
  <c r="H45" i="82"/>
  <c r="H45" i="80"/>
  <c r="H45" i="62"/>
  <c r="H45" i="55"/>
  <c r="H45" i="61"/>
  <c r="H45" i="32"/>
  <c r="H45" i="27"/>
  <c r="H45" i="13"/>
  <c r="H45" i="29"/>
  <c r="H45" i="12"/>
  <c r="H45" i="19"/>
  <c r="H45" i="15"/>
  <c r="H45" i="22"/>
  <c r="H45" i="26"/>
  <c r="E67" i="5"/>
  <c r="E107" i="5"/>
  <c r="E115" i="5"/>
  <c r="E96" i="5"/>
  <c r="E104" i="5"/>
  <c r="E112" i="5"/>
  <c r="E93" i="5"/>
  <c r="H35" i="111" s="1"/>
  <c r="E109" i="5"/>
  <c r="E110" i="5"/>
  <c r="E106" i="5"/>
  <c r="E114" i="5"/>
  <c r="E103" i="5"/>
  <c r="H45" i="111" s="1"/>
  <c r="E111" i="5"/>
  <c r="H53" i="102" s="1"/>
  <c r="E94" i="5"/>
  <c r="E92" i="5"/>
  <c r="H34" i="103" s="1"/>
  <c r="E108" i="5"/>
  <c r="E89" i="5"/>
  <c r="E97" i="5"/>
  <c r="H26" i="59"/>
  <c r="H26" i="54"/>
  <c r="H26" i="92"/>
  <c r="H26" i="78"/>
  <c r="H26" i="93"/>
  <c r="H26" i="81"/>
  <c r="H26" i="62"/>
  <c r="H26" i="35"/>
  <c r="H61" i="107"/>
  <c r="H61" i="98"/>
  <c r="H61" i="65"/>
  <c r="H61" i="47"/>
  <c r="H61" i="49"/>
  <c r="H61" i="41"/>
  <c r="H61" i="103"/>
  <c r="H61" i="89"/>
  <c r="H61" i="80"/>
  <c r="H61" i="67"/>
  <c r="H61" i="43"/>
  <c r="H61" i="35"/>
  <c r="H61" i="40"/>
  <c r="H61" i="102"/>
  <c r="H61" i="76"/>
  <c r="H61" i="59"/>
  <c r="H61" i="39"/>
  <c r="H61" i="31"/>
  <c r="H61" i="34"/>
  <c r="H61" i="105"/>
  <c r="H61" i="92"/>
  <c r="H61" i="79"/>
  <c r="H61" i="61"/>
  <c r="H61" i="56"/>
  <c r="H61" i="96"/>
  <c r="H61" i="84"/>
  <c r="H61" i="66"/>
  <c r="H61" i="63"/>
  <c r="H61" i="50"/>
  <c r="H61" i="45"/>
  <c r="H61" i="87"/>
  <c r="H61" i="78"/>
  <c r="H61" i="62"/>
  <c r="H61" i="58"/>
  <c r="H61" i="46"/>
  <c r="H61" i="33"/>
  <c r="H61" i="73"/>
  <c r="H61" i="32"/>
  <c r="H61" i="48"/>
  <c r="H61" i="57"/>
  <c r="H61" i="74"/>
  <c r="H61" i="83"/>
  <c r="H61" i="95"/>
  <c r="H48" i="117"/>
  <c r="H48" i="113"/>
  <c r="H48" i="109"/>
  <c r="H48" i="116"/>
  <c r="H48" i="112"/>
  <c r="H48" i="108"/>
  <c r="H48" i="100"/>
  <c r="H48" i="115"/>
  <c r="H48" i="111"/>
  <c r="H48" i="114"/>
  <c r="H48" i="110"/>
  <c r="H48" i="106"/>
  <c r="H48" i="84"/>
  <c r="H48" i="76"/>
  <c r="H48" i="68"/>
  <c r="H48" i="74"/>
  <c r="H48" i="69"/>
  <c r="H48" i="63"/>
  <c r="H48" i="53"/>
  <c r="H48" i="61"/>
  <c r="H48" i="52"/>
  <c r="H48" i="41"/>
  <c r="H48" i="35"/>
  <c r="H48" i="29"/>
  <c r="H48" i="36"/>
  <c r="H48" i="19"/>
  <c r="H48" i="15"/>
  <c r="H48" i="11"/>
  <c r="H48" i="7"/>
  <c r="H48" i="25"/>
  <c r="H48" i="18"/>
  <c r="H48" i="14"/>
  <c r="H48" i="10"/>
  <c r="H48" i="16"/>
  <c r="H48" i="12"/>
  <c r="H48" i="8"/>
  <c r="H48" i="17"/>
  <c r="H48" i="13"/>
  <c r="H48" i="9"/>
  <c r="H50" i="116"/>
  <c r="H50" i="112"/>
  <c r="H50" i="115"/>
  <c r="H50" i="111"/>
  <c r="H50" i="114"/>
  <c r="H50" i="102"/>
  <c r="H50" i="117"/>
  <c r="H50" i="113"/>
  <c r="H50" i="109"/>
  <c r="H50" i="96"/>
  <c r="H50" i="83"/>
  <c r="H50" i="71"/>
  <c r="H50" i="70"/>
  <c r="H50" i="105"/>
  <c r="H50" i="69"/>
  <c r="H50" i="63"/>
  <c r="H50" i="53"/>
  <c r="H50" i="72"/>
  <c r="H50" i="52"/>
  <c r="H50" i="68"/>
  <c r="H50" i="45"/>
  <c r="H50" i="47"/>
  <c r="H50" i="30"/>
  <c r="H50" i="29"/>
  <c r="H50" i="64"/>
  <c r="H50" i="22"/>
  <c r="H50" i="18"/>
  <c r="H50" i="14"/>
  <c r="H50" i="10"/>
  <c r="H50" i="21"/>
  <c r="H50" i="13"/>
  <c r="H50" i="9"/>
  <c r="H50" i="19"/>
  <c r="H50" i="15"/>
  <c r="H50" i="11"/>
  <c r="H50" i="7"/>
  <c r="H50" i="16"/>
  <c r="H50" i="8"/>
  <c r="H50" i="24"/>
  <c r="H50" i="20"/>
  <c r="H50" i="12"/>
  <c r="H59" i="87"/>
  <c r="H59" i="70"/>
  <c r="H59" i="64"/>
  <c r="H59" i="29"/>
  <c r="H59" i="24"/>
  <c r="H59" i="11"/>
  <c r="H59" i="69"/>
  <c r="H59" i="59"/>
  <c r="H59" i="16"/>
  <c r="H59" i="7"/>
  <c r="H59" i="95"/>
  <c r="H59" i="66"/>
  <c r="H59" i="26"/>
  <c r="H59" i="90"/>
  <c r="H59" i="71"/>
  <c r="H59" i="53"/>
  <c r="H59" i="36"/>
  <c r="H59" i="14"/>
  <c r="H59" i="8"/>
  <c r="H59" i="108"/>
  <c r="H59" i="86"/>
  <c r="H59" i="76"/>
  <c r="H59" i="44"/>
  <c r="H59" i="102"/>
  <c r="H59" i="82"/>
  <c r="H59" i="68"/>
  <c r="H59" i="40"/>
  <c r="H59" i="41"/>
  <c r="H59" i="109"/>
  <c r="H59" i="21"/>
  <c r="H59" i="52"/>
  <c r="H59" i="111"/>
  <c r="H59" i="78"/>
  <c r="H25" i="83"/>
  <c r="H25" i="36"/>
  <c r="H25" i="92"/>
  <c r="H52" i="115"/>
  <c r="H52" i="111"/>
  <c r="H52" i="114"/>
  <c r="H52" i="106"/>
  <c r="H52" i="117"/>
  <c r="H52" i="113"/>
  <c r="H52" i="109"/>
  <c r="H52" i="116"/>
  <c r="H52" i="112"/>
  <c r="H52" i="89"/>
  <c r="H52" i="70"/>
  <c r="H52" i="69"/>
  <c r="H52" i="72"/>
  <c r="H52" i="68"/>
  <c r="H52" i="53"/>
  <c r="H52" i="71"/>
  <c r="H52" i="52"/>
  <c r="H52" i="29"/>
  <c r="H52" i="21"/>
  <c r="H52" i="17"/>
  <c r="H52" i="13"/>
  <c r="H52" i="9"/>
  <c r="H52" i="16"/>
  <c r="H52" i="12"/>
  <c r="H52" i="8"/>
  <c r="H52" i="18"/>
  <c r="H52" i="14"/>
  <c r="H52" i="10"/>
  <c r="H52" i="19"/>
  <c r="H52" i="11"/>
  <c r="H52" i="7"/>
  <c r="H52" i="15"/>
  <c r="H51" i="116"/>
  <c r="H51" i="112"/>
  <c r="H51" i="108"/>
  <c r="H51" i="115"/>
  <c r="H51" i="111"/>
  <c r="H51" i="114"/>
  <c r="H51" i="110"/>
  <c r="H51" i="117"/>
  <c r="H51" i="113"/>
  <c r="H51" i="109"/>
  <c r="H51" i="97"/>
  <c r="H51" i="96"/>
  <c r="H51" i="91"/>
  <c r="H51" i="100"/>
  <c r="H51" i="79"/>
  <c r="H51" i="74"/>
  <c r="H51" i="73"/>
  <c r="H51" i="80"/>
  <c r="H51" i="65"/>
  <c r="H51" i="52"/>
  <c r="H51" i="40"/>
  <c r="H51" i="53"/>
  <c r="H51" i="37"/>
  <c r="H51" i="29"/>
  <c r="H51" i="28"/>
  <c r="H51" i="18"/>
  <c r="H51" i="31"/>
  <c r="H51" i="7"/>
  <c r="E66" i="5"/>
  <c r="H11" i="88"/>
  <c r="H11" i="35"/>
  <c r="F81" i="5"/>
  <c r="F73" i="5"/>
  <c r="H49" i="117"/>
  <c r="H49" i="113"/>
  <c r="H49" i="109"/>
  <c r="H49" i="116"/>
  <c r="H49" i="112"/>
  <c r="H49" i="108"/>
  <c r="H49" i="100"/>
  <c r="H49" i="115"/>
  <c r="H49" i="111"/>
  <c r="H49" i="114"/>
  <c r="H49" i="110"/>
  <c r="H49" i="106"/>
  <c r="H49" i="88"/>
  <c r="H49" i="86"/>
  <c r="H49" i="72"/>
  <c r="H49" i="68"/>
  <c r="H49" i="71"/>
  <c r="H49" i="74"/>
  <c r="H49" i="64"/>
  <c r="H49" i="70"/>
  <c r="H49" i="53"/>
  <c r="H49" i="48"/>
  <c r="H49" i="69"/>
  <c r="H49" i="52"/>
  <c r="H49" i="29"/>
  <c r="H49" i="35"/>
  <c r="H49" i="19"/>
  <c r="H49" i="15"/>
  <c r="H49" i="11"/>
  <c r="H49" i="7"/>
  <c r="H49" i="18"/>
  <c r="H49" i="14"/>
  <c r="H49" i="10"/>
  <c r="H49" i="21"/>
  <c r="H49" i="17"/>
  <c r="H49" i="13"/>
  <c r="H49" i="9"/>
  <c r="H49" i="16"/>
  <c r="H49" i="12"/>
  <c r="H49" i="8"/>
  <c r="H35" i="116"/>
  <c r="H35" i="112"/>
  <c r="H35" i="115"/>
  <c r="H35" i="114"/>
  <c r="H35" i="117"/>
  <c r="H35" i="84"/>
  <c r="H35" i="99"/>
  <c r="H35" i="71"/>
  <c r="H35" i="80"/>
  <c r="H35" i="72"/>
  <c r="H35" i="69"/>
  <c r="H35" i="55"/>
  <c r="H35" i="39"/>
  <c r="H35" i="25"/>
  <c r="H35" i="38"/>
  <c r="H35" i="30"/>
  <c r="H35" i="13"/>
  <c r="H35" i="12"/>
  <c r="H35" i="23"/>
  <c r="H35" i="15"/>
  <c r="H38" i="114"/>
  <c r="H38" i="110"/>
  <c r="H38" i="106"/>
  <c r="H38" i="102"/>
  <c r="H38" i="117"/>
  <c r="H38" i="113"/>
  <c r="H38" i="109"/>
  <c r="H38" i="105"/>
  <c r="H38" i="116"/>
  <c r="H38" i="112"/>
  <c r="H38" i="108"/>
  <c r="H38" i="115"/>
  <c r="H38" i="111"/>
  <c r="H38" i="90"/>
  <c r="H38" i="93"/>
  <c r="H38" i="89"/>
  <c r="H38" i="85"/>
  <c r="H38" i="97"/>
  <c r="H38" i="81"/>
  <c r="H38" i="77"/>
  <c r="H38" i="73"/>
  <c r="H38" i="69"/>
  <c r="H38" i="80"/>
  <c r="H38" i="72"/>
  <c r="H38" i="68"/>
  <c r="H38" i="91"/>
  <c r="H38" i="75"/>
  <c r="H38" i="71"/>
  <c r="H38" i="82"/>
  <c r="H38" i="65"/>
  <c r="H38" i="70"/>
  <c r="H38" i="64"/>
  <c r="H38" i="63"/>
  <c r="H38" i="51"/>
  <c r="H38" i="43"/>
  <c r="H38" i="57"/>
  <c r="H38" i="52"/>
  <c r="H38" i="53"/>
  <c r="H38" i="46"/>
  <c r="H38" i="41"/>
  <c r="H38" i="36"/>
  <c r="H38" i="31"/>
  <c r="H38" i="27"/>
  <c r="H38" i="34"/>
  <c r="H38" i="29"/>
  <c r="H38" i="24"/>
  <c r="H38" i="20"/>
  <c r="H38" i="16"/>
  <c r="H38" i="12"/>
  <c r="H38" i="19"/>
  <c r="H38" i="15"/>
  <c r="H38" i="11"/>
  <c r="H38" i="7"/>
  <c r="H38" i="21"/>
  <c r="H38" i="17"/>
  <c r="H38" i="13"/>
  <c r="H38" i="14"/>
  <c r="H38" i="18"/>
  <c r="H38" i="26"/>
  <c r="H38" i="22"/>
  <c r="G124" i="5"/>
  <c r="F94" i="5"/>
  <c r="F110" i="5"/>
  <c r="H52" i="90" s="1"/>
  <c r="F118" i="5"/>
  <c r="F97" i="5"/>
  <c r="F113" i="5"/>
  <c r="F67" i="5"/>
  <c r="F107" i="5"/>
  <c r="H49" i="102" s="1"/>
  <c r="F115" i="5"/>
  <c r="F80" i="5"/>
  <c r="F88" i="5"/>
  <c r="F96" i="5"/>
  <c r="H38" i="86" s="1"/>
  <c r="F104" i="5"/>
  <c r="F112" i="5"/>
  <c r="F93" i="5"/>
  <c r="F109" i="5"/>
  <c r="H51" i="104" s="1"/>
  <c r="F117" i="5"/>
  <c r="H59" i="85" s="1"/>
  <c r="F122" i="5"/>
  <c r="F123" i="5"/>
  <c r="F82" i="5"/>
  <c r="F106" i="5"/>
  <c r="H48" i="98" s="1"/>
  <c r="F114" i="5"/>
  <c r="F89" i="5"/>
  <c r="H31" i="101" s="1"/>
  <c r="F87" i="5"/>
  <c r="F103" i="5"/>
  <c r="F111" i="5"/>
  <c r="F68" i="5"/>
  <c r="F92" i="5"/>
  <c r="F108" i="5"/>
  <c r="H50" i="91" s="1"/>
  <c r="H32" i="107"/>
  <c r="H32" i="76"/>
  <c r="H32" i="35"/>
  <c r="H42" i="105"/>
  <c r="H42" i="79"/>
  <c r="H42" i="63"/>
  <c r="H42" i="48"/>
  <c r="H42" i="96"/>
  <c r="H42" i="98"/>
  <c r="H42" i="59"/>
  <c r="H42" i="35"/>
  <c r="H42" i="91"/>
  <c r="H42" i="85"/>
  <c r="H42" i="66"/>
  <c r="H42" i="43"/>
  <c r="H42" i="100"/>
  <c r="H42" i="74"/>
  <c r="H42" i="57"/>
  <c r="H42" i="39"/>
  <c r="H42" i="102"/>
  <c r="H42" i="90"/>
  <c r="H42" i="81"/>
  <c r="H42" i="61"/>
  <c r="H42" i="38"/>
  <c r="H42" i="97"/>
  <c r="H42" i="86"/>
  <c r="H42" i="77"/>
  <c r="H42" i="56"/>
  <c r="H42" i="34"/>
  <c r="H42" i="67"/>
  <c r="H42" i="92"/>
  <c r="H42" i="45"/>
  <c r="H42" i="88"/>
  <c r="H42" i="64"/>
  <c r="H42" i="37"/>
  <c r="H42" i="89"/>
  <c r="H42" i="32"/>
  <c r="H42" i="76"/>
  <c r="H42" i="83"/>
  <c r="H31" i="114"/>
  <c r="H66" i="114" s="1"/>
  <c r="H31" i="110"/>
  <c r="H31" i="106"/>
  <c r="H31" i="117"/>
  <c r="H31" i="113"/>
  <c r="H31" i="109"/>
  <c r="H31" i="105"/>
  <c r="H31" i="116"/>
  <c r="H31" i="112"/>
  <c r="H31" i="108"/>
  <c r="H31" i="115"/>
  <c r="H31" i="111"/>
  <c r="H31" i="95"/>
  <c r="H31" i="98"/>
  <c r="H31" i="93"/>
  <c r="H31" i="92"/>
  <c r="H31" i="96"/>
  <c r="H31" i="91"/>
  <c r="H31" i="73"/>
  <c r="H31" i="69"/>
  <c r="H31" i="80"/>
  <c r="H31" i="76"/>
  <c r="H31" i="72"/>
  <c r="H31" i="68"/>
  <c r="H31" i="102"/>
  <c r="H31" i="79"/>
  <c r="H31" i="82"/>
  <c r="H31" i="78"/>
  <c r="H31" i="74"/>
  <c r="H31" i="70"/>
  <c r="H31" i="71"/>
  <c r="H31" i="61"/>
  <c r="H31" i="64"/>
  <c r="H31" i="67"/>
  <c r="H31" i="63"/>
  <c r="H31" i="58"/>
  <c r="H31" i="62"/>
  <c r="H31" i="57"/>
  <c r="H31" i="50"/>
  <c r="H31" i="46"/>
  <c r="H31" i="42"/>
  <c r="H31" i="59"/>
  <c r="H31" i="41"/>
  <c r="H31" i="55"/>
  <c r="H31" i="51"/>
  <c r="H31" i="48"/>
  <c r="H31" i="53"/>
  <c r="H31" i="47"/>
  <c r="H31" i="35"/>
  <c r="H31" i="27"/>
  <c r="H31" i="38"/>
  <c r="H31" i="34"/>
  <c r="H31" i="30"/>
  <c r="H31" i="26"/>
  <c r="H31" i="43"/>
  <c r="H31" i="40"/>
  <c r="H31" i="36"/>
  <c r="H31" i="32"/>
  <c r="H31" i="24"/>
  <c r="H31" i="20"/>
  <c r="H31" i="16"/>
  <c r="H31" i="12"/>
  <c r="H66" i="12" s="1"/>
  <c r="H31" i="8"/>
  <c r="H31" i="33"/>
  <c r="H31" i="37"/>
  <c r="H31" i="23"/>
  <c r="H31" i="19"/>
  <c r="H31" i="15"/>
  <c r="H66" i="15" s="1"/>
  <c r="H31" i="11"/>
  <c r="H31" i="7"/>
  <c r="H31" i="39"/>
  <c r="H31" i="29"/>
  <c r="H31" i="52"/>
  <c r="H31" i="22"/>
  <c r="H31" i="18"/>
  <c r="H31" i="14"/>
  <c r="H31" i="10"/>
  <c r="H31" i="28"/>
  <c r="H31" i="21"/>
  <c r="H31" i="17"/>
  <c r="H31" i="13"/>
  <c r="H66" i="13" s="1"/>
  <c r="H31" i="9"/>
  <c r="H31" i="25"/>
  <c r="D124" i="5"/>
  <c r="F66" i="5"/>
  <c r="H36" i="6"/>
  <c r="H43" i="6"/>
  <c r="H44" i="6"/>
  <c r="H51" i="6"/>
  <c r="H37" i="6"/>
  <c r="H33" i="6"/>
  <c r="H49" i="6"/>
  <c r="H48" i="6"/>
  <c r="H30" i="6"/>
  <c r="H32" i="6"/>
  <c r="H52" i="20" l="1"/>
  <c r="H52" i="92"/>
  <c r="H34" i="107"/>
  <c r="F124" i="5"/>
  <c r="H66" i="115"/>
  <c r="H64" i="101"/>
  <c r="H64" i="93"/>
  <c r="H64" i="83"/>
  <c r="H64" i="78"/>
  <c r="H64" i="58"/>
  <c r="H64" i="50"/>
  <c r="H64" i="34"/>
  <c r="H64" i="23"/>
  <c r="H64" i="85"/>
  <c r="H64" i="80"/>
  <c r="H64" i="77"/>
  <c r="H64" i="54"/>
  <c r="H64" i="46"/>
  <c r="H64" i="51"/>
  <c r="H64" i="38"/>
  <c r="H64" i="100"/>
  <c r="H64" i="97"/>
  <c r="H64" i="76"/>
  <c r="H64" i="66"/>
  <c r="H64" i="42"/>
  <c r="H64" i="47"/>
  <c r="H64" i="37"/>
  <c r="H64" i="107"/>
  <c r="H64" i="92"/>
  <c r="H64" i="95"/>
  <c r="H64" i="55"/>
  <c r="H64" i="62"/>
  <c r="H64" i="49"/>
  <c r="H64" i="43"/>
  <c r="H64" i="33"/>
  <c r="H64" i="103"/>
  <c r="H64" i="88"/>
  <c r="H64" i="79"/>
  <c r="H64" i="86"/>
  <c r="H64" i="57"/>
  <c r="H64" i="45"/>
  <c r="H64" i="39"/>
  <c r="H64" i="36"/>
  <c r="H64" i="99"/>
  <c r="H64" i="84"/>
  <c r="H64" i="75"/>
  <c r="H64" i="73"/>
  <c r="H64" i="41"/>
  <c r="H64" i="35"/>
  <c r="H64" i="32"/>
  <c r="H64" i="106"/>
  <c r="H64" i="63"/>
  <c r="H64" i="65"/>
  <c r="H64" i="31"/>
  <c r="H64" i="98"/>
  <c r="H64" i="28"/>
  <c r="H64" i="91"/>
  <c r="H64" i="25"/>
  <c r="H64" i="87"/>
  <c r="H64" i="61"/>
  <c r="H64" i="81"/>
  <c r="H64" i="67"/>
  <c r="H64" i="56"/>
  <c r="H64" i="48"/>
  <c r="H64" i="105"/>
  <c r="H22" i="105"/>
  <c r="H22" i="89"/>
  <c r="H22" i="77"/>
  <c r="H22" i="83"/>
  <c r="H22" i="96"/>
  <c r="H22" i="42"/>
  <c r="H22" i="40"/>
  <c r="H22" i="34"/>
  <c r="H22" i="101"/>
  <c r="H22" i="107"/>
  <c r="H22" i="85"/>
  <c r="H22" i="73"/>
  <c r="H22" i="79"/>
  <c r="H22" i="64"/>
  <c r="H22" i="51"/>
  <c r="H22" i="66"/>
  <c r="H22" i="36"/>
  <c r="H22" i="23"/>
  <c r="H22" i="47"/>
  <c r="H22" i="37"/>
  <c r="H22" i="99"/>
  <c r="H22" i="103"/>
  <c r="H22" i="75"/>
  <c r="H22" i="59"/>
  <c r="H22" i="49"/>
  <c r="H22" i="32"/>
  <c r="H22" i="95"/>
  <c r="H22" i="97"/>
  <c r="H22" i="80"/>
  <c r="H22" i="55"/>
  <c r="H22" i="43"/>
  <c r="H22" i="45"/>
  <c r="H22" i="28"/>
  <c r="H22" i="33"/>
  <c r="H22" i="90"/>
  <c r="H22" i="92"/>
  <c r="H22" i="76"/>
  <c r="H22" i="78"/>
  <c r="H22" i="67"/>
  <c r="H22" i="39"/>
  <c r="H22" i="41"/>
  <c r="H22" i="35"/>
  <c r="H22" i="106"/>
  <c r="H22" i="104"/>
  <c r="H22" i="86"/>
  <c r="H22" i="88"/>
  <c r="H22" i="65"/>
  <c r="H22" i="63"/>
  <c r="H22" i="57"/>
  <c r="H22" i="62"/>
  <c r="H22" i="31"/>
  <c r="H22" i="24"/>
  <c r="H22" i="22"/>
  <c r="H22" i="102"/>
  <c r="H22" i="100"/>
  <c r="H22" i="98"/>
  <c r="H22" i="84"/>
  <c r="H22" i="61"/>
  <c r="H22" i="58"/>
  <c r="H22" i="50"/>
  <c r="H22" i="27"/>
  <c r="H22" i="26"/>
  <c r="H22" i="48"/>
  <c r="H22" i="87"/>
  <c r="H22" i="38"/>
  <c r="H22" i="54"/>
  <c r="H22" i="46"/>
  <c r="H22" i="56"/>
  <c r="H22" i="25"/>
  <c r="H22" i="81"/>
  <c r="H22" i="93"/>
  <c r="H38" i="38"/>
  <c r="H38" i="40"/>
  <c r="H38" i="50"/>
  <c r="H38" i="74"/>
  <c r="H38" i="79"/>
  <c r="H38" i="99"/>
  <c r="H38" i="95"/>
  <c r="H35" i="31"/>
  <c r="H35" i="49"/>
  <c r="H35" i="29"/>
  <c r="H35" i="43"/>
  <c r="H35" i="59"/>
  <c r="H35" i="54"/>
  <c r="H35" i="73"/>
  <c r="H35" i="75"/>
  <c r="H35" i="86"/>
  <c r="H35" i="88"/>
  <c r="H35" i="102"/>
  <c r="H35" i="104"/>
  <c r="H49" i="36"/>
  <c r="H49" i="47"/>
  <c r="H49" i="26"/>
  <c r="H49" i="56"/>
  <c r="H49" i="57"/>
  <c r="H49" i="73"/>
  <c r="H49" i="75"/>
  <c r="H49" i="90"/>
  <c r="H49" i="92"/>
  <c r="H49" i="104"/>
  <c r="H15" i="104"/>
  <c r="H15" i="98"/>
  <c r="H15" i="84"/>
  <c r="H15" i="76"/>
  <c r="H15" i="56"/>
  <c r="H15" i="57"/>
  <c r="H15" i="51"/>
  <c r="H15" i="48"/>
  <c r="H15" i="100"/>
  <c r="H15" i="93"/>
  <c r="H15" i="91"/>
  <c r="H15" i="83"/>
  <c r="H15" i="64"/>
  <c r="H15" i="50"/>
  <c r="H15" i="47"/>
  <c r="H15" i="43"/>
  <c r="H15" i="107"/>
  <c r="H15" i="87"/>
  <c r="H15" i="79"/>
  <c r="H15" i="67"/>
  <c r="H15" i="46"/>
  <c r="H15" i="35"/>
  <c r="H15" i="103"/>
  <c r="H15" i="85"/>
  <c r="H15" i="81"/>
  <c r="H15" i="75"/>
  <c r="H15" i="63"/>
  <c r="H15" i="42"/>
  <c r="H15" i="38"/>
  <c r="H15" i="36"/>
  <c r="H15" i="99"/>
  <c r="H15" i="102"/>
  <c r="H15" i="77"/>
  <c r="H15" i="82"/>
  <c r="H15" i="58"/>
  <c r="H15" i="49"/>
  <c r="H15" i="34"/>
  <c r="H15" i="32"/>
  <c r="H15" i="105"/>
  <c r="H15" i="95"/>
  <c r="H15" i="73"/>
  <c r="H15" i="78"/>
  <c r="H15" i="54"/>
  <c r="H15" i="45"/>
  <c r="H15" i="30"/>
  <c r="H15" i="37"/>
  <c r="H15" i="92"/>
  <c r="H15" i="59"/>
  <c r="H15" i="88"/>
  <c r="H15" i="55"/>
  <c r="H15" i="62"/>
  <c r="H15" i="80"/>
  <c r="H15" i="39"/>
  <c r="H15" i="90"/>
  <c r="H15" i="65"/>
  <c r="H15" i="86"/>
  <c r="H15" i="61"/>
  <c r="H15" i="28"/>
  <c r="H15" i="66"/>
  <c r="H51" i="30"/>
  <c r="H51" i="32"/>
  <c r="H51" i="45"/>
  <c r="H51" i="48"/>
  <c r="H51" i="62"/>
  <c r="H51" i="85"/>
  <c r="H51" i="83"/>
  <c r="H51" i="101"/>
  <c r="H52" i="24"/>
  <c r="H52" i="38"/>
  <c r="H52" i="63"/>
  <c r="H52" i="42"/>
  <c r="H52" i="48"/>
  <c r="H52" i="79"/>
  <c r="H52" i="85"/>
  <c r="H52" i="100"/>
  <c r="H52" i="101"/>
  <c r="H59" i="23"/>
  <c r="H59" i="56"/>
  <c r="H59" i="42"/>
  <c r="H59" i="104"/>
  <c r="H59" i="67"/>
  <c r="H59" i="22"/>
  <c r="H59" i="97"/>
  <c r="H59" i="34"/>
  <c r="H59" i="105"/>
  <c r="H50" i="32"/>
  <c r="H50" i="34"/>
  <c r="H50" i="51"/>
  <c r="H50" i="49"/>
  <c r="H50" i="57"/>
  <c r="H50" i="85"/>
  <c r="H50" i="98"/>
  <c r="H50" i="84"/>
  <c r="H50" i="106"/>
  <c r="H50" i="100"/>
  <c r="H48" i="39"/>
  <c r="H48" i="45"/>
  <c r="H48" i="77"/>
  <c r="H48" i="73"/>
  <c r="H48" i="78"/>
  <c r="H48" i="80"/>
  <c r="H48" i="88"/>
  <c r="H48" i="104"/>
  <c r="H36" i="117"/>
  <c r="H36" i="100"/>
  <c r="H36" i="98"/>
  <c r="H36" i="74"/>
  <c r="H36" i="80"/>
  <c r="H36" i="53"/>
  <c r="H36" i="64"/>
  <c r="H36" i="51"/>
  <c r="H36" i="49"/>
  <c r="H36" i="36"/>
  <c r="H36" i="26"/>
  <c r="H36" i="8"/>
  <c r="H36" i="23"/>
  <c r="H36" i="107"/>
  <c r="H36" i="113"/>
  <c r="H36" i="96"/>
  <c r="H36" i="93"/>
  <c r="H36" i="70"/>
  <c r="H36" i="76"/>
  <c r="H36" i="83"/>
  <c r="H36" i="59"/>
  <c r="H36" i="47"/>
  <c r="H36" i="45"/>
  <c r="H36" i="32"/>
  <c r="H36" i="21"/>
  <c r="H36" i="27"/>
  <c r="H36" i="103"/>
  <c r="H36" i="109"/>
  <c r="H36" i="91"/>
  <c r="H36" i="89"/>
  <c r="H36" i="97"/>
  <c r="H36" i="65"/>
  <c r="H36" i="55"/>
  <c r="H36" i="43"/>
  <c r="H36" i="41"/>
  <c r="H36" i="28"/>
  <c r="H36" i="17"/>
  <c r="H36" i="22"/>
  <c r="H36" i="99"/>
  <c r="H36" i="105"/>
  <c r="H36" i="87"/>
  <c r="H36" i="85"/>
  <c r="H36" i="81"/>
  <c r="H36" i="61"/>
  <c r="H36" i="48"/>
  <c r="H36" i="54"/>
  <c r="H36" i="37"/>
  <c r="H36" i="35"/>
  <c r="H36" i="18"/>
  <c r="H36" i="101"/>
  <c r="H36" i="104"/>
  <c r="H36" i="88"/>
  <c r="H36" i="77"/>
  <c r="H36" i="75"/>
  <c r="H36" i="56"/>
  <c r="H36" i="44"/>
  <c r="H36" i="50"/>
  <c r="H36" i="33"/>
  <c r="H36" i="31"/>
  <c r="H36" i="24"/>
  <c r="H36" i="14"/>
  <c r="H36" i="110"/>
  <c r="H36" i="95"/>
  <c r="H36" i="84"/>
  <c r="H36" i="73"/>
  <c r="H36" i="66"/>
  <c r="H36" i="52"/>
  <c r="H36" i="40"/>
  <c r="H36" i="46"/>
  <c r="H36" i="29"/>
  <c r="H36" i="38"/>
  <c r="H36" i="20"/>
  <c r="H36" i="11"/>
  <c r="H36" i="108"/>
  <c r="H36" i="58"/>
  <c r="H36" i="7"/>
  <c r="H36" i="90"/>
  <c r="H36" i="62"/>
  <c r="H36" i="25"/>
  <c r="H36" i="19"/>
  <c r="H36" i="86"/>
  <c r="H36" i="57"/>
  <c r="H36" i="39"/>
  <c r="H36" i="82"/>
  <c r="H36" i="79"/>
  <c r="H36" i="34"/>
  <c r="H36" i="106"/>
  <c r="H36" i="78"/>
  <c r="H36" i="71"/>
  <c r="H36" i="30"/>
  <c r="H36" i="102"/>
  <c r="H36" i="63"/>
  <c r="H36" i="92"/>
  <c r="H36" i="67"/>
  <c r="H36" i="16"/>
  <c r="H36" i="42"/>
  <c r="H45" i="34"/>
  <c r="H45" i="23"/>
  <c r="H45" i="38"/>
  <c r="H45" i="31"/>
  <c r="H45" i="36"/>
  <c r="H45" i="39"/>
  <c r="H45" i="59"/>
  <c r="H45" i="66"/>
  <c r="H45" i="69"/>
  <c r="H45" i="84"/>
  <c r="H45" i="98"/>
  <c r="H45" i="104"/>
  <c r="H45" i="117"/>
  <c r="H53" i="22"/>
  <c r="H53" i="61"/>
  <c r="H53" i="47"/>
  <c r="H53" i="65"/>
  <c r="H53" i="76"/>
  <c r="H53" i="82"/>
  <c r="H53" i="98"/>
  <c r="H53" i="100"/>
  <c r="H53" i="103"/>
  <c r="H34" i="28"/>
  <c r="H34" i="35"/>
  <c r="H34" i="40"/>
  <c r="H34" i="39"/>
  <c r="H34" i="45"/>
  <c r="H34" i="57"/>
  <c r="H34" i="68"/>
  <c r="H34" i="79"/>
  <c r="H34" i="91"/>
  <c r="H34" i="111"/>
  <c r="H10" i="87"/>
  <c r="H10" i="75"/>
  <c r="H10" i="54"/>
  <c r="H10" i="80"/>
  <c r="H10" i="46"/>
  <c r="H10" i="59"/>
  <c r="H10" i="23"/>
  <c r="H10" i="104"/>
  <c r="H10" i="105"/>
  <c r="H10" i="89"/>
  <c r="H10" i="65"/>
  <c r="H10" i="48"/>
  <c r="H10" i="42"/>
  <c r="H10" i="40"/>
  <c r="H10" i="22"/>
  <c r="H10" i="100"/>
  <c r="H10" i="99"/>
  <c r="H10" i="82"/>
  <c r="H10" i="98"/>
  <c r="H10" i="61"/>
  <c r="H10" i="38"/>
  <c r="H10" i="64"/>
  <c r="H10" i="97"/>
  <c r="H10" i="95"/>
  <c r="H10" i="78"/>
  <c r="H10" i="76"/>
  <c r="H10" i="56"/>
  <c r="H10" i="51"/>
  <c r="H10" i="34"/>
  <c r="H10" i="36"/>
  <c r="H10" i="107"/>
  <c r="H10" i="92"/>
  <c r="H10" i="90"/>
  <c r="H10" i="74"/>
  <c r="H10" i="85"/>
  <c r="H10" i="66"/>
  <c r="H10" i="49"/>
  <c r="H10" i="47"/>
  <c r="H10" i="30"/>
  <c r="H10" i="32"/>
  <c r="H10" i="25"/>
  <c r="H10" i="103"/>
  <c r="H10" i="88"/>
  <c r="H10" i="86"/>
  <c r="H10" i="67"/>
  <c r="H10" i="62"/>
  <c r="H10" i="45"/>
  <c r="H10" i="43"/>
  <c r="H10" i="26"/>
  <c r="H10" i="35"/>
  <c r="H10" i="79"/>
  <c r="H10" i="63"/>
  <c r="H10" i="27"/>
  <c r="H10" i="58"/>
  <c r="H10" i="39"/>
  <c r="H10" i="50"/>
  <c r="H10" i="81"/>
  <c r="H10" i="57"/>
  <c r="H10" i="37"/>
  <c r="H10" i="24"/>
  <c r="H10" i="77"/>
  <c r="H10" i="33"/>
  <c r="H10" i="28"/>
  <c r="H10" i="84"/>
  <c r="H10" i="41"/>
  <c r="H10" i="101"/>
  <c r="H10" i="55"/>
  <c r="H10" i="31"/>
  <c r="H10" i="83"/>
  <c r="H52" i="36"/>
  <c r="H52" i="82"/>
  <c r="H34" i="67"/>
  <c r="H31" i="84"/>
  <c r="H31" i="86"/>
  <c r="H31" i="100"/>
  <c r="H38" i="66"/>
  <c r="H38" i="48"/>
  <c r="H38" i="54"/>
  <c r="H38" i="56"/>
  <c r="H38" i="83"/>
  <c r="H38" i="107"/>
  <c r="H38" i="101"/>
  <c r="H35" i="16"/>
  <c r="H35" i="14"/>
  <c r="H35" i="42"/>
  <c r="H35" i="33"/>
  <c r="H35" i="47"/>
  <c r="H35" i="64"/>
  <c r="H35" i="58"/>
  <c r="H35" i="77"/>
  <c r="H35" i="79"/>
  <c r="H35" i="90"/>
  <c r="H35" i="92"/>
  <c r="H35" i="106"/>
  <c r="H35" i="108"/>
  <c r="H49" i="20"/>
  <c r="H49" i="42"/>
  <c r="H49" i="39"/>
  <c r="H49" i="30"/>
  <c r="H49" i="41"/>
  <c r="H49" i="62"/>
  <c r="H49" i="77"/>
  <c r="H49" i="79"/>
  <c r="H49" i="95"/>
  <c r="H49" i="97"/>
  <c r="H23" i="100"/>
  <c r="H23" i="98"/>
  <c r="H23" i="87"/>
  <c r="H23" i="61"/>
  <c r="H23" i="66"/>
  <c r="H23" i="45"/>
  <c r="H23" i="31"/>
  <c r="H23" i="47"/>
  <c r="H23" i="23"/>
  <c r="H23" i="89"/>
  <c r="H23" i="81"/>
  <c r="H23" i="83"/>
  <c r="H23" i="56"/>
  <c r="H23" i="62"/>
  <c r="H23" i="41"/>
  <c r="H23" i="27"/>
  <c r="H23" i="36"/>
  <c r="H23" i="107"/>
  <c r="H23" i="85"/>
  <c r="H23" i="77"/>
  <c r="H23" i="79"/>
  <c r="H23" i="64"/>
  <c r="H23" i="57"/>
  <c r="H23" i="39"/>
  <c r="H23" i="32"/>
  <c r="H23" i="51"/>
  <c r="H23" i="105"/>
  <c r="H23" i="103"/>
  <c r="H23" i="97"/>
  <c r="H23" i="75"/>
  <c r="H23" i="55"/>
  <c r="H23" i="59"/>
  <c r="H23" i="24"/>
  <c r="H23" i="37"/>
  <c r="H23" i="101"/>
  <c r="H23" i="99"/>
  <c r="H23" i="92"/>
  <c r="H23" i="67"/>
  <c r="H23" i="50"/>
  <c r="H23" i="38"/>
  <c r="H23" i="33"/>
  <c r="H23" i="95"/>
  <c r="H23" i="88"/>
  <c r="H23" i="80"/>
  <c r="H23" i="78"/>
  <c r="H23" i="63"/>
  <c r="H23" i="46"/>
  <c r="H23" i="43"/>
  <c r="H23" i="34"/>
  <c r="H23" i="48"/>
  <c r="H23" i="25"/>
  <c r="H23" i="86"/>
  <c r="H23" i="22"/>
  <c r="H23" i="28"/>
  <c r="H23" i="84"/>
  <c r="H23" i="90"/>
  <c r="H23" i="102"/>
  <c r="H23" i="65"/>
  <c r="H23" i="40"/>
  <c r="H23" i="49"/>
  <c r="H23" i="35"/>
  <c r="H23" i="58"/>
  <c r="H23" i="106"/>
  <c r="H23" i="104"/>
  <c r="H23" i="76"/>
  <c r="H23" i="54"/>
  <c r="H23" i="30"/>
  <c r="H23" i="42"/>
  <c r="H23" i="26"/>
  <c r="H51" i="36"/>
  <c r="H51" i="57"/>
  <c r="H51" i="55"/>
  <c r="H51" i="66"/>
  <c r="H51" i="77"/>
  <c r="H51" i="89"/>
  <c r="H51" i="87"/>
  <c r="H51" i="105"/>
  <c r="H51" i="99"/>
  <c r="H52" i="31"/>
  <c r="H52" i="25"/>
  <c r="H52" i="46"/>
  <c r="H52" i="55"/>
  <c r="H52" i="73"/>
  <c r="H52" i="83"/>
  <c r="H52" i="105"/>
  <c r="H52" i="99"/>
  <c r="H59" i="63"/>
  <c r="H59" i="47"/>
  <c r="H59" i="96"/>
  <c r="H59" i="30"/>
  <c r="H59" i="48"/>
  <c r="H59" i="49"/>
  <c r="H59" i="99"/>
  <c r="H59" i="81"/>
  <c r="H59" i="107"/>
  <c r="H50" i="36"/>
  <c r="H50" i="38"/>
  <c r="H50" i="40"/>
  <c r="H50" i="62"/>
  <c r="H50" i="74"/>
  <c r="H50" i="86"/>
  <c r="H50" i="88"/>
  <c r="H50" i="110"/>
  <c r="H50" i="104"/>
  <c r="H48" i="33"/>
  <c r="H48" i="43"/>
  <c r="H48" i="49"/>
  <c r="H48" i="55"/>
  <c r="H48" i="82"/>
  <c r="H48" i="90"/>
  <c r="H48" i="92"/>
  <c r="H46" i="102"/>
  <c r="H46" i="108"/>
  <c r="H46" i="98"/>
  <c r="H46" i="84"/>
  <c r="H46" i="56"/>
  <c r="H46" i="113"/>
  <c r="H46" i="100"/>
  <c r="H46" i="89"/>
  <c r="H46" i="96"/>
  <c r="H46" i="79"/>
  <c r="H46" i="64"/>
  <c r="H46" i="101"/>
  <c r="H46" i="86"/>
  <c r="H46" i="87"/>
  <c r="H46" i="71"/>
  <c r="H46" i="78"/>
  <c r="H46" i="43"/>
  <c r="H46" i="45"/>
  <c r="H46" i="28"/>
  <c r="H46" i="33"/>
  <c r="H46" i="23"/>
  <c r="H46" i="93"/>
  <c r="H46" i="81"/>
  <c r="H46" i="74"/>
  <c r="H46" i="67"/>
  <c r="H46" i="39"/>
  <c r="H46" i="41"/>
  <c r="H46" i="35"/>
  <c r="H46" i="29"/>
  <c r="H46" i="19"/>
  <c r="H46" i="9"/>
  <c r="H46" i="85"/>
  <c r="H46" i="77"/>
  <c r="H46" i="65"/>
  <c r="H46" i="63"/>
  <c r="H46" i="62"/>
  <c r="H46" i="57"/>
  <c r="H46" i="31"/>
  <c r="H46" i="25"/>
  <c r="H46" i="22"/>
  <c r="H46" i="110"/>
  <c r="H46" i="104"/>
  <c r="H46" i="103"/>
  <c r="H46" i="80"/>
  <c r="H46" i="61"/>
  <c r="H46" i="58"/>
  <c r="H46" i="50"/>
  <c r="H46" i="48"/>
  <c r="H46" i="27"/>
  <c r="H46" i="24"/>
  <c r="H46" i="11"/>
  <c r="H46" i="14"/>
  <c r="H46" i="106"/>
  <c r="H46" i="97"/>
  <c r="H46" i="76"/>
  <c r="H46" i="82"/>
  <c r="H46" i="54"/>
  <c r="H46" i="46"/>
  <c r="H46" i="44"/>
  <c r="H46" i="38"/>
  <c r="H46" i="7"/>
  <c r="H46" i="107"/>
  <c r="H46" i="92"/>
  <c r="H46" i="59"/>
  <c r="H46" i="91"/>
  <c r="H46" i="42"/>
  <c r="H46" i="40"/>
  <c r="H46" i="34"/>
  <c r="H46" i="16"/>
  <c r="H46" i="26"/>
  <c r="H46" i="109"/>
  <c r="H46" i="95"/>
  <c r="H46" i="88"/>
  <c r="H46" i="83"/>
  <c r="H46" i="55"/>
  <c r="H46" i="51"/>
  <c r="H46" i="66"/>
  <c r="H46" i="36"/>
  <c r="H46" i="30"/>
  <c r="H46" i="21"/>
  <c r="H46" i="105"/>
  <c r="H46" i="70"/>
  <c r="H46" i="47"/>
  <c r="H46" i="17"/>
  <c r="H46" i="49"/>
  <c r="H46" i="32"/>
  <c r="H46" i="90"/>
  <c r="H46" i="37"/>
  <c r="H46" i="99"/>
  <c r="H46" i="8"/>
  <c r="H46" i="75"/>
  <c r="H45" i="14"/>
  <c r="H45" i="30"/>
  <c r="H45" i="35"/>
  <c r="H45" i="49"/>
  <c r="H45" i="43"/>
  <c r="H45" i="64"/>
  <c r="H45" i="71"/>
  <c r="H45" i="73"/>
  <c r="H45" i="88"/>
  <c r="H45" i="86"/>
  <c r="H45" i="108"/>
  <c r="H45" i="102"/>
  <c r="H53" i="17"/>
  <c r="H53" i="42"/>
  <c r="H53" i="51"/>
  <c r="H53" i="80"/>
  <c r="H53" i="84"/>
  <c r="H53" i="99"/>
  <c r="H53" i="104"/>
  <c r="H53" i="107"/>
  <c r="H34" i="20"/>
  <c r="H34" i="17"/>
  <c r="H34" i="32"/>
  <c r="H34" i="26"/>
  <c r="H34" i="43"/>
  <c r="H34" i="49"/>
  <c r="H34" i="62"/>
  <c r="H34" i="80"/>
  <c r="H34" i="74"/>
  <c r="H34" i="83"/>
  <c r="H34" i="96"/>
  <c r="H34" i="102"/>
  <c r="H52" i="34"/>
  <c r="H52" i="95"/>
  <c r="H34" i="41"/>
  <c r="H34" i="113"/>
  <c r="H66" i="10"/>
  <c r="H31" i="56"/>
  <c r="H31" i="75"/>
  <c r="H31" i="88"/>
  <c r="H31" i="90"/>
  <c r="H31" i="104"/>
  <c r="H66" i="117"/>
  <c r="H29" i="109"/>
  <c r="H29" i="103"/>
  <c r="H29" i="98"/>
  <c r="H29" i="82"/>
  <c r="H29" i="76"/>
  <c r="H29" i="63"/>
  <c r="H29" i="46"/>
  <c r="H29" i="28"/>
  <c r="H29" i="37"/>
  <c r="H29" i="105"/>
  <c r="H29" i="96"/>
  <c r="H29" i="93"/>
  <c r="H29" i="78"/>
  <c r="H29" i="83"/>
  <c r="H29" i="58"/>
  <c r="H29" i="42"/>
  <c r="H29" i="45"/>
  <c r="H29" i="33"/>
  <c r="H29" i="107"/>
  <c r="H29" i="89"/>
  <c r="H29" i="79"/>
  <c r="H29" i="65"/>
  <c r="H29" i="61"/>
  <c r="H29" i="56"/>
  <c r="H29" i="25"/>
  <c r="H29" i="87"/>
  <c r="H29" i="85"/>
  <c r="H29" i="75"/>
  <c r="H29" i="54"/>
  <c r="H29" i="35"/>
  <c r="H29" i="40"/>
  <c r="H29" i="38"/>
  <c r="H29" i="77"/>
  <c r="H29" i="64"/>
  <c r="H29" i="47"/>
  <c r="H29" i="49"/>
  <c r="H29" i="31"/>
  <c r="H29" i="34"/>
  <c r="H29" i="22"/>
  <c r="H29" i="102"/>
  <c r="H29" i="95"/>
  <c r="H29" i="92"/>
  <c r="H29" i="73"/>
  <c r="H29" i="66"/>
  <c r="H29" i="59"/>
  <c r="H29" i="43"/>
  <c r="H29" i="48"/>
  <c r="H29" i="27"/>
  <c r="H29" i="84"/>
  <c r="H29" i="36"/>
  <c r="H29" i="50"/>
  <c r="H29" i="32"/>
  <c r="H29" i="88"/>
  <c r="H29" i="113"/>
  <c r="H29" i="69"/>
  <c r="H29" i="55"/>
  <c r="H29" i="41"/>
  <c r="H29" i="57"/>
  <c r="H29" i="90"/>
  <c r="H29" i="80"/>
  <c r="H29" i="67"/>
  <c r="H29" i="30"/>
  <c r="H29" i="62"/>
  <c r="H29" i="39"/>
  <c r="H29" i="23"/>
  <c r="H38" i="25"/>
  <c r="H38" i="62"/>
  <c r="H38" i="58"/>
  <c r="H38" i="61"/>
  <c r="H38" i="87"/>
  <c r="H35" i="7"/>
  <c r="H35" i="20"/>
  <c r="H35" i="18"/>
  <c r="H35" i="46"/>
  <c r="H35" i="37"/>
  <c r="H35" i="51"/>
  <c r="H35" i="52"/>
  <c r="H35" i="63"/>
  <c r="H35" i="81"/>
  <c r="H35" i="83"/>
  <c r="H35" i="95"/>
  <c r="H35" i="97"/>
  <c r="H35" i="110"/>
  <c r="H49" i="24"/>
  <c r="H49" i="32"/>
  <c r="H49" i="50"/>
  <c r="H49" i="34"/>
  <c r="H49" i="45"/>
  <c r="H49" i="66"/>
  <c r="H49" i="81"/>
  <c r="H49" i="83"/>
  <c r="H49" i="101"/>
  <c r="H49" i="85"/>
  <c r="H49" i="99"/>
  <c r="H51" i="34"/>
  <c r="H51" i="50"/>
  <c r="H51" i="39"/>
  <c r="H51" i="59"/>
  <c r="H51" i="67"/>
  <c r="H51" i="81"/>
  <c r="H51" i="93"/>
  <c r="H51" i="103"/>
  <c r="H52" i="23"/>
  <c r="H52" i="22"/>
  <c r="H52" i="35"/>
  <c r="H52" i="50"/>
  <c r="H52" i="59"/>
  <c r="H52" i="57"/>
  <c r="H52" i="77"/>
  <c r="H52" i="93"/>
  <c r="H52" i="87"/>
  <c r="H52" i="103"/>
  <c r="H59" i="50"/>
  <c r="H59" i="89"/>
  <c r="H59" i="38"/>
  <c r="H59" i="61"/>
  <c r="H59" i="45"/>
  <c r="H59" i="88"/>
  <c r="H59" i="62"/>
  <c r="H59" i="55"/>
  <c r="H59" i="79"/>
  <c r="H59" i="43"/>
  <c r="H50" i="25"/>
  <c r="H50" i="42"/>
  <c r="H50" i="48"/>
  <c r="H50" i="66"/>
  <c r="H50" i="73"/>
  <c r="H50" i="78"/>
  <c r="H50" i="90"/>
  <c r="H50" i="92"/>
  <c r="H50" i="108"/>
  <c r="H48" i="37"/>
  <c r="H48" i="47"/>
  <c r="H48" i="65"/>
  <c r="H48" i="57"/>
  <c r="H48" i="59"/>
  <c r="H48" i="67"/>
  <c r="H48" i="95"/>
  <c r="H48" i="97"/>
  <c r="H48" i="99"/>
  <c r="H45" i="18"/>
  <c r="H45" i="44"/>
  <c r="H45" i="17"/>
  <c r="H45" i="45"/>
  <c r="H45" i="56"/>
  <c r="H45" i="47"/>
  <c r="H45" i="99"/>
  <c r="H45" i="75"/>
  <c r="H45" i="77"/>
  <c r="H45" i="92"/>
  <c r="H45" i="90"/>
  <c r="H45" i="106"/>
  <c r="H53" i="23"/>
  <c r="H53" i="33"/>
  <c r="H53" i="32"/>
  <c r="H53" i="46"/>
  <c r="H53" i="58"/>
  <c r="H53" i="57"/>
  <c r="H53" i="69"/>
  <c r="H53" i="88"/>
  <c r="H53" i="86"/>
  <c r="H34" i="24"/>
  <c r="H34" i="21"/>
  <c r="H34" i="36"/>
  <c r="H34" i="30"/>
  <c r="H34" i="47"/>
  <c r="H34" i="66"/>
  <c r="H34" i="69"/>
  <c r="H34" i="78"/>
  <c r="H34" i="105"/>
  <c r="H34" i="84"/>
  <c r="H34" i="106"/>
  <c r="H34" i="100"/>
  <c r="H52" i="84"/>
  <c r="H34" i="31"/>
  <c r="H35" i="26"/>
  <c r="H35" i="24"/>
  <c r="H35" i="22"/>
  <c r="H35" i="28"/>
  <c r="H35" i="41"/>
  <c r="H35" i="57"/>
  <c r="H35" i="56"/>
  <c r="H35" i="67"/>
  <c r="H35" i="70"/>
  <c r="H35" i="85"/>
  <c r="H35" i="87"/>
  <c r="H35" i="101"/>
  <c r="H49" i="27"/>
  <c r="H49" i="23"/>
  <c r="H49" i="25"/>
  <c r="H49" i="38"/>
  <c r="H49" i="49"/>
  <c r="H49" i="63"/>
  <c r="H49" i="87"/>
  <c r="H49" i="89"/>
  <c r="H49" i="103"/>
  <c r="H51" i="38"/>
  <c r="H51" i="41"/>
  <c r="H51" i="43"/>
  <c r="H51" i="64"/>
  <c r="H51" i="54"/>
  <c r="H51" i="98"/>
  <c r="H51" i="107"/>
  <c r="H52" i="27"/>
  <c r="H52" i="58"/>
  <c r="H52" i="33"/>
  <c r="H52" i="54"/>
  <c r="H52" i="64"/>
  <c r="H52" i="62"/>
  <c r="H52" i="76"/>
  <c r="H52" i="81"/>
  <c r="H52" i="98"/>
  <c r="H52" i="91"/>
  <c r="H52" i="107"/>
  <c r="H59" i="33"/>
  <c r="H59" i="51"/>
  <c r="H59" i="58"/>
  <c r="H59" i="32"/>
  <c r="H59" i="106"/>
  <c r="H59" i="80"/>
  <c r="H59" i="57"/>
  <c r="H59" i="83"/>
  <c r="H50" i="23"/>
  <c r="H50" i="46"/>
  <c r="H50" i="55"/>
  <c r="H50" i="56"/>
  <c r="H50" i="67"/>
  <c r="H50" i="77"/>
  <c r="H50" i="82"/>
  <c r="H50" i="95"/>
  <c r="H50" i="97"/>
  <c r="H50" i="99"/>
  <c r="H48" i="30"/>
  <c r="H48" i="51"/>
  <c r="H48" i="42"/>
  <c r="H48" i="62"/>
  <c r="H48" i="64"/>
  <c r="H48" i="75"/>
  <c r="H48" i="102"/>
  <c r="H48" i="85"/>
  <c r="H48" i="103"/>
  <c r="H56" i="107"/>
  <c r="H56" i="85"/>
  <c r="H56" i="83"/>
  <c r="H56" i="67"/>
  <c r="H56" i="59"/>
  <c r="H56" i="57"/>
  <c r="H56" i="41"/>
  <c r="H56" i="47"/>
  <c r="H56" i="26"/>
  <c r="H56" i="19"/>
  <c r="H56" i="25"/>
  <c r="H56" i="105"/>
  <c r="H56" i="103"/>
  <c r="H56" i="102"/>
  <c r="H56" i="80"/>
  <c r="H56" i="86"/>
  <c r="H56" i="55"/>
  <c r="H56" i="53"/>
  <c r="H56" i="43"/>
  <c r="H56" i="37"/>
  <c r="H56" i="24"/>
  <c r="H56" i="99"/>
  <c r="H56" i="97"/>
  <c r="H56" i="76"/>
  <c r="H56" i="82"/>
  <c r="H56" i="77"/>
  <c r="H56" i="81"/>
  <c r="H56" i="61"/>
  <c r="H56" i="39"/>
  <c r="H56" i="33"/>
  <c r="H56" i="11"/>
  <c r="H56" i="16"/>
  <c r="H56" i="92"/>
  <c r="H56" i="78"/>
  <c r="H56" i="63"/>
  <c r="H56" i="50"/>
  <c r="H56" i="48"/>
  <c r="H56" i="35"/>
  <c r="H56" i="29"/>
  <c r="H56" i="7"/>
  <c r="H56" i="108"/>
  <c r="H56" i="106"/>
  <c r="H56" i="88"/>
  <c r="H56" i="68"/>
  <c r="H56" i="70"/>
  <c r="H56" i="58"/>
  <c r="H56" i="46"/>
  <c r="H56" i="40"/>
  <c r="H56" i="31"/>
  <c r="H56" i="36"/>
  <c r="H56" i="56"/>
  <c r="H56" i="104"/>
  <c r="H56" i="98"/>
  <c r="H56" i="84"/>
  <c r="H56" i="79"/>
  <c r="H56" i="95"/>
  <c r="H56" i="54"/>
  <c r="H56" i="42"/>
  <c r="H56" i="73"/>
  <c r="H56" i="38"/>
  <c r="H56" i="32"/>
  <c r="H56" i="22"/>
  <c r="H56" i="21"/>
  <c r="H56" i="91"/>
  <c r="H56" i="62"/>
  <c r="H56" i="28"/>
  <c r="H56" i="87"/>
  <c r="H56" i="49"/>
  <c r="H56" i="23"/>
  <c r="H56" i="45"/>
  <c r="H56" i="100"/>
  <c r="H56" i="75"/>
  <c r="H56" i="18"/>
  <c r="H56" i="71"/>
  <c r="H56" i="65"/>
  <c r="H56" i="14"/>
  <c r="H56" i="90"/>
  <c r="H56" i="51"/>
  <c r="H56" i="93"/>
  <c r="H56" i="64"/>
  <c r="H56" i="34"/>
  <c r="H56" i="113"/>
  <c r="H56" i="66"/>
  <c r="H56" i="30"/>
  <c r="H56" i="89"/>
  <c r="H56" i="17"/>
  <c r="H57" i="113"/>
  <c r="H57" i="98"/>
  <c r="H57" i="96"/>
  <c r="H57" i="81"/>
  <c r="H57" i="66"/>
  <c r="H57" i="45"/>
  <c r="H57" i="39"/>
  <c r="H57" i="37"/>
  <c r="H57" i="19"/>
  <c r="H57" i="14"/>
  <c r="H57" i="111"/>
  <c r="H57" i="93"/>
  <c r="H57" i="87"/>
  <c r="H57" i="68"/>
  <c r="H57" i="77"/>
  <c r="H57" i="62"/>
  <c r="H57" i="41"/>
  <c r="H57" i="46"/>
  <c r="H57" i="33"/>
  <c r="H57" i="21"/>
  <c r="H57" i="105"/>
  <c r="H57" i="107"/>
  <c r="H57" i="89"/>
  <c r="H57" i="83"/>
  <c r="H57" i="79"/>
  <c r="H57" i="64"/>
  <c r="H57" i="57"/>
  <c r="H57" i="52"/>
  <c r="H57" i="42"/>
  <c r="H57" i="29"/>
  <c r="H57" i="11"/>
  <c r="H57" i="103"/>
  <c r="H57" i="85"/>
  <c r="H57" i="95"/>
  <c r="H57" i="75"/>
  <c r="H57" i="59"/>
  <c r="H57" i="48"/>
  <c r="H57" i="38"/>
  <c r="H57" i="47"/>
  <c r="H57" i="7"/>
  <c r="H57" i="9"/>
  <c r="H57" i="99"/>
  <c r="H57" i="97"/>
  <c r="H57" i="90"/>
  <c r="H57" i="71"/>
  <c r="H57" i="55"/>
  <c r="H57" i="65"/>
  <c r="H57" i="40"/>
  <c r="H57" i="34"/>
  <c r="H57" i="35"/>
  <c r="H57" i="36"/>
  <c r="H57" i="16"/>
  <c r="H57" i="108"/>
  <c r="H57" i="92"/>
  <c r="H57" i="86"/>
  <c r="H57" i="67"/>
  <c r="H57" i="69"/>
  <c r="H57" i="61"/>
  <c r="H57" i="58"/>
  <c r="H57" i="30"/>
  <c r="H57" i="31"/>
  <c r="H57" i="28"/>
  <c r="H57" i="8"/>
  <c r="H57" i="102"/>
  <c r="H57" i="63"/>
  <c r="H57" i="43"/>
  <c r="H57" i="88"/>
  <c r="H57" i="70"/>
  <c r="H57" i="32"/>
  <c r="H57" i="84"/>
  <c r="H57" i="23"/>
  <c r="H57" i="104"/>
  <c r="H57" i="80"/>
  <c r="H57" i="54"/>
  <c r="H57" i="51"/>
  <c r="H57" i="100"/>
  <c r="H57" i="76"/>
  <c r="H57" i="49"/>
  <c r="H57" i="22"/>
  <c r="H57" i="56"/>
  <c r="H57" i="18"/>
  <c r="H57" i="78"/>
  <c r="H57" i="82"/>
  <c r="H57" i="50"/>
  <c r="H57" i="110"/>
  <c r="H45" i="21"/>
  <c r="H45" i="54"/>
  <c r="H45" i="42"/>
  <c r="H45" i="51"/>
  <c r="H45" i="65"/>
  <c r="H45" i="79"/>
  <c r="H45" i="81"/>
  <c r="H45" i="97"/>
  <c r="H45" i="95"/>
  <c r="H45" i="116"/>
  <c r="H66" i="116" s="1"/>
  <c r="H45" i="110"/>
  <c r="H53" i="34"/>
  <c r="H53" i="37"/>
  <c r="H53" i="36"/>
  <c r="H53" i="50"/>
  <c r="H53" i="63"/>
  <c r="H53" i="62"/>
  <c r="H53" i="73"/>
  <c r="H53" i="92"/>
  <c r="H53" i="90"/>
  <c r="H53" i="101"/>
  <c r="H34" i="14"/>
  <c r="H34" i="25"/>
  <c r="H34" i="34"/>
  <c r="H34" i="51"/>
  <c r="H34" i="76"/>
  <c r="H34" i="73"/>
  <c r="H34" i="82"/>
  <c r="H34" i="86"/>
  <c r="H34" i="88"/>
  <c r="H34" i="110"/>
  <c r="H34" i="104"/>
  <c r="H30" i="107"/>
  <c r="H30" i="92"/>
  <c r="H30" i="73"/>
  <c r="H30" i="65"/>
  <c r="H30" i="47"/>
  <c r="H30" i="45"/>
  <c r="H30" i="35"/>
  <c r="H30" i="22"/>
  <c r="H30" i="99"/>
  <c r="H30" i="88"/>
  <c r="H30" i="61"/>
  <c r="H30" i="67"/>
  <c r="H30" i="43"/>
  <c r="H30" i="41"/>
  <c r="H30" i="109"/>
  <c r="H30" i="95"/>
  <c r="H30" i="84"/>
  <c r="H30" i="80"/>
  <c r="H30" i="56"/>
  <c r="H30" i="63"/>
  <c r="H30" i="39"/>
  <c r="H30" i="57"/>
  <c r="H30" i="27"/>
  <c r="H30" i="105"/>
  <c r="H30" i="90"/>
  <c r="H30" i="87"/>
  <c r="H30" i="76"/>
  <c r="H30" i="74"/>
  <c r="H30" i="58"/>
  <c r="H30" i="62"/>
  <c r="H30" i="48"/>
  <c r="H30" i="38"/>
  <c r="H30" i="98"/>
  <c r="H30" i="103"/>
  <c r="H30" i="64"/>
  <c r="H30" i="54"/>
  <c r="H30" i="50"/>
  <c r="H30" i="34"/>
  <c r="H30" i="108"/>
  <c r="H30" i="93"/>
  <c r="H30" i="96"/>
  <c r="H30" i="83"/>
  <c r="H30" i="59"/>
  <c r="H30" i="66"/>
  <c r="H30" i="36"/>
  <c r="H30" i="106"/>
  <c r="H30" i="89"/>
  <c r="H30" i="81"/>
  <c r="H30" i="79"/>
  <c r="H30" i="55"/>
  <c r="H30" i="42"/>
  <c r="H30" i="32"/>
  <c r="H30" i="37"/>
  <c r="H30" i="78"/>
  <c r="H30" i="33"/>
  <c r="H30" i="26"/>
  <c r="H30" i="28"/>
  <c r="H30" i="85"/>
  <c r="H30" i="51"/>
  <c r="H30" i="77"/>
  <c r="H30" i="75"/>
  <c r="H30" i="102"/>
  <c r="H30" i="49"/>
  <c r="H52" i="49"/>
  <c r="H52" i="110"/>
  <c r="H34" i="50"/>
  <c r="H34" i="87"/>
  <c r="H31" i="31"/>
  <c r="H31" i="45"/>
  <c r="H31" i="66"/>
  <c r="H31" i="65"/>
  <c r="H31" i="83"/>
  <c r="H31" i="77"/>
  <c r="H31" i="97"/>
  <c r="H31" i="99"/>
  <c r="H66" i="112"/>
  <c r="H38" i="33"/>
  <c r="H38" i="35"/>
  <c r="H38" i="45"/>
  <c r="H38" i="39"/>
  <c r="H38" i="67"/>
  <c r="H38" i="78"/>
  <c r="H38" i="84"/>
  <c r="H38" i="98"/>
  <c r="H38" i="100"/>
  <c r="H35" i="11"/>
  <c r="H35" i="27"/>
  <c r="H35" i="32"/>
  <c r="H35" i="45"/>
  <c r="H35" i="40"/>
  <c r="H35" i="61"/>
  <c r="H35" i="68"/>
  <c r="H35" i="74"/>
  <c r="H35" i="89"/>
  <c r="H35" i="91"/>
  <c r="H35" i="105"/>
  <c r="H35" i="103"/>
  <c r="H49" i="28"/>
  <c r="H49" i="43"/>
  <c r="H49" i="54"/>
  <c r="H49" i="58"/>
  <c r="H49" i="78"/>
  <c r="H49" i="91"/>
  <c r="H49" i="93"/>
  <c r="H49" i="107"/>
  <c r="H49" i="105"/>
  <c r="E124" i="5"/>
  <c r="H8" i="104"/>
  <c r="H8" i="102"/>
  <c r="H8" i="88"/>
  <c r="H8" i="90"/>
  <c r="H8" i="55"/>
  <c r="H8" i="62"/>
  <c r="H8" i="49"/>
  <c r="H8" i="51"/>
  <c r="H8" i="34"/>
  <c r="H8" i="23"/>
  <c r="H8" i="24"/>
  <c r="H8" i="108"/>
  <c r="H8" i="113"/>
  <c r="H8" i="100"/>
  <c r="H8" i="106"/>
  <c r="H66" i="106" s="1"/>
  <c r="H8" i="84"/>
  <c r="H8" i="82"/>
  <c r="H8" i="69"/>
  <c r="H8" i="57"/>
  <c r="H8" i="45"/>
  <c r="H8" i="47"/>
  <c r="H8" i="30"/>
  <c r="H8" i="19"/>
  <c r="H66" i="19" s="1"/>
  <c r="H8" i="20"/>
  <c r="H8" i="76"/>
  <c r="H8" i="28"/>
  <c r="H8" i="109"/>
  <c r="H8" i="98"/>
  <c r="H8" i="96"/>
  <c r="H8" i="99"/>
  <c r="H8" i="78"/>
  <c r="H8" i="77"/>
  <c r="H8" i="53"/>
  <c r="H8" i="41"/>
  <c r="H8" i="43"/>
  <c r="H8" i="26"/>
  <c r="H8" i="16"/>
  <c r="H8" i="95"/>
  <c r="H8" i="56"/>
  <c r="H8" i="105"/>
  <c r="H8" i="93"/>
  <c r="H8" i="91"/>
  <c r="H8" i="83"/>
  <c r="H8" i="74"/>
  <c r="H8" i="67"/>
  <c r="H8" i="81"/>
  <c r="H8" i="61"/>
  <c r="H8" i="39"/>
  <c r="H8" i="37"/>
  <c r="H8" i="7"/>
  <c r="H8" i="59"/>
  <c r="H8" i="17"/>
  <c r="H8" i="101"/>
  <c r="H8" i="107"/>
  <c r="H8" i="89"/>
  <c r="H8" i="87"/>
  <c r="H8" i="79"/>
  <c r="H8" i="63"/>
  <c r="H8" i="50"/>
  <c r="H8" i="52"/>
  <c r="H8" i="35"/>
  <c r="H8" i="33"/>
  <c r="H8" i="25"/>
  <c r="H8" i="110"/>
  <c r="H8" i="65"/>
  <c r="H8" i="103"/>
  <c r="H8" i="85"/>
  <c r="H8" i="86"/>
  <c r="H8" i="75"/>
  <c r="H8" i="73"/>
  <c r="H8" i="58"/>
  <c r="H66" i="58" s="1"/>
  <c r="H8" i="46"/>
  <c r="H8" i="48"/>
  <c r="H8" i="31"/>
  <c r="H8" i="36"/>
  <c r="H8" i="22"/>
  <c r="H8" i="66"/>
  <c r="H8" i="38"/>
  <c r="H8" i="97"/>
  <c r="H8" i="80"/>
  <c r="H8" i="64"/>
  <c r="H8" i="54"/>
  <c r="H8" i="42"/>
  <c r="H8" i="40"/>
  <c r="H8" i="27"/>
  <c r="H8" i="32"/>
  <c r="H8" i="18"/>
  <c r="H66" i="18" s="1"/>
  <c r="H8" i="92"/>
  <c r="H51" i="49"/>
  <c r="H51" i="25"/>
  <c r="H51" i="47"/>
  <c r="H51" i="58"/>
  <c r="H51" i="78"/>
  <c r="H51" i="86"/>
  <c r="H51" i="84"/>
  <c r="H52" i="39"/>
  <c r="H52" i="37"/>
  <c r="H52" i="43"/>
  <c r="H52" i="66"/>
  <c r="H52" i="80"/>
  <c r="H52" i="104"/>
  <c r="H52" i="96"/>
  <c r="H59" i="74"/>
  <c r="H59" i="93"/>
  <c r="H59" i="46"/>
  <c r="H59" i="31"/>
  <c r="H59" i="100"/>
  <c r="H59" i="54"/>
  <c r="H50" i="28"/>
  <c r="H50" i="27"/>
  <c r="H50" i="33"/>
  <c r="H50" i="50"/>
  <c r="H50" i="59"/>
  <c r="H50" i="61"/>
  <c r="H50" i="80"/>
  <c r="H50" i="81"/>
  <c r="H50" i="101"/>
  <c r="H50" i="103"/>
  <c r="H48" i="23"/>
  <c r="H48" i="34"/>
  <c r="H48" i="40"/>
  <c r="H48" i="46"/>
  <c r="H48" i="66"/>
  <c r="H48" i="81"/>
  <c r="H48" i="79"/>
  <c r="H48" i="87"/>
  <c r="H48" i="89"/>
  <c r="H48" i="107"/>
  <c r="H48" i="101"/>
  <c r="H39" i="113"/>
  <c r="H39" i="100"/>
  <c r="H39" i="86"/>
  <c r="H39" i="88"/>
  <c r="H39" i="69"/>
  <c r="H39" i="82"/>
  <c r="H39" i="64"/>
  <c r="H39" i="57"/>
  <c r="H39" i="55"/>
  <c r="H39" i="34"/>
  <c r="H39" i="24"/>
  <c r="H39" i="7"/>
  <c r="H39" i="17"/>
  <c r="H39" i="109"/>
  <c r="H39" i="98"/>
  <c r="H39" i="84"/>
  <c r="H39" i="80"/>
  <c r="H39" i="78"/>
  <c r="H39" i="71"/>
  <c r="H39" i="53"/>
  <c r="H39" i="59"/>
  <c r="H39" i="30"/>
  <c r="H39" i="20"/>
  <c r="H39" i="28"/>
  <c r="H39" i="105"/>
  <c r="H39" i="111"/>
  <c r="H39" i="93"/>
  <c r="H39" i="96"/>
  <c r="H39" i="76"/>
  <c r="H39" i="74"/>
  <c r="H39" i="67"/>
  <c r="H39" i="50"/>
  <c r="H39" i="43"/>
  <c r="H39" i="26"/>
  <c r="H39" i="16"/>
  <c r="H39" i="25"/>
  <c r="H39" i="47"/>
  <c r="H39" i="101"/>
  <c r="H39" i="107"/>
  <c r="H39" i="89"/>
  <c r="H39" i="91"/>
  <c r="H39" i="72"/>
  <c r="H39" i="70"/>
  <c r="H39" i="63"/>
  <c r="H39" i="46"/>
  <c r="H39" i="39"/>
  <c r="H39" i="51"/>
  <c r="H39" i="22"/>
  <c r="H39" i="29"/>
  <c r="H39" i="103"/>
  <c r="H39" i="85"/>
  <c r="H39" i="87"/>
  <c r="H39" i="68"/>
  <c r="H39" i="65"/>
  <c r="H39" i="58"/>
  <c r="H39" i="42"/>
  <c r="H39" i="35"/>
  <c r="H39" i="48"/>
  <c r="H39" i="23"/>
  <c r="H39" i="18"/>
  <c r="H39" i="33"/>
  <c r="H39" i="110"/>
  <c r="H39" i="99"/>
  <c r="H39" i="102"/>
  <c r="H39" i="81"/>
  <c r="H39" i="83"/>
  <c r="H39" i="61"/>
  <c r="H39" i="54"/>
  <c r="H39" i="49"/>
  <c r="H39" i="31"/>
  <c r="H39" i="40"/>
  <c r="H39" i="19"/>
  <c r="H39" i="14"/>
  <c r="H39" i="92"/>
  <c r="H39" i="62"/>
  <c r="H39" i="77"/>
  <c r="H39" i="45"/>
  <c r="H39" i="11"/>
  <c r="H39" i="108"/>
  <c r="H39" i="73"/>
  <c r="H39" i="41"/>
  <c r="H39" i="37"/>
  <c r="H39" i="104"/>
  <c r="H39" i="79"/>
  <c r="H39" i="27"/>
  <c r="H39" i="21"/>
  <c r="H39" i="97"/>
  <c r="H39" i="75"/>
  <c r="H39" i="38"/>
  <c r="H39" i="95"/>
  <c r="H39" i="56"/>
  <c r="H39" i="36"/>
  <c r="H39" i="106"/>
  <c r="H39" i="90"/>
  <c r="H39" i="52"/>
  <c r="H39" i="32"/>
  <c r="H39" i="66"/>
  <c r="H45" i="7"/>
  <c r="H45" i="16"/>
  <c r="H45" i="33"/>
  <c r="H45" i="40"/>
  <c r="H45" i="46"/>
  <c r="H45" i="58"/>
  <c r="H45" i="68"/>
  <c r="H45" i="83"/>
  <c r="H45" i="70"/>
  <c r="H45" i="103"/>
  <c r="H45" i="87"/>
  <c r="H45" i="101"/>
  <c r="H53" i="16"/>
  <c r="H53" i="49"/>
  <c r="H53" i="41"/>
  <c r="H53" i="54"/>
  <c r="H53" i="55"/>
  <c r="H53" i="66"/>
  <c r="H53" i="77"/>
  <c r="H53" i="97"/>
  <c r="H53" i="95"/>
  <c r="H53" i="105"/>
  <c r="H34" i="7"/>
  <c r="H34" i="18"/>
  <c r="H34" i="29"/>
  <c r="H34" i="38"/>
  <c r="H34" i="48"/>
  <c r="H34" i="56"/>
  <c r="H34" i="54"/>
  <c r="H34" i="77"/>
  <c r="H34" i="89"/>
  <c r="H34" i="90"/>
  <c r="H34" i="92"/>
  <c r="H34" i="108"/>
  <c r="H52" i="65"/>
  <c r="H34" i="59"/>
  <c r="H34" i="75"/>
  <c r="H31" i="49"/>
  <c r="H31" i="54"/>
  <c r="H66" i="71"/>
  <c r="H31" i="81"/>
  <c r="H31" i="85"/>
  <c r="H31" i="103"/>
  <c r="H38" i="23"/>
  <c r="H38" i="37"/>
  <c r="H38" i="28"/>
  <c r="H38" i="49"/>
  <c r="H38" i="55"/>
  <c r="H38" i="88"/>
  <c r="H38" i="103"/>
  <c r="H38" i="104"/>
  <c r="H35" i="17"/>
  <c r="H35" i="35"/>
  <c r="H35" i="36"/>
  <c r="H35" i="62"/>
  <c r="H35" i="44"/>
  <c r="H35" i="65"/>
  <c r="H35" i="78"/>
  <c r="H35" i="93"/>
  <c r="H35" i="96"/>
  <c r="H35" i="109"/>
  <c r="H35" i="107"/>
  <c r="H49" i="51"/>
  <c r="H49" i="46"/>
  <c r="H49" i="33"/>
  <c r="H49" i="61"/>
  <c r="H49" i="55"/>
  <c r="H49" i="82"/>
  <c r="H49" i="76"/>
  <c r="H49" i="96"/>
  <c r="H49" i="98"/>
  <c r="H51" i="42"/>
  <c r="H51" i="51"/>
  <c r="H51" i="56"/>
  <c r="H51" i="63"/>
  <c r="H51" i="82"/>
  <c r="H51" i="90"/>
  <c r="H51" i="88"/>
  <c r="H51" i="102"/>
  <c r="H52" i="26"/>
  <c r="H52" i="28"/>
  <c r="H52" i="41"/>
  <c r="H52" i="47"/>
  <c r="H52" i="56"/>
  <c r="H52" i="67"/>
  <c r="H52" i="88"/>
  <c r="H52" i="74"/>
  <c r="H52" i="86"/>
  <c r="H52" i="108"/>
  <c r="H52" i="102"/>
  <c r="H59" i="37"/>
  <c r="H59" i="27"/>
  <c r="H59" i="98"/>
  <c r="H59" i="77"/>
  <c r="H59" i="25"/>
  <c r="H59" i="103"/>
  <c r="H50" i="31"/>
  <c r="H50" i="37"/>
  <c r="H50" i="39"/>
  <c r="H50" i="76"/>
  <c r="H50" i="65"/>
  <c r="H50" i="54"/>
  <c r="H50" i="89"/>
  <c r="H50" i="75"/>
  <c r="H50" i="87"/>
  <c r="H50" i="107"/>
  <c r="H48" i="28"/>
  <c r="H48" i="38"/>
  <c r="H48" i="48"/>
  <c r="H48" i="50"/>
  <c r="H48" i="54"/>
  <c r="H48" i="86"/>
  <c r="H48" i="83"/>
  <c r="H48" i="91"/>
  <c r="H48" i="93"/>
  <c r="H48" i="105"/>
  <c r="H9" i="113"/>
  <c r="H9" i="107"/>
  <c r="H9" i="85"/>
  <c r="H9" i="87"/>
  <c r="H9" i="81"/>
  <c r="H9" i="66"/>
  <c r="H9" i="103"/>
  <c r="H9" i="97"/>
  <c r="H66" i="97" s="1"/>
  <c r="H9" i="99"/>
  <c r="H9" i="83"/>
  <c r="H9" i="77"/>
  <c r="H9" i="62"/>
  <c r="H9" i="45"/>
  <c r="H9" i="50"/>
  <c r="H9" i="43"/>
  <c r="H9" i="23"/>
  <c r="H9" i="32"/>
  <c r="H9" i="16"/>
  <c r="H9" i="105"/>
  <c r="H9" i="110"/>
  <c r="H9" i="92"/>
  <c r="H9" i="95"/>
  <c r="H9" i="79"/>
  <c r="H9" i="73"/>
  <c r="H66" i="73" s="1"/>
  <c r="H9" i="57"/>
  <c r="H9" i="106"/>
  <c r="H9" i="88"/>
  <c r="H9" i="90"/>
  <c r="H9" i="75"/>
  <c r="H9" i="64"/>
  <c r="H9" i="54"/>
  <c r="H9" i="39"/>
  <c r="H9" i="33"/>
  <c r="H9" i="36"/>
  <c r="H9" i="104"/>
  <c r="H9" i="98"/>
  <c r="H9" i="101"/>
  <c r="H9" i="80"/>
  <c r="H9" i="82"/>
  <c r="H9" i="102"/>
  <c r="H9" i="63"/>
  <c r="H9" i="52"/>
  <c r="H9" i="30"/>
  <c r="H9" i="31"/>
  <c r="H9" i="25"/>
  <c r="H9" i="28"/>
  <c r="H9" i="93"/>
  <c r="H9" i="48"/>
  <c r="H9" i="26"/>
  <c r="H9" i="19"/>
  <c r="H9" i="27"/>
  <c r="H9" i="89"/>
  <c r="H9" i="70"/>
  <c r="H9" i="44"/>
  <c r="H9" i="42"/>
  <c r="H9" i="8"/>
  <c r="H66" i="8" s="1"/>
  <c r="H9" i="84"/>
  <c r="H9" i="78"/>
  <c r="H9" i="65"/>
  <c r="H9" i="40"/>
  <c r="H9" i="37"/>
  <c r="H9" i="11"/>
  <c r="H9" i="96"/>
  <c r="H9" i="74"/>
  <c r="H9" i="61"/>
  <c r="H9" i="58"/>
  <c r="H9" i="29"/>
  <c r="H66" i="29" s="1"/>
  <c r="H9" i="9"/>
  <c r="H66" i="9" s="1"/>
  <c r="H9" i="108"/>
  <c r="H9" i="91"/>
  <c r="H9" i="59"/>
  <c r="H9" i="56"/>
  <c r="H9" i="46"/>
  <c r="H9" i="51"/>
  <c r="H9" i="22"/>
  <c r="H9" i="24"/>
  <c r="H9" i="100"/>
  <c r="H9" i="86"/>
  <c r="H9" i="55"/>
  <c r="H9" i="49"/>
  <c r="H66" i="49" s="1"/>
  <c r="H9" i="38"/>
  <c r="H9" i="47"/>
  <c r="H9" i="20"/>
  <c r="H9" i="67"/>
  <c r="H9" i="14"/>
  <c r="H9" i="41"/>
  <c r="H9" i="111"/>
  <c r="H66" i="111" s="1"/>
  <c r="H9" i="34"/>
  <c r="H9" i="35"/>
  <c r="H9" i="76"/>
  <c r="H45" i="11"/>
  <c r="H45" i="20"/>
  <c r="H45" i="37"/>
  <c r="H45" i="48"/>
  <c r="H45" i="50"/>
  <c r="H45" i="63"/>
  <c r="H45" i="53"/>
  <c r="H45" i="72"/>
  <c r="H45" i="74"/>
  <c r="H45" i="85"/>
  <c r="H45" i="91"/>
  <c r="H45" i="105"/>
  <c r="H45" i="107"/>
  <c r="H53" i="27"/>
  <c r="H53" i="40"/>
  <c r="H53" i="56"/>
  <c r="H53" i="59"/>
  <c r="H53" i="67"/>
  <c r="H53" i="81"/>
  <c r="H53" i="85"/>
  <c r="H53" i="83"/>
  <c r="H34" i="11"/>
  <c r="H34" i="22"/>
  <c r="H34" i="33"/>
  <c r="H34" i="42"/>
  <c r="H34" i="64"/>
  <c r="H34" i="61"/>
  <c r="H34" i="58"/>
  <c r="H34" i="81"/>
  <c r="H34" i="93"/>
  <c r="H34" i="95"/>
  <c r="H34" i="97"/>
  <c r="H34" i="99"/>
  <c r="H66" i="72"/>
  <c r="H65" i="103"/>
  <c r="H65" i="88"/>
  <c r="H65" i="79"/>
  <c r="H65" i="54"/>
  <c r="H65" i="28"/>
  <c r="H65" i="99"/>
  <c r="H65" i="84"/>
  <c r="H65" i="75"/>
  <c r="H65" i="65"/>
  <c r="H65" i="48"/>
  <c r="H65" i="42"/>
  <c r="H65" i="36"/>
  <c r="H65" i="98"/>
  <c r="H65" i="87"/>
  <c r="H65" i="67"/>
  <c r="H65" i="61"/>
  <c r="H65" i="39"/>
  <c r="H65" i="32"/>
  <c r="H65" i="89"/>
  <c r="H65" i="83"/>
  <c r="H65" i="55"/>
  <c r="H65" i="56"/>
  <c r="H65" i="51"/>
  <c r="H65" i="43"/>
  <c r="H65" i="105"/>
  <c r="H65" i="85"/>
  <c r="H65" i="95"/>
  <c r="H65" i="78"/>
  <c r="H65" i="63"/>
  <c r="H65" i="58"/>
  <c r="H65" i="34"/>
  <c r="H65" i="35"/>
  <c r="H65" i="101"/>
  <c r="H65" i="86"/>
  <c r="H65" i="81"/>
  <c r="H65" i="66"/>
  <c r="H65" i="49"/>
  <c r="H65" i="47"/>
  <c r="H65" i="23"/>
  <c r="H65" i="80"/>
  <c r="H65" i="62"/>
  <c r="H65" i="76"/>
  <c r="H65" i="57"/>
  <c r="H65" i="50"/>
  <c r="H65" i="46"/>
  <c r="H65" i="77"/>
  <c r="H65" i="45"/>
  <c r="H65" i="104"/>
  <c r="H65" i="73"/>
  <c r="H65" i="41"/>
  <c r="H65" i="107"/>
  <c r="H65" i="97"/>
  <c r="H65" i="38"/>
  <c r="H65" i="37"/>
  <c r="H65" i="92"/>
  <c r="H52" i="40"/>
  <c r="H34" i="23"/>
  <c r="H34" i="98"/>
  <c r="H66" i="68"/>
  <c r="H31" i="87"/>
  <c r="H31" i="89"/>
  <c r="H31" i="107"/>
  <c r="H24" i="84"/>
  <c r="H24" i="95"/>
  <c r="H24" i="78"/>
  <c r="H24" i="67"/>
  <c r="H24" i="41"/>
  <c r="H24" i="35"/>
  <c r="H24" i="37"/>
  <c r="H24" i="23"/>
  <c r="H24" i="102"/>
  <c r="H24" i="83"/>
  <c r="H24" i="74"/>
  <c r="H24" i="63"/>
  <c r="H24" i="56"/>
  <c r="H24" i="31"/>
  <c r="H24" i="33"/>
  <c r="H24" i="98"/>
  <c r="H24" i="87"/>
  <c r="H24" i="79"/>
  <c r="H24" i="58"/>
  <c r="H24" i="50"/>
  <c r="H24" i="48"/>
  <c r="H24" i="36"/>
  <c r="H24" i="104"/>
  <c r="H24" i="89"/>
  <c r="H24" i="80"/>
  <c r="H24" i="75"/>
  <c r="H24" i="73"/>
  <c r="H24" i="54"/>
  <c r="H24" i="46"/>
  <c r="H24" i="40"/>
  <c r="H24" i="38"/>
  <c r="H24" i="32"/>
  <c r="H24" i="100"/>
  <c r="H24" i="85"/>
  <c r="H24" i="76"/>
  <c r="H24" i="64"/>
  <c r="H24" i="42"/>
  <c r="H24" i="51"/>
  <c r="H24" i="34"/>
  <c r="H24" i="22"/>
  <c r="H24" i="86"/>
  <c r="H24" i="59"/>
  <c r="H24" i="66"/>
  <c r="H24" i="47"/>
  <c r="H24" i="30"/>
  <c r="H24" i="106"/>
  <c r="H24" i="25"/>
  <c r="H24" i="88"/>
  <c r="H24" i="55"/>
  <c r="H24" i="45"/>
  <c r="H24" i="65"/>
  <c r="H24" i="77"/>
  <c r="H24" i="107"/>
  <c r="H24" i="43"/>
  <c r="H24" i="103"/>
  <c r="H24" i="99"/>
  <c r="H24" i="62"/>
  <c r="H24" i="39"/>
  <c r="H24" i="57"/>
  <c r="H24" i="105"/>
  <c r="H24" i="90"/>
  <c r="H24" i="26"/>
  <c r="H24" i="82"/>
  <c r="H24" i="61"/>
  <c r="H24" i="92"/>
  <c r="H24" i="49"/>
  <c r="H24" i="24"/>
  <c r="H60" i="90"/>
  <c r="H60" i="80"/>
  <c r="H60" i="65"/>
  <c r="H60" i="58"/>
  <c r="H60" i="33"/>
  <c r="H60" i="54"/>
  <c r="H60" i="97"/>
  <c r="H60" i="76"/>
  <c r="H60" i="61"/>
  <c r="H60" i="48"/>
  <c r="H60" i="50"/>
  <c r="H60" i="38"/>
  <c r="H60" i="27"/>
  <c r="H60" i="107"/>
  <c r="H60" i="105"/>
  <c r="H60" i="89"/>
  <c r="H60" i="88"/>
  <c r="H60" i="56"/>
  <c r="H60" i="46"/>
  <c r="H60" i="25"/>
  <c r="H60" i="34"/>
  <c r="H60" i="103"/>
  <c r="H60" i="85"/>
  <c r="H60" i="40"/>
  <c r="H60" i="42"/>
  <c r="H60" i="36"/>
  <c r="H60" i="30"/>
  <c r="H60" i="99"/>
  <c r="H60" i="104"/>
  <c r="H60" i="84"/>
  <c r="H60" i="77"/>
  <c r="H60" i="66"/>
  <c r="H60" i="79"/>
  <c r="H60" i="63"/>
  <c r="H60" i="49"/>
  <c r="H60" i="32"/>
  <c r="H60" i="82"/>
  <c r="H60" i="73"/>
  <c r="H60" i="62"/>
  <c r="H60" i="67"/>
  <c r="H60" i="51"/>
  <c r="H60" i="45"/>
  <c r="H60" i="28"/>
  <c r="H60" i="39"/>
  <c r="H60" i="83"/>
  <c r="H60" i="106"/>
  <c r="H60" i="47"/>
  <c r="H60" i="87"/>
  <c r="H60" i="102"/>
  <c r="H60" i="78"/>
  <c r="H60" i="57"/>
  <c r="H60" i="43"/>
  <c r="H60" i="74"/>
  <c r="H60" i="41"/>
  <c r="H60" i="37"/>
  <c r="H60" i="59"/>
  <c r="H60" i="55"/>
  <c r="H60" i="35"/>
  <c r="H60" i="92"/>
  <c r="H60" i="31"/>
  <c r="H38" i="30"/>
  <c r="H38" i="32"/>
  <c r="H38" i="42"/>
  <c r="H38" i="47"/>
  <c r="H38" i="59"/>
  <c r="H38" i="76"/>
  <c r="H38" i="92"/>
  <c r="H35" i="19"/>
  <c r="H35" i="21"/>
  <c r="H66" i="21" s="1"/>
  <c r="H35" i="34"/>
  <c r="H35" i="50"/>
  <c r="H35" i="53"/>
  <c r="H35" i="48"/>
  <c r="H35" i="66"/>
  <c r="H35" i="76"/>
  <c r="H35" i="82"/>
  <c r="H35" i="98"/>
  <c r="H35" i="100"/>
  <c r="H35" i="113"/>
  <c r="H49" i="22"/>
  <c r="H49" i="31"/>
  <c r="H49" i="37"/>
  <c r="H49" i="40"/>
  <c r="H49" i="65"/>
  <c r="H49" i="59"/>
  <c r="H49" i="67"/>
  <c r="H49" i="80"/>
  <c r="H49" i="84"/>
  <c r="H51" i="35"/>
  <c r="H51" i="46"/>
  <c r="H51" i="33"/>
  <c r="H51" i="61"/>
  <c r="H51" i="76"/>
  <c r="H51" i="75"/>
  <c r="H51" i="95"/>
  <c r="H51" i="92"/>
  <c r="H51" i="106"/>
  <c r="H52" i="30"/>
  <c r="H52" i="32"/>
  <c r="H52" i="45"/>
  <c r="H52" i="51"/>
  <c r="H52" i="61"/>
  <c r="H52" i="75"/>
  <c r="H52" i="97"/>
  <c r="H52" i="78"/>
  <c r="H59" i="91"/>
  <c r="H59" i="35"/>
  <c r="H59" i="84"/>
  <c r="H59" i="65"/>
  <c r="H59" i="92"/>
  <c r="H59" i="75"/>
  <c r="H59" i="39"/>
  <c r="H50" i="35"/>
  <c r="H50" i="26"/>
  <c r="H50" i="43"/>
  <c r="H50" i="41"/>
  <c r="H50" i="58"/>
  <c r="H50" i="93"/>
  <c r="H50" i="79"/>
  <c r="H48" i="22"/>
  <c r="H48" i="32"/>
  <c r="H48" i="31"/>
  <c r="H48" i="56"/>
  <c r="H48" i="58"/>
  <c r="H48" i="96"/>
  <c r="H45" i="25"/>
  <c r="H45" i="24"/>
  <c r="H45" i="41"/>
  <c r="H45" i="28"/>
  <c r="H45" i="52"/>
  <c r="H45" i="67"/>
  <c r="H45" i="57"/>
  <c r="H45" i="76"/>
  <c r="H45" i="78"/>
  <c r="H45" i="89"/>
  <c r="H45" i="96"/>
  <c r="H45" i="109"/>
  <c r="H53" i="38"/>
  <c r="H53" i="30"/>
  <c r="H53" i="31"/>
  <c r="H53" i="45"/>
  <c r="H53" i="39"/>
  <c r="H53" i="64"/>
  <c r="H53" i="75"/>
  <c r="H53" i="89"/>
  <c r="H53" i="87"/>
  <c r="H34" i="19"/>
  <c r="H34" i="27"/>
  <c r="H34" i="37"/>
  <c r="H34" i="46"/>
  <c r="H34" i="55"/>
  <c r="H34" i="65"/>
  <c r="H34" i="63"/>
  <c r="H34" i="85"/>
  <c r="H34" i="101"/>
  <c r="H34" i="109"/>
  <c r="H66" i="6"/>
  <c r="H66" i="61" l="1"/>
  <c r="H66" i="32"/>
  <c r="H66" i="107"/>
  <c r="H66" i="95"/>
  <c r="H66" i="99"/>
  <c r="H66" i="100"/>
  <c r="H66" i="54"/>
  <c r="H66" i="41"/>
  <c r="H66" i="11"/>
  <c r="H66" i="44"/>
  <c r="H66" i="27"/>
  <c r="H66" i="66"/>
  <c r="H66" i="75"/>
  <c r="H66" i="35"/>
  <c r="H66" i="101"/>
  <c r="H66" i="67"/>
  <c r="H66" i="16"/>
  <c r="H66" i="96"/>
  <c r="H66" i="47"/>
  <c r="H66" i="113"/>
  <c r="H66" i="55"/>
  <c r="H66" i="86"/>
  <c r="H66" i="14"/>
  <c r="H66" i="70"/>
  <c r="H66" i="25"/>
  <c r="H66" i="81"/>
  <c r="H66" i="40"/>
  <c r="H66" i="52"/>
  <c r="H66" i="17"/>
  <c r="H66" i="74"/>
  <c r="H66" i="26"/>
  <c r="H66" i="98"/>
  <c r="H66" i="45"/>
  <c r="H66" i="108"/>
  <c r="H66" i="90"/>
  <c r="H66" i="78"/>
  <c r="H66" i="56"/>
  <c r="H66" i="89"/>
  <c r="H66" i="42"/>
  <c r="H66" i="36"/>
  <c r="H66" i="85"/>
  <c r="H66" i="50"/>
  <c r="H66" i="59"/>
  <c r="H66" i="83"/>
  <c r="H66" i="43"/>
  <c r="H66" i="109"/>
  <c r="H66" i="24"/>
  <c r="H66" i="88"/>
  <c r="H66" i="65"/>
  <c r="H66" i="31"/>
  <c r="H66" i="103"/>
  <c r="H66" i="63"/>
  <c r="H66" i="7"/>
  <c r="H66" i="91"/>
  <c r="H66" i="28"/>
  <c r="H66" i="69"/>
  <c r="H66" i="23"/>
  <c r="H66" i="102"/>
  <c r="H66" i="30"/>
  <c r="H66" i="22"/>
  <c r="H66" i="64"/>
  <c r="H66" i="48"/>
  <c r="H66" i="79"/>
  <c r="H66" i="37"/>
  <c r="H66" i="93"/>
  <c r="H66" i="53"/>
  <c r="H66" i="76"/>
  <c r="H66" i="82"/>
  <c r="H66" i="34"/>
  <c r="H66" i="104"/>
  <c r="H66" i="62"/>
  <c r="H66" i="33"/>
  <c r="H66" i="57"/>
  <c r="H66" i="92"/>
  <c r="H66" i="80"/>
  <c r="H66" i="110"/>
  <c r="H66" i="87"/>
  <c r="H66" i="39"/>
  <c r="H66" i="105"/>
  <c r="H66" i="77"/>
  <c r="H66" i="20"/>
  <c r="H66" i="84"/>
  <c r="H66" i="51"/>
  <c r="H66" i="38"/>
  <c r="H66" i="46"/>
  <c r="B4" i="53"/>
  <c r="B6" i="53" s="1"/>
  <c r="B4" i="111" l="1"/>
  <c r="B6" i="111" s="1"/>
  <c r="B4" i="110"/>
  <c r="B6" i="110" s="1"/>
  <c r="B4" i="109"/>
  <c r="B6" i="109" s="1"/>
  <c r="B4" i="108"/>
  <c r="B6" i="108" s="1"/>
  <c r="B4" i="107"/>
  <c r="B6" i="107" s="1"/>
  <c r="M68" i="2"/>
  <c r="B4" i="106"/>
  <c r="B6" i="106" s="1"/>
  <c r="M55" i="2"/>
  <c r="B4" i="104"/>
  <c r="B6" i="104" s="1"/>
  <c r="M48" i="2"/>
  <c r="B4" i="103"/>
  <c r="B6" i="103" s="1"/>
  <c r="M59" i="2"/>
  <c r="B4" i="102"/>
  <c r="B6" i="102" s="1"/>
  <c r="M66" i="2"/>
  <c r="B4" i="101"/>
  <c r="B6" i="101" s="1"/>
  <c r="M67" i="2"/>
  <c r="B4" i="100"/>
  <c r="B6" i="100" s="1"/>
  <c r="B4" i="99"/>
  <c r="B6" i="99" s="1"/>
  <c r="M56" i="2"/>
  <c r="B4" i="98"/>
  <c r="B6" i="98" s="1"/>
  <c r="M58" i="2"/>
  <c r="B4" i="97"/>
  <c r="B6" i="97" s="1"/>
  <c r="M84" i="2"/>
  <c r="M47" i="2"/>
  <c r="M51" i="2"/>
  <c r="M62" i="2"/>
  <c r="B4" i="93"/>
  <c r="B6" i="93" s="1"/>
  <c r="M38" i="2"/>
  <c r="B4" i="92"/>
  <c r="B6" i="92" s="1"/>
  <c r="M69" i="2"/>
  <c r="B4" i="91"/>
  <c r="B6" i="91" s="1"/>
  <c r="M61" i="2"/>
  <c r="B4" i="90"/>
  <c r="B6" i="90" s="1"/>
  <c r="M63" i="2"/>
  <c r="B4" i="89"/>
  <c r="B6" i="89" s="1"/>
  <c r="M39" i="2"/>
  <c r="B4" i="88"/>
  <c r="B6" i="88" s="1"/>
  <c r="B4" i="87"/>
  <c r="B6" i="87" s="1"/>
  <c r="M64" i="2"/>
  <c r="B4" i="86"/>
  <c r="B6" i="86" s="1"/>
  <c r="B4" i="85"/>
  <c r="B6" i="85" s="1"/>
  <c r="M44" i="2"/>
  <c r="B4" i="83"/>
  <c r="B6" i="83" s="1"/>
  <c r="B4" i="82"/>
  <c r="B6" i="82" s="1"/>
  <c r="M50" i="2"/>
  <c r="B4" i="81"/>
  <c r="B6" i="81" s="1"/>
  <c r="B4" i="80"/>
  <c r="B6" i="80" s="1"/>
  <c r="M43" i="2"/>
  <c r="B4" i="79"/>
  <c r="B6" i="79" s="1"/>
  <c r="M53" i="2"/>
  <c r="B4" i="78"/>
  <c r="B6" i="78" s="1"/>
  <c r="B4" i="76"/>
  <c r="B6" i="76" s="1"/>
  <c r="M42" i="2"/>
  <c r="B4" i="75"/>
  <c r="B6" i="75" s="1"/>
  <c r="M70" i="2"/>
  <c r="B4" i="73"/>
  <c r="B6" i="73" s="1"/>
  <c r="M29" i="2"/>
  <c r="B4" i="67"/>
  <c r="B6" i="67" s="1"/>
  <c r="B4" i="65"/>
  <c r="B6" i="65" s="1"/>
  <c r="M33" i="2"/>
  <c r="M19" i="2"/>
  <c r="B4" i="63"/>
  <c r="B6" i="63" s="1"/>
  <c r="M20" i="2"/>
  <c r="B4" i="62"/>
  <c r="B6" i="62" s="1"/>
  <c r="M6" i="2"/>
  <c r="B4" i="61"/>
  <c r="B6" i="61" s="1"/>
  <c r="M34" i="2"/>
  <c r="M36" i="2"/>
  <c r="B4" i="59"/>
  <c r="B6" i="59" s="1"/>
  <c r="M16" i="2"/>
  <c r="B4" i="58"/>
  <c r="B6" i="58" s="1"/>
  <c r="M21" i="2"/>
  <c r="B4" i="57"/>
  <c r="B6" i="57" s="1"/>
  <c r="M18" i="2"/>
  <c r="B4" i="56"/>
  <c r="B6" i="56" s="1"/>
  <c r="M22" i="2"/>
  <c r="B4" i="55"/>
  <c r="B6" i="55" s="1"/>
  <c r="M4" i="2"/>
  <c r="B4" i="54"/>
  <c r="B6" i="54" s="1"/>
  <c r="B4" i="51"/>
  <c r="B6" i="51" s="1"/>
  <c r="M24" i="2"/>
  <c r="B4" i="50"/>
  <c r="B6" i="50" s="1"/>
  <c r="M8" i="2"/>
  <c r="B4" i="49"/>
  <c r="B6" i="49" s="1"/>
  <c r="M37" i="2"/>
  <c r="B4" i="47"/>
  <c r="B6" i="47" s="1"/>
  <c r="B4" i="46"/>
  <c r="B6" i="46" s="1"/>
  <c r="M13" i="2"/>
  <c r="M27" i="2"/>
  <c r="M14" i="2"/>
  <c r="M5" i="2"/>
  <c r="M10" i="2"/>
  <c r="M15" i="2"/>
  <c r="M17" i="2"/>
  <c r="M9" i="2"/>
  <c r="M32" i="2"/>
  <c r="M35" i="2"/>
  <c r="M7" i="2"/>
  <c r="L85" i="2"/>
  <c r="H85" i="2"/>
  <c r="T84" i="2"/>
  <c r="S84" i="2"/>
  <c r="R84" i="2"/>
  <c r="Q84" i="2"/>
  <c r="P84" i="2"/>
  <c r="T70" i="2"/>
  <c r="S70" i="2"/>
  <c r="R70" i="2"/>
  <c r="Q70" i="2"/>
  <c r="P70" i="2"/>
  <c r="T69" i="2"/>
  <c r="S69" i="2"/>
  <c r="R69" i="2"/>
  <c r="Q69" i="2"/>
  <c r="P69" i="2"/>
  <c r="T68" i="2"/>
  <c r="S68" i="2"/>
  <c r="R68" i="2"/>
  <c r="Q68" i="2"/>
  <c r="P68" i="2"/>
  <c r="T67" i="2"/>
  <c r="S67" i="2"/>
  <c r="R67" i="2"/>
  <c r="Q67" i="2"/>
  <c r="P67" i="2"/>
  <c r="T66" i="2"/>
  <c r="S66" i="2"/>
  <c r="R66" i="2"/>
  <c r="Q66" i="2"/>
  <c r="P66" i="2"/>
  <c r="T65" i="2"/>
  <c r="S65" i="2"/>
  <c r="R65" i="2"/>
  <c r="Q65" i="2"/>
  <c r="P65" i="2"/>
  <c r="M65" i="2"/>
  <c r="T64" i="2"/>
  <c r="S64" i="2"/>
  <c r="R64" i="2"/>
  <c r="Q64" i="2"/>
  <c r="P64" i="2"/>
  <c r="T63" i="2"/>
  <c r="S63" i="2"/>
  <c r="R63" i="2"/>
  <c r="Q63" i="2"/>
  <c r="P63" i="2"/>
  <c r="T62" i="2"/>
  <c r="S62" i="2"/>
  <c r="R62" i="2"/>
  <c r="Q62" i="2"/>
  <c r="P62" i="2"/>
  <c r="T61" i="2"/>
  <c r="S61" i="2"/>
  <c r="R61" i="2"/>
  <c r="Q61" i="2"/>
  <c r="P61" i="2"/>
  <c r="T60" i="2"/>
  <c r="S60" i="2"/>
  <c r="R60" i="2"/>
  <c r="Q60" i="2"/>
  <c r="P60" i="2"/>
  <c r="M60" i="2"/>
  <c r="T59" i="2"/>
  <c r="S59" i="2"/>
  <c r="R59" i="2"/>
  <c r="Q59" i="2"/>
  <c r="P59" i="2"/>
  <c r="T58" i="2"/>
  <c r="S58" i="2"/>
  <c r="R58" i="2"/>
  <c r="Q58" i="2"/>
  <c r="P58" i="2"/>
  <c r="T57" i="2"/>
  <c r="S57" i="2"/>
  <c r="R57" i="2"/>
  <c r="Q57" i="2"/>
  <c r="P57" i="2"/>
  <c r="M57" i="2"/>
  <c r="T56" i="2"/>
  <c r="S56" i="2"/>
  <c r="R56" i="2"/>
  <c r="Q56" i="2"/>
  <c r="P56" i="2"/>
  <c r="T55" i="2"/>
  <c r="S55" i="2"/>
  <c r="R55" i="2"/>
  <c r="Q55" i="2"/>
  <c r="P55" i="2"/>
  <c r="T54" i="2"/>
  <c r="S54" i="2"/>
  <c r="R54" i="2"/>
  <c r="Q54" i="2"/>
  <c r="P54" i="2"/>
  <c r="M54" i="2"/>
  <c r="T53" i="2"/>
  <c r="S53" i="2"/>
  <c r="R53" i="2"/>
  <c r="Q53" i="2"/>
  <c r="P53" i="2"/>
  <c r="T52" i="2"/>
  <c r="S52" i="2"/>
  <c r="R52" i="2"/>
  <c r="Q52" i="2"/>
  <c r="P52" i="2"/>
  <c r="M52" i="2"/>
  <c r="T51" i="2"/>
  <c r="S51" i="2"/>
  <c r="R51" i="2"/>
  <c r="Q51" i="2"/>
  <c r="P51" i="2"/>
  <c r="T50" i="2"/>
  <c r="S50" i="2"/>
  <c r="R50" i="2"/>
  <c r="Q50" i="2"/>
  <c r="P50" i="2"/>
  <c r="T49" i="2"/>
  <c r="S49" i="2"/>
  <c r="R49" i="2"/>
  <c r="Q49" i="2"/>
  <c r="P49" i="2"/>
  <c r="M49" i="2"/>
  <c r="T48" i="2"/>
  <c r="S48" i="2"/>
  <c r="R48" i="2"/>
  <c r="Q48" i="2"/>
  <c r="P48" i="2"/>
  <c r="T47" i="2"/>
  <c r="S47" i="2"/>
  <c r="R47" i="2"/>
  <c r="Q47" i="2"/>
  <c r="P47" i="2"/>
  <c r="T46" i="2"/>
  <c r="S46" i="2"/>
  <c r="R46" i="2"/>
  <c r="Q46" i="2"/>
  <c r="P46" i="2"/>
  <c r="M46" i="2"/>
  <c r="T45" i="2"/>
  <c r="S45" i="2"/>
  <c r="R45" i="2"/>
  <c r="Q45" i="2"/>
  <c r="P45" i="2"/>
  <c r="M45" i="2"/>
  <c r="T44" i="2"/>
  <c r="S44" i="2"/>
  <c r="R44" i="2"/>
  <c r="Q44" i="2"/>
  <c r="P44" i="2"/>
  <c r="T43" i="2"/>
  <c r="S43" i="2"/>
  <c r="R43" i="2"/>
  <c r="Q43" i="2"/>
  <c r="P43" i="2"/>
  <c r="T42" i="2"/>
  <c r="S42" i="2"/>
  <c r="R42" i="2"/>
  <c r="Q42" i="2"/>
  <c r="P42" i="2"/>
  <c r="T41" i="2"/>
  <c r="S41" i="2"/>
  <c r="R41" i="2"/>
  <c r="Q41" i="2"/>
  <c r="P41" i="2"/>
  <c r="M41" i="2"/>
  <c r="T40" i="2"/>
  <c r="S40" i="2"/>
  <c r="R40" i="2"/>
  <c r="Q40" i="2"/>
  <c r="P40" i="2"/>
  <c r="M40" i="2"/>
  <c r="T39" i="2"/>
  <c r="S39" i="2"/>
  <c r="R39" i="2"/>
  <c r="Q39" i="2"/>
  <c r="P39" i="2"/>
  <c r="T38" i="2"/>
  <c r="S38" i="2"/>
  <c r="R38" i="2"/>
  <c r="Q38" i="2"/>
  <c r="P38" i="2"/>
  <c r="T37" i="2"/>
  <c r="S37" i="2"/>
  <c r="R37" i="2"/>
  <c r="Q37" i="2"/>
  <c r="P37" i="2"/>
  <c r="T36" i="2"/>
  <c r="S36" i="2"/>
  <c r="R36" i="2"/>
  <c r="Q36" i="2"/>
  <c r="P36" i="2"/>
  <c r="T35" i="2"/>
  <c r="S35" i="2"/>
  <c r="R35" i="2"/>
  <c r="Q35" i="2"/>
  <c r="P35" i="2"/>
  <c r="T34" i="2"/>
  <c r="S34" i="2"/>
  <c r="R34" i="2"/>
  <c r="Q34" i="2"/>
  <c r="P34" i="2"/>
  <c r="T33" i="2"/>
  <c r="S33" i="2"/>
  <c r="R33" i="2"/>
  <c r="Q33" i="2"/>
  <c r="P33" i="2"/>
  <c r="T32" i="2"/>
  <c r="S32" i="2"/>
  <c r="R32" i="2"/>
  <c r="Q32" i="2"/>
  <c r="P32" i="2"/>
  <c r="T31" i="2"/>
  <c r="S31" i="2"/>
  <c r="R31" i="2"/>
  <c r="Q31" i="2"/>
  <c r="P31" i="2"/>
  <c r="M31" i="2"/>
  <c r="T30" i="2"/>
  <c r="S30" i="2"/>
  <c r="R30" i="2"/>
  <c r="Q30" i="2"/>
  <c r="P30" i="2"/>
  <c r="M30" i="2"/>
  <c r="T29" i="2"/>
  <c r="S29" i="2"/>
  <c r="R29" i="2"/>
  <c r="Q29" i="2"/>
  <c r="P29" i="2"/>
  <c r="T28" i="2"/>
  <c r="S28" i="2"/>
  <c r="R28" i="2"/>
  <c r="Q28" i="2"/>
  <c r="P28" i="2"/>
  <c r="M28" i="2"/>
  <c r="T27" i="2"/>
  <c r="S27" i="2"/>
  <c r="R27" i="2"/>
  <c r="Q27" i="2"/>
  <c r="P27" i="2"/>
  <c r="T26" i="2"/>
  <c r="S26" i="2"/>
  <c r="R26" i="2"/>
  <c r="Q26" i="2"/>
  <c r="P26" i="2"/>
  <c r="M26" i="2"/>
  <c r="T25" i="2"/>
  <c r="S25" i="2"/>
  <c r="R25" i="2"/>
  <c r="Q25" i="2"/>
  <c r="P25" i="2"/>
  <c r="M25" i="2"/>
  <c r="T24" i="2"/>
  <c r="S24" i="2"/>
  <c r="R24" i="2"/>
  <c r="Q24" i="2"/>
  <c r="P24" i="2"/>
  <c r="T23" i="2"/>
  <c r="S23" i="2"/>
  <c r="R23" i="2"/>
  <c r="Q23" i="2"/>
  <c r="P23" i="2"/>
  <c r="M23" i="2"/>
  <c r="T22" i="2"/>
  <c r="S22" i="2"/>
  <c r="R22" i="2"/>
  <c r="Q22" i="2"/>
  <c r="P22" i="2"/>
  <c r="T21" i="2"/>
  <c r="S21" i="2"/>
  <c r="R21" i="2"/>
  <c r="Q21" i="2"/>
  <c r="P21" i="2"/>
  <c r="T20" i="2"/>
  <c r="S20" i="2"/>
  <c r="R20" i="2"/>
  <c r="Q20" i="2"/>
  <c r="P20" i="2"/>
  <c r="T19" i="2"/>
  <c r="S19" i="2"/>
  <c r="R19" i="2"/>
  <c r="Q19" i="2"/>
  <c r="P19" i="2"/>
  <c r="T18" i="2"/>
  <c r="S18" i="2"/>
  <c r="R18" i="2"/>
  <c r="Q18" i="2"/>
  <c r="P18" i="2"/>
  <c r="T17" i="2"/>
  <c r="S17" i="2"/>
  <c r="R17" i="2"/>
  <c r="Q17" i="2"/>
  <c r="P17" i="2"/>
  <c r="T16" i="2"/>
  <c r="S16" i="2"/>
  <c r="R16" i="2"/>
  <c r="Q16" i="2"/>
  <c r="P16" i="2"/>
  <c r="T15" i="2"/>
  <c r="S15" i="2"/>
  <c r="R15" i="2"/>
  <c r="Q15" i="2"/>
  <c r="P15" i="2"/>
  <c r="T14" i="2"/>
  <c r="S14" i="2"/>
  <c r="R14" i="2"/>
  <c r="Q14" i="2"/>
  <c r="P14" i="2"/>
  <c r="T13" i="2"/>
  <c r="S13" i="2"/>
  <c r="R13" i="2"/>
  <c r="Q13" i="2"/>
  <c r="P13" i="2"/>
  <c r="T12" i="2"/>
  <c r="S12" i="2"/>
  <c r="R12" i="2"/>
  <c r="Q12" i="2"/>
  <c r="P12" i="2"/>
  <c r="M12" i="2"/>
  <c r="T11" i="2"/>
  <c r="S11" i="2"/>
  <c r="R11" i="2"/>
  <c r="Q11" i="2"/>
  <c r="P11" i="2"/>
  <c r="M11" i="2"/>
  <c r="T10" i="2"/>
  <c r="S10" i="2"/>
  <c r="R10" i="2"/>
  <c r="Q10" i="2"/>
  <c r="P10" i="2"/>
  <c r="T9" i="2"/>
  <c r="S9" i="2"/>
  <c r="R9" i="2"/>
  <c r="Q9" i="2"/>
  <c r="P9" i="2"/>
  <c r="T8" i="2"/>
  <c r="S8" i="2"/>
  <c r="R8" i="2"/>
  <c r="Q8" i="2"/>
  <c r="P8" i="2"/>
  <c r="T7" i="2"/>
  <c r="S7" i="2"/>
  <c r="R7" i="2"/>
  <c r="Q7" i="2"/>
  <c r="P7" i="2"/>
  <c r="T6" i="2"/>
  <c r="S6" i="2"/>
  <c r="R6" i="2"/>
  <c r="Q6" i="2"/>
  <c r="P6" i="2"/>
  <c r="T5" i="2"/>
  <c r="S5" i="2"/>
  <c r="R5" i="2"/>
  <c r="Q5" i="2"/>
  <c r="P5" i="2"/>
  <c r="T4" i="2"/>
  <c r="S4" i="2"/>
  <c r="R4" i="2"/>
  <c r="Q4" i="2"/>
  <c r="P4" i="2"/>
  <c r="T3" i="2"/>
  <c r="S3" i="2"/>
  <c r="R3" i="2"/>
  <c r="Q3" i="2"/>
  <c r="N84" i="2" l="1"/>
  <c r="N70" i="2" l="1"/>
  <c r="O70" i="2" s="1"/>
  <c r="N65" i="2"/>
  <c r="O65" i="2" s="1"/>
  <c r="N39" i="2"/>
  <c r="O39" i="2" s="1"/>
  <c r="N10" i="2"/>
  <c r="O10" i="2" s="1"/>
  <c r="N11" i="2"/>
  <c r="O11" i="2" s="1"/>
  <c r="N64" i="2"/>
  <c r="O64" i="2" s="1"/>
  <c r="N50" i="2"/>
  <c r="O50" i="2" s="1"/>
  <c r="N43" i="2"/>
  <c r="O43" i="2" s="1"/>
  <c r="N51" i="2"/>
  <c r="O51" i="2" s="1"/>
  <c r="N3" i="2"/>
  <c r="N66" i="2"/>
  <c r="O66" i="2" s="1"/>
  <c r="N25" i="2"/>
  <c r="O25" i="2" s="1"/>
  <c r="N8" i="2"/>
  <c r="O8" i="2" s="1"/>
  <c r="N9" i="2"/>
  <c r="O9" i="2" s="1"/>
  <c r="N20" i="2"/>
  <c r="O20" i="2" s="1"/>
  <c r="N63" i="2"/>
  <c r="O63" i="2" s="1"/>
  <c r="N55" i="2"/>
  <c r="O55" i="2" s="1"/>
  <c r="N14" i="2"/>
  <c r="O14" i="2" s="1"/>
  <c r="N32" i="2"/>
  <c r="O32" i="2" s="1"/>
  <c r="N42" i="2"/>
  <c r="O42" i="2" s="1"/>
  <c r="N27" i="2"/>
  <c r="O27" i="2" s="1"/>
  <c r="N17" i="2"/>
  <c r="O17" i="2" s="1"/>
  <c r="N52" i="2"/>
  <c r="O52" i="2" s="1"/>
  <c r="N23" i="2"/>
  <c r="O23" i="2" s="1"/>
  <c r="N18" i="2"/>
  <c r="O18" i="2" s="1"/>
  <c r="N46" i="2"/>
  <c r="O46" i="2" s="1"/>
  <c r="N60" i="2"/>
  <c r="O60" i="2" s="1"/>
  <c r="N12" i="2"/>
  <c r="O12" i="2" s="1"/>
  <c r="N69" i="2"/>
  <c r="O69" i="2" s="1"/>
  <c r="N31" i="2"/>
  <c r="O31" i="2" s="1"/>
  <c r="N22" i="2"/>
  <c r="O22" i="2" s="1"/>
  <c r="N44" i="2"/>
  <c r="O44" i="2" s="1"/>
  <c r="N59" i="2"/>
  <c r="O59" i="2" s="1"/>
  <c r="N30" i="2"/>
  <c r="O30" i="2" s="1"/>
  <c r="N35" i="2"/>
  <c r="O35" i="2" s="1"/>
  <c r="N56" i="2"/>
  <c r="O56" i="2" s="1"/>
  <c r="N24" i="2"/>
  <c r="O24" i="2" s="1"/>
  <c r="N13" i="2"/>
  <c r="O13" i="2" s="1"/>
  <c r="N67" i="2"/>
  <c r="O67" i="2" s="1"/>
  <c r="N4" i="2"/>
  <c r="O4" i="2" s="1"/>
  <c r="N58" i="2"/>
  <c r="O58" i="2" s="1"/>
  <c r="N41" i="2"/>
  <c r="O41" i="2" s="1"/>
  <c r="N34" i="2"/>
  <c r="O34" i="2" s="1"/>
  <c r="N6" i="2"/>
  <c r="O6" i="2" s="1"/>
  <c r="N45" i="2"/>
  <c r="O45" i="2" s="1"/>
  <c r="N49" i="2"/>
  <c r="O49" i="2" s="1"/>
  <c r="N19" i="2"/>
  <c r="O19" i="2" s="1"/>
  <c r="N5" i="2"/>
  <c r="O5" i="2" s="1"/>
  <c r="N54" i="2"/>
  <c r="O54" i="2" s="1"/>
  <c r="N7" i="2"/>
  <c r="O7" i="2" s="1"/>
  <c r="N21" i="2"/>
  <c r="O21" i="2" s="1"/>
  <c r="N29" i="2"/>
  <c r="O29" i="2" s="1"/>
  <c r="N53" i="2"/>
  <c r="O53" i="2" s="1"/>
  <c r="N48" i="2"/>
  <c r="O48" i="2" s="1"/>
  <c r="N33" i="2"/>
  <c r="O33" i="2" s="1"/>
  <c r="N57" i="2"/>
  <c r="O57" i="2" s="1"/>
  <c r="N15" i="2"/>
  <c r="O15" i="2" s="1"/>
  <c r="N36" i="2"/>
  <c r="O36" i="2" s="1"/>
  <c r="N61" i="2"/>
  <c r="O61" i="2" s="1"/>
  <c r="N38" i="2"/>
  <c r="O38" i="2" s="1"/>
  <c r="N62" i="2"/>
  <c r="O62" i="2" s="1"/>
  <c r="N40" i="2"/>
  <c r="O40" i="2" s="1"/>
  <c r="N47" i="2"/>
  <c r="O47" i="2" s="1"/>
  <c r="N16" i="2"/>
  <c r="O16" i="2" s="1"/>
  <c r="N26" i="2"/>
  <c r="O26" i="2" s="1"/>
  <c r="N28" i="2"/>
  <c r="O28" i="2" s="1"/>
  <c r="N37" i="2"/>
  <c r="O37" i="2" s="1"/>
  <c r="N68" i="2"/>
  <c r="O68" i="2" s="1"/>
  <c r="O3" i="2" l="1"/>
  <c r="N85" i="2"/>
</calcChain>
</file>

<file path=xl/comments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xml><?xml version="1.0" encoding="utf-8"?>
<comments xmlns="http://schemas.openxmlformats.org/spreadsheetml/2006/main">
  <authors>
    <author>tuoi.pham</author>
  </authors>
  <commentList>
    <comment ref="F13" authorId="0" shapeId="0">
      <text>
        <r>
          <rPr>
            <b/>
            <sz val="9"/>
            <color indexed="81"/>
            <rFont val="Tahoma"/>
            <family val="2"/>
          </rPr>
          <t>tuoi.pham:</t>
        </r>
        <r>
          <rPr>
            <sz val="9"/>
            <color indexed="81"/>
            <rFont val="Tahoma"/>
            <family val="2"/>
          </rPr>
          <t xml:space="preserve">
Vân Hường</t>
        </r>
      </text>
    </comment>
    <comment ref="F42" authorId="0" shapeId="0">
      <text>
        <r>
          <rPr>
            <b/>
            <sz val="9"/>
            <color indexed="81"/>
            <rFont val="Tahoma"/>
            <family val="2"/>
          </rPr>
          <t>tuoi.pham:</t>
        </r>
        <r>
          <rPr>
            <sz val="9"/>
            <color indexed="81"/>
            <rFont val="Tahoma"/>
            <family val="2"/>
          </rPr>
          <t xml:space="preserve">
trang2.le</t>
        </r>
      </text>
    </comment>
    <comment ref="F56" authorId="0" shapeId="0">
      <text>
        <r>
          <rPr>
            <b/>
            <sz val="9"/>
            <color rgb="FF000000"/>
            <rFont val="Tahoma"/>
            <family val="2"/>
          </rPr>
          <t>tuoi.pham:</t>
        </r>
        <r>
          <rPr>
            <sz val="9"/>
            <color rgb="FF000000"/>
            <rFont val="Tahoma"/>
            <family val="2"/>
          </rPr>
          <t xml:space="preserve">
</t>
        </r>
        <r>
          <rPr>
            <sz val="9"/>
            <color rgb="FF000000"/>
            <rFont val="Tahoma"/>
            <family val="2"/>
          </rPr>
          <t>nguyet2.nguyen</t>
        </r>
      </text>
    </comment>
    <comment ref="F58" authorId="0" shapeId="0">
      <text>
        <r>
          <rPr>
            <b/>
            <sz val="9"/>
            <color indexed="81"/>
            <rFont val="Tahoma"/>
            <family val="2"/>
          </rPr>
          <t>tuoi.pham:</t>
        </r>
        <r>
          <rPr>
            <sz val="9"/>
            <color indexed="81"/>
            <rFont val="Tahoma"/>
            <family val="2"/>
          </rPr>
          <t xml:space="preserve">
trang2.nguyen</t>
        </r>
      </text>
    </comment>
    <comment ref="F63" authorId="0" shapeId="0">
      <text>
        <r>
          <rPr>
            <b/>
            <sz val="9"/>
            <color indexed="81"/>
            <rFont val="Tahoma"/>
            <family val="2"/>
          </rPr>
          <t>tuoi.pham:</t>
        </r>
        <r>
          <rPr>
            <sz val="9"/>
            <color indexed="81"/>
            <rFont val="Tahoma"/>
            <family val="2"/>
          </rPr>
          <t xml:space="preserve">
Thuy Le MIB</t>
        </r>
      </text>
    </comment>
    <comment ref="F67" authorId="0" shapeId="0">
      <text>
        <r>
          <rPr>
            <b/>
            <sz val="9"/>
            <color indexed="81"/>
            <rFont val="Tahoma"/>
            <family val="2"/>
          </rPr>
          <t>tuoi.pham:</t>
        </r>
        <r>
          <rPr>
            <sz val="9"/>
            <color indexed="81"/>
            <rFont val="Tahoma"/>
            <family val="2"/>
          </rPr>
          <t xml:space="preserve">
huyen3.nguyen</t>
        </r>
      </text>
    </comment>
  </commentList>
</comments>
</file>

<file path=xl/comments9.xml><?xml version="1.0" encoding="utf-8"?>
<comments xmlns="http://schemas.openxmlformats.org/spreadsheetml/2006/main">
  <authors>
    <author>tuoi.pham</author>
    <author>honglien.nguyen</author>
  </authors>
  <commentList>
    <comment ref="I2" authorId="0" shapeId="0">
      <text>
        <r>
          <rPr>
            <b/>
            <sz val="9"/>
            <color indexed="81"/>
            <rFont val="Tahoma"/>
            <family val="2"/>
          </rPr>
          <t>tuoi.pham:</t>
        </r>
        <r>
          <rPr>
            <sz val="9"/>
            <color indexed="81"/>
            <rFont val="Tahoma"/>
            <family val="2"/>
          </rPr>
          <t xml:space="preserve">
LG account</t>
        </r>
      </text>
    </comment>
    <comment ref="K2" authorId="0" shapeId="0">
      <text>
        <r>
          <rPr>
            <b/>
            <sz val="9"/>
            <color indexed="81"/>
            <rFont val="Tahoma"/>
            <family val="2"/>
          </rPr>
          <t>tuoi.pham:</t>
        </r>
        <r>
          <rPr>
            <sz val="9"/>
            <color indexed="81"/>
            <rFont val="Tahoma"/>
            <family val="2"/>
          </rPr>
          <t xml:space="preserve">
M: Mandatory
O: Optional</t>
        </r>
      </text>
    </comment>
    <comment ref="G8" authorId="1" shapeId="0">
      <text>
        <r>
          <rPr>
            <b/>
            <sz val="9"/>
            <color indexed="81"/>
            <rFont val="Tahoma"/>
            <family val="2"/>
          </rPr>
          <t>honglien.nguyen:</t>
        </r>
        <r>
          <rPr>
            <sz val="9"/>
            <color indexed="81"/>
            <rFont val="Tahoma"/>
            <family val="2"/>
          </rPr>
          <t xml:space="preserve">
Will be changed PIC after finish material
</t>
        </r>
      </text>
    </comment>
    <comment ref="E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E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xml><?xml version="1.0" encoding="utf-8"?>
<comments xmlns="http://schemas.openxmlformats.org/spreadsheetml/2006/main">
  <authors>
    <author>tuoi.pham</author>
  </authors>
  <commentList>
    <comment ref="D3" authorId="0" shapeId="0">
      <text>
        <r>
          <rPr>
            <b/>
            <sz val="9"/>
            <color indexed="81"/>
            <rFont val="Tahoma"/>
            <family val="2"/>
          </rPr>
          <t>tuoi.pham:</t>
        </r>
        <r>
          <rPr>
            <sz val="9"/>
            <color indexed="81"/>
            <rFont val="Tahoma"/>
            <family val="2"/>
          </rPr>
          <t xml:space="preserve">
M: Mandatory
N/A: Not Applicable
O: Optional</t>
        </r>
      </text>
    </comment>
    <comment ref="E3" authorId="0" shapeId="0">
      <text>
        <r>
          <rPr>
            <b/>
            <sz val="9"/>
            <color indexed="81"/>
            <rFont val="Tahoma"/>
            <family val="2"/>
          </rPr>
          <t>tuoi.pham:</t>
        </r>
        <r>
          <rPr>
            <sz val="9"/>
            <color indexed="81"/>
            <rFont val="Tahoma"/>
            <family val="2"/>
          </rPr>
          <t xml:space="preserve">
M: Mandatory
N/A: Not Applicable
O: Optional</t>
        </r>
      </text>
    </comment>
    <comment ref="F3" authorId="0" shapeId="0">
      <text>
        <r>
          <rPr>
            <b/>
            <sz val="9"/>
            <color indexed="81"/>
            <rFont val="Tahoma"/>
            <family val="2"/>
          </rPr>
          <t>tuoi.pham:</t>
        </r>
        <r>
          <rPr>
            <sz val="9"/>
            <color indexed="81"/>
            <rFont val="Tahoma"/>
            <family val="2"/>
          </rPr>
          <t xml:space="preserve">
M: Mandatory
N/A: Not Applicable
O: Optional</t>
        </r>
      </text>
    </comment>
    <comment ref="G3" authorId="0" shapeId="0">
      <text>
        <r>
          <rPr>
            <b/>
            <sz val="9"/>
            <color indexed="81"/>
            <rFont val="Tahoma"/>
            <family val="2"/>
          </rPr>
          <t>tuoi.pham:</t>
        </r>
        <r>
          <rPr>
            <sz val="9"/>
            <color indexed="81"/>
            <rFont val="Tahoma"/>
            <family val="2"/>
          </rPr>
          <t xml:space="preserve">
M: Mandatory
N/A: Not Applicable
O: Optional</t>
        </r>
      </text>
    </comment>
    <comment ref="H3" authorId="0" shapeId="0">
      <text>
        <r>
          <rPr>
            <b/>
            <sz val="9"/>
            <color indexed="81"/>
            <rFont val="Tahoma"/>
            <family val="2"/>
          </rPr>
          <t>tuoi.pham:</t>
        </r>
        <r>
          <rPr>
            <sz val="9"/>
            <color indexed="81"/>
            <rFont val="Tahoma"/>
            <family val="2"/>
          </rPr>
          <t xml:space="preserve">
M: Mandatory
N/A: Not Applicable
O: Optional</t>
        </r>
      </text>
    </comment>
    <comment ref="D65" authorId="0" shapeId="0">
      <text>
        <r>
          <rPr>
            <b/>
            <sz val="9"/>
            <color indexed="81"/>
            <rFont val="Tahoma"/>
            <family val="2"/>
          </rPr>
          <t>tuoi.pham:</t>
        </r>
        <r>
          <rPr>
            <sz val="9"/>
            <color indexed="81"/>
            <rFont val="Tahoma"/>
            <family val="2"/>
          </rPr>
          <t xml:space="preserve">
M: Mandatory
N/A: Not Applicable
O: Optional</t>
        </r>
      </text>
    </comment>
  </commentList>
</comments>
</file>

<file path=xl/comments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sz val="9"/>
            <color indexed="81"/>
            <rFont val="Tahoma"/>
            <family val="2"/>
          </rPr>
          <t>Changed name</t>
        </r>
      </text>
    </comment>
    <comment ref="O24" authorId="1" shapeId="0">
      <text>
        <r>
          <rPr>
            <sz val="9"/>
            <color indexed="81"/>
            <rFont val="Tahoma"/>
            <family val="2"/>
          </rPr>
          <t>Changed Name</t>
        </r>
      </text>
    </comment>
    <comment ref="O25" authorId="1" shapeId="0">
      <text>
        <r>
          <rPr>
            <sz val="9"/>
            <color indexed="81"/>
            <rFont val="Tahoma"/>
            <family val="2"/>
          </rPr>
          <t>Removed</t>
        </r>
      </text>
    </comment>
    <comment ref="O33" authorId="1" shapeId="0">
      <text>
        <r>
          <rPr>
            <sz val="9"/>
            <color indexed="81"/>
            <rFont val="Tahoma"/>
            <family val="2"/>
          </rPr>
          <t>Removed</t>
        </r>
      </text>
    </comment>
    <comment ref="T38" authorId="0" shapeId="0">
      <text>
        <r>
          <rPr>
            <b/>
            <sz val="9"/>
            <color indexed="81"/>
            <rFont val="Tahoma"/>
            <family val="2"/>
          </rPr>
          <t>tuoi.pham:</t>
        </r>
        <r>
          <rPr>
            <sz val="9"/>
            <color indexed="81"/>
            <rFont val="Tahoma"/>
            <family val="2"/>
          </rPr>
          <t xml:space="preserve">
M: Mandatory
O: Optional</t>
        </r>
      </text>
    </comment>
    <comment ref="O40" authorId="1" shapeId="0">
      <text>
        <r>
          <rPr>
            <b/>
            <sz val="9"/>
            <color indexed="81"/>
            <rFont val="Tahoma"/>
            <family val="2"/>
          </rPr>
          <t>honglien.nguyen:</t>
        </r>
        <r>
          <rPr>
            <sz val="9"/>
            <color indexed="81"/>
            <rFont val="Tahoma"/>
            <family val="2"/>
          </rPr>
          <t xml:space="preserve">
Removed</t>
        </r>
      </text>
    </comment>
    <comment ref="T58" authorId="0" shapeId="0">
      <text>
        <r>
          <rPr>
            <b/>
            <sz val="9"/>
            <color indexed="81"/>
            <rFont val="Tahoma"/>
            <family val="2"/>
          </rPr>
          <t>tuoi.pham:</t>
        </r>
        <r>
          <rPr>
            <sz val="9"/>
            <color indexed="81"/>
            <rFont val="Tahoma"/>
            <family val="2"/>
          </rPr>
          <t xml:space="preserve">
M: Mandatory
O: Optional</t>
        </r>
      </text>
    </comment>
    <comment ref="T72" authorId="0" shapeId="0">
      <text>
        <r>
          <rPr>
            <b/>
            <sz val="9"/>
            <color indexed="81"/>
            <rFont val="Tahoma"/>
            <family val="2"/>
          </rPr>
          <t>tuoi.pham:</t>
        </r>
        <r>
          <rPr>
            <sz val="9"/>
            <color indexed="81"/>
            <rFont val="Tahoma"/>
            <family val="2"/>
          </rPr>
          <t xml:space="preserve">
M: Mandatory
O: Optional</t>
        </r>
      </text>
    </comment>
  </commentList>
</comments>
</file>

<file path=xl/comments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4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5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
</t>
        </r>
      </text>
    </comment>
    <comment ref="T2" authorId="0" shapeId="0">
      <text>
        <r>
          <rPr>
            <b/>
            <sz val="9"/>
            <color indexed="81"/>
            <rFont val="Tahoma"/>
            <family val="2"/>
          </rPr>
          <t>tuoi.pham:</t>
        </r>
        <r>
          <rPr>
            <sz val="9"/>
            <color indexed="81"/>
            <rFont val="Tahoma"/>
            <family val="2"/>
          </rPr>
          <t xml:space="preserve">
M: Mandatory
O: Optional
</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
</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
</t>
        </r>
      </text>
    </comment>
    <comment ref="T2" authorId="0" shapeId="0">
      <text>
        <r>
          <rPr>
            <b/>
            <sz val="9"/>
            <color indexed="81"/>
            <rFont val="Tahoma"/>
            <family val="2"/>
          </rPr>
          <t>tuoi.pham:</t>
        </r>
        <r>
          <rPr>
            <sz val="9"/>
            <color indexed="81"/>
            <rFont val="Tahoma"/>
            <family val="2"/>
          </rPr>
          <t xml:space="preserve">
M: Mandatory
O: Optional
</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
</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2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2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2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sharedStrings.xml><?xml version="1.0" encoding="utf-8"?>
<sst xmlns="http://schemas.openxmlformats.org/spreadsheetml/2006/main" count="69638" uniqueCount="785">
  <si>
    <t>Set up test environment</t>
  </si>
  <si>
    <t>Do Sampling Testing</t>
  </si>
  <si>
    <t>Make test strategy</t>
  </si>
  <si>
    <t>Give solution for architecture &amp; automotive testing</t>
  </si>
  <si>
    <t>Skill</t>
  </si>
  <si>
    <t>Level 1</t>
  </si>
  <si>
    <t>Level 2</t>
  </si>
  <si>
    <t>Level 3</t>
  </si>
  <si>
    <t>Level 4</t>
  </si>
  <si>
    <t>Level 5</t>
  </si>
  <si>
    <t>Can log Defect under instruction</t>
  </si>
  <si>
    <t>Understand basic term &amp; SW testing life cycle</t>
  </si>
  <si>
    <t>Understand common LG testing process</t>
  </si>
  <si>
    <t>Understand common LG testing process &amp; suggest improvement idea</t>
  </si>
  <si>
    <t>Can make TC under instruction</t>
  </si>
  <si>
    <t>Can report personal test result follow template</t>
  </si>
  <si>
    <t>Can report personal test result by request or follow template</t>
  </si>
  <si>
    <t>Can report personal test result independently</t>
  </si>
  <si>
    <t>Can log Q&amp;A independently</t>
  </si>
  <si>
    <t>Can run test scripts for specific area</t>
  </si>
  <si>
    <t>Can figure out personal issue &amp; find root cause</t>
  </si>
  <si>
    <t>Can do sampling testing</t>
  </si>
  <si>
    <t>Can create test methodologies 
Develop test standards , best practices &amp; policies</t>
  </si>
  <si>
    <t>Can make test strategy, give idea to improve test standards</t>
  </si>
  <si>
    <t>Contribute idea, solutions for developing architecture &amp; automotive testing</t>
  </si>
  <si>
    <t>Can develop architecture &amp; automotive testing</t>
  </si>
  <si>
    <t>Can make guideline for setting up test environment &amp; troubleshoot issue if any</t>
  </si>
  <si>
    <t>Can raise personal issue report to leaders</t>
  </si>
  <si>
    <t>Execute TC under instruction</t>
  </si>
  <si>
    <t xml:space="preserve">Build up &amp; upgrade LG testing process </t>
  </si>
  <si>
    <t>Execute TC independently</t>
  </si>
  <si>
    <t>Log Defect</t>
  </si>
  <si>
    <t>1. Log defect independently 
2. Can review defects</t>
  </si>
  <si>
    <t>1. Log defect and feedback with partners
2. Review defects for difficult cases</t>
  </si>
  <si>
    <t>Can setup test environment independently</t>
  </si>
  <si>
    <t>Log defect and feedback with partners together with: 
1. Figure out root cause 
2. Suggest solution</t>
  </si>
  <si>
    <t xml:space="preserve">Log defect and feedback with partners and suggest the root cause </t>
  </si>
  <si>
    <t>Can advice &amp; create complex template for any kinds of Test reports</t>
  </si>
  <si>
    <t xml:space="preserve">1. Can make TC independently by using testing technique
2. Can peer/sampling review TC
3. Can make test case for integrated features </t>
  </si>
  <si>
    <t>1. Can make TC for complex  requirements (integrated features &amp; low architecture levels) and using testing technique
2. Can review complex TC
3. Can make guideline/workshop to improve writing TC productivity and quality
4. Contribute to improve/upgrade creating TC process</t>
  </si>
  <si>
    <t>1. Can review/update TC guideline for any kinds of requirement with testing technique
2. Research new testing techniques to optimize LG writing TC process</t>
  </si>
  <si>
    <t>Study/Investigate Requirement (REQ)</t>
  </si>
  <si>
    <t>Can read &amp; understand TC, refer to REQs</t>
  </si>
  <si>
    <t>1. Can understand REQs
2. Can review and scoring REQs</t>
  </si>
  <si>
    <t>Can analyze requirement to increase REQ coverage</t>
  </si>
  <si>
    <t>1. Can analyze system architecture / low level REQ and complex REQ
2. Research new techniques to study REQ effectively and apply to LG analyzing REQ process</t>
  </si>
  <si>
    <t>Log Q&amp;As</t>
  </si>
  <si>
    <t>Can ask make draft Q&amp;A version and request senior's review before submitting</t>
  </si>
  <si>
    <t xml:space="preserve">Can give advices &amp; solution in advanced when have Q&amp;A </t>
  </si>
  <si>
    <t>1. Can log &amp; review Q&amp;A 
2. Can manage Q&amp;As, answer Q&amp;As after reviweing investigating REQ</t>
  </si>
  <si>
    <t>Can test without set up test environment (based on available test environment)</t>
  </si>
  <si>
    <t>Can setup test environment under instruction</t>
  </si>
  <si>
    <t>Customize &amp; fix issue related to  test environment for any kinds of products</t>
  </si>
  <si>
    <t>Run Test Script</t>
  </si>
  <si>
    <t>Report Test Result</t>
  </si>
  <si>
    <t>Execute Test Case</t>
  </si>
  <si>
    <t>Create Test Case</t>
  </si>
  <si>
    <t>Can create / run test scripts for multiple testing areas</t>
  </si>
  <si>
    <t>1. Can create / run test scripts for complex testing areas
2. Build framework for automation testing</t>
  </si>
  <si>
    <t>Handle/Manage Technical Issue</t>
  </si>
  <si>
    <t>Can submit personal issue with root cause and suggest solution</t>
  </si>
  <si>
    <t>1. Can figure out complex issue &amp; find root cause &amp; solution
2. Can forecast technical risks/problems for project level and suggest prevention/mitigation actions</t>
  </si>
  <si>
    <t>Can forecast technical risks/problems for whole company and suggest prevention/mitigation actions</t>
  </si>
  <si>
    <t>Do Training/Coaching Member</t>
  </si>
  <si>
    <t>Can train low level members in same projects</t>
  </si>
  <si>
    <t>1. Can coach technical domain for level 3 and train lower levels
2. Build training plan, training manual &amp; processes
3. Able to conduct technical workshop in DCV</t>
  </si>
  <si>
    <t>Able to conduct training globally &amp; build expert training courses</t>
  </si>
  <si>
    <t>Do Sampling Review TC</t>
  </si>
  <si>
    <t xml:space="preserve">Can do sampling review TCs for LG and partner members </t>
  </si>
  <si>
    <t>1. Can do sampling review for complex TC
2. Can forecast type of common issues in writing TC</t>
  </si>
  <si>
    <t>1. Can do sampling testing for complex test case
2. Forecast type of common issues in executing TC
3. Can define Sampling Testing criteria and guide other members</t>
  </si>
  <si>
    <r>
      <rPr>
        <b/>
        <i/>
        <u/>
        <sz val="12"/>
        <color theme="0"/>
        <rFont val="Arial"/>
        <family val="2"/>
      </rPr>
      <t>RULE:</t>
    </r>
    <r>
      <rPr>
        <b/>
        <i/>
        <sz val="12"/>
        <color theme="0"/>
        <rFont val="Arial"/>
        <family val="2"/>
      </rPr>
      <t xml:space="preserve"> By default, the higher level will cover all requested skills defined in the lower levels</t>
    </r>
  </si>
  <si>
    <t>M</t>
  </si>
  <si>
    <t>O</t>
  </si>
  <si>
    <t>1. Execute complex TC  for low level/ architecture testing &amp; do ad testing for those levels
2. Make Testing guideline for all kind of levels to improve testing productivity/quality
3. Can implement field test</t>
  </si>
  <si>
    <t>Level</t>
  </si>
  <si>
    <t>Total</t>
  </si>
  <si>
    <t>x</t>
  </si>
  <si>
    <t>Skill Option</t>
  </si>
  <si>
    <t>CBL Score</t>
  </si>
  <si>
    <t>CBL Score Standard</t>
  </si>
  <si>
    <t>CBL Level</t>
  </si>
  <si>
    <r>
      <rPr>
        <b/>
        <i/>
        <u/>
        <sz val="10"/>
        <color theme="0"/>
        <rFont val="Arial"/>
        <family val="2"/>
      </rPr>
      <t>RULE:</t>
    </r>
    <r>
      <rPr>
        <b/>
        <i/>
        <sz val="10"/>
        <color theme="0"/>
        <rFont val="Arial"/>
        <family val="2"/>
      </rPr>
      <t xml:space="preserve"> Member can cover at least Mandatory Skills for the current level can be upgraded to the next level</t>
    </r>
  </si>
  <si>
    <t>% Mandatory Skill Coverage</t>
  </si>
  <si>
    <t>(6M~1Y Testing exp.)</t>
  </si>
  <si>
    <t xml:space="preserve">(1~3Y Testing exp.) </t>
  </si>
  <si>
    <t>(&gt; 5Y Testing exp.
 &gt;3Y Automotive Testing exp.)</t>
  </si>
  <si>
    <t xml:space="preserve">(&gt; 8Y Testing exp.
&gt;5Y Automotive Testing exp.) </t>
  </si>
  <si>
    <t>No.</t>
  </si>
  <si>
    <t>Name</t>
  </si>
  <si>
    <t>% Completed Mandatory Skills</t>
  </si>
  <si>
    <t>Team</t>
  </si>
  <si>
    <t>Part</t>
  </si>
  <si>
    <t>Score Unit</t>
  </si>
  <si>
    <t>Part 2</t>
  </si>
  <si>
    <t>VT1</t>
  </si>
  <si>
    <t>NGAN DO</t>
  </si>
  <si>
    <t>PHUONG PHAM</t>
  </si>
  <si>
    <t>DIU LE</t>
  </si>
  <si>
    <t>TRANG TRAN</t>
  </si>
  <si>
    <t>TRUONG DAO</t>
  </si>
  <si>
    <t>ANH PHAN</t>
  </si>
  <si>
    <t>LAM BUI</t>
  </si>
  <si>
    <t>VI NGUYEN</t>
  </si>
  <si>
    <t>HANH TRINH</t>
  </si>
  <si>
    <t>HIEN BUI</t>
  </si>
  <si>
    <t>THU NGUYEN</t>
  </si>
  <si>
    <t>HUONG NGUYEN</t>
  </si>
  <si>
    <t>GIANG NGUYEN</t>
  </si>
  <si>
    <t>NGOC DANG</t>
  </si>
  <si>
    <t>HIEN QUACH</t>
  </si>
  <si>
    <t>ANH DUONG</t>
  </si>
  <si>
    <t>LY NGUYEN</t>
  </si>
  <si>
    <t>DUY NGO</t>
  </si>
  <si>
    <t>HUYEN GIAP</t>
  </si>
  <si>
    <t>DUNG PHAM</t>
  </si>
  <si>
    <t>HUONG LUONG</t>
  </si>
  <si>
    <t>HANH DUONG</t>
  </si>
  <si>
    <t>LOC LE</t>
  </si>
  <si>
    <t>CUONG TRUONG</t>
  </si>
  <si>
    <t>LAN NGUYEN</t>
  </si>
  <si>
    <t>NA NGUYEN</t>
  </si>
  <si>
    <t>THUY LANG</t>
  </si>
  <si>
    <t>LINH NGUYEN</t>
  </si>
  <si>
    <t>PHUONG PHAN</t>
  </si>
  <si>
    <t>NGAN BUI</t>
  </si>
  <si>
    <t>DAN NGUYEN</t>
  </si>
  <si>
    <t>TAM HOANG</t>
  </si>
  <si>
    <t>Part 1</t>
  </si>
  <si>
    <t>NGOC DAO</t>
  </si>
  <si>
    <t>HA NGUYEN</t>
  </si>
  <si>
    <t>DUYEN PHAM</t>
  </si>
  <si>
    <t>Division</t>
  </si>
  <si>
    <t>Capability</t>
  </si>
  <si>
    <t>Session</t>
  </si>
  <si>
    <t>Tentative training time</t>
  </si>
  <si>
    <t>Instructor name</t>
  </si>
  <si>
    <t>Email</t>
  </si>
  <si>
    <t>Target attendee</t>
  </si>
  <si>
    <t>Training Material</t>
  </si>
  <si>
    <t>(By month)</t>
  </si>
  <si>
    <t>VS DCV</t>
  </si>
  <si>
    <t>VT</t>
  </si>
  <si>
    <t>Testing Fundamental</t>
  </si>
  <si>
    <t>When have new member</t>
  </si>
  <si>
    <t>Le Thi Thuy Diu</t>
  </si>
  <si>
    <t xml:space="preserve"> Diu.Le</t>
  </si>
  <si>
    <t xml:space="preserve">http://collab.lge.com/main/x/gOGHLw </t>
  </si>
  <si>
    <t>LG Testing process</t>
  </si>
  <si>
    <t>Trinh Hai Hanh</t>
  </si>
  <si>
    <t>Hanh.Trinh</t>
  </si>
  <si>
    <t>http://collab.lge.com/main/x/UUMXIQ</t>
  </si>
  <si>
    <t>Nguyen Hong Lien</t>
  </si>
  <si>
    <t>Truong Khanh Cuong</t>
  </si>
  <si>
    <t>Honglien.nguyen</t>
  </si>
  <si>
    <t>http://collab.lge.com/main/x/_dSyMw</t>
  </si>
  <si>
    <t>Cuong.Truong</t>
  </si>
  <si>
    <t>http://collab.lge.com/main/x/19WyMw</t>
  </si>
  <si>
    <t>http://collab.lge.com/main/x/t7LdMw</t>
  </si>
  <si>
    <t>Do Thi Ngan</t>
  </si>
  <si>
    <t>ngan1.do</t>
  </si>
  <si>
    <t>http://collab.lge.com/main/x/0bLdMw</t>
  </si>
  <si>
    <t>Nguyen Minh Quyen</t>
  </si>
  <si>
    <t>Quyen.nguyen</t>
  </si>
  <si>
    <t>http://collab.lge.com/main/x/47LdMw</t>
  </si>
  <si>
    <t>Pham Thi Thuy</t>
  </si>
  <si>
    <t>Thuy2.Pham</t>
  </si>
  <si>
    <t>http://collab.lge.com/main/x/iCwfN</t>
  </si>
  <si>
    <t>CBL Training Course for Level 2</t>
  </si>
  <si>
    <t>Q&amp;A process</t>
  </si>
  <si>
    <t>Dao Thu Trang</t>
  </si>
  <si>
    <t>Trang.Dao</t>
  </si>
  <si>
    <t>http://collab.lge.com/main/x/_96HLw</t>
  </si>
  <si>
    <t>Defect Management Process</t>
  </si>
  <si>
    <t xml:space="preserve"> Thuy.Le</t>
  </si>
  <si>
    <t>http://collab.lge.com/main/x/rtuHLw</t>
  </si>
  <si>
    <t>Review/ Scoring SRS/SyRS Process</t>
  </si>
  <si>
    <t>Nguyen Thi Kim Oanh</t>
  </si>
  <si>
    <t>KimOanh.Nguyen</t>
  </si>
  <si>
    <t>http://collab.lge.com/main/x/P1LdJw</t>
  </si>
  <si>
    <t>TC Review Process</t>
  </si>
  <si>
    <t>Trang.dao</t>
  </si>
  <si>
    <t>http://collab.lge.com/main/x/LmahLg</t>
  </si>
  <si>
    <t>Reducing Leaked Defect</t>
  </si>
  <si>
    <t>http://collab.lge.com/main/x/1NuHLw</t>
  </si>
  <si>
    <t>Smart Validation Introduce (Intermediate)</t>
  </si>
  <si>
    <t>Introduction AVN &amp; Phone Connectivity (Intermediate)</t>
  </si>
  <si>
    <t>Onstar Telematics (Intermediate)</t>
  </si>
  <si>
    <t>LTE Overview (Intermediate)</t>
  </si>
  <si>
    <t>Understand Radio Broadcast Reception (Intermediate)</t>
  </si>
  <si>
    <t>Canoe</t>
  </si>
  <si>
    <t>http://collab.lge.com/main/x/z91qLg</t>
  </si>
  <si>
    <t>NeoVI</t>
  </si>
  <si>
    <t>http://collab.lge.com/main/x/2N1qLg</t>
  </si>
  <si>
    <t>DAB Generator</t>
  </si>
  <si>
    <t>http://collab.lge.com/main/x/2t1qLg</t>
  </si>
  <si>
    <t>XM/HD Radio Generator</t>
  </si>
  <si>
    <t>Duong Ho Hanh</t>
  </si>
  <si>
    <t>Hanh.Duong</t>
  </si>
  <si>
    <t>http://collab.lge.com/main/x/5d1qLg</t>
  </si>
  <si>
    <t>ODIS</t>
  </si>
  <si>
    <t>http://collab.lge.com/main/x/-3wrLQ</t>
  </si>
  <si>
    <t xml:space="preserve"> Thuy2.Pham</t>
  </si>
  <si>
    <t>http://collab.lge.com/main/x/Z9yHLw</t>
  </si>
  <si>
    <t>Project Senior</t>
  </si>
  <si>
    <t xml:space="preserve"> Quyen.Nguyen</t>
  </si>
  <si>
    <t>http://collab.lge.com/main/x/laxqLg</t>
  </si>
  <si>
    <t>Nguyen Thi Lan</t>
  </si>
  <si>
    <t>Lan.nguyen</t>
  </si>
  <si>
    <t>CBL Training Course for Level 3</t>
  </si>
  <si>
    <t xml:space="preserve">Le Thi Thuy Diu </t>
  </si>
  <si>
    <t>Diu.Le</t>
  </si>
  <si>
    <t>http://collab.lge.com/main/x/YdsmN</t>
  </si>
  <si>
    <t>Make understandable TCs</t>
  </si>
  <si>
    <t>http://collab.lge.com/main/x/1bmXLw</t>
  </si>
  <si>
    <t>Nguyen Thi Diem Hang</t>
  </si>
  <si>
    <t>diemhang.nguyen</t>
  </si>
  <si>
    <t>http://collab.lge.com/main/x/ztuHLw</t>
  </si>
  <si>
    <t xml:space="preserve">Do Thi Ngan </t>
  </si>
  <si>
    <t xml:space="preserve">Duong Thi Ho Hanh </t>
  </si>
  <si>
    <t>\\dcv-data\VT\01.Training Material\Sharing Seminar</t>
  </si>
  <si>
    <t>Automation Test Scripting – ATS tool</t>
  </si>
  <si>
    <t>Nguyen Kim Oanh</t>
  </si>
  <si>
    <t>Kimoanh.nguyen</t>
  </si>
  <si>
    <t>Automation Test Scripting – Python</t>
  </si>
  <si>
    <t>To Thi Van Anh</t>
  </si>
  <si>
    <t>Anh.to</t>
  </si>
  <si>
    <t>SW Technique</t>
  </si>
  <si>
    <t>TBD</t>
  </si>
  <si>
    <t>Make Test Report on CB</t>
  </si>
  <si>
    <t>http://collab.lge.com/main/x/JIVXLQ</t>
  </si>
  <si>
    <t>CBL Training Course for Level 4</t>
  </si>
  <si>
    <t>Create Test Strategy</t>
  </si>
  <si>
    <t>Training Management</t>
  </si>
  <si>
    <t>Make training plan for team level</t>
  </si>
  <si>
    <t>How to read use case/read UML for intermediate</t>
  </si>
  <si>
    <t>How to analysis log file</t>
  </si>
  <si>
    <t>Understand system architecture / low level</t>
  </si>
  <si>
    <t>Diemhang.nguyen</t>
  </si>
  <si>
    <t>http://collab.lge.com/main/x/jywfN</t>
  </si>
  <si>
    <t>CBL Training Course for Level 5</t>
  </si>
  <si>
    <t>Global Communication</t>
  </si>
  <si>
    <t>New SW/Testing development model if any</t>
  </si>
  <si>
    <t>Solution architecture analysis</t>
  </si>
  <si>
    <t>http://collab.lge.com/main/x/AocBNg
http://collab.lge.com/main/x/W1pKI</t>
  </si>
  <si>
    <t>http://collab.lge.com/main/x/j9smN
http://collab.lge.com/main/x/8dyHLw</t>
  </si>
  <si>
    <t>No. of Attendees</t>
  </si>
  <si>
    <t>huyen.giap</t>
  </si>
  <si>
    <t>ngan.bui</t>
  </si>
  <si>
    <t>giang1.nguyen</t>
  </si>
  <si>
    <t>lam.bui</t>
  </si>
  <si>
    <t>thuy.lang</t>
  </si>
  <si>
    <t>trang.tran</t>
  </si>
  <si>
    <t>diu.le</t>
  </si>
  <si>
    <t>phuong.phan</t>
  </si>
  <si>
    <t>anh.duong</t>
  </si>
  <si>
    <t>hanh.duong</t>
  </si>
  <si>
    <t>hanh.trinh</t>
  </si>
  <si>
    <t>thuhien.bui</t>
  </si>
  <si>
    <t>thanhna.nguyen</t>
  </si>
  <si>
    <t>lan2.nguyen</t>
  </si>
  <si>
    <t>vanhuong2.nguyen</t>
  </si>
  <si>
    <t>huong1.luong</t>
  </si>
  <si>
    <t>cuong.truong</t>
  </si>
  <si>
    <t>phuonganh.phan</t>
  </si>
  <si>
    <t>dung1.pham</t>
  </si>
  <si>
    <t>ngan.do</t>
  </si>
  <si>
    <t>hien.quach</t>
  </si>
  <si>
    <t>minhthu2.nguyen</t>
  </si>
  <si>
    <t>ngoc.dang</t>
  </si>
  <si>
    <t>tam1.hoang</t>
  </si>
  <si>
    <t>thuylinh.nguyen</t>
  </si>
  <si>
    <t>ngoc.dao</t>
  </si>
  <si>
    <t>thanhloc.le</t>
  </si>
  <si>
    <t>truong.dao</t>
  </si>
  <si>
    <t>vi2.nguyen</t>
  </si>
  <si>
    <t>phuong4.pham</t>
  </si>
  <si>
    <t>duy.ngo</t>
  </si>
  <si>
    <t>ha2.nguyen</t>
  </si>
  <si>
    <t>dan.nguyen</t>
  </si>
  <si>
    <t>khanhly.nguyen</t>
  </si>
  <si>
    <t>VT2</t>
  </si>
  <si>
    <t>QUYEN NGUYEN</t>
  </si>
  <si>
    <t>OANH NGUYEN</t>
  </si>
  <si>
    <t>THUY LE</t>
  </si>
  <si>
    <t>PHUC TRUONG</t>
  </si>
  <si>
    <t>TRANG LE</t>
  </si>
  <si>
    <t>THUY PHAM</t>
  </si>
  <si>
    <t>PHONG NGUYEN</t>
  </si>
  <si>
    <t>ANH TO</t>
  </si>
  <si>
    <t>NHUNG HOANG</t>
  </si>
  <si>
    <t>CHINH TRAN</t>
  </si>
  <si>
    <t>TRANG1 TRAN</t>
  </si>
  <si>
    <t>HUE DO</t>
  </si>
  <si>
    <t>HA TO</t>
  </si>
  <si>
    <t>PHUONG NGUYEN</t>
  </si>
  <si>
    <t>BICH DO</t>
  </si>
  <si>
    <t>LAN HOANG</t>
  </si>
  <si>
    <t>NHUNG NGUYEN</t>
  </si>
  <si>
    <t>NGUYET NGUYEN</t>
  </si>
  <si>
    <t>HIEN DINH</t>
  </si>
  <si>
    <t>TRANG NGUYEN</t>
  </si>
  <si>
    <t>HANG VU</t>
  </si>
  <si>
    <t>THUY DANG</t>
  </si>
  <si>
    <t>TUNG TRAN</t>
  </si>
  <si>
    <t>CUONG TRAN</t>
  </si>
  <si>
    <t>THUY LE MIB</t>
  </si>
  <si>
    <t>VINH NGUYEN</t>
  </si>
  <si>
    <t>MEN THAN</t>
  </si>
  <si>
    <t>Y VU</t>
  </si>
  <si>
    <t>HUYEN NGUYEN</t>
  </si>
  <si>
    <t>PHUONG LE</t>
  </si>
  <si>
    <t>THANG VU</t>
  </si>
  <si>
    <t>Anh2.tran</t>
  </si>
  <si>
    <t>Phuc.truong</t>
  </si>
  <si>
    <t>Phuong1.Nguyen</t>
  </si>
  <si>
    <t>Bich2.Do</t>
  </si>
  <si>
    <t>Hue.Do</t>
  </si>
  <si>
    <t>Ha.To</t>
  </si>
  <si>
    <t>Men2.Than</t>
  </si>
  <si>
    <t>HoangPhong.Nguyen</t>
  </si>
  <si>
    <t>quyen.nguyen</t>
  </si>
  <si>
    <t>cuong.tran</t>
  </si>
  <si>
    <t>lan.nguyen</t>
  </si>
  <si>
    <t>chinh.tran</t>
  </si>
  <si>
    <t xml:space="preserve"> </t>
  </si>
  <si>
    <t>trang2.nguyen</t>
  </si>
  <si>
    <t>nguyet2.nguyen</t>
  </si>
  <si>
    <t>hien.dinh</t>
  </si>
  <si>
    <t>huyen3.nguyen</t>
  </si>
  <si>
    <t>y.vu</t>
  </si>
  <si>
    <t>hang1.vu</t>
  </si>
  <si>
    <t>trang1.tran</t>
  </si>
  <si>
    <t>nhung2.nguyen</t>
  </si>
  <si>
    <t>phuong2.le</t>
  </si>
  <si>
    <t>thuy1.dang</t>
  </si>
  <si>
    <t>thuy.le</t>
  </si>
  <si>
    <t>Training Date</t>
  </si>
  <si>
    <t>Exam Result</t>
  </si>
  <si>
    <t>Type</t>
  </si>
  <si>
    <t>Personal report skill</t>
  </si>
  <si>
    <t>X</t>
  </si>
  <si>
    <t>LG Start Date</t>
  </si>
  <si>
    <t>trang2.le</t>
  </si>
  <si>
    <t>thuy2.pham</t>
  </si>
  <si>
    <t>anh.to</t>
  </si>
  <si>
    <t>lan.hoang</t>
  </si>
  <si>
    <t>vinh2.nguyen</t>
  </si>
  <si>
    <t>nhung2.hoang</t>
  </si>
  <si>
    <t>kimoanh.nguyen</t>
  </si>
  <si>
    <t>thuy1.le</t>
  </si>
  <si>
    <t>tung.tran</t>
  </si>
  <si>
    <t>thang2.vu</t>
  </si>
  <si>
    <t xml:space="preserve">(3~5Y Testing exp.)
(&gt;1 Automotive Testing Exp.) </t>
  </si>
  <si>
    <t>&lt;1</t>
  </si>
  <si>
    <t>LG Exp (Year)</t>
  </si>
  <si>
    <t>1&lt;= y &lt; 3</t>
  </si>
  <si>
    <t>3 &lt;= y &lt; 5</t>
  </si>
  <si>
    <t>5 &lt;= y &lt; 8</t>
  </si>
  <si>
    <t>y &gt;= 8</t>
  </si>
  <si>
    <t>&lt; 1</t>
  </si>
  <si>
    <t>y &gt;= 5</t>
  </si>
  <si>
    <t>LG Account</t>
  </si>
  <si>
    <t>LG Service Years</t>
  </si>
  <si>
    <t>duyen2.pham</t>
  </si>
  <si>
    <t>ASPICE overview</t>
  </si>
  <si>
    <t>Automation Overview</t>
  </si>
  <si>
    <t>Basic SW Testing</t>
  </si>
  <si>
    <t>SW Testing principle (SW testing life cycle, Defect life cycle &amp; template, Making TC Proces)</t>
  </si>
  <si>
    <t>Passed</t>
  </si>
  <si>
    <t>Joined CBL Training in 2018</t>
  </si>
  <si>
    <t>Covered by LG Assignment</t>
  </si>
  <si>
    <t>Y</t>
  </si>
  <si>
    <t>N</t>
  </si>
  <si>
    <t>Covered by LG</t>
  </si>
  <si>
    <t>y</t>
  </si>
  <si>
    <t>Nguyen Hung Duy</t>
  </si>
  <si>
    <t>duy2.nguyen</t>
  </si>
  <si>
    <t>Le Hong Thuy</t>
  </si>
  <si>
    <t>Nguyen Thi Phuong</t>
  </si>
  <si>
    <t>phuong1.nguyen</t>
  </si>
  <si>
    <t>ANH TRAN</t>
  </si>
  <si>
    <t>Exp. Year at joining</t>
  </si>
  <si>
    <t>Total No. of Testing Exp Years</t>
  </si>
  <si>
    <t>trang3.nguyen</t>
  </si>
  <si>
    <t>dinh2.pham</t>
  </si>
  <si>
    <t>Testing Exp (Year)</t>
  </si>
  <si>
    <t>Total Working Years of Exp</t>
  </si>
  <si>
    <t>Failed</t>
  </si>
  <si>
    <t>How to write TC effectively</t>
  </si>
  <si>
    <t>Phan Phuong Anh</t>
  </si>
  <si>
    <t>How to read UML diagram and create test document</t>
  </si>
  <si>
    <t>hue.do</t>
  </si>
  <si>
    <t>Do Thi Hue</t>
  </si>
  <si>
    <t>Excel basic - advance</t>
  </si>
  <si>
    <t>How to setup Test Environment</t>
  </si>
  <si>
    <t>Manage Test Case on CB</t>
  </si>
  <si>
    <t>bich2.do</t>
  </si>
  <si>
    <t>huyen2.nguyen</t>
  </si>
  <si>
    <t>hoangphong.nguyen</t>
  </si>
  <si>
    <t>ha.to</t>
  </si>
  <si>
    <t>Home</t>
  </si>
  <si>
    <t>men2.than</t>
  </si>
  <si>
    <t>Huyen2.Nguyen</t>
  </si>
  <si>
    <t>Summary</t>
  </si>
  <si>
    <t>VH002113</t>
  </si>
  <si>
    <t>VH003271</t>
  </si>
  <si>
    <t>VH003019</t>
  </si>
  <si>
    <t>VH002950</t>
  </si>
  <si>
    <t>VH003201</t>
  </si>
  <si>
    <t>VH002407</t>
  </si>
  <si>
    <t>VH002390</t>
  </si>
  <si>
    <t>VH003010</t>
  </si>
  <si>
    <t>VH001725</t>
  </si>
  <si>
    <t>VH002410</t>
  </si>
  <si>
    <t>VH001641</t>
  </si>
  <si>
    <t>Reduce Not a bug</t>
  </si>
  <si>
    <t>VH003980</t>
  </si>
  <si>
    <t>Google search effectively</t>
  </si>
  <si>
    <t>VH002112</t>
  </si>
  <si>
    <t>Car Overview</t>
  </si>
  <si>
    <t>VH002099</t>
  </si>
  <si>
    <t>ID</t>
  </si>
  <si>
    <t>Course ID</t>
  </si>
  <si>
    <t>L1_CBL_001</t>
  </si>
  <si>
    <t>L1_CBL_002</t>
  </si>
  <si>
    <t>L1_CBL_003</t>
  </si>
  <si>
    <t>L1_CBL_004</t>
  </si>
  <si>
    <t>L1_CBL_005</t>
  </si>
  <si>
    <t>L1_CBL_006</t>
  </si>
  <si>
    <t>L1_CBL_007</t>
  </si>
  <si>
    <t>L1_CBL_008</t>
  </si>
  <si>
    <t>L1_CBL_009</t>
  </si>
  <si>
    <t>L1_CBL_010</t>
  </si>
  <si>
    <t>L1_CBL_011</t>
  </si>
  <si>
    <t>L1_CBL_012</t>
  </si>
  <si>
    <t>L2_CBL_001</t>
  </si>
  <si>
    <t>L2_CBL_002</t>
  </si>
  <si>
    <t>L2_CBL_003</t>
  </si>
  <si>
    <t>L2_CBL_004</t>
  </si>
  <si>
    <t>L2_CBL_005</t>
  </si>
  <si>
    <t>L2_CBL_006</t>
  </si>
  <si>
    <t>L2_CBL_007</t>
  </si>
  <si>
    <t>L2_CBL_008</t>
  </si>
  <si>
    <t>L2_CBL_009</t>
  </si>
  <si>
    <t>L2_CBL_010</t>
  </si>
  <si>
    <t>L2_CBL_011</t>
  </si>
  <si>
    <t>L2_CBL_012</t>
  </si>
  <si>
    <t>L2_CBL_013</t>
  </si>
  <si>
    <t>L2_CBL_014</t>
  </si>
  <si>
    <t>L3_CBL_001</t>
  </si>
  <si>
    <t>L3_CBL_002</t>
  </si>
  <si>
    <t>L3_CBL_003</t>
  </si>
  <si>
    <t>L3_CBL_004</t>
  </si>
  <si>
    <t>L3_CBL_005</t>
  </si>
  <si>
    <t>L3_CBL_006</t>
  </si>
  <si>
    <t>L3_CBL_007</t>
  </si>
  <si>
    <t>L3_CBL_008</t>
  </si>
  <si>
    <t>L3_CBL_009</t>
  </si>
  <si>
    <t>L3_CBL_010</t>
  </si>
  <si>
    <t>L3_CBL_011</t>
  </si>
  <si>
    <t>L3_CBL_012</t>
  </si>
  <si>
    <t>L3_CBL_013</t>
  </si>
  <si>
    <t>L3_CBL_014</t>
  </si>
  <si>
    <t>L3_CBL_015</t>
  </si>
  <si>
    <t>L3_CBL_016</t>
  </si>
  <si>
    <t>L3_CBL_017</t>
  </si>
  <si>
    <t>L4_CBL_001</t>
  </si>
  <si>
    <t>L4_CBL_002</t>
  </si>
  <si>
    <t>L4_CBL_003</t>
  </si>
  <si>
    <t>L4_CBL_004</t>
  </si>
  <si>
    <t>L4_CBL_005</t>
  </si>
  <si>
    <t>L4_CBL_006</t>
  </si>
  <si>
    <t>L4_CBL_007</t>
  </si>
  <si>
    <t>L4_CBL_008</t>
  </si>
  <si>
    <t>L5_CBL_001</t>
  </si>
  <si>
    <t>L5_CBL_002</t>
  </si>
  <si>
    <t>L5_CBL_003</t>
  </si>
  <si>
    <t>L5_CBL_004</t>
  </si>
  <si>
    <t>Field test</t>
  </si>
  <si>
    <t>Automotive trending in advanced</t>
  </si>
  <si>
    <t>Smart Validation Introduce</t>
  </si>
  <si>
    <t>anh2.tran</t>
  </si>
  <si>
    <t>phuc.truong</t>
  </si>
  <si>
    <t>Huyen2.nguyen</t>
  </si>
  <si>
    <t>Thang2.vu</t>
  </si>
  <si>
    <t>Thuy1.le</t>
  </si>
  <si>
    <t>Lan2.nguyen</t>
  </si>
  <si>
    <t>Hanh.duong</t>
  </si>
  <si>
    <t>Phuong.phan</t>
  </si>
  <si>
    <t>Ngan.bui</t>
  </si>
  <si>
    <t>2018 Level</t>
  </si>
  <si>
    <t>2018 Score</t>
  </si>
  <si>
    <t>2nd Half 2019 CBL Level</t>
  </si>
  <si>
    <t>2nd Half 2019 CBL score</t>
  </si>
  <si>
    <t>2019 CBL Score Target</t>
  </si>
  <si>
    <t>2019 CBL Level Target</t>
  </si>
  <si>
    <t>Q3 2019 CBL Level</t>
  </si>
  <si>
    <t>Q3 2019 CBL Score</t>
  </si>
  <si>
    <t>VH001502</t>
  </si>
  <si>
    <t>VH001851</t>
  </si>
  <si>
    <t>VH002064</t>
  </si>
  <si>
    <t>VH001897</t>
  </si>
  <si>
    <t>VH002055</t>
  </si>
  <si>
    <t>VH002394</t>
  </si>
  <si>
    <t>VH002100</t>
  </si>
  <si>
    <t>VH002320</t>
  </si>
  <si>
    <t>VH001894</t>
  </si>
  <si>
    <t>VH001501</t>
  </si>
  <si>
    <t>VH002221</t>
  </si>
  <si>
    <t>VH002395</t>
  </si>
  <si>
    <t>VH002966</t>
  </si>
  <si>
    <t>VH002404</t>
  </si>
  <si>
    <t>VH002873</t>
  </si>
  <si>
    <t>VH001781</t>
  </si>
  <si>
    <t>VH002540</t>
  </si>
  <si>
    <t>VH002749</t>
  </si>
  <si>
    <t>VH002310</t>
  </si>
  <si>
    <t>VH002216</t>
  </si>
  <si>
    <t>VH002533</t>
  </si>
  <si>
    <t>VH002420</t>
  </si>
  <si>
    <t>VH003080</t>
  </si>
  <si>
    <t>VH003256</t>
  </si>
  <si>
    <t>VH002318</t>
  </si>
  <si>
    <t>VH003233</t>
  </si>
  <si>
    <t>VH002541</t>
  </si>
  <si>
    <t>VH002397</t>
  </si>
  <si>
    <t>VH001724</t>
  </si>
  <si>
    <t>VH002319</t>
  </si>
  <si>
    <t>VH003016</t>
  </si>
  <si>
    <t>VH003510</t>
  </si>
  <si>
    <t>VH002689</t>
  </si>
  <si>
    <t>VH002206</t>
  </si>
  <si>
    <t>VH002905</t>
  </si>
  <si>
    <t>VH001741</t>
  </si>
  <si>
    <t>VH002323</t>
  </si>
  <si>
    <t>VH001978</t>
  </si>
  <si>
    <t>VH001883</t>
  </si>
  <si>
    <t>VH001961</t>
  </si>
  <si>
    <t>VH002322</t>
  </si>
  <si>
    <t>VH002874</t>
  </si>
  <si>
    <t>VH003032</t>
  </si>
  <si>
    <t>VH002398</t>
  </si>
  <si>
    <t>VH003095</t>
  </si>
  <si>
    <t>VH003204</t>
  </si>
  <si>
    <t>VH004037</t>
  </si>
  <si>
    <t>VH003020</t>
  </si>
  <si>
    <t>VH002210</t>
  </si>
  <si>
    <t>VH003459</t>
  </si>
  <si>
    <t>VH003064</t>
  </si>
  <si>
    <t>VH003171</t>
  </si>
  <si>
    <t>VH003203</t>
  </si>
  <si>
    <t>VH003681</t>
  </si>
  <si>
    <t>VH003961</t>
  </si>
  <si>
    <t>Row Labels</t>
  </si>
  <si>
    <t>Grand Total</t>
  </si>
  <si>
    <t>&lt;1 or (blank)</t>
  </si>
  <si>
    <t>1-1.5</t>
  </si>
  <si>
    <t>1.5-2</t>
  </si>
  <si>
    <t>2-2.5</t>
  </si>
  <si>
    <t>2.5-3</t>
  </si>
  <si>
    <t>3-3.5</t>
  </si>
  <si>
    <t>%</t>
  </si>
  <si>
    <t>No. Member</t>
  </si>
  <si>
    <t>1-1.2</t>
  </si>
  <si>
    <t>1.4-1.6</t>
  </si>
  <si>
    <t>2-2.2</t>
  </si>
  <si>
    <t>2.2-2.4</t>
  </si>
  <si>
    <t>2.4-2.6</t>
  </si>
  <si>
    <t>2.6-2.8</t>
  </si>
  <si>
    <t>3-3.2</t>
  </si>
  <si>
    <t>Plan 2020</t>
  </si>
  <si>
    <t>Current</t>
  </si>
  <si>
    <t>doan.vu</t>
  </si>
  <si>
    <t>chi.bui</t>
  </si>
  <si>
    <t>hai.trinh</t>
  </si>
  <si>
    <t>oanh2.do</t>
  </si>
  <si>
    <t>minh.do</t>
  </si>
  <si>
    <t>oanh2.nguyen</t>
  </si>
  <si>
    <t>khanh.ngo</t>
  </si>
  <si>
    <t>an.ta</t>
  </si>
  <si>
    <t>mai.ngo</t>
  </si>
  <si>
    <t>hong2.nguyen</t>
  </si>
  <si>
    <t>Minh.Do</t>
  </si>
  <si>
    <t>CBL Training Course for Level 1</t>
  </si>
  <si>
    <t>http://collab.lge.com/main/x/_sLTOw</t>
  </si>
  <si>
    <t>http://collab.lge.com/main/display/IVIDCV/Personal+report+skill</t>
  </si>
  <si>
    <t>http://collab.lge.com/main/display/IVIDCV/How+to+write+TCs+effectively</t>
  </si>
  <si>
    <t>http://collab.lge.com/main/x/xbOKOg</t>
  </si>
  <si>
    <t>http://collab.lge.com/main/x/CLOKOg</t>
  </si>
  <si>
    <t>http://collab.lge.com/main/x/43iJOQ</t>
  </si>
  <si>
    <t>\\dcv-data\Video-Training\Do Sampling Review Test Case - By Pham Thi Phuong Dung - 28 Oct 2019</t>
  </si>
  <si>
    <t>\\dcv-data\Video-Training\Do Sampling Test - By Truong Thi Hanh Phuc - 25 Oct 2019</t>
  </si>
  <si>
    <t>Chi.Bui</t>
  </si>
  <si>
    <t>Hai.Trinh</t>
  </si>
  <si>
    <t>Oanh2.nguyen</t>
  </si>
  <si>
    <t> Pham Thi Phuong Dung</t>
  </si>
  <si>
    <t> Dung1.pham</t>
  </si>
  <si>
    <t> Truong Thi Hanh Phuc</t>
  </si>
  <si>
    <t>khanh.ha</t>
  </si>
  <si>
    <t>an2.nguyen</t>
  </si>
  <si>
    <t>kien3.nguyen</t>
  </si>
  <si>
    <t>phuong.ngo</t>
  </si>
  <si>
    <t>nga.bui</t>
  </si>
  <si>
    <t>ha3.nguyen</t>
  </si>
  <si>
    <t>Le Thanh Loc
Nguyen Thuy Vi</t>
  </si>
  <si>
    <t>ThanhLoc.Le
Vi2.nguyen</t>
  </si>
  <si>
    <t>Lang Thi Thuy
To Thi Van Anh</t>
  </si>
  <si>
    <t>Thuy.Lang
anh.to</t>
  </si>
  <si>
    <t>Truong Dieu Linh
Do Thi Hue</t>
  </si>
  <si>
    <t>Linh.Truong
Hue.do</t>
  </si>
  <si>
    <t>Nguyen Thi Diem Hang
Hoang Thi Nhung</t>
  </si>
  <si>
    <t>diemhang.nguyen
nhung2.hoang</t>
  </si>
  <si>
    <t>Ngan.Do
Bich2.do</t>
  </si>
  <si>
    <t>Do Thi Ngan 
Do Ngoc Bich</t>
  </si>
  <si>
    <t>Dao Xuan Truong</t>
  </si>
  <si>
    <t>How to create &amp; verify Defect on system management</t>
  </si>
  <si>
    <t>AVN overview</t>
  </si>
  <si>
    <t>Introduction Telematics overview</t>
  </si>
  <si>
    <t>Improve TC Creation Productivity Method</t>
  </si>
  <si>
    <t>Improve TC Execution Productivity Method</t>
  </si>
  <si>
    <t>Best Practice to increase testing productivity</t>
  </si>
  <si>
    <t>Duration 1</t>
  </si>
  <si>
    <t>Total Duration</t>
  </si>
  <si>
    <t>Duration 2</t>
  </si>
  <si>
    <t>Duration 3</t>
  </si>
  <si>
    <t>Duration 4</t>
  </si>
  <si>
    <t>Duration 5</t>
  </si>
  <si>
    <t>Start date (yyyy/mm/dd)</t>
  </si>
  <si>
    <t>End date (yyyy/mm/dd)</t>
  </si>
  <si>
    <t>Duration of course applying
(year)</t>
  </si>
  <si>
    <t xml:space="preserve"> y &lt; 0.5</t>
  </si>
  <si>
    <t>y &gt;= 2</t>
  </si>
  <si>
    <t>Reduce 1 level</t>
  </si>
  <si>
    <t>Keep level</t>
  </si>
  <si>
    <t>chau2.nguyen</t>
  </si>
  <si>
    <t>D</t>
  </si>
  <si>
    <t>D1</t>
  </si>
  <si>
    <r>
      <rPr>
        <b/>
        <i/>
        <u/>
        <sz val="10"/>
        <color theme="1"/>
        <rFont val="Arial"/>
        <family val="2"/>
      </rPr>
      <t>RULE:</t>
    </r>
    <r>
      <rPr>
        <i/>
        <sz val="10"/>
        <color theme="1"/>
        <rFont val="Arial"/>
        <family val="2"/>
      </rPr>
      <t xml:space="preserve"> Weight/Score of "Optional" item is a half of "Mandatory", "Duplicated" items</t>
    </r>
  </si>
  <si>
    <t>Presentation Skill</t>
  </si>
  <si>
    <t>Communication Skill</t>
  </si>
  <si>
    <t>hong.pham</t>
  </si>
  <si>
    <t>24/10/2019</t>
  </si>
  <si>
    <t>Khanh.Ha</t>
  </si>
  <si>
    <t>0.5 &lt;= y &lt; 1.5</t>
  </si>
  <si>
    <t>Exploratory testing</t>
  </si>
  <si>
    <t>1. Execute complex TC
2. Optimize testing with high productivity &amp; quality
3. Can do Exploratory testing</t>
  </si>
  <si>
    <t>Part 3</t>
  </si>
  <si>
    <t>DUY DOAN</t>
  </si>
  <si>
    <t>duy.doan</t>
  </si>
  <si>
    <t>VH005550</t>
  </si>
  <si>
    <t>VH005629</t>
  </si>
  <si>
    <t>thoa.dien</t>
  </si>
  <si>
    <t>THOA DIEN</t>
  </si>
  <si>
    <t>phuong5.pham</t>
  </si>
  <si>
    <t>thao.dam</t>
  </si>
  <si>
    <t>hoai.ngo</t>
  </si>
  <si>
    <t>linh2.doan</t>
  </si>
  <si>
    <t>ngoc.luu</t>
  </si>
  <si>
    <t>duyen.tran</t>
  </si>
  <si>
    <t>Hien.Tran</t>
  </si>
  <si>
    <t>hien.tran</t>
  </si>
  <si>
    <t>N/A</t>
  </si>
  <si>
    <t>duong4.nguyen</t>
  </si>
  <si>
    <t>maii.le</t>
  </si>
  <si>
    <t>Mai.le</t>
  </si>
  <si>
    <t>25/4//2017</t>
  </si>
  <si>
    <t>tuan4.nguyen</t>
  </si>
  <si>
    <t>thuy2.dao</t>
  </si>
  <si>
    <t>dieu2.nguyen</t>
  </si>
  <si>
    <t>thuhuong.nguyen</t>
  </si>
  <si>
    <t>nhung.do</t>
  </si>
  <si>
    <t>thanh.nguyen</t>
  </si>
  <si>
    <t>Toan.chu</t>
  </si>
  <si>
    <t>thanh2.hoang</t>
  </si>
  <si>
    <t>huong6.nguyen</t>
  </si>
  <si>
    <t>nga.le</t>
  </si>
  <si>
    <t>Bui Thi Chi</t>
  </si>
  <si>
    <t>HongLien.Nguyen</t>
  </si>
  <si>
    <t>hang2.vu</t>
  </si>
  <si>
    <t>`</t>
  </si>
  <si>
    <t>toan.chu</t>
  </si>
  <si>
    <t>la.dang</t>
  </si>
  <si>
    <t>anh7.nguyen</t>
  </si>
  <si>
    <t>Thanh2.hoang</t>
  </si>
  <si>
    <t>Automation system immediate, Automation test ATS</t>
  </si>
  <si>
    <t>Training skills</t>
  </si>
  <si>
    <t>Agile Introduction</t>
  </si>
  <si>
    <t>Cluster Overview</t>
  </si>
  <si>
    <t>Telecomunication Overview</t>
  </si>
  <si>
    <t>QXDM</t>
  </si>
  <si>
    <r>
      <rPr>
        <b/>
        <sz val="10"/>
        <color rgb="FFFF0000"/>
        <rFont val="Arial"/>
        <family val="2"/>
      </rPr>
      <t>Automotive</t>
    </r>
    <r>
      <rPr>
        <b/>
        <sz val="10"/>
        <color rgb="FF000000"/>
        <rFont val="Arial"/>
        <family val="2"/>
      </rPr>
      <t xml:space="preserve"> Fundamental</t>
    </r>
  </si>
  <si>
    <r>
      <t xml:space="preserve">Telematics </t>
    </r>
    <r>
      <rPr>
        <sz val="10"/>
        <color rgb="FFFF0000"/>
        <rFont val="Arial"/>
        <family val="2"/>
      </rPr>
      <t>Introduction</t>
    </r>
    <r>
      <rPr>
        <sz val="10"/>
        <color rgb="FF000000"/>
        <rFont val="Arial"/>
        <family val="2"/>
      </rPr>
      <t xml:space="preserve"> (Intermediate)</t>
    </r>
  </si>
  <si>
    <t>VS Validation Introduce</t>
  </si>
  <si>
    <t>How to create &amp; verify Defect  on system management</t>
  </si>
  <si>
    <t>Numeric and conversion</t>
  </si>
  <si>
    <t>Le Thi Phuong</t>
  </si>
  <si>
    <t>L1_CBL_013</t>
  </si>
  <si>
    <t>L1_CBL_014</t>
  </si>
  <si>
    <t>trang.dao</t>
  </si>
  <si>
    <r>
      <rPr>
        <sz val="10"/>
        <color rgb="FFFF0000"/>
        <rFont val="Arial Narrow"/>
        <family val="2"/>
      </rPr>
      <t>Telematics</t>
    </r>
    <r>
      <rPr>
        <sz val="10"/>
        <color theme="1"/>
        <rFont val="Arial Narrow"/>
        <family val="2"/>
      </rPr>
      <t xml:space="preserve"> </t>
    </r>
    <r>
      <rPr>
        <sz val="10"/>
        <color rgb="FFFF0000"/>
        <rFont val="Arial Narrow"/>
        <family val="2"/>
      </rPr>
      <t>Introduction</t>
    </r>
    <r>
      <rPr>
        <sz val="10"/>
        <color theme="1"/>
        <rFont val="Arial Narrow"/>
        <family val="2"/>
      </rPr>
      <t xml:space="preserve"> (Intermediate)</t>
    </r>
  </si>
  <si>
    <r>
      <t xml:space="preserve">Le Thanh Loc
</t>
    </r>
    <r>
      <rPr>
        <b/>
        <sz val="10"/>
        <rFont val="Arial Narrow"/>
        <family val="2"/>
      </rPr>
      <t>Nguyen Thuy Vi</t>
    </r>
  </si>
  <si>
    <r>
      <t xml:space="preserve">Lang Thi Thuy
</t>
    </r>
    <r>
      <rPr>
        <b/>
        <sz val="10"/>
        <rFont val="Arial Narrow"/>
        <family val="2"/>
      </rPr>
      <t>To Thi Van Anh</t>
    </r>
  </si>
  <si>
    <t>thuy.lang
anh.to</t>
  </si>
  <si>
    <t>Exploratory testing &amp; combination testing</t>
  </si>
  <si>
    <t>Best practice to increase testing productivity</t>
  </si>
  <si>
    <t>Soft Skill</t>
  </si>
  <si>
    <t>Do Sampling Test case</t>
  </si>
  <si>
    <t>How to manage/measure Ad-hoc activities effectively</t>
  </si>
  <si>
    <r>
      <t xml:space="preserve">Nguyen Thi Diem Hang
</t>
    </r>
    <r>
      <rPr>
        <b/>
        <sz val="10"/>
        <rFont val="Arial Narrow"/>
        <family val="2"/>
      </rPr>
      <t>Hoang Hong Nhung</t>
    </r>
  </si>
  <si>
    <t>nhung.hoang</t>
  </si>
  <si>
    <r>
      <rPr>
        <b/>
        <sz val="10"/>
        <rFont val="Arial Narrow"/>
        <family val="2"/>
      </rPr>
      <t xml:space="preserve">Do Thi Ngan </t>
    </r>
    <r>
      <rPr>
        <sz val="10"/>
        <rFont val="Arial Narrow"/>
        <family val="2"/>
      </rPr>
      <t xml:space="preserve">
</t>
    </r>
    <r>
      <rPr>
        <b/>
        <sz val="10"/>
        <rFont val="Arial Narrow"/>
        <family val="2"/>
      </rPr>
      <t>Duong Ho Hanh</t>
    </r>
  </si>
  <si>
    <t xml:space="preserve">ngan.do
hanh.duong
</t>
  </si>
  <si>
    <t>Nguyen Minh Quyen
Bui Thi Chi</t>
  </si>
  <si>
    <t>Vendor</t>
  </si>
  <si>
    <t>Do Thi Ngoc Bich</t>
  </si>
  <si>
    <t>L3_CBL_018</t>
  </si>
  <si>
    <t xml:space="preserve">How to read use case/read UML for intermediate </t>
  </si>
  <si>
    <t>Automation system immediate, Automation test ATS)</t>
  </si>
  <si>
    <t>Test Design Unit</t>
  </si>
  <si>
    <t>Mr. So</t>
  </si>
  <si>
    <t>Development - FEG</t>
  </si>
  <si>
    <t>Test Environment Design Unit</t>
  </si>
  <si>
    <t>Development</t>
  </si>
  <si>
    <t>Nguyen Diem Hang</t>
  </si>
  <si>
    <t>L1_CBL_015</t>
  </si>
  <si>
    <r>
      <rPr>
        <sz val="10"/>
        <color rgb="FFFF0000"/>
        <rFont val="Arial"/>
        <family val="2"/>
      </rPr>
      <t>Automotive</t>
    </r>
    <r>
      <rPr>
        <sz val="10"/>
        <color rgb="FF000000"/>
        <rFont val="Arial"/>
        <family val="2"/>
      </rPr>
      <t xml:space="preserve"> Fundamental</t>
    </r>
  </si>
  <si>
    <t>VS Validation Introduce (Intermediate)</t>
  </si>
  <si>
    <r>
      <rPr>
        <sz val="10"/>
        <color rgb="FFFF0000"/>
        <rFont val="Arial Narrow"/>
        <family val="2"/>
      </rPr>
      <t>VS</t>
    </r>
    <r>
      <rPr>
        <sz val="10"/>
        <color theme="1"/>
        <rFont val="Arial Narrow"/>
        <family val="2"/>
      </rPr>
      <t xml:space="preserve"> Validation Introduce (Intermediate)</t>
    </r>
  </si>
  <si>
    <t>CBL Training Course for VT</t>
  </si>
  <si>
    <t>phuong5.pham
chau2.nguyen
hong2.nguyen
mai.ngo
oanh2.nguyen
oanh2.do
hai.trinh
doan.vu
duyen2.pham
tuan4.nguyen
thuy2.dao
thuhuong.nguyen
dieu2.nguyen</t>
  </si>
  <si>
    <t>Anh2.tran
Toan.chu</t>
  </si>
  <si>
    <t>Hien.Tran
thoa.dien
Huyen2.Nguyen
nguyet2.nguyen
trang1.tran
Toan.chu</t>
  </si>
  <si>
    <t>anh7.nguyen
phuong5.pham
hang2.vu
hoai.ngo
duyen.tran
chau2.nguyen
hong.pham
hong2.nguyen
mai.ngo
an.ta
oanh2.nguyen
oanh2.do
doan.vu
thuy2.dao
thuhuong.nguyen
dieu2.nguyen
nga.le
Toan.chu</t>
  </si>
  <si>
    <t>doan.vu
ngan.do
trang2.nguyen
y.vu
phuong2.le
nga.le
Toan.chu</t>
  </si>
  <si>
    <t>mai.ngo
chi.bui
duyen2.pham
trang3.nguyen
ha3.nguyen
trang2.nguyen
an2.nguyen
Toan.chu</t>
  </si>
  <si>
    <t>hang2.vu
hong2.nguyen
oanh2.do
hai.trinh
dieu2.nguyen
dinh2.pham
an2.nguyen</t>
  </si>
  <si>
    <t>mai.ngo
an2.nguyen
kien3.nguyen
nga.bui</t>
  </si>
  <si>
    <t>Hien.Tran
maii.le
hong2.nguyen
nga.bui
thanh2.hoang</t>
  </si>
  <si>
    <t>maii.le
hong2.nguyen
hai.trinh
an2.nguyen
kien3.nguyen
phuong.ngo
huong6.nguyen</t>
  </si>
  <si>
    <t>duong4.nguyen
Hien.Tran
maii.le
hang2.vu
hoai.ngo
duyen.tran
hong2.nguyen
mai.ngo
an.ta
khanh.ngo
oanh2.nguyen
minh.do
oanh2.do
chi.bui
thoa.dien
khanh.ha
ngan.do
thuy2.dao
thuhuong.nguyen
dieu2.nguyen
dinh2.pham
nhung2.nguyen
an2.nguyen
kien3.nguyen
phuong.ngo
nga.bui
nhung.do
thanh2.hoang
huong6.nguyen
nga.le
Toan.chu</t>
  </si>
  <si>
    <t>hong2.nguyen
hai.trinh
la.dang
trang2.nguyen
y.vu</t>
  </si>
  <si>
    <t>maii.le
hang2.vu
hong2.nguyen
oanh2.nguyen
minh.do
oanh2.do
hai.trinh
ha3.nguyen
thang2.vu
trang2.nguyen
hien.dinh
y.vu
phuong2.le
an2.nguyen
thanh.nguyen
Toan.chu</t>
  </si>
  <si>
    <t>an.ta
khanh.ngo
hai.trinh
chi.bui
ha3.nguyen
trang2.nguyen</t>
  </si>
  <si>
    <t>chau2.nguyen
hong.pham
hong2.nguyen
trang3.nguyen
dieu2.nguyen
phuong.ngo
nhung.do</t>
  </si>
  <si>
    <t>hai.trinh
trang2.nguyen
kien3.nguyen
nga.bui</t>
  </si>
  <si>
    <t>trang2.nguyen
y.vu
nga.bui
thanh.nguyen</t>
  </si>
  <si>
    <t>Hien.Tran
maii.le
chau2.nguyen
cuong.tran
trang2.nguyen
huong6.nguyen</t>
  </si>
  <si>
    <t>dung1.pham
trang3.nguyen
lan.nguyen
trang2.nguyen
phuong.ngo
nga.bui
thanh.nguyen
nga.le
Toan.chu</t>
  </si>
  <si>
    <t>maii.le
duyen.tran
hong2.nguyen
oanh2.do
doan.vu
ngan.do
thuhuong.nguyen
trang2.nguyen
an2.nguyen
kien3.nguyen
phuong.ngo
nga.bui
nhung.do
thanh2.hoang
huong6.nguyen</t>
  </si>
  <si>
    <t>tam1.hoang
trang2.nguyen
nguyet2.nguyen
hang1.vu
thuy1.dang</t>
  </si>
  <si>
    <t>an2.nguyen
kien3.nguyen
Toan.chu</t>
  </si>
  <si>
    <t>anh7.nguyen
trang2.nguyen
y.vu
nhung2.nguyen</t>
  </si>
  <si>
    <t>duong4.nguyen
Hien.Tran
maii.le
hang2.vu
linh2.doan
hong2.nguyen
mai.ngo
thuy2.dao
thuhuong.nguyen
cuong.tran
Huyen2.Nguyen
kien3.nguyen
nhung.do
thanh.nguyen
thanh2.hoang</t>
  </si>
  <si>
    <t>duyen.tran
chau2.nguyen
hong2.nguyen
ngan.bui
thuhuong.nguyen
trang2.nguyen</t>
  </si>
  <si>
    <t>duyen.tran
hong2.nguyen
trang2.nguyen</t>
  </si>
  <si>
    <t>duyen2.pham
ngan.do
trang2.le</t>
  </si>
  <si>
    <t>anh7.nguyen
chau2.nguyen
oanh2.do
duyen2.pham
huong1.luong
ngan.do
Ha.To
hien.dinh</t>
  </si>
  <si>
    <t>minh.do
giang1.nguyen
lam.bui
thuy.lang
diu.le
hanh.trinh
vanhuong2.nguyen
thanhna.nguyen
duyen2.pham
cuong.truong
phuonganh.phan
trang2.le
thuy2.pham
HoangPhong.Nguyen
anh.to
lan.nguyen</t>
  </si>
  <si>
    <t>minh.do
giang1.nguyen
lam.bui
thuy.lang
cuong.tran</t>
  </si>
  <si>
    <t>duong4.nguyen
Hien.Tran
linh2.doan
duyen.tran
hong2.nguyen
mai.ngo
an.ta
khanh.ngo
oanh2.nguyen
oanh2.do
chi.bui
minhthu2.nguyen
thuy2.dao
thuhuong.nguyen
dieu2.nguyen
quyen.nguyen
nhung.do
thanh2.hoang
huong6.nguyen</t>
  </si>
  <si>
    <t>duong4.nguyen
Hien.Tran
lam.bui
thuy.lang
ngan.do
minhthu2.nguyen
khanhly.nguyen
Bich2.Do
anh.to
hien.dinh
thanh.nguyen
Toan.chu</t>
  </si>
  <si>
    <t>trang.tran
cuong.truong
phuonganh.phan
dung1.pham
ngan.do
truong.dao
Phuc.truong
thuy2.pham
nhung2.hoang
quyen.nguyen
thuy.le</t>
  </si>
  <si>
    <t>phuonganh.phan
dung1.pham
ngan.do
tam1.hoang
truong.dao
vi2.nguyen
Phuc.truong
Phuong1.Nguyen
Bich2.Do
Ha.To
nhung2.hoang
quyen.nguyen
thuy.le</t>
  </si>
  <si>
    <t>tam1.hoang
vi2.nguyen
trang2.le
Phuc.truong
thuy2.pham
HoangPhong.Nguyen
quyen.nguyen
thuy.le</t>
  </si>
  <si>
    <t>vi2.nguyen
khanhly.nguyen
thuy2.pham</t>
  </si>
  <si>
    <t>chi.bui
trang.tran
hanh.duong
hanh.trinh
thanhloc.le
nhung2.hoang
quyen.nguyen</t>
  </si>
  <si>
    <t>HAI TRINH</t>
  </si>
  <si>
    <t>PHUONG NGO</t>
  </si>
  <si>
    <t>DUYEN TRAN</t>
  </si>
  <si>
    <t>thuy2.tran</t>
  </si>
  <si>
    <t>THUY TRAN</t>
  </si>
  <si>
    <t>tam.trinh</t>
  </si>
  <si>
    <t>TAM TRINH</t>
  </si>
  <si>
    <t>nga.dang</t>
  </si>
  <si>
    <t>NGA DANG</t>
  </si>
  <si>
    <t>hung2.nguyen</t>
  </si>
  <si>
    <t>HUNG NGUYEN</t>
  </si>
  <si>
    <t>hang.pham</t>
  </si>
  <si>
    <t>HANG PHAM</t>
  </si>
  <si>
    <t>phuong2.ha</t>
  </si>
  <si>
    <t>PHUONG HA</t>
  </si>
  <si>
    <t>tuyen.do</t>
  </si>
  <si>
    <t>TUYEN DO</t>
  </si>
  <si>
    <t>passed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</si>
</sst>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_-;\-* #,##0_-;_-* &quot;-&quot;??_-;_-@_-"/>
    <numFmt numFmtId="165" formatCode="0.0%"/>
    <numFmt numFmtId="166" formatCode="0.0"/>
  </numFmts>
  <fonts count="38" x14ac:knownFonts="1">
    <font>
      <sz val="11"/>
      <color theme="1"/>
      <name val="Calibri"/>
      <family val="2"/>
      <scheme val="minor"/>
    </font>
    <font>
      <b/>
      <sz val="10"/>
      <color theme="1"/>
      <name val="Arial"/>
      <family val="2"/>
    </font>
    <font>
      <sz val="10"/>
      <color theme="1"/>
      <name val="Arial"/>
      <family val="2"/>
    </font>
    <font>
      <b/>
      <sz val="10"/>
      <color theme="0"/>
      <name val="Arial"/>
      <family val="2"/>
    </font>
    <font>
      <b/>
      <sz val="12"/>
      <color theme="0"/>
      <name val="Arial"/>
      <family val="2"/>
    </font>
    <font>
      <b/>
      <i/>
      <u/>
      <sz val="12"/>
      <color theme="0"/>
      <name val="Arial"/>
      <family val="2"/>
    </font>
    <font>
      <b/>
      <i/>
      <sz val="12"/>
      <color theme="0"/>
      <name val="Arial"/>
      <family val="2"/>
    </font>
    <font>
      <sz val="9"/>
      <color indexed="81"/>
      <name val="Tahoma"/>
      <family val="2"/>
    </font>
    <font>
      <b/>
      <sz val="9"/>
      <color indexed="81"/>
      <name val="Tahoma"/>
      <family val="2"/>
    </font>
    <font>
      <b/>
      <i/>
      <sz val="10"/>
      <color theme="0"/>
      <name val="Arial"/>
      <family val="2"/>
    </font>
    <font>
      <b/>
      <i/>
      <u/>
      <sz val="10"/>
      <color theme="0"/>
      <name val="Arial"/>
      <family val="2"/>
    </font>
    <font>
      <i/>
      <sz val="10"/>
      <color theme="1"/>
      <name val="Arial"/>
      <family val="2"/>
    </font>
    <font>
      <b/>
      <i/>
      <u/>
      <sz val="10"/>
      <color theme="1"/>
      <name val="Arial"/>
      <family val="2"/>
    </font>
    <font>
      <sz val="10"/>
      <color rgb="FF000000"/>
      <name val="Arial"/>
      <family val="2"/>
    </font>
    <font>
      <sz val="10"/>
      <name val="Arial"/>
      <family val="2"/>
    </font>
    <font>
      <b/>
      <sz val="18"/>
      <color rgb="FF000000"/>
      <name val="Arial Narrow"/>
      <family val="2"/>
    </font>
    <font>
      <b/>
      <sz val="10"/>
      <color rgb="FF000000"/>
      <name val="Arial Narrow"/>
      <family val="2"/>
    </font>
    <font>
      <b/>
      <i/>
      <sz val="10"/>
      <color rgb="FF000000"/>
      <name val="Arial Narrow"/>
      <family val="2"/>
    </font>
    <font>
      <sz val="10"/>
      <color rgb="FF000000"/>
      <name val="Arial Narrow"/>
      <family val="2"/>
    </font>
    <font>
      <u/>
      <sz val="11"/>
      <color theme="10"/>
      <name val="Calibri"/>
      <family val="2"/>
      <scheme val="minor"/>
    </font>
    <font>
      <u/>
      <sz val="10"/>
      <color theme="10"/>
      <name val="Arial Narrow"/>
      <family val="2"/>
    </font>
    <font>
      <sz val="10"/>
      <color theme="1"/>
      <name val="Arial Narrow"/>
      <family val="2"/>
    </font>
    <font>
      <sz val="10"/>
      <name val="Arial Narrow"/>
      <family val="2"/>
    </font>
    <font>
      <b/>
      <sz val="10"/>
      <color rgb="FF000000"/>
      <name val="Arial"/>
      <family val="2"/>
    </font>
    <font>
      <sz val="10"/>
      <color theme="0"/>
      <name val="Arial"/>
      <family val="2"/>
    </font>
    <font>
      <sz val="10"/>
      <color rgb="FFFF0000"/>
      <name val="Arial"/>
      <family val="2"/>
    </font>
    <font>
      <b/>
      <sz val="9"/>
      <color rgb="FF000000"/>
      <name val="Tahoma"/>
      <family val="2"/>
    </font>
    <font>
      <sz val="9"/>
      <color rgb="FF000000"/>
      <name val="Tahoma"/>
      <family val="2"/>
    </font>
    <font>
      <sz val="10"/>
      <color rgb="FFFF0000"/>
      <name val="Arial Narrow"/>
      <family val="2"/>
    </font>
    <font>
      <sz val="11"/>
      <color indexed="8"/>
      <name val="Calibri"/>
      <family val="2"/>
    </font>
    <font>
      <u/>
      <sz val="10"/>
      <color theme="10"/>
      <name val="Arial"/>
      <family val="2"/>
    </font>
    <font>
      <sz val="11"/>
      <color theme="1"/>
      <name val="Calibri"/>
      <family val="2"/>
      <scheme val="minor"/>
    </font>
    <font>
      <b/>
      <sz val="11"/>
      <color theme="1"/>
      <name val="Calibri"/>
      <family val="2"/>
      <scheme val="minor"/>
    </font>
    <font>
      <sz val="8"/>
      <color rgb="FF000000"/>
      <name val="Segoe UI"/>
      <family val="2"/>
    </font>
    <font>
      <b/>
      <sz val="10"/>
      <color rgb="FFFF0000"/>
      <name val="Arial"/>
      <family val="2"/>
    </font>
    <font>
      <sz val="11"/>
      <color rgb="FFFF0000"/>
      <name val="Calibri"/>
      <family val="2"/>
      <scheme val="minor"/>
    </font>
    <font>
      <b/>
      <sz val="10"/>
      <name val="Arial Narrow"/>
      <family val="2"/>
    </font>
    <font>
      <sz val="11"/>
      <name val="Calibri"/>
      <family val="2"/>
      <scheme val="minor"/>
    </font>
  </fonts>
  <fills count="16">
    <fill>
      <patternFill patternType="none"/>
    </fill>
    <fill>
      <patternFill patternType="gray125"/>
    </fill>
    <fill>
      <patternFill patternType="solid">
        <fgColor theme="8"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rgb="FF002060"/>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rgb="FFFFFF00"/>
        <bgColor indexed="64"/>
      </patternFill>
    </fill>
    <fill>
      <patternFill patternType="solid">
        <fgColor indexed="33"/>
        <bgColor indexed="64"/>
      </patternFill>
    </fill>
    <fill>
      <patternFill patternType="solid">
        <fgColor indexed="9"/>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9998168889431442"/>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thin">
        <color indexed="64"/>
      </bottom>
      <diagonal/>
    </border>
    <border>
      <left style="thin">
        <color rgb="FF000000"/>
      </left>
      <right style="thin">
        <color indexed="64"/>
      </right>
      <top/>
      <bottom style="thin">
        <color indexed="64"/>
      </bottom>
      <diagonal/>
    </border>
    <border>
      <left style="dotted">
        <color indexed="64"/>
      </left>
      <right style="dotted">
        <color indexed="64"/>
      </right>
      <top style="dotted">
        <color indexed="64"/>
      </top>
      <bottom style="dotted">
        <color indexed="64"/>
      </bottom>
      <diagonal/>
    </border>
    <border>
      <left/>
      <right style="medium">
        <color rgb="FF000000"/>
      </right>
      <top/>
      <bottom style="medium">
        <color rgb="FF000000"/>
      </bottom>
      <diagonal/>
    </border>
    <border>
      <left/>
      <right/>
      <top/>
      <bottom style="medium">
        <color rgb="FF000000"/>
      </bottom>
      <diagonal/>
    </border>
    <border>
      <left style="thin">
        <color rgb="FF000000"/>
      </left>
      <right style="thin">
        <color indexed="64"/>
      </right>
      <top/>
      <bottom/>
      <diagonal/>
    </border>
    <border>
      <left style="dotted">
        <color indexed="64"/>
      </left>
      <right style="dotted">
        <color indexed="64"/>
      </right>
      <top style="dotted">
        <color indexed="64"/>
      </top>
      <bottom/>
      <diagonal/>
    </border>
  </borders>
  <cellStyleXfs count="5">
    <xf numFmtId="0" fontId="0" fillId="0" borderId="0"/>
    <xf numFmtId="0" fontId="14" fillId="0" borderId="0"/>
    <xf numFmtId="0" fontId="19" fillId="0" borderId="0" applyNumberFormat="0" applyFill="0" applyBorder="0" applyAlignment="0" applyProtection="0"/>
    <xf numFmtId="0" fontId="29" fillId="0" borderId="0" applyFill="0" applyProtection="0"/>
    <xf numFmtId="9" fontId="31" fillId="0" borderId="0" applyFont="0" applyFill="0" applyBorder="0" applyAlignment="0" applyProtection="0"/>
  </cellStyleXfs>
  <cellXfs count="415">
    <xf numFmtId="0" fontId="0" fillId="0" borderId="0" xfId="0"/>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vertical="center" wrapText="1"/>
    </xf>
    <xf numFmtId="0" fontId="3" fillId="2" borderId="1" xfId="0" applyFont="1" applyFill="1" applyBorder="1" applyAlignment="1">
      <alignment horizontal="center" vertical="center" wrapText="1"/>
    </xf>
    <xf numFmtId="2" fontId="2" fillId="0" borderId="1" xfId="0" applyNumberFormat="1" applyFont="1" applyBorder="1" applyAlignment="1">
      <alignment horizontal="center" vertical="center"/>
    </xf>
    <xf numFmtId="2" fontId="2"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2" fontId="1" fillId="3" borderId="3" xfId="0" applyNumberFormat="1" applyFont="1" applyFill="1" applyBorder="1" applyAlignment="1">
      <alignment horizontal="center" vertical="center" wrapText="1"/>
    </xf>
    <xf numFmtId="0" fontId="11" fillId="0" borderId="0" xfId="0" applyFont="1" applyAlignment="1">
      <alignment vertical="center"/>
    </xf>
    <xf numFmtId="0" fontId="1" fillId="0" borderId="4" xfId="0" applyFont="1" applyBorder="1" applyAlignment="1">
      <alignment vertical="center"/>
    </xf>
    <xf numFmtId="0" fontId="2" fillId="0" borderId="5" xfId="0" applyFont="1" applyBorder="1" applyAlignment="1">
      <alignment vertical="center" wrapText="1"/>
    </xf>
    <xf numFmtId="0" fontId="1" fillId="0" borderId="6" xfId="0" applyFont="1" applyBorder="1" applyAlignment="1">
      <alignment vertical="center"/>
    </xf>
    <xf numFmtId="0" fontId="2" fillId="0" borderId="7" xfId="0" applyFont="1" applyBorder="1" applyAlignment="1">
      <alignment horizontal="center"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1" fillId="0" borderId="9" xfId="0" applyFont="1" applyBorder="1" applyAlignment="1">
      <alignment vertical="center"/>
    </xf>
    <xf numFmtId="0" fontId="2" fillId="0" borderId="10" xfId="0" applyFont="1" applyBorder="1" applyAlignment="1">
      <alignment vertical="center" wrapText="1"/>
    </xf>
    <xf numFmtId="0" fontId="2" fillId="0" borderId="11" xfId="0" applyFont="1" applyBorder="1" applyAlignment="1">
      <alignment vertical="center" wrapText="1"/>
    </xf>
    <xf numFmtId="0" fontId="4" fillId="2" borderId="1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2" fillId="0" borderId="1" xfId="0" applyFont="1" applyBorder="1" applyAlignment="1">
      <alignment horizontal="center" vertical="center"/>
    </xf>
    <xf numFmtId="0" fontId="3" fillId="5" borderId="1" xfId="0" applyFont="1" applyFill="1" applyBorder="1" applyAlignment="1">
      <alignment horizontal="center" vertical="center"/>
    </xf>
    <xf numFmtId="0" fontId="13" fillId="6" borderId="1" xfId="0" applyFont="1" applyFill="1" applyBorder="1" applyAlignment="1">
      <alignment horizontal="center" vertical="center" wrapText="1"/>
    </xf>
    <xf numFmtId="0" fontId="14" fillId="0" borderId="1" xfId="1" applyFont="1" applyFill="1" applyBorder="1" applyAlignment="1">
      <alignment horizontal="center" vertical="center"/>
    </xf>
    <xf numFmtId="0" fontId="14" fillId="0" borderId="1" xfId="0" applyFont="1" applyBorder="1" applyAlignment="1">
      <alignment horizontal="center" vertical="center"/>
    </xf>
    <xf numFmtId="0" fontId="3" fillId="5" borderId="0" xfId="0" applyFont="1" applyFill="1" applyBorder="1" applyAlignment="1">
      <alignment horizontal="center" vertical="center"/>
    </xf>
    <xf numFmtId="0" fontId="3" fillId="5" borderId="0" xfId="0" applyFont="1" applyFill="1" applyBorder="1" applyAlignment="1">
      <alignment horizontal="center" vertical="center" wrapText="1"/>
    </xf>
    <xf numFmtId="0" fontId="2" fillId="0" borderId="0" xfId="0" applyFont="1"/>
    <xf numFmtId="0" fontId="2" fillId="0" borderId="1" xfId="0" applyFont="1" applyBorder="1" applyAlignment="1">
      <alignment horizontal="center"/>
    </xf>
    <xf numFmtId="2" fontId="2" fillId="0" borderId="1" xfId="0" applyNumberFormat="1" applyFont="1" applyBorder="1" applyAlignment="1">
      <alignment horizontal="center"/>
    </xf>
    <xf numFmtId="10" fontId="2" fillId="0" borderId="1" xfId="0" applyNumberFormat="1" applyFont="1" applyBorder="1" applyAlignment="1">
      <alignment horizontal="center"/>
    </xf>
    <xf numFmtId="0" fontId="2" fillId="0" borderId="0" xfId="0" applyFont="1" applyAlignment="1">
      <alignment horizontal="center"/>
    </xf>
    <xf numFmtId="2" fontId="2" fillId="0" borderId="0" xfId="0" applyNumberFormat="1" applyFont="1"/>
    <xf numFmtId="0" fontId="18" fillId="0" borderId="1" xfId="0" applyFont="1" applyBorder="1" applyAlignment="1">
      <alignment horizontal="left" vertical="center" wrapText="1" readingOrder="1"/>
    </xf>
    <xf numFmtId="0" fontId="18" fillId="0" borderId="35" xfId="0" applyFont="1" applyBorder="1" applyAlignment="1">
      <alignment horizontal="left" vertical="center" wrapText="1" indent="1" readingOrder="1"/>
    </xf>
    <xf numFmtId="0" fontId="18" fillId="0" borderId="37" xfId="0"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20" fillId="0" borderId="32" xfId="2" applyFont="1" applyBorder="1" applyAlignment="1">
      <alignment horizontal="center" wrapText="1" readingOrder="1"/>
    </xf>
    <xf numFmtId="0" fontId="22" fillId="0" borderId="37" xfId="0" applyFont="1" applyBorder="1" applyAlignment="1">
      <alignment horizontal="center" vertical="center" wrapText="1"/>
    </xf>
    <xf numFmtId="0" fontId="18" fillId="0" borderId="35" xfId="0" applyFont="1" applyBorder="1" applyAlignment="1">
      <alignment horizontal="left" vertical="center" wrapText="1" readingOrder="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14" fillId="4" borderId="1" xfId="1" applyFont="1" applyFill="1" applyBorder="1" applyAlignment="1">
      <alignment horizontal="center" vertical="center"/>
    </xf>
    <xf numFmtId="0" fontId="14" fillId="4" borderId="1" xfId="0" applyFont="1" applyFill="1" applyBorder="1" applyAlignment="1">
      <alignment horizontal="center" vertical="center"/>
    </xf>
    <xf numFmtId="0" fontId="2" fillId="4" borderId="1" xfId="0" applyFont="1" applyFill="1" applyBorder="1" applyAlignment="1">
      <alignment horizontal="center" vertical="center"/>
    </xf>
    <xf numFmtId="1" fontId="2" fillId="0" borderId="1" xfId="0" applyNumberFormat="1" applyFont="1" applyBorder="1" applyAlignment="1">
      <alignment horizontal="center"/>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2" fontId="2" fillId="0" borderId="0" xfId="0" applyNumberFormat="1" applyFont="1" applyAlignment="1">
      <alignment horizontal="center"/>
    </xf>
    <xf numFmtId="1" fontId="2" fillId="0" borderId="10" xfId="0" applyNumberFormat="1" applyFont="1" applyBorder="1" applyAlignment="1">
      <alignment horizontal="center"/>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3" fillId="2" borderId="1" xfId="0" applyFont="1" applyFill="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0" borderId="0" xfId="0" applyFont="1" applyBorder="1" applyAlignment="1">
      <alignment horizontal="left" vertical="center" wrapText="1"/>
    </xf>
    <xf numFmtId="0" fontId="13" fillId="0" borderId="0" xfId="0" applyFont="1" applyBorder="1" applyAlignment="1">
      <alignment horizontal="center" vertical="center" wrapText="1"/>
    </xf>
    <xf numFmtId="2" fontId="1" fillId="0" borderId="0" xfId="0" applyNumberFormat="1" applyFont="1" applyAlignment="1">
      <alignment horizontal="center" vertical="center"/>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0" fontId="3" fillId="2" borderId="1" xfId="0" applyFont="1" applyFill="1" applyBorder="1" applyAlignment="1">
      <alignment horizontal="left" vertical="center"/>
    </xf>
    <xf numFmtId="2" fontId="1" fillId="0" borderId="0" xfId="0" applyNumberFormat="1" applyFont="1" applyAlignment="1">
      <alignment horizont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0" fontId="2" fillId="0" borderId="0" xfId="0" applyFont="1" applyAlignment="1">
      <alignment horizontal="right"/>
    </xf>
    <xf numFmtId="0" fontId="2" fillId="0" borderId="0" xfId="0" applyFont="1" applyAlignment="1">
      <alignment horizontal="right"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8" fillId="0" borderId="30" xfId="0" applyFont="1" applyBorder="1" applyAlignment="1">
      <alignment horizontal="left" vertical="center" wrapText="1" readingOrder="1"/>
    </xf>
    <xf numFmtId="0" fontId="18" fillId="10" borderId="1" xfId="0" applyFont="1" applyFill="1" applyBorder="1" applyAlignment="1">
      <alignment horizontal="center" vertical="center" wrapText="1"/>
    </xf>
    <xf numFmtId="10" fontId="23" fillId="3" borderId="44" xfId="0" applyNumberFormat="1" applyFont="1" applyFill="1" applyBorder="1" applyAlignment="1">
      <alignment horizontal="center" vertical="center"/>
    </xf>
    <xf numFmtId="0" fontId="13" fillId="0" borderId="0" xfId="0" applyFont="1"/>
    <xf numFmtId="0" fontId="18" fillId="0" borderId="1" xfId="0" applyFont="1" applyBorder="1" applyAlignment="1">
      <alignment horizontal="center" wrapText="1" readingOrder="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9" fillId="0" borderId="0" xfId="2"/>
    <xf numFmtId="0" fontId="18" fillId="0" borderId="1" xfId="0" applyFont="1" applyBorder="1" applyAlignment="1">
      <alignment horizontal="center" vertical="center"/>
    </xf>
    <xf numFmtId="0" fontId="13" fillId="9" borderId="1" xfId="0" applyFont="1" applyFill="1" applyBorder="1" applyAlignment="1">
      <alignment horizontal="center" vertical="center" wrapText="1"/>
    </xf>
    <xf numFmtId="0" fontId="19" fillId="0" borderId="0" xfId="2" applyAlignment="1">
      <alignment vertical="center"/>
    </xf>
    <xf numFmtId="0" fontId="18" fillId="11" borderId="1" xfId="0" applyFont="1" applyFill="1" applyBorder="1" applyAlignment="1">
      <alignment horizontal="center" vertical="center" wrapText="1"/>
    </xf>
    <xf numFmtId="0" fontId="13" fillId="9" borderId="1" xfId="0" applyFont="1" applyFill="1" applyBorder="1" applyAlignment="1">
      <alignment horizontal="left" vertical="center" wrapText="1"/>
    </xf>
    <xf numFmtId="0" fontId="2" fillId="0" borderId="10" xfId="0" applyFont="1" applyBorder="1" applyAlignment="1">
      <alignment horizontal="center" vertical="center"/>
    </xf>
    <xf numFmtId="2" fontId="3" fillId="5" borderId="0" xfId="0" applyNumberFormat="1" applyFont="1" applyFill="1" applyBorder="1" applyAlignment="1">
      <alignment horizontal="center" vertical="center"/>
    </xf>
    <xf numFmtId="2" fontId="2" fillId="0" borderId="10" xfId="0" applyNumberFormat="1" applyFont="1" applyBorder="1" applyAlignment="1">
      <alignment horizontal="center" vertical="center"/>
    </xf>
    <xf numFmtId="2" fontId="14" fillId="0" borderId="1" xfId="1" applyNumberFormat="1" applyFont="1" applyFill="1" applyBorder="1" applyAlignment="1">
      <alignment horizontal="center" vertical="center"/>
    </xf>
    <xf numFmtId="2" fontId="14" fillId="0" borderId="1" xfId="0" applyNumberFormat="1" applyFont="1" applyBorder="1" applyAlignment="1">
      <alignment horizontal="center" vertical="center"/>
    </xf>
    <xf numFmtId="2" fontId="14" fillId="4" borderId="1" xfId="0" applyNumberFormat="1" applyFont="1" applyFill="1" applyBorder="1" applyAlignment="1">
      <alignment horizontal="center" vertical="center"/>
    </xf>
    <xf numFmtId="2" fontId="2" fillId="4" borderId="1" xfId="0" applyNumberFormat="1" applyFont="1" applyFill="1" applyBorder="1" applyAlignment="1">
      <alignment horizontal="center" vertical="center"/>
    </xf>
    <xf numFmtId="2" fontId="14" fillId="4" borderId="1" xfId="1" applyNumberFormat="1" applyFont="1" applyFill="1" applyBorder="1" applyAlignment="1">
      <alignment horizontal="center" vertical="center"/>
    </xf>
    <xf numFmtId="0" fontId="30" fillId="4" borderId="1" xfId="2" applyFont="1" applyFill="1" applyBorder="1" applyAlignment="1">
      <alignment horizontal="center" vertical="center"/>
    </xf>
    <xf numFmtId="2" fontId="30" fillId="4" borderId="1" xfId="2" applyNumberFormat="1" applyFont="1" applyFill="1" applyBorder="1" applyAlignment="1">
      <alignment horizontal="center" vertical="center"/>
    </xf>
    <xf numFmtId="0" fontId="30" fillId="0" borderId="1" xfId="2" applyFont="1" applyBorder="1" applyAlignment="1">
      <alignment horizontal="center"/>
    </xf>
    <xf numFmtId="2" fontId="3" fillId="5" borderId="42" xfId="0" applyNumberFormat="1" applyFont="1" applyFill="1" applyBorder="1" applyAlignment="1">
      <alignment horizontal="center" vertical="center"/>
    </xf>
    <xf numFmtId="164" fontId="14" fillId="0" borderId="52" xfId="0" applyNumberFormat="1" applyFont="1" applyFill="1" applyBorder="1" applyAlignment="1">
      <alignment horizontal="center" vertical="center" wrapText="1"/>
    </xf>
    <xf numFmtId="0" fontId="3" fillId="2" borderId="47" xfId="0" applyFont="1" applyFill="1" applyBorder="1" applyAlignment="1">
      <alignment vertical="center"/>
    </xf>
    <xf numFmtId="0" fontId="3" fillId="2" borderId="50" xfId="0" applyFont="1" applyFill="1" applyBorder="1" applyAlignment="1">
      <alignment vertical="center"/>
    </xf>
    <xf numFmtId="0" fontId="0" fillId="0" borderId="1" xfId="0" pivotButton="1" applyBorder="1"/>
    <xf numFmtId="0" fontId="0" fillId="0" borderId="1" xfId="0" applyBorder="1" applyAlignment="1">
      <alignment horizontal="left"/>
    </xf>
    <xf numFmtId="0" fontId="0" fillId="0" borderId="1" xfId="0" applyNumberFormat="1" applyBorder="1"/>
    <xf numFmtId="165" fontId="0" fillId="0" borderId="1" xfId="0" applyNumberFormat="1" applyBorder="1"/>
    <xf numFmtId="165" fontId="0" fillId="0" borderId="0" xfId="0" applyNumberFormat="1"/>
    <xf numFmtId="0" fontId="0" fillId="0" borderId="1" xfId="0" pivotButton="1" applyBorder="1" applyAlignment="1">
      <alignment horizontal="center"/>
    </xf>
    <xf numFmtId="0" fontId="0" fillId="0" borderId="1" xfId="0" applyBorder="1" applyAlignment="1">
      <alignment horizontal="center"/>
    </xf>
    <xf numFmtId="165" fontId="0" fillId="0" borderId="1" xfId="0" applyNumberFormat="1" applyBorder="1" applyAlignment="1">
      <alignment horizontal="center"/>
    </xf>
    <xf numFmtId="9" fontId="0" fillId="0" borderId="0" xfId="4" applyFont="1"/>
    <xf numFmtId="1" fontId="0" fillId="0" borderId="0" xfId="0" applyNumberFormat="1"/>
    <xf numFmtId="0" fontId="32" fillId="0" borderId="0" xfId="0" applyFont="1"/>
    <xf numFmtId="0" fontId="0" fillId="9" borderId="0" xfId="0" applyFill="1"/>
    <xf numFmtId="0" fontId="19" fillId="4" borderId="1" xfId="2" applyFill="1" applyBorder="1" applyAlignment="1">
      <alignment horizontal="left" vertical="center" wrapText="1"/>
    </xf>
    <xf numFmtId="0" fontId="20" fillId="0" borderId="38"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3" fillId="2" borderId="25" xfId="0" applyFont="1" applyFill="1" applyBorder="1" applyAlignment="1">
      <alignment horizontal="center" vertical="center"/>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4" fillId="0" borderId="4" xfId="0" applyFont="1" applyBorder="1" applyAlignment="1">
      <alignment horizontal="left" vertical="center" wrapText="1"/>
    </xf>
    <xf numFmtId="0" fontId="18" fillId="9" borderId="37" xfId="0" applyFont="1" applyFill="1" applyBorder="1" applyAlignment="1">
      <alignment horizontal="left" wrapText="1" inden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9" fillId="0" borderId="1" xfId="2" applyBorder="1" applyAlignment="1">
      <alignment horizontal="center"/>
    </xf>
    <xf numFmtId="164" fontId="19" fillId="0" borderId="52" xfId="2" applyNumberFormat="1" applyFill="1" applyBorder="1" applyAlignment="1">
      <alignment horizontal="center" vertical="center" wrapText="1"/>
    </xf>
    <xf numFmtId="0" fontId="2" fillId="0" borderId="1" xfId="0" applyFont="1" applyBorder="1" applyAlignment="1">
      <alignment horizontal="center" vertical="center"/>
    </xf>
    <xf numFmtId="0" fontId="0" fillId="0" borderId="0" xfId="0"/>
    <xf numFmtId="0" fontId="2" fillId="0" borderId="0" xfId="0" applyFont="1" applyAlignment="1">
      <alignment vertical="center"/>
    </xf>
    <xf numFmtId="0" fontId="2" fillId="0" borderId="0" xfId="0" applyFont="1"/>
    <xf numFmtId="2" fontId="2" fillId="0" borderId="0" xfId="0" applyNumberFormat="1" applyFont="1"/>
    <xf numFmtId="0" fontId="18" fillId="0" borderId="1" xfId="0" applyFont="1" applyBorder="1" applyAlignment="1">
      <alignment horizontal="center" vertical="center" wrapText="1"/>
    </xf>
    <xf numFmtId="0" fontId="2" fillId="0" borderId="1" xfId="0" applyFont="1" applyBorder="1" applyAlignment="1">
      <alignment vertical="center"/>
    </xf>
    <xf numFmtId="14" fontId="14" fillId="0" borderId="1" xfId="0" applyNumberFormat="1" applyFont="1" applyFill="1" applyBorder="1" applyAlignment="1">
      <alignment horizontal="center" vertical="center" wrapText="1"/>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3" fillId="0" borderId="0" xfId="0" applyFont="1"/>
    <xf numFmtId="0" fontId="0" fillId="0" borderId="0" xfId="0"/>
    <xf numFmtId="0" fontId="2" fillId="0" borderId="0" xfId="0" applyFont="1" applyAlignment="1">
      <alignment vertical="center"/>
    </xf>
    <xf numFmtId="0" fontId="2" fillId="0" borderId="0" xfId="0" applyFont="1"/>
    <xf numFmtId="2" fontId="2" fillId="0" borderId="0" xfId="0" applyNumberFormat="1" applyFont="1"/>
    <xf numFmtId="0" fontId="18" fillId="0" borderId="1" xfId="0" applyFont="1" applyBorder="1" applyAlignment="1">
      <alignment horizontal="center" vertical="center" wrapText="1"/>
    </xf>
    <xf numFmtId="0" fontId="2" fillId="0" borderId="1" xfId="0" applyFont="1" applyBorder="1" applyAlignment="1">
      <alignment vertical="center"/>
    </xf>
    <xf numFmtId="14" fontId="14" fillId="0" borderId="1" xfId="0" applyNumberFormat="1" applyFont="1" applyFill="1" applyBorder="1" applyAlignment="1">
      <alignment horizontal="center" vertical="center" wrapText="1"/>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3" fillId="0" borderId="0" xfId="0" applyFont="1"/>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0" fontId="21" fillId="0" borderId="0" xfId="0" applyFont="1" applyAlignment="1">
      <alignment vertical="center"/>
    </xf>
    <xf numFmtId="0" fontId="18" fillId="0" borderId="35" xfId="0" applyFont="1" applyBorder="1" applyAlignment="1">
      <alignment horizontal="left"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8" fillId="0" borderId="1" xfId="0" applyFont="1" applyBorder="1" applyAlignment="1">
      <alignment horizontal="center" vertical="center" wrapText="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10" fontId="23" fillId="3" borderId="44" xfId="0" applyNumberFormat="1" applyFont="1" applyFill="1" applyBorder="1" applyAlignment="1">
      <alignment horizontal="center" vertical="center"/>
    </xf>
    <xf numFmtId="0" fontId="13" fillId="0" borderId="0" xfId="0" applyFont="1"/>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53" xfId="0" applyFont="1" applyBorder="1" applyAlignment="1">
      <alignment horizontal="left" vertical="center" wrapText="1" indent="1"/>
    </xf>
    <xf numFmtId="0" fontId="18" fillId="0" borderId="54" xfId="0" applyFont="1" applyBorder="1" applyAlignment="1">
      <alignment horizontal="left" vertical="center" wrapText="1" indent="1"/>
    </xf>
    <xf numFmtId="0" fontId="22" fillId="0" borderId="1" xfId="0" applyFont="1" applyBorder="1" applyAlignment="1">
      <alignment horizont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8" fillId="0" borderId="30"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8" fillId="0" borderId="34" xfId="0" applyFont="1" applyBorder="1" applyAlignment="1">
      <alignment horizontal="center" wrapText="1" readingOrder="1"/>
    </xf>
    <xf numFmtId="0" fontId="17" fillId="0" borderId="28" xfId="0" applyFont="1" applyBorder="1" applyAlignment="1">
      <alignment horizontal="center" vertical="center" wrapText="1" readingOrder="1"/>
    </xf>
    <xf numFmtId="15" fontId="0" fillId="0" borderId="0" xfId="0" applyNumberFormat="1"/>
    <xf numFmtId="0" fontId="19" fillId="4" borderId="1" xfId="2" applyFill="1" applyBorder="1" applyAlignment="1">
      <alignment horizontal="left" vertical="center"/>
    </xf>
    <xf numFmtId="22" fontId="0" fillId="0" borderId="0" xfId="0" applyNumberFormat="1"/>
    <xf numFmtId="22" fontId="18" fillId="0" borderId="1" xfId="0" applyNumberFormat="1" applyFont="1" applyBorder="1" applyAlignment="1">
      <alignment horizontal="center" vertical="center" wrapText="1"/>
    </xf>
    <xf numFmtId="0" fontId="23" fillId="9" borderId="4" xfId="0" applyFont="1" applyFill="1" applyBorder="1" applyAlignment="1">
      <alignment horizontal="left" vertical="center" wrapText="1"/>
    </xf>
    <xf numFmtId="0" fontId="21" fillId="9" borderId="1" xfId="0" applyFont="1" applyFill="1" applyBorder="1" applyAlignment="1">
      <alignment horizontal="left"/>
    </xf>
    <xf numFmtId="0" fontId="18" fillId="0" borderId="28" xfId="0" applyFont="1" applyBorder="1" applyAlignment="1">
      <alignment horizontal="center" vertical="center" wrapText="1" readingOrder="1"/>
    </xf>
    <xf numFmtId="0" fontId="14" fillId="6" borderId="1" xfId="0" applyFont="1" applyFill="1" applyBorder="1" applyAlignment="1">
      <alignment horizontal="center" vertical="center"/>
    </xf>
    <xf numFmtId="0" fontId="22" fillId="6" borderId="1" xfId="0" applyFont="1" applyFill="1" applyBorder="1" applyAlignment="1">
      <alignment horizontal="left" vertical="center"/>
    </xf>
    <xf numFmtId="0" fontId="21" fillId="6" borderId="1" xfId="0" applyFont="1" applyFill="1" applyBorder="1" applyAlignment="1">
      <alignment horizontal="left" vertical="center"/>
    </xf>
    <xf numFmtId="0" fontId="21" fillId="6" borderId="1" xfId="0" applyFont="1" applyFill="1" applyBorder="1" applyAlignment="1">
      <alignment horizontal="left"/>
    </xf>
    <xf numFmtId="16" fontId="28" fillId="6" borderId="1" xfId="0" applyNumberFormat="1" applyFont="1" applyFill="1" applyBorder="1" applyAlignment="1">
      <alignment horizontal="center"/>
    </xf>
    <xf numFmtId="0" fontId="22" fillId="6" borderId="1" xfId="0" applyFont="1" applyFill="1" applyBorder="1" applyAlignment="1">
      <alignment horizontal="center"/>
    </xf>
    <xf numFmtId="16" fontId="22" fillId="6" borderId="1" xfId="0" applyNumberFormat="1" applyFont="1" applyFill="1" applyBorder="1" applyAlignment="1">
      <alignment horizontal="center"/>
    </xf>
    <xf numFmtId="0" fontId="28" fillId="6" borderId="1" xfId="0" applyFont="1" applyFill="1" applyBorder="1" applyAlignment="1">
      <alignment horizontal="center"/>
    </xf>
    <xf numFmtId="0" fontId="22" fillId="9" borderId="1" xfId="0" applyFont="1" applyFill="1" applyBorder="1" applyAlignment="1">
      <alignment horizontal="center"/>
    </xf>
    <xf numFmtId="0" fontId="28" fillId="6" borderId="1" xfId="0" applyFont="1" applyFill="1" applyBorder="1" applyAlignment="1">
      <alignment horizontal="center" wrapText="1"/>
    </xf>
    <xf numFmtId="0" fontId="22" fillId="6" borderId="1" xfId="0" applyFont="1" applyFill="1" applyBorder="1" applyAlignment="1">
      <alignment horizontal="center" wrapText="1"/>
    </xf>
    <xf numFmtId="0" fontId="36" fillId="6" borderId="1" xfId="0" applyFont="1" applyFill="1" applyBorder="1" applyAlignment="1">
      <alignment horizontal="center" wrapText="1"/>
    </xf>
    <xf numFmtId="0" fontId="14" fillId="3" borderId="1" xfId="0" applyFont="1" applyFill="1" applyBorder="1" applyAlignment="1">
      <alignment horizontal="center" vertical="center"/>
    </xf>
    <xf numFmtId="0" fontId="22" fillId="3" borderId="1" xfId="0" applyFont="1" applyFill="1" applyBorder="1" applyAlignment="1">
      <alignment horizontal="left" vertical="center"/>
    </xf>
    <xf numFmtId="0" fontId="21" fillId="3" borderId="1" xfId="0" applyFont="1" applyFill="1" applyBorder="1" applyAlignment="1">
      <alignment horizontal="left" vertical="center"/>
    </xf>
    <xf numFmtId="0" fontId="22" fillId="3" borderId="1" xfId="0" applyFont="1" applyFill="1" applyBorder="1" applyAlignment="1">
      <alignment horizontal="center"/>
    </xf>
    <xf numFmtId="0" fontId="21" fillId="3" borderId="1" xfId="0" applyFont="1" applyFill="1" applyBorder="1" applyAlignment="1">
      <alignment horizontal="left"/>
    </xf>
    <xf numFmtId="0" fontId="22" fillId="3" borderId="1" xfId="0" applyFont="1" applyFill="1" applyBorder="1" applyAlignment="1">
      <alignment horizontal="center" wrapText="1"/>
    </xf>
    <xf numFmtId="0" fontId="37" fillId="3" borderId="1" xfId="0" applyFont="1" applyFill="1" applyBorder="1" applyAlignment="1">
      <alignment horizontal="center"/>
    </xf>
    <xf numFmtId="16" fontId="35" fillId="9" borderId="1" xfId="0" applyNumberFormat="1" applyFont="1" applyFill="1" applyBorder="1" applyAlignment="1">
      <alignment horizontal="center"/>
    </xf>
    <xf numFmtId="16" fontId="35" fillId="3" borderId="1" xfId="0" applyNumberFormat="1" applyFont="1" applyFill="1" applyBorder="1" applyAlignment="1">
      <alignment horizontal="center"/>
    </xf>
    <xf numFmtId="0" fontId="14" fillId="13" borderId="1" xfId="0" applyFont="1" applyFill="1" applyBorder="1" applyAlignment="1">
      <alignment horizontal="center" vertical="center"/>
    </xf>
    <xf numFmtId="0" fontId="22" fillId="13" borderId="1" xfId="0" applyFont="1" applyFill="1" applyBorder="1" applyAlignment="1">
      <alignment horizontal="left" vertical="center"/>
    </xf>
    <xf numFmtId="0" fontId="21" fillId="13" borderId="1" xfId="0" applyFont="1" applyFill="1" applyBorder="1" applyAlignment="1">
      <alignment horizontal="left"/>
    </xf>
    <xf numFmtId="0" fontId="21" fillId="13" borderId="1" xfId="0" applyFont="1" applyFill="1" applyBorder="1" applyAlignment="1">
      <alignment horizontal="left" vertical="center"/>
    </xf>
    <xf numFmtId="0" fontId="21" fillId="9" borderId="1" xfId="0" applyFont="1" applyFill="1" applyBorder="1" applyAlignment="1">
      <alignment horizontal="left" vertical="center"/>
    </xf>
    <xf numFmtId="0" fontId="22" fillId="13" borderId="1" xfId="0" applyFont="1" applyFill="1" applyBorder="1" applyAlignment="1">
      <alignment horizontal="center"/>
    </xf>
    <xf numFmtId="0" fontId="36" fillId="13" borderId="1" xfId="0" applyFont="1" applyFill="1" applyBorder="1" applyAlignment="1">
      <alignment horizontal="center" wrapText="1"/>
    </xf>
    <xf numFmtId="0" fontId="22" fillId="13" borderId="1" xfId="0" applyFont="1" applyFill="1" applyBorder="1" applyAlignment="1">
      <alignment horizontal="center" wrapText="1"/>
    </xf>
    <xf numFmtId="16" fontId="22" fillId="13" borderId="1" xfId="0" applyNumberFormat="1" applyFont="1" applyFill="1" applyBorder="1" applyAlignment="1">
      <alignment horizontal="center"/>
    </xf>
    <xf numFmtId="0" fontId="14" fillId="14" borderId="1" xfId="0" applyFont="1" applyFill="1" applyBorder="1" applyAlignment="1">
      <alignment horizontal="center" vertical="center"/>
    </xf>
    <xf numFmtId="0" fontId="22" fillId="14" borderId="1" xfId="0" applyFont="1" applyFill="1" applyBorder="1" applyAlignment="1">
      <alignment horizontal="left" vertical="center"/>
    </xf>
    <xf numFmtId="0" fontId="37" fillId="14" borderId="1" xfId="0" applyFont="1" applyFill="1" applyBorder="1" applyAlignment="1">
      <alignment horizontal="center"/>
    </xf>
    <xf numFmtId="0" fontId="13" fillId="15" borderId="1" xfId="0" applyFont="1" applyFill="1" applyBorder="1" applyAlignment="1">
      <alignment horizontal="center" vertical="center"/>
    </xf>
    <xf numFmtId="0" fontId="18" fillId="15" borderId="1" xfId="0" applyFont="1" applyFill="1" applyBorder="1" applyAlignment="1">
      <alignment horizontal="left" vertical="center"/>
    </xf>
    <xf numFmtId="0" fontId="21" fillId="15" borderId="1" xfId="0" applyFont="1" applyFill="1" applyBorder="1" applyAlignment="1">
      <alignment horizontal="left" vertical="center"/>
    </xf>
    <xf numFmtId="0" fontId="18" fillId="0" borderId="0" xfId="0" applyFont="1" applyBorder="1" applyAlignment="1">
      <alignment horizontal="left" vertical="center" wrapText="1" readingOrder="1"/>
    </xf>
    <xf numFmtId="0" fontId="13" fillId="4" borderId="1" xfId="0" applyFont="1" applyFill="1" applyBorder="1" applyAlignment="1">
      <alignment horizontal="center" vertical="center" wrapText="1"/>
    </xf>
    <xf numFmtId="0" fontId="13" fillId="13" borderId="1" xfId="0" applyFont="1" applyFill="1" applyBorder="1" applyAlignment="1">
      <alignment horizontal="center" vertical="center" wrapText="1"/>
    </xf>
    <xf numFmtId="0" fontId="16" fillId="0" borderId="1" xfId="0" applyFont="1" applyBorder="1" applyAlignment="1">
      <alignment horizontal="center" vertical="center"/>
    </xf>
    <xf numFmtId="0" fontId="16" fillId="0" borderId="1" xfId="0" applyFont="1" applyBorder="1" applyAlignment="1">
      <alignment horizontal="center" vertical="center"/>
    </xf>
    <xf numFmtId="0" fontId="15" fillId="7" borderId="1" xfId="0" applyFont="1" applyFill="1" applyBorder="1" applyAlignment="1"/>
    <xf numFmtId="0" fontId="0" fillId="0" borderId="1" xfId="0" applyBorder="1" applyAlignment="1"/>
    <xf numFmtId="0" fontId="16" fillId="8" borderId="1" xfId="0" applyFont="1" applyFill="1" applyBorder="1" applyAlignment="1">
      <alignment horizontal="center" vertical="center" wrapText="1"/>
    </xf>
    <xf numFmtId="0" fontId="17" fillId="0" borderId="1" xfId="0" applyFont="1" applyBorder="1" applyAlignment="1">
      <alignment horizontal="center" vertical="center"/>
    </xf>
    <xf numFmtId="0" fontId="16" fillId="8" borderId="1" xfId="0" applyFont="1" applyFill="1" applyBorder="1" applyAlignment="1">
      <alignment horizontal="center" vertical="center"/>
    </xf>
    <xf numFmtId="0" fontId="20" fillId="0" borderId="1" xfId="2" applyFont="1" applyBorder="1" applyAlignment="1">
      <alignment horizontal="center" vertical="center"/>
    </xf>
    <xf numFmtId="0" fontId="18" fillId="0" borderId="1" xfId="0" applyFont="1" applyBorder="1" applyAlignment="1">
      <alignment horizontal="center"/>
    </xf>
    <xf numFmtId="0" fontId="0" fillId="0" borderId="1" xfId="0" applyBorder="1" applyAlignment="1">
      <alignment wrapText="1"/>
    </xf>
    <xf numFmtId="0" fontId="20" fillId="0" borderId="1" xfId="2" applyFont="1" applyBorder="1" applyAlignment="1">
      <alignment horizontal="center"/>
    </xf>
    <xf numFmtId="0" fontId="22" fillId="0" borderId="1" xfId="0" applyFont="1" applyBorder="1" applyAlignment="1">
      <alignment horizontal="center" vertical="center"/>
    </xf>
    <xf numFmtId="0" fontId="14" fillId="0" borderId="1" xfId="0" applyFont="1" applyBorder="1" applyAlignment="1">
      <alignment vertical="center"/>
    </xf>
    <xf numFmtId="0" fontId="2" fillId="0" borderId="1" xfId="0" applyFont="1" applyBorder="1" applyAlignment="1">
      <alignment horizontal="left" vertical="center"/>
    </xf>
    <xf numFmtId="22" fontId="18" fillId="0" borderId="1" xfId="0" applyNumberFormat="1" applyFont="1" applyBorder="1" applyAlignment="1">
      <alignment horizontal="center" vertical="center"/>
    </xf>
    <xf numFmtId="14" fontId="18" fillId="0" borderId="1" xfId="0" applyNumberFormat="1" applyFont="1" applyBorder="1" applyAlignment="1">
      <alignment horizontal="center" vertical="center"/>
    </xf>
    <xf numFmtId="14" fontId="0" fillId="0" borderId="1" xfId="0" applyNumberFormat="1" applyBorder="1" applyAlignment="1"/>
    <xf numFmtId="0" fontId="16" fillId="0" borderId="1" xfId="0" applyFont="1" applyBorder="1" applyAlignment="1">
      <alignment horizontal="center" vertical="center"/>
    </xf>
    <xf numFmtId="0" fontId="16" fillId="8" borderId="1" xfId="0" applyFont="1" applyFill="1" applyBorder="1" applyAlignment="1">
      <alignment horizontal="center" vertical="center"/>
    </xf>
    <xf numFmtId="0" fontId="23" fillId="0" borderId="1" xfId="0" applyFont="1" applyBorder="1" applyAlignment="1">
      <alignment horizontal="center" vertical="center"/>
    </xf>
    <xf numFmtId="0" fontId="16" fillId="0" borderId="1" xfId="0" applyFont="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49"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46" xfId="0" applyFont="1" applyFill="1" applyBorder="1" applyAlignment="1">
      <alignment horizontal="center" vertical="center"/>
    </xf>
    <xf numFmtId="0" fontId="9" fillId="2" borderId="18"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28" fillId="0" borderId="1" xfId="0" applyFont="1" applyBorder="1" applyAlignment="1">
      <alignment horizontal="center" vertical="center" wrapText="1"/>
    </xf>
    <xf numFmtId="0" fontId="28" fillId="0" borderId="1" xfId="0" applyFont="1" applyBorder="1" applyAlignment="1">
      <alignment horizontal="center" vertical="center"/>
    </xf>
    <xf numFmtId="0" fontId="25" fillId="9"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4" borderId="1" xfId="0" applyFont="1" applyFill="1" applyBorder="1" applyAlignment="1">
      <alignment horizontal="center" vertical="center" wrapText="1"/>
    </xf>
    <xf numFmtId="0" fontId="25" fillId="13" borderId="1"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16" fillId="0" borderId="1" xfId="0" applyFont="1" applyBorder="1" applyAlignment="1">
      <alignment horizontal="center" vertical="center"/>
    </xf>
    <xf numFmtId="0" fontId="16" fillId="8" borderId="1" xfId="0" applyFont="1" applyFill="1" applyBorder="1" applyAlignment="1">
      <alignment horizontal="center" vertical="center"/>
    </xf>
    <xf numFmtId="0" fontId="2" fillId="0" borderId="1" xfId="0" applyFont="1" applyFill="1" applyBorder="1" applyAlignment="1">
      <alignment horizontal="center"/>
    </xf>
    <xf numFmtId="0" fontId="30" fillId="0" borderId="1" xfId="2" applyFont="1" applyFill="1" applyBorder="1" applyAlignment="1">
      <alignment horizontal="center"/>
    </xf>
    <xf numFmtId="0" fontId="25" fillId="0" borderId="1" xfId="1" applyFont="1" applyFill="1" applyBorder="1" applyAlignment="1">
      <alignment horizontal="center" vertical="center"/>
    </xf>
    <xf numFmtId="2" fontId="25" fillId="0" borderId="1" xfId="1" applyNumberFormat="1" applyFont="1" applyFill="1" applyBorder="1" applyAlignment="1">
      <alignment horizontal="center" vertical="center"/>
    </xf>
    <xf numFmtId="1" fontId="25" fillId="0" borderId="1" xfId="0" applyNumberFormat="1" applyFont="1" applyFill="1" applyBorder="1" applyAlignment="1">
      <alignment horizontal="center"/>
    </xf>
    <xf numFmtId="2" fontId="25" fillId="0" borderId="1" xfId="0" applyNumberFormat="1" applyFont="1" applyFill="1" applyBorder="1" applyAlignment="1">
      <alignment horizontal="center"/>
    </xf>
    <xf numFmtId="10" fontId="25" fillId="0" borderId="1" xfId="0" applyNumberFormat="1" applyFont="1" applyFill="1" applyBorder="1" applyAlignment="1">
      <alignment horizontal="center"/>
    </xf>
    <xf numFmtId="0" fontId="2" fillId="0" borderId="0" xfId="0" applyFont="1" applyFill="1"/>
    <xf numFmtId="0" fontId="14" fillId="0" borderId="1" xfId="0" applyFont="1" applyFill="1" applyBorder="1" applyAlignment="1">
      <alignment horizontal="center"/>
    </xf>
    <xf numFmtId="0" fontId="2" fillId="0" borderId="2" xfId="0" applyFont="1" applyBorder="1" applyAlignment="1">
      <alignment horizontal="center"/>
    </xf>
    <xf numFmtId="164" fontId="14" fillId="0" borderId="56" xfId="0" applyNumberFormat="1" applyFont="1" applyFill="1" applyBorder="1" applyAlignment="1">
      <alignment horizontal="center" vertical="center" wrapText="1"/>
    </xf>
    <xf numFmtId="0" fontId="14" fillId="4" borderId="2" xfId="1" applyFont="1" applyFill="1" applyBorder="1" applyAlignment="1">
      <alignment horizontal="center" vertical="center"/>
    </xf>
    <xf numFmtId="164" fontId="19" fillId="0" borderId="1" xfId="2" applyNumberFormat="1" applyFill="1" applyBorder="1" applyAlignment="1">
      <alignment horizontal="center" vertical="center" wrapText="1"/>
    </xf>
    <xf numFmtId="14" fontId="14" fillId="12" borderId="1" xfId="0" applyNumberFormat="1" applyFont="1" applyFill="1" applyBorder="1" applyAlignment="1">
      <alignment horizontal="center" vertical="center" wrapText="1"/>
    </xf>
    <xf numFmtId="2" fontId="14" fillId="12" borderId="1" xfId="0" applyNumberFormat="1" applyFont="1" applyFill="1" applyBorder="1" applyAlignment="1">
      <alignment horizontal="center" vertical="center" wrapText="1"/>
    </xf>
    <xf numFmtId="0" fontId="16" fillId="8" borderId="1"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46" xfId="0" applyFont="1" applyFill="1" applyBorder="1" applyAlignment="1">
      <alignment horizontal="center" vertical="center"/>
    </xf>
    <xf numFmtId="0" fontId="9" fillId="2" borderId="18"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23" fillId="0" borderId="1" xfId="0" applyFont="1" applyBorder="1" applyAlignment="1">
      <alignment horizontal="center" vertical="center"/>
    </xf>
    <xf numFmtId="0" fontId="16" fillId="0" borderId="1" xfId="0" applyFont="1" applyBorder="1" applyAlignment="1">
      <alignment horizontal="left" vertical="center"/>
    </xf>
    <xf numFmtId="0" fontId="16" fillId="8" borderId="1"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49" xfId="0" applyFont="1" applyFill="1" applyBorder="1" applyAlignment="1">
      <alignment horizontal="center" vertical="center"/>
    </xf>
    <xf numFmtId="2" fontId="3" fillId="5" borderId="42" xfId="0" applyNumberFormat="1" applyFont="1" applyFill="1" applyBorder="1" applyAlignment="1">
      <alignment horizontal="left" vertical="center"/>
    </xf>
    <xf numFmtId="2" fontId="3" fillId="5" borderId="50" xfId="0" applyNumberFormat="1" applyFont="1" applyFill="1" applyBorder="1" applyAlignment="1">
      <alignment horizontal="left" vertical="center"/>
    </xf>
    <xf numFmtId="0" fontId="3" fillId="5" borderId="42" xfId="0" applyFont="1" applyFill="1" applyBorder="1" applyAlignment="1">
      <alignment horizontal="center" vertical="center"/>
    </xf>
    <xf numFmtId="0" fontId="3" fillId="5" borderId="50" xfId="0" applyFont="1" applyFill="1" applyBorder="1" applyAlignment="1">
      <alignment horizontal="center" vertical="center"/>
    </xf>
    <xf numFmtId="2" fontId="3" fillId="5" borderId="42" xfId="0" applyNumberFormat="1" applyFont="1" applyFill="1" applyBorder="1" applyAlignment="1">
      <alignment horizontal="center" vertical="center"/>
    </xf>
    <xf numFmtId="2" fontId="3" fillId="5" borderId="50" xfId="0" applyNumberFormat="1" applyFont="1" applyFill="1" applyBorder="1" applyAlignment="1">
      <alignment horizontal="center" vertical="center"/>
    </xf>
    <xf numFmtId="0" fontId="16" fillId="0" borderId="1" xfId="0" applyFont="1" applyBorder="1" applyAlignment="1">
      <alignment horizontal="center" vertical="center"/>
    </xf>
    <xf numFmtId="0" fontId="6" fillId="2" borderId="15" xfId="0" applyFont="1" applyFill="1" applyBorder="1" applyAlignment="1">
      <alignment horizontal="center" vertical="center"/>
    </xf>
    <xf numFmtId="0" fontId="6" fillId="2" borderId="16"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14" xfId="0" applyFont="1" applyFill="1" applyBorder="1" applyAlignment="1">
      <alignment horizontal="center" vertical="center"/>
    </xf>
    <xf numFmtId="0" fontId="3" fillId="2" borderId="0" xfId="0" applyFont="1" applyFill="1" applyAlignment="1">
      <alignment horizontal="center" vertical="center"/>
    </xf>
    <xf numFmtId="0" fontId="3"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41"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48" xfId="0" applyFont="1" applyFill="1" applyBorder="1" applyAlignment="1">
      <alignment horizontal="center" vertical="center"/>
    </xf>
    <xf numFmtId="0" fontId="3" fillId="2" borderId="41" xfId="0" applyFont="1" applyFill="1" applyBorder="1" applyAlignment="1">
      <alignment horizontal="center" vertical="center" wrapText="1"/>
    </xf>
    <xf numFmtId="0" fontId="3" fillId="2" borderId="43" xfId="0" applyFont="1" applyFill="1" applyBorder="1" applyAlignment="1">
      <alignment horizontal="center" vertical="center" wrapText="1"/>
    </xf>
    <xf numFmtId="0" fontId="3" fillId="2" borderId="47" xfId="0" applyFont="1" applyFill="1" applyBorder="1" applyAlignment="1">
      <alignment horizontal="center" vertical="center" wrapText="1"/>
    </xf>
    <xf numFmtId="0" fontId="3" fillId="2" borderId="48" xfId="0" applyFont="1" applyFill="1" applyBorder="1" applyAlignment="1">
      <alignment horizontal="center" vertical="center" wrapText="1"/>
    </xf>
    <xf numFmtId="0" fontId="11" fillId="0" borderId="0" xfId="0" applyFont="1" applyAlignment="1">
      <alignment horizontal="left" vertical="center" wrapText="1"/>
    </xf>
    <xf numFmtId="0" fontId="4" fillId="2" borderId="0" xfId="0" applyFont="1" applyFill="1" applyAlignment="1">
      <alignment horizontal="center" vertical="center"/>
    </xf>
    <xf numFmtId="0" fontId="1" fillId="0" borderId="1" xfId="0" applyFont="1" applyBorder="1" applyAlignment="1">
      <alignment horizontal="center" vertical="center" textRotation="180" wrapText="1"/>
    </xf>
    <xf numFmtId="0" fontId="16" fillId="12" borderId="55" xfId="0" applyFont="1" applyFill="1" applyBorder="1" applyAlignment="1">
      <alignment horizontal="center" vertical="center" wrapText="1" readingOrder="1"/>
    </xf>
    <xf numFmtId="0" fontId="16" fillId="12" borderId="51" xfId="0" applyFont="1" applyFill="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6" fillId="0" borderId="28" xfId="0" applyFont="1" applyBorder="1" applyAlignment="1">
      <alignment horizontal="left" vertical="center" wrapText="1" readingOrder="1"/>
    </xf>
    <xf numFmtId="0" fontId="15" fillId="7" borderId="40" xfId="0" applyFont="1" applyFill="1" applyBorder="1" applyAlignment="1">
      <alignment horizontal="center"/>
    </xf>
    <xf numFmtId="0" fontId="15" fillId="7" borderId="0" xfId="0" applyFont="1" applyFill="1" applyBorder="1" applyAlignment="1">
      <alignment horizontal="center"/>
    </xf>
    <xf numFmtId="0" fontId="23" fillId="0" borderId="39" xfId="0" applyFont="1" applyBorder="1" applyAlignment="1">
      <alignment horizontal="center" vertical="center" wrapText="1" readingOrder="1"/>
    </xf>
    <xf numFmtId="0" fontId="23" fillId="0" borderId="28" xfId="0" applyFont="1" applyBorder="1" applyAlignment="1">
      <alignment horizontal="center" vertical="center" wrapText="1" readingOrder="1"/>
    </xf>
    <xf numFmtId="0" fontId="16" fillId="0" borderId="29" xfId="0" applyFont="1" applyBorder="1" applyAlignment="1">
      <alignment horizontal="left" vertical="center" wrapText="1" readingOrder="1"/>
    </xf>
    <xf numFmtId="0" fontId="15" fillId="7" borderId="1" xfId="0" applyFont="1" applyFill="1" applyBorder="1" applyAlignment="1">
      <alignment horizontal="center"/>
    </xf>
    <xf numFmtId="14" fontId="0" fillId="0" borderId="1" xfId="0" applyNumberFormat="1" applyBorder="1" applyAlignment="1">
      <alignment horizontal="center"/>
    </xf>
    <xf numFmtId="0" fontId="28" fillId="13" borderId="1" xfId="0" applyFont="1" applyFill="1" applyBorder="1" applyAlignment="1">
      <alignment horizontal="center" vertical="center"/>
    </xf>
    <xf numFmtId="0" fontId="2" fillId="6" borderId="1" xfId="0" applyFont="1" applyFill="1" applyBorder="1" applyAlignment="1">
      <alignment horizontal="center"/>
    </xf>
  </cellXfs>
  <cellStyles count="5">
    <cellStyle name="Hyperlink" xfId="2" builtinId="8"/>
    <cellStyle name="Normal" xfId="0" builtinId="0"/>
    <cellStyle name="Normal 2" xfId="3"/>
    <cellStyle name="Normal 4 2" xfId="1"/>
    <cellStyle name="Percent" xfId="4" builtinId="5"/>
  </cellStyles>
  <dxfs count="210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styles" Target="style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haredStrings" Target="sharedStrings.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pivotCacheDefinition" Target="pivotCache/pivotCacheDefinition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20.emf"/><Relationship Id="rId7" Type="http://schemas.openxmlformats.org/officeDocument/2006/relationships/image" Target="../media/image17.emf"/><Relationship Id="rId12" Type="http://schemas.openxmlformats.org/officeDocument/2006/relationships/image" Target="../media/image2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8.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23.emf"/><Relationship Id="rId9" Type="http://schemas.openxmlformats.org/officeDocument/2006/relationships/image" Target="../media/image1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 Id="rId4" Type="http://schemas.openxmlformats.org/officeDocument/2006/relationships/image" Target="../media/image30.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4" Type="http://schemas.openxmlformats.org/officeDocument/2006/relationships/image" Target="../media/image37.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2.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emf"/><Relationship Id="rId1" Type="http://schemas.openxmlformats.org/officeDocument/2006/relationships/image" Target="../media/image6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5.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6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1.emf"/><Relationship Id="rId1" Type="http://schemas.openxmlformats.org/officeDocument/2006/relationships/image" Target="../media/image8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2.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6.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8.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39.vml.rels><?xml version="1.0" encoding="UTF-8" standalone="yes"?>
<Relationships xmlns="http://schemas.openxmlformats.org/package/2006/relationships"><Relationship Id="rId2" Type="http://schemas.openxmlformats.org/officeDocument/2006/relationships/image" Target="../media/image92.emf"/><Relationship Id="rId1" Type="http://schemas.openxmlformats.org/officeDocument/2006/relationships/image" Target="../media/image93.emf"/></Relationships>
</file>

<file path=xl/drawings/_rels/vmlDrawing40.vml.rels><?xml version="1.0" encoding="UTF-8" standalone="yes"?>
<Relationships xmlns="http://schemas.openxmlformats.org/package/2006/relationships"><Relationship Id="rId2" Type="http://schemas.openxmlformats.org/officeDocument/2006/relationships/image" Target="../media/image95.emf"/><Relationship Id="rId1" Type="http://schemas.openxmlformats.org/officeDocument/2006/relationships/image" Target="../media/image94.emf"/></Relationships>
</file>

<file path=xl/drawings/_rels/vmlDrawing41.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_rels/vmlDrawing42.vml.rels><?xml version="1.0" encoding="UTF-8" standalone="yes"?>
<Relationships xmlns="http://schemas.openxmlformats.org/package/2006/relationships"><Relationship Id="rId2" Type="http://schemas.openxmlformats.org/officeDocument/2006/relationships/image" Target="../media/image99.emf"/><Relationship Id="rId1" Type="http://schemas.openxmlformats.org/officeDocument/2006/relationships/image" Target="../media/image98.emf"/></Relationships>
</file>

<file path=xl/drawings/_rels/vmlDrawing43.vml.rels><?xml version="1.0" encoding="UTF-8" standalone="yes"?>
<Relationships xmlns="http://schemas.openxmlformats.org/package/2006/relationships"><Relationship Id="rId2" Type="http://schemas.openxmlformats.org/officeDocument/2006/relationships/image" Target="../media/image100.emf"/><Relationship Id="rId1" Type="http://schemas.openxmlformats.org/officeDocument/2006/relationships/image" Target="../media/image101.emf"/></Relationships>
</file>

<file path=xl/drawings/_rels/vmlDrawing44.vml.rels><?xml version="1.0" encoding="UTF-8" standalone="yes"?>
<Relationships xmlns="http://schemas.openxmlformats.org/package/2006/relationships"><Relationship Id="rId2" Type="http://schemas.openxmlformats.org/officeDocument/2006/relationships/image" Target="../media/image103.emf"/><Relationship Id="rId1" Type="http://schemas.openxmlformats.org/officeDocument/2006/relationships/image" Target="../media/image102.emf"/></Relationships>
</file>

<file path=xl/drawings/_rels/vmlDrawing45.vml.rels><?xml version="1.0" encoding="UTF-8" standalone="yes"?>
<Relationships xmlns="http://schemas.openxmlformats.org/package/2006/relationships"><Relationship Id="rId2" Type="http://schemas.openxmlformats.org/officeDocument/2006/relationships/image" Target="../media/image105.emf"/><Relationship Id="rId1" Type="http://schemas.openxmlformats.org/officeDocument/2006/relationships/image" Target="../media/image104.emf"/></Relationships>
</file>

<file path=xl/drawings/_rels/vmlDrawing46.vml.rels><?xml version="1.0" encoding="UTF-8" standalone="yes"?>
<Relationships xmlns="http://schemas.openxmlformats.org/package/2006/relationships"><Relationship Id="rId2" Type="http://schemas.openxmlformats.org/officeDocument/2006/relationships/image" Target="../media/image107.emf"/><Relationship Id="rId1" Type="http://schemas.openxmlformats.org/officeDocument/2006/relationships/image" Target="../media/image106.emf"/></Relationships>
</file>

<file path=xl/drawings/_rels/vmlDrawing47.vml.rels><?xml version="1.0" encoding="UTF-8" standalone="yes"?>
<Relationships xmlns="http://schemas.openxmlformats.org/package/2006/relationships"><Relationship Id="rId2" Type="http://schemas.openxmlformats.org/officeDocument/2006/relationships/image" Target="../media/image109.emf"/><Relationship Id="rId1" Type="http://schemas.openxmlformats.org/officeDocument/2006/relationships/image" Target="../media/image108.emf"/></Relationships>
</file>

<file path=xl/drawings/_rels/vmlDrawing48.vml.rels><?xml version="1.0" encoding="UTF-8" standalone="yes"?>
<Relationships xmlns="http://schemas.openxmlformats.org/package/2006/relationships"><Relationship Id="rId2" Type="http://schemas.openxmlformats.org/officeDocument/2006/relationships/image" Target="../media/image111.emf"/><Relationship Id="rId1" Type="http://schemas.openxmlformats.org/officeDocument/2006/relationships/image" Target="../media/image110.emf"/></Relationships>
</file>

<file path=xl/drawings/_rels/vmlDrawing49.vml.rels><?xml version="1.0" encoding="UTF-8" standalone="yes"?>
<Relationships xmlns="http://schemas.openxmlformats.org/package/2006/relationships"><Relationship Id="rId3" Type="http://schemas.openxmlformats.org/officeDocument/2006/relationships/image" Target="../media/image114.emf"/><Relationship Id="rId2" Type="http://schemas.openxmlformats.org/officeDocument/2006/relationships/image" Target="../media/image113.emf"/><Relationship Id="rId1" Type="http://schemas.openxmlformats.org/officeDocument/2006/relationships/image" Target="../media/image112.emf"/><Relationship Id="rId4" Type="http://schemas.openxmlformats.org/officeDocument/2006/relationships/image" Target="../media/image115.emf"/></Relationships>
</file>

<file path=xl/drawings/_rels/vmlDrawing50.vml.rels><?xml version="1.0" encoding="UTF-8" standalone="yes"?>
<Relationships xmlns="http://schemas.openxmlformats.org/package/2006/relationships"><Relationship Id="rId2" Type="http://schemas.openxmlformats.org/officeDocument/2006/relationships/image" Target="../media/image117.emf"/><Relationship Id="rId1" Type="http://schemas.openxmlformats.org/officeDocument/2006/relationships/image" Target="../media/image116.emf"/></Relationships>
</file>

<file path=xl/drawings/_rels/vmlDrawing51.vml.rels><?xml version="1.0" encoding="UTF-8" standalone="yes"?>
<Relationships xmlns="http://schemas.openxmlformats.org/package/2006/relationships"><Relationship Id="rId2" Type="http://schemas.openxmlformats.org/officeDocument/2006/relationships/image" Target="../media/image118.emf"/><Relationship Id="rId1" Type="http://schemas.openxmlformats.org/officeDocument/2006/relationships/image" Target="../media/image119.emf"/></Relationships>
</file>

<file path=xl/drawings/_rels/vmlDrawing52.vml.rels><?xml version="1.0" encoding="UTF-8" standalone="yes"?>
<Relationships xmlns="http://schemas.openxmlformats.org/package/2006/relationships"><Relationship Id="rId2" Type="http://schemas.openxmlformats.org/officeDocument/2006/relationships/image" Target="../media/image120.emf"/><Relationship Id="rId1" Type="http://schemas.openxmlformats.org/officeDocument/2006/relationships/image" Target="../media/image121.emf"/></Relationships>
</file>

<file path=xl/drawings/_rels/vmlDrawing53.vml.rels><?xml version="1.0" encoding="UTF-8" standalone="yes"?>
<Relationships xmlns="http://schemas.openxmlformats.org/package/2006/relationships"><Relationship Id="rId2" Type="http://schemas.openxmlformats.org/officeDocument/2006/relationships/image" Target="../media/image123.emf"/><Relationship Id="rId1" Type="http://schemas.openxmlformats.org/officeDocument/2006/relationships/image" Target="../media/image122.emf"/></Relationships>
</file>

<file path=xl/drawings/_rels/vmlDrawing54.vml.rels><?xml version="1.0" encoding="UTF-8" standalone="yes"?>
<Relationships xmlns="http://schemas.openxmlformats.org/package/2006/relationships"><Relationship Id="rId2" Type="http://schemas.openxmlformats.org/officeDocument/2006/relationships/image" Target="../media/image124.emf"/><Relationship Id="rId1" Type="http://schemas.openxmlformats.org/officeDocument/2006/relationships/image" Target="../media/image125.emf"/></Relationships>
</file>

<file path=xl/drawings/_rels/vmlDrawing55.vml.rels><?xml version="1.0" encoding="UTF-8" standalone="yes"?>
<Relationships xmlns="http://schemas.openxmlformats.org/package/2006/relationships"><Relationship Id="rId2" Type="http://schemas.openxmlformats.org/officeDocument/2006/relationships/image" Target="../media/image126.emf"/><Relationship Id="rId1" Type="http://schemas.openxmlformats.org/officeDocument/2006/relationships/image" Target="../media/image127.emf"/></Relationships>
</file>

<file path=xl/drawings/_rels/vmlDrawing56.vml.rels><?xml version="1.0" encoding="UTF-8" standalone="yes"?>
<Relationships xmlns="http://schemas.openxmlformats.org/package/2006/relationships"><Relationship Id="rId2" Type="http://schemas.openxmlformats.org/officeDocument/2006/relationships/image" Target="../media/image129.emf"/><Relationship Id="rId1" Type="http://schemas.openxmlformats.org/officeDocument/2006/relationships/image" Target="../media/image128.emf"/></Relationships>
</file>

<file path=xl/drawings/_rels/vmlDrawing57.vml.rels><?xml version="1.0" encoding="UTF-8" standalone="yes"?>
<Relationships xmlns="http://schemas.openxmlformats.org/package/2006/relationships"><Relationship Id="rId2" Type="http://schemas.openxmlformats.org/officeDocument/2006/relationships/image" Target="../media/image131.emf"/><Relationship Id="rId1" Type="http://schemas.openxmlformats.org/officeDocument/2006/relationships/image" Target="../media/image130.emf"/></Relationships>
</file>

<file path=xl/drawings/_rels/vmlDrawing58.vml.rels><?xml version="1.0" encoding="UTF-8" standalone="yes"?>
<Relationships xmlns="http://schemas.openxmlformats.org/package/2006/relationships"><Relationship Id="rId2" Type="http://schemas.openxmlformats.org/officeDocument/2006/relationships/image" Target="../media/image133.emf"/><Relationship Id="rId1" Type="http://schemas.openxmlformats.org/officeDocument/2006/relationships/image" Target="../media/image132.emf"/></Relationships>
</file>

<file path=xl/drawings/_rels/vmlDrawing59.vml.rels><?xml version="1.0" encoding="UTF-8" standalone="yes"?>
<Relationships xmlns="http://schemas.openxmlformats.org/package/2006/relationships"><Relationship Id="rId2" Type="http://schemas.openxmlformats.org/officeDocument/2006/relationships/image" Target="../media/image134.emf"/><Relationship Id="rId1" Type="http://schemas.openxmlformats.org/officeDocument/2006/relationships/image" Target="../media/image135.emf"/></Relationships>
</file>

<file path=xl/drawings/_rels/vmlDrawing60.vml.rels><?xml version="1.0" encoding="UTF-8" standalone="yes"?>
<Relationships xmlns="http://schemas.openxmlformats.org/package/2006/relationships"><Relationship Id="rId2" Type="http://schemas.openxmlformats.org/officeDocument/2006/relationships/image" Target="../media/image136.emf"/><Relationship Id="rId1" Type="http://schemas.openxmlformats.org/officeDocument/2006/relationships/image" Target="../media/image137.emf"/></Relationships>
</file>

<file path=xl/drawings/_rels/vmlDrawing61.vml.rels><?xml version="1.0" encoding="UTF-8" standalone="yes"?>
<Relationships xmlns="http://schemas.openxmlformats.org/package/2006/relationships"><Relationship Id="rId2" Type="http://schemas.openxmlformats.org/officeDocument/2006/relationships/image" Target="../media/image138.emf"/><Relationship Id="rId1" Type="http://schemas.openxmlformats.org/officeDocument/2006/relationships/image" Target="../media/image139.emf"/></Relationships>
</file>

<file path=xl/drawings/_rels/vmlDrawing62.vml.rels><?xml version="1.0" encoding="UTF-8" standalone="yes"?>
<Relationships xmlns="http://schemas.openxmlformats.org/package/2006/relationships"><Relationship Id="rId2" Type="http://schemas.openxmlformats.org/officeDocument/2006/relationships/image" Target="../media/image140.emf"/><Relationship Id="rId1" Type="http://schemas.openxmlformats.org/officeDocument/2006/relationships/image" Target="../media/image141.emf"/></Relationships>
</file>

<file path=xl/drawings/_rels/vmlDrawing63.vml.rels><?xml version="1.0" encoding="UTF-8" standalone="yes"?>
<Relationships xmlns="http://schemas.openxmlformats.org/package/2006/relationships"><Relationship Id="rId2" Type="http://schemas.openxmlformats.org/officeDocument/2006/relationships/image" Target="../media/image142.emf"/><Relationship Id="rId1" Type="http://schemas.openxmlformats.org/officeDocument/2006/relationships/image" Target="../media/image143.emf"/></Relationships>
</file>

<file path=xl/drawings/_rels/vmlDrawing64.vml.rels><?xml version="1.0" encoding="UTF-8" standalone="yes"?>
<Relationships xmlns="http://schemas.openxmlformats.org/package/2006/relationships"><Relationship Id="rId2" Type="http://schemas.openxmlformats.org/officeDocument/2006/relationships/image" Target="../media/image144.emf"/><Relationship Id="rId1" Type="http://schemas.openxmlformats.org/officeDocument/2006/relationships/image" Target="../media/image145.emf"/></Relationships>
</file>

<file path=xl/drawings/_rels/vmlDrawing65.vml.rels><?xml version="1.0" encoding="UTF-8" standalone="yes"?>
<Relationships xmlns="http://schemas.openxmlformats.org/package/2006/relationships"><Relationship Id="rId2" Type="http://schemas.openxmlformats.org/officeDocument/2006/relationships/image" Target="../media/image146.emf"/><Relationship Id="rId1" Type="http://schemas.openxmlformats.org/officeDocument/2006/relationships/image" Target="../media/image147.emf"/></Relationships>
</file>

<file path=xl/drawings/_rels/vmlDrawing66.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_rels/vmlDrawing67.vml.rels><?xml version="1.0" encoding="UTF-8" standalone="yes"?>
<Relationships xmlns="http://schemas.openxmlformats.org/package/2006/relationships"><Relationship Id="rId2" Type="http://schemas.openxmlformats.org/officeDocument/2006/relationships/image" Target="../media/image150.emf"/><Relationship Id="rId1" Type="http://schemas.openxmlformats.org/officeDocument/2006/relationships/image" Target="../media/image151.emf"/></Relationships>
</file>

<file path=xl/drawings/_rels/vmlDrawing68.vml.rels><?xml version="1.0" encoding="UTF-8" standalone="yes"?>
<Relationships xmlns="http://schemas.openxmlformats.org/package/2006/relationships"><Relationship Id="rId2" Type="http://schemas.openxmlformats.org/officeDocument/2006/relationships/image" Target="../media/image152.emf"/><Relationship Id="rId1" Type="http://schemas.openxmlformats.org/officeDocument/2006/relationships/image" Target="../media/image153.emf"/></Relationships>
</file>

<file path=xl/drawings/_rels/vmlDrawing69.vml.rels><?xml version="1.0" encoding="UTF-8" standalone="yes"?>
<Relationships xmlns="http://schemas.openxmlformats.org/package/2006/relationships"><Relationship Id="rId2" Type="http://schemas.openxmlformats.org/officeDocument/2006/relationships/image" Target="../media/image155.emf"/><Relationship Id="rId1" Type="http://schemas.openxmlformats.org/officeDocument/2006/relationships/image" Target="../media/image154.emf"/></Relationships>
</file>

<file path=xl/drawings/_rels/vmlDrawing70.vml.rels><?xml version="1.0" encoding="UTF-8" standalone="yes"?>
<Relationships xmlns="http://schemas.openxmlformats.org/package/2006/relationships"><Relationship Id="rId2" Type="http://schemas.openxmlformats.org/officeDocument/2006/relationships/image" Target="../media/image156.emf"/><Relationship Id="rId1" Type="http://schemas.openxmlformats.org/officeDocument/2006/relationships/image" Target="../media/image157.emf"/></Relationships>
</file>

<file path=xl/drawings/_rels/vmlDrawing71.vml.rels><?xml version="1.0" encoding="UTF-8" standalone="yes"?>
<Relationships xmlns="http://schemas.openxmlformats.org/package/2006/relationships"><Relationship Id="rId2" Type="http://schemas.openxmlformats.org/officeDocument/2006/relationships/image" Target="../media/image159.emf"/><Relationship Id="rId1" Type="http://schemas.openxmlformats.org/officeDocument/2006/relationships/image" Target="../media/image158.emf"/></Relationships>
</file>

<file path=xl/drawings/_rels/vmlDrawing72.vml.rels><?xml version="1.0" encoding="UTF-8" standalone="yes"?>
<Relationships xmlns="http://schemas.openxmlformats.org/package/2006/relationships"><Relationship Id="rId2" Type="http://schemas.openxmlformats.org/officeDocument/2006/relationships/image" Target="../media/image160.emf"/><Relationship Id="rId1" Type="http://schemas.openxmlformats.org/officeDocument/2006/relationships/image" Target="../media/image161.emf"/></Relationships>
</file>

<file path=xl/drawings/_rels/vmlDrawing73.vml.rels><?xml version="1.0" encoding="UTF-8" standalone="yes"?>
<Relationships xmlns="http://schemas.openxmlformats.org/package/2006/relationships"><Relationship Id="rId3" Type="http://schemas.openxmlformats.org/officeDocument/2006/relationships/image" Target="../media/image164.emf"/><Relationship Id="rId2" Type="http://schemas.openxmlformats.org/officeDocument/2006/relationships/image" Target="../media/image163.emf"/><Relationship Id="rId1" Type="http://schemas.openxmlformats.org/officeDocument/2006/relationships/image" Target="../media/image162.emf"/><Relationship Id="rId4" Type="http://schemas.openxmlformats.org/officeDocument/2006/relationships/image" Target="../media/image165.emf"/></Relationships>
</file>

<file path=xl/drawings/_rels/vmlDrawing74.vml.rels><?xml version="1.0" encoding="UTF-8" standalone="yes"?>
<Relationships xmlns="http://schemas.openxmlformats.org/package/2006/relationships"><Relationship Id="rId3" Type="http://schemas.openxmlformats.org/officeDocument/2006/relationships/image" Target="../media/image168.emf"/><Relationship Id="rId2" Type="http://schemas.openxmlformats.org/officeDocument/2006/relationships/image" Target="../media/image167.emf"/><Relationship Id="rId1" Type="http://schemas.openxmlformats.org/officeDocument/2006/relationships/image" Target="../media/image166.emf"/><Relationship Id="rId4" Type="http://schemas.openxmlformats.org/officeDocument/2006/relationships/image" Target="../media/image169.emf"/></Relationships>
</file>

<file path=xl/drawings/_rels/vmlDrawing75.vml.rels><?xml version="1.0" encoding="UTF-8" standalone="yes"?>
<Relationships xmlns="http://schemas.openxmlformats.org/package/2006/relationships"><Relationship Id="rId3" Type="http://schemas.openxmlformats.org/officeDocument/2006/relationships/image" Target="../media/image172.emf"/><Relationship Id="rId2" Type="http://schemas.openxmlformats.org/officeDocument/2006/relationships/image" Target="../media/image171.emf"/><Relationship Id="rId1" Type="http://schemas.openxmlformats.org/officeDocument/2006/relationships/image" Target="../media/image170.emf"/><Relationship Id="rId4" Type="http://schemas.openxmlformats.org/officeDocument/2006/relationships/image" Target="../media/image173.emf"/></Relationships>
</file>

<file path=xl/drawings/_rels/vmlDrawing76.vml.rels><?xml version="1.0" encoding="UTF-8" standalone="yes"?>
<Relationships xmlns="http://schemas.openxmlformats.org/package/2006/relationships"><Relationship Id="rId3" Type="http://schemas.openxmlformats.org/officeDocument/2006/relationships/image" Target="../media/image176.emf"/><Relationship Id="rId2" Type="http://schemas.openxmlformats.org/officeDocument/2006/relationships/image" Target="../media/image175.emf"/><Relationship Id="rId1" Type="http://schemas.openxmlformats.org/officeDocument/2006/relationships/image" Target="../media/image174.emf"/><Relationship Id="rId4" Type="http://schemas.openxmlformats.org/officeDocument/2006/relationships/image" Target="../media/image177.emf"/></Relationships>
</file>

<file path=xl/drawings/_rels/vmlDrawing77.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79.emf"/><Relationship Id="rId1" Type="http://schemas.openxmlformats.org/officeDocument/2006/relationships/image" Target="../media/image178.emf"/><Relationship Id="rId4" Type="http://schemas.openxmlformats.org/officeDocument/2006/relationships/image" Target="../media/image181.emf"/></Relationships>
</file>

<file path=xl/drawings/_rels/vmlDrawing78.vml.rels><?xml version="1.0" encoding="UTF-8" standalone="yes"?>
<Relationships xmlns="http://schemas.openxmlformats.org/package/2006/relationships"><Relationship Id="rId2" Type="http://schemas.openxmlformats.org/officeDocument/2006/relationships/image" Target="../media/image183.emf"/><Relationship Id="rId1" Type="http://schemas.openxmlformats.org/officeDocument/2006/relationships/image" Target="../media/image182.emf"/></Relationships>
</file>

<file path=xl/drawings/_rels/vmlDrawing79.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4.emf"/></Relationships>
</file>

<file path=xl/drawings/_rels/vmlDrawing80.vml.rels><?xml version="1.0" encoding="UTF-8" standalone="yes"?>
<Relationships xmlns="http://schemas.openxmlformats.org/package/2006/relationships"><Relationship Id="rId2" Type="http://schemas.openxmlformats.org/officeDocument/2006/relationships/image" Target="../media/image187.emf"/><Relationship Id="rId1" Type="http://schemas.openxmlformats.org/officeDocument/2006/relationships/image" Target="../media/image186.emf"/></Relationships>
</file>

<file path=xl/drawings/_rels/vmlDrawing81.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82.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83.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84.vml.rels><?xml version="1.0" encoding="UTF-8" standalone="yes"?>
<Relationships xmlns="http://schemas.openxmlformats.org/package/2006/relationships"><Relationship Id="rId2" Type="http://schemas.openxmlformats.org/officeDocument/2006/relationships/image" Target="../media/image195.emf"/><Relationship Id="rId1" Type="http://schemas.openxmlformats.org/officeDocument/2006/relationships/image" Target="../media/image194.emf"/></Relationships>
</file>

<file path=xl/drawings/_rels/vmlDrawing85.vml.rels><?xml version="1.0" encoding="UTF-8" standalone="yes"?>
<Relationships xmlns="http://schemas.openxmlformats.org/package/2006/relationships"><Relationship Id="rId3" Type="http://schemas.openxmlformats.org/officeDocument/2006/relationships/image" Target="../media/image196.emf"/><Relationship Id="rId2" Type="http://schemas.openxmlformats.org/officeDocument/2006/relationships/image" Target="../media/image198.emf"/><Relationship Id="rId1" Type="http://schemas.openxmlformats.org/officeDocument/2006/relationships/image" Target="../media/image197.emf"/></Relationships>
</file>

<file path=xl/drawings/_rels/vmlDrawing86.vml.rels><?xml version="1.0" encoding="UTF-8" standalone="yes"?>
<Relationships xmlns="http://schemas.openxmlformats.org/package/2006/relationships"><Relationship Id="rId2" Type="http://schemas.openxmlformats.org/officeDocument/2006/relationships/image" Target="../media/image200.emf"/><Relationship Id="rId1" Type="http://schemas.openxmlformats.org/officeDocument/2006/relationships/image" Target="../media/image199.emf"/></Relationships>
</file>

<file path=xl/drawings/_rels/vmlDrawing87.vml.rels><?xml version="1.0" encoding="UTF-8" standalone="yes"?>
<Relationships xmlns="http://schemas.openxmlformats.org/package/2006/relationships"><Relationship Id="rId2" Type="http://schemas.openxmlformats.org/officeDocument/2006/relationships/image" Target="../media/image202.emf"/><Relationship Id="rId1" Type="http://schemas.openxmlformats.org/officeDocument/2006/relationships/image" Target="../media/image201.emf"/></Relationships>
</file>

<file path=xl/drawings/_rels/vmlDrawing88.vml.rels><?xml version="1.0" encoding="UTF-8" standalone="yes"?>
<Relationships xmlns="http://schemas.openxmlformats.org/package/2006/relationships"><Relationship Id="rId3" Type="http://schemas.openxmlformats.org/officeDocument/2006/relationships/image" Target="../media/image203.emf"/><Relationship Id="rId2" Type="http://schemas.openxmlformats.org/officeDocument/2006/relationships/image" Target="../media/image205.emf"/><Relationship Id="rId1" Type="http://schemas.openxmlformats.org/officeDocument/2006/relationships/image" Target="../media/image204.emf"/></Relationships>
</file>

<file path=xl/drawings/_rels/vmlDrawing89.vml.rels><?xml version="1.0" encoding="UTF-8" standalone="yes"?>
<Relationships xmlns="http://schemas.openxmlformats.org/package/2006/relationships"><Relationship Id="rId3" Type="http://schemas.openxmlformats.org/officeDocument/2006/relationships/image" Target="../media/image208.emf"/><Relationship Id="rId2" Type="http://schemas.openxmlformats.org/officeDocument/2006/relationships/image" Target="../media/image207.emf"/><Relationship Id="rId1" Type="http://schemas.openxmlformats.org/officeDocument/2006/relationships/image" Target="../media/image206.emf"/></Relationships>
</file>

<file path=xl/drawings/_rels/vmlDrawing90.vml.rels><?xml version="1.0" encoding="UTF-8" standalone="yes"?>
<Relationships xmlns="http://schemas.openxmlformats.org/package/2006/relationships"><Relationship Id="rId2" Type="http://schemas.openxmlformats.org/officeDocument/2006/relationships/image" Target="../media/image210.emf"/><Relationship Id="rId1" Type="http://schemas.openxmlformats.org/officeDocument/2006/relationships/image" Target="../media/image209.emf"/></Relationships>
</file>

<file path=xl/drawings/_rels/vmlDrawing91.vml.rels><?xml version="1.0" encoding="UTF-8" standalone="yes"?>
<Relationships xmlns="http://schemas.openxmlformats.org/package/2006/relationships"><Relationship Id="rId2" Type="http://schemas.openxmlformats.org/officeDocument/2006/relationships/image" Target="../media/image212.emf"/><Relationship Id="rId1" Type="http://schemas.openxmlformats.org/officeDocument/2006/relationships/image" Target="../media/image211.emf"/></Relationships>
</file>

<file path=xl/drawings/_rels/vmlDrawing92.vml.rels><?xml version="1.0" encoding="UTF-8" standalone="yes"?>
<Relationships xmlns="http://schemas.openxmlformats.org/package/2006/relationships"><Relationship Id="rId2" Type="http://schemas.openxmlformats.org/officeDocument/2006/relationships/image" Target="../media/image214.emf"/><Relationship Id="rId1" Type="http://schemas.openxmlformats.org/officeDocument/2006/relationships/image" Target="../media/image213.emf"/></Relationships>
</file>

<file path=xl/drawings/_rels/vmlDrawing93.vml.rels><?xml version="1.0" encoding="UTF-8" standalone="yes"?>
<Relationships xmlns="http://schemas.openxmlformats.org/package/2006/relationships"><Relationship Id="rId2" Type="http://schemas.openxmlformats.org/officeDocument/2006/relationships/image" Target="../media/image216.emf"/><Relationship Id="rId1" Type="http://schemas.openxmlformats.org/officeDocument/2006/relationships/image" Target="../media/image215.emf"/></Relationships>
</file>

<file path=xl/drawings/_rels/vmlDrawing94.vml.rels><?xml version="1.0" encoding="UTF-8" standalone="yes"?>
<Relationships xmlns="http://schemas.openxmlformats.org/package/2006/relationships"><Relationship Id="rId2" Type="http://schemas.openxmlformats.org/officeDocument/2006/relationships/image" Target="../media/image218.emf"/><Relationship Id="rId1" Type="http://schemas.openxmlformats.org/officeDocument/2006/relationships/image" Target="../media/image217.emf"/></Relationships>
</file>

<file path=xl/drawings/_rels/vmlDrawing95.vml.rels><?xml version="1.0" encoding="UTF-8" standalone="yes"?>
<Relationships xmlns="http://schemas.openxmlformats.org/package/2006/relationships"><Relationship Id="rId2" Type="http://schemas.openxmlformats.org/officeDocument/2006/relationships/image" Target="../media/image220.emf"/><Relationship Id="rId1" Type="http://schemas.openxmlformats.org/officeDocument/2006/relationships/image" Target="../media/image219.emf"/></Relationships>
</file>

<file path=xl/drawings/_rels/vmlDrawing96.vml.rels><?xml version="1.0" encoding="UTF-8" standalone="yes"?>
<Relationships xmlns="http://schemas.openxmlformats.org/package/2006/relationships"><Relationship Id="rId2" Type="http://schemas.openxmlformats.org/officeDocument/2006/relationships/image" Target="../media/image221.emf"/><Relationship Id="rId1" Type="http://schemas.openxmlformats.org/officeDocument/2006/relationships/image" Target="../media/image222.emf"/></Relationships>
</file>

<file path=xl/drawings/_rels/vmlDrawing97.vml.rels><?xml version="1.0" encoding="UTF-8" standalone="yes"?>
<Relationships xmlns="http://schemas.openxmlformats.org/package/2006/relationships"><Relationship Id="rId2" Type="http://schemas.openxmlformats.org/officeDocument/2006/relationships/image" Target="../media/image224.emf"/><Relationship Id="rId1" Type="http://schemas.openxmlformats.org/officeDocument/2006/relationships/image" Target="../media/image223.emf"/></Relationships>
</file>

<file path=xl/drawings/_rels/vmlDrawing98.vml.rels><?xml version="1.0" encoding="UTF-8" standalone="yes"?>
<Relationships xmlns="http://schemas.openxmlformats.org/package/2006/relationships"><Relationship Id="rId2" Type="http://schemas.openxmlformats.org/officeDocument/2006/relationships/image" Target="../media/image226.emf"/><Relationship Id="rId1" Type="http://schemas.openxmlformats.org/officeDocument/2006/relationships/image" Target="../media/image225.emf"/></Relationships>
</file>

<file path=xl/drawings/_rels/vmlDrawing99.vml.rels><?xml version="1.0" encoding="UTF-8" standalone="yes"?>
<Relationships xmlns="http://schemas.openxmlformats.org/package/2006/relationships"><Relationship Id="rId3" Type="http://schemas.openxmlformats.org/officeDocument/2006/relationships/image" Target="../media/image227.emf"/><Relationship Id="rId2" Type="http://schemas.openxmlformats.org/officeDocument/2006/relationships/image" Target="../media/image229.emf"/><Relationship Id="rId1" Type="http://schemas.openxmlformats.org/officeDocument/2006/relationships/image" Target="../media/image228.emf"/></Relationships>
</file>

<file path=xl/drawings/_rels/vmlDrawing100.vml.rels><?xml version="1.0" encoding="UTF-8" standalone="yes"?>
<Relationships xmlns="http://schemas.openxmlformats.org/package/2006/relationships"><Relationship Id="rId2" Type="http://schemas.openxmlformats.org/officeDocument/2006/relationships/image" Target="../media/image231.emf"/><Relationship Id="rId1" Type="http://schemas.openxmlformats.org/officeDocument/2006/relationships/image" Target="../media/image230.emf"/></Relationships>
</file>

<file path=xl/drawings/_rels/vmlDrawing101.vml.rels><?xml version="1.0" encoding="UTF-8" standalone="yes"?>
<Relationships xmlns="http://schemas.openxmlformats.org/package/2006/relationships"><Relationship Id="rId2" Type="http://schemas.openxmlformats.org/officeDocument/2006/relationships/image" Target="../media/image233.emf"/><Relationship Id="rId1" Type="http://schemas.openxmlformats.org/officeDocument/2006/relationships/image" Target="../media/image232.emf"/></Relationships>
</file>

<file path=xl/drawings/_rels/vmlDrawing102.vml.rels><?xml version="1.0" encoding="UTF-8" standalone="yes"?>
<Relationships xmlns="http://schemas.openxmlformats.org/package/2006/relationships"><Relationship Id="rId2" Type="http://schemas.openxmlformats.org/officeDocument/2006/relationships/image" Target="../media/image235.emf"/><Relationship Id="rId1" Type="http://schemas.openxmlformats.org/officeDocument/2006/relationships/image" Target="../media/image234.emf"/></Relationships>
</file>

<file path=xl/drawings/_rels/vmlDrawing103.vml.rels><?xml version="1.0" encoding="UTF-8" standalone="yes"?>
<Relationships xmlns="http://schemas.openxmlformats.org/package/2006/relationships"><Relationship Id="rId3" Type="http://schemas.openxmlformats.org/officeDocument/2006/relationships/image" Target="../media/image236.emf"/><Relationship Id="rId2" Type="http://schemas.openxmlformats.org/officeDocument/2006/relationships/image" Target="../media/image238.emf"/><Relationship Id="rId1" Type="http://schemas.openxmlformats.org/officeDocument/2006/relationships/image" Target="../media/image237.emf"/></Relationships>
</file>

<file path=xl/drawings/_rels/vmlDrawing104.vml.rels><?xml version="1.0" encoding="UTF-8" standalone="yes"?>
<Relationships xmlns="http://schemas.openxmlformats.org/package/2006/relationships"><Relationship Id="rId2" Type="http://schemas.openxmlformats.org/officeDocument/2006/relationships/image" Target="../media/image240.emf"/><Relationship Id="rId1" Type="http://schemas.openxmlformats.org/officeDocument/2006/relationships/image" Target="../media/image239.emf"/></Relationships>
</file>

<file path=xl/drawings/_rels/vmlDrawing105.vml.rels><?xml version="1.0" encoding="UTF-8" standalone="yes"?>
<Relationships xmlns="http://schemas.openxmlformats.org/package/2006/relationships"><Relationship Id="rId2" Type="http://schemas.openxmlformats.org/officeDocument/2006/relationships/image" Target="../media/image242.emf"/><Relationship Id="rId1" Type="http://schemas.openxmlformats.org/officeDocument/2006/relationships/image" Target="../media/image241.emf"/></Relationships>
</file>

<file path=xl/drawings/_rels/vmlDrawing106.vml.rels><?xml version="1.0" encoding="UTF-8" standalone="yes"?>
<Relationships xmlns="http://schemas.openxmlformats.org/package/2006/relationships"><Relationship Id="rId2" Type="http://schemas.openxmlformats.org/officeDocument/2006/relationships/image" Target="../media/image244.emf"/><Relationship Id="rId1" Type="http://schemas.openxmlformats.org/officeDocument/2006/relationships/image" Target="../media/image243.emf"/></Relationships>
</file>

<file path=xl/drawings/_rels/vmlDrawing107.vml.rels><?xml version="1.0" encoding="UTF-8" standalone="yes"?>
<Relationships xmlns="http://schemas.openxmlformats.org/package/2006/relationships"><Relationship Id="rId2" Type="http://schemas.openxmlformats.org/officeDocument/2006/relationships/image" Target="../media/image246.emf"/><Relationship Id="rId1" Type="http://schemas.openxmlformats.org/officeDocument/2006/relationships/image" Target="../media/image245.emf"/></Relationships>
</file>

<file path=xl/drawings/_rels/vmlDrawing108.vml.rels><?xml version="1.0" encoding="UTF-8" standalone="yes"?>
<Relationships xmlns="http://schemas.openxmlformats.org/package/2006/relationships"><Relationship Id="rId3" Type="http://schemas.openxmlformats.org/officeDocument/2006/relationships/image" Target="../media/image249.emf"/><Relationship Id="rId2" Type="http://schemas.openxmlformats.org/officeDocument/2006/relationships/image" Target="../media/image248.emf"/><Relationship Id="rId1" Type="http://schemas.openxmlformats.org/officeDocument/2006/relationships/image" Target="../media/image247.emf"/></Relationships>
</file>

<file path=xl/drawings/_rels/vmlDrawing109.vml.rels><?xml version="1.0" encoding="UTF-8" standalone="yes"?>
<Relationships xmlns="http://schemas.openxmlformats.org/package/2006/relationships"><Relationship Id="rId2" Type="http://schemas.openxmlformats.org/officeDocument/2006/relationships/image" Target="../media/image251.emf"/><Relationship Id="rId1" Type="http://schemas.openxmlformats.org/officeDocument/2006/relationships/image" Target="../media/image250.emf"/></Relationships>
</file>

<file path=xl/drawings/_rels/vmlDrawing110.vml.rels><?xml version="1.0" encoding="UTF-8" standalone="yes"?>
<Relationships xmlns="http://schemas.openxmlformats.org/package/2006/relationships"><Relationship Id="rId2" Type="http://schemas.openxmlformats.org/officeDocument/2006/relationships/image" Target="../media/image253.emf"/><Relationship Id="rId1" Type="http://schemas.openxmlformats.org/officeDocument/2006/relationships/image" Target="../media/image252.emf"/></Relationships>
</file>

<file path=xl/drawings/_rels/vmlDrawing111.vml.rels><?xml version="1.0" encoding="UTF-8" standalone="yes"?>
<Relationships xmlns="http://schemas.openxmlformats.org/package/2006/relationships"><Relationship Id="rId2" Type="http://schemas.openxmlformats.org/officeDocument/2006/relationships/image" Target="../media/image255.emf"/><Relationship Id="rId1" Type="http://schemas.openxmlformats.org/officeDocument/2006/relationships/image" Target="../media/image254.emf"/></Relationships>
</file>

<file path=xl/drawings/_rels/vmlDrawing112.vml.rels><?xml version="1.0" encoding="UTF-8" standalone="yes"?>
<Relationships xmlns="http://schemas.openxmlformats.org/package/2006/relationships"><Relationship Id="rId2" Type="http://schemas.openxmlformats.org/officeDocument/2006/relationships/image" Target="../media/image257.emf"/><Relationship Id="rId1" Type="http://schemas.openxmlformats.org/officeDocument/2006/relationships/image" Target="../media/image256.emf"/></Relationships>
</file>

<file path=xl/drawings/_rels/vmlDrawing113.vml.rels><?xml version="1.0" encoding="UTF-8" standalone="yes"?>
<Relationships xmlns="http://schemas.openxmlformats.org/package/2006/relationships"><Relationship Id="rId2" Type="http://schemas.openxmlformats.org/officeDocument/2006/relationships/image" Target="../media/image258.emf"/><Relationship Id="rId1" Type="http://schemas.openxmlformats.org/officeDocument/2006/relationships/image" Target="../media/image259.emf"/></Relationships>
</file>

<file path=xl/drawings/_rels/vmlDrawing114.vml.rels><?xml version="1.0" encoding="UTF-8" standalone="yes"?>
<Relationships xmlns="http://schemas.openxmlformats.org/package/2006/relationships"><Relationship Id="rId2" Type="http://schemas.openxmlformats.org/officeDocument/2006/relationships/image" Target="../media/image260.emf"/><Relationship Id="rId1" Type="http://schemas.openxmlformats.org/officeDocument/2006/relationships/image" Target="../media/image261.emf"/></Relationships>
</file>

<file path=xl/drawings/_rels/vmlDrawing115.vml.rels><?xml version="1.0" encoding="UTF-8" standalone="yes"?>
<Relationships xmlns="http://schemas.openxmlformats.org/package/2006/relationships"><Relationship Id="rId2" Type="http://schemas.openxmlformats.org/officeDocument/2006/relationships/image" Target="../media/image262.emf"/><Relationship Id="rId1" Type="http://schemas.openxmlformats.org/officeDocument/2006/relationships/image" Target="../media/image263.emf"/></Relationships>
</file>

<file path=xl/drawings/_rels/vmlDrawing116.vml.rels><?xml version="1.0" encoding="UTF-8" standalone="yes"?>
<Relationships xmlns="http://schemas.openxmlformats.org/package/2006/relationships"><Relationship Id="rId2" Type="http://schemas.openxmlformats.org/officeDocument/2006/relationships/image" Target="../media/image264.emf"/><Relationship Id="rId1" Type="http://schemas.openxmlformats.org/officeDocument/2006/relationships/image" Target="../media/image265.emf"/></Relationships>
</file>

<file path=xl/drawings/_rels/vmlDrawing117.vml.rels><?xml version="1.0" encoding="UTF-8" standalone="yes"?>
<Relationships xmlns="http://schemas.openxmlformats.org/package/2006/relationships"><Relationship Id="rId3" Type="http://schemas.openxmlformats.org/officeDocument/2006/relationships/image" Target="../media/image267.emf"/><Relationship Id="rId2" Type="http://schemas.openxmlformats.org/officeDocument/2006/relationships/image" Target="../media/image268.emf"/><Relationship Id="rId1" Type="http://schemas.openxmlformats.org/officeDocument/2006/relationships/image" Target="../media/image269.emf"/><Relationship Id="rId4" Type="http://schemas.openxmlformats.org/officeDocument/2006/relationships/image" Target="../media/image266.emf"/></Relationships>
</file>

<file path=xl/drawings/_rels/vmlDrawing118.vml.rels><?xml version="1.0" encoding="UTF-8" standalone="yes"?>
<Relationships xmlns="http://schemas.openxmlformats.org/package/2006/relationships"><Relationship Id="rId3" Type="http://schemas.openxmlformats.org/officeDocument/2006/relationships/image" Target="../media/image271.emf"/><Relationship Id="rId2" Type="http://schemas.openxmlformats.org/officeDocument/2006/relationships/image" Target="../media/image272.emf"/><Relationship Id="rId1" Type="http://schemas.openxmlformats.org/officeDocument/2006/relationships/image" Target="../media/image273.emf"/><Relationship Id="rId4" Type="http://schemas.openxmlformats.org/officeDocument/2006/relationships/image" Target="../media/image270.emf"/></Relationships>
</file>

<file path=xl/drawings/_rels/vmlDrawing119.vml.rels><?xml version="1.0" encoding="UTF-8" standalone="yes"?>
<Relationships xmlns="http://schemas.openxmlformats.org/package/2006/relationships"><Relationship Id="rId3" Type="http://schemas.openxmlformats.org/officeDocument/2006/relationships/image" Target="../media/image275.emf"/><Relationship Id="rId2" Type="http://schemas.openxmlformats.org/officeDocument/2006/relationships/image" Target="../media/image276.emf"/><Relationship Id="rId1" Type="http://schemas.openxmlformats.org/officeDocument/2006/relationships/image" Target="../media/image277.emf"/><Relationship Id="rId4" Type="http://schemas.openxmlformats.org/officeDocument/2006/relationships/image" Target="../media/image274.emf"/></Relationships>
</file>

<file path=xl/drawings/_rels/vmlDrawing120.vml.rels><?xml version="1.0" encoding="UTF-8" standalone="yes"?>
<Relationships xmlns="http://schemas.openxmlformats.org/package/2006/relationships"><Relationship Id="rId3" Type="http://schemas.openxmlformats.org/officeDocument/2006/relationships/image" Target="../media/image279.emf"/><Relationship Id="rId2" Type="http://schemas.openxmlformats.org/officeDocument/2006/relationships/image" Target="../media/image280.emf"/><Relationship Id="rId1" Type="http://schemas.openxmlformats.org/officeDocument/2006/relationships/image" Target="../media/image281.emf"/><Relationship Id="rId4" Type="http://schemas.openxmlformats.org/officeDocument/2006/relationships/image" Target="../media/image278.emf"/></Relationships>
</file>

<file path=xl/drawings/_rels/vmlDrawing121.vml.rels><?xml version="1.0" encoding="UTF-8" standalone="yes"?>
<Relationships xmlns="http://schemas.openxmlformats.org/package/2006/relationships"><Relationship Id="rId3" Type="http://schemas.openxmlformats.org/officeDocument/2006/relationships/image" Target="../media/image283.emf"/><Relationship Id="rId2" Type="http://schemas.openxmlformats.org/officeDocument/2006/relationships/image" Target="../media/image284.emf"/><Relationship Id="rId1" Type="http://schemas.openxmlformats.org/officeDocument/2006/relationships/image" Target="../media/image285.emf"/><Relationship Id="rId4" Type="http://schemas.openxmlformats.org/officeDocument/2006/relationships/image" Target="../media/image282.emf"/></Relationships>
</file>

<file path=xl/drawings/_rels/vmlDrawing122.vml.rels><?xml version="1.0" encoding="UTF-8" standalone="yes"?>
<Relationships xmlns="http://schemas.openxmlformats.org/package/2006/relationships"><Relationship Id="rId3" Type="http://schemas.openxmlformats.org/officeDocument/2006/relationships/image" Target="../media/image287.emf"/><Relationship Id="rId2" Type="http://schemas.openxmlformats.org/officeDocument/2006/relationships/image" Target="../media/image288.emf"/><Relationship Id="rId1" Type="http://schemas.openxmlformats.org/officeDocument/2006/relationships/image" Target="../media/image289.emf"/><Relationship Id="rId4" Type="http://schemas.openxmlformats.org/officeDocument/2006/relationships/image" Target="../media/image286.emf"/></Relationships>
</file>

<file path=xl/drawings/drawing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9921" name="CommandButton1" hidden="1">
              <a:extLst>
                <a:ext uri="{63B3BB69-23CF-44E3-9099-C40C66FF867C}">
                  <a14:compatExt spid="_x0000_s14899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9922" name="CommandButton2" hidden="1">
              <a:extLst>
                <a:ext uri="{63B3BB69-23CF-44E3-9099-C40C66FF867C}">
                  <a14:compatExt spid="_x0000_s1489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8897" name="CommandButton1" hidden="1">
              <a:extLst>
                <a:ext uri="{63B3BB69-23CF-44E3-9099-C40C66FF867C}">
                  <a14:compatExt spid="_x0000_s148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8898" name="CommandButton2" hidden="1">
              <a:extLst>
                <a:ext uri="{63B3BB69-23CF-44E3-9099-C40C66FF867C}">
                  <a14:compatExt spid="_x0000_s1488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7873" name="CommandButton1" hidden="1">
              <a:extLst>
                <a:ext uri="{63B3BB69-23CF-44E3-9099-C40C66FF867C}">
                  <a14:compatExt spid="_x0000_s1487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7874" name="CommandButton2" hidden="1">
              <a:extLst>
                <a:ext uri="{63B3BB69-23CF-44E3-9099-C40C66FF867C}">
                  <a14:compatExt spid="_x0000_s1487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6849" name="CommandButton1" hidden="1">
              <a:extLst>
                <a:ext uri="{63B3BB69-23CF-44E3-9099-C40C66FF867C}">
                  <a14:compatExt spid="_x0000_s1486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6850" name="CommandButton2" hidden="1">
              <a:extLst>
                <a:ext uri="{63B3BB69-23CF-44E3-9099-C40C66FF867C}">
                  <a14:compatExt spid="_x0000_s14868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5825" name="CommandButton1" hidden="1">
              <a:extLst>
                <a:ext uri="{63B3BB69-23CF-44E3-9099-C40C66FF867C}">
                  <a14:compatExt spid="_x0000_s14858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5826" name="CommandButton2" hidden="1">
              <a:extLst>
                <a:ext uri="{63B3BB69-23CF-44E3-9099-C40C66FF867C}">
                  <a14:compatExt spid="_x0000_s14858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4801" name="CommandButton1" hidden="1">
              <a:extLst>
                <a:ext uri="{63B3BB69-23CF-44E3-9099-C40C66FF867C}">
                  <a14:compatExt spid="_x0000_s1484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4802" name="CommandButton2" hidden="1">
              <a:extLst>
                <a:ext uri="{63B3BB69-23CF-44E3-9099-C40C66FF867C}">
                  <a14:compatExt spid="_x0000_s14848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912340"/>
          <a:ext cx="1043940" cy="23720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1946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481729" name="CommandButton1" hidden="1">
              <a:extLst>
                <a:ext uri="{63B3BB69-23CF-44E3-9099-C40C66FF867C}">
                  <a14:compatExt spid="_x0000_s1481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481730" name="CommandButton2" hidden="1">
              <a:extLst>
                <a:ext uri="{63B3BB69-23CF-44E3-9099-C40C66FF867C}">
                  <a14:compatExt spid="_x0000_s1481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198120</xdr:colOff>
          <xdr:row>88</xdr:row>
          <xdr:rowOff>152400</xdr:rowOff>
        </xdr:from>
        <xdr:to>
          <xdr:col>9</xdr:col>
          <xdr:colOff>792480</xdr:colOff>
          <xdr:row>91</xdr:row>
          <xdr:rowOff>38100</xdr:rowOff>
        </xdr:to>
        <xdr:sp macro="" textlink="">
          <xdr:nvSpPr>
            <xdr:cNvPr id="28687" name="CommandButton1" hidden="1">
              <a:extLst>
                <a:ext uri="{63B3BB69-23CF-44E3-9099-C40C66FF867C}">
                  <a14:compatExt spid="_x0000_s28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152400</xdr:rowOff>
        </xdr:from>
        <xdr:to>
          <xdr:col>8</xdr:col>
          <xdr:colOff>91440</xdr:colOff>
          <xdr:row>91</xdr:row>
          <xdr:rowOff>38100</xdr:rowOff>
        </xdr:to>
        <xdr:sp macro="" textlink="">
          <xdr:nvSpPr>
            <xdr:cNvPr id="28688" name="Member_CBL_folder" hidden="1">
              <a:extLst>
                <a:ext uri="{63B3BB69-23CF-44E3-9099-C40C66FF867C}">
                  <a14:compatExt spid="_x0000_s28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91</xdr:row>
          <xdr:rowOff>137160</xdr:rowOff>
        </xdr:from>
        <xdr:to>
          <xdr:col>5</xdr:col>
          <xdr:colOff>1135380</xdr:colOff>
          <xdr:row>94</xdr:row>
          <xdr:rowOff>7620</xdr:rowOff>
        </xdr:to>
        <xdr:sp macro="" textlink="">
          <xdr:nvSpPr>
            <xdr:cNvPr id="28689" name="CommandButton2" hidden="1">
              <a:extLst>
                <a:ext uri="{63B3BB69-23CF-44E3-9099-C40C66FF867C}">
                  <a14:compatExt spid="_x0000_s2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121920</xdr:colOff>
          <xdr:row>91</xdr:row>
          <xdr:rowOff>99060</xdr:rowOff>
        </xdr:from>
        <xdr:to>
          <xdr:col>7</xdr:col>
          <xdr:colOff>1203960</xdr:colOff>
          <xdr:row>93</xdr:row>
          <xdr:rowOff>144780</xdr:rowOff>
        </xdr:to>
        <xdr:sp macro="" textlink="">
          <xdr:nvSpPr>
            <xdr:cNvPr id="28690" name="CommandButton3" hidden="1">
              <a:extLst>
                <a:ext uri="{63B3BB69-23CF-44E3-9099-C40C66FF867C}">
                  <a14:compatExt spid="_x0000_s2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152400</xdr:rowOff>
        </xdr:from>
        <xdr:to>
          <xdr:col>8</xdr:col>
          <xdr:colOff>99060</xdr:colOff>
          <xdr:row>88</xdr:row>
          <xdr:rowOff>38100</xdr:rowOff>
        </xdr:to>
        <xdr:sp macro="" textlink="">
          <xdr:nvSpPr>
            <xdr:cNvPr id="28691" name="Mail_List_n_Attachments" hidden="1">
              <a:extLst>
                <a:ext uri="{63B3BB69-23CF-44E3-9099-C40C66FF867C}">
                  <a14:compatExt spid="_x0000_s28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85</xdr:row>
          <xdr:rowOff>144780</xdr:rowOff>
        </xdr:from>
        <xdr:to>
          <xdr:col>9</xdr:col>
          <xdr:colOff>800100</xdr:colOff>
          <xdr:row>88</xdr:row>
          <xdr:rowOff>15240</xdr:rowOff>
        </xdr:to>
        <xdr:sp macro="" textlink="">
          <xdr:nvSpPr>
            <xdr:cNvPr id="28692" name="CommandButton4" hidden="1">
              <a:extLst>
                <a:ext uri="{63B3BB69-23CF-44E3-9099-C40C66FF867C}">
                  <a14:compatExt spid="_x0000_s28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95</xdr:row>
          <xdr:rowOff>99060</xdr:rowOff>
        </xdr:from>
        <xdr:to>
          <xdr:col>11</xdr:col>
          <xdr:colOff>182880</xdr:colOff>
          <xdr:row>97</xdr:row>
          <xdr:rowOff>144780</xdr:rowOff>
        </xdr:to>
        <xdr:sp macro="" textlink="">
          <xdr:nvSpPr>
            <xdr:cNvPr id="28693" name="CommandButton5" hidden="1">
              <a:extLst>
                <a:ext uri="{63B3BB69-23CF-44E3-9099-C40C66FF867C}">
                  <a14:compatExt spid="_x0000_s28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182880</xdr:colOff>
          <xdr:row>95</xdr:row>
          <xdr:rowOff>106680</xdr:rowOff>
        </xdr:from>
        <xdr:to>
          <xdr:col>9</xdr:col>
          <xdr:colOff>731520</xdr:colOff>
          <xdr:row>97</xdr:row>
          <xdr:rowOff>152400</xdr:rowOff>
        </xdr:to>
        <xdr:sp macro="" textlink="">
          <xdr:nvSpPr>
            <xdr:cNvPr id="28694" name="CommandButton6" hidden="1">
              <a:extLst>
                <a:ext uri="{63B3BB69-23CF-44E3-9099-C40C66FF867C}">
                  <a14:compatExt spid="_x0000_s28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830580</xdr:colOff>
          <xdr:row>95</xdr:row>
          <xdr:rowOff>106680</xdr:rowOff>
        </xdr:from>
        <xdr:to>
          <xdr:col>8</xdr:col>
          <xdr:colOff>83820</xdr:colOff>
          <xdr:row>98</xdr:row>
          <xdr:rowOff>0</xdr:rowOff>
        </xdr:to>
        <xdr:sp macro="" textlink="">
          <xdr:nvSpPr>
            <xdr:cNvPr id="28695" name="Result_Folder" hidden="1">
              <a:extLst>
                <a:ext uri="{63B3BB69-23CF-44E3-9099-C40C66FF867C}">
                  <a14:compatExt spid="_x0000_s28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274320</xdr:colOff>
          <xdr:row>86</xdr:row>
          <xdr:rowOff>22860</xdr:rowOff>
        </xdr:from>
        <xdr:to>
          <xdr:col>4</xdr:col>
          <xdr:colOff>7620</xdr:colOff>
          <xdr:row>88</xdr:row>
          <xdr:rowOff>30480</xdr:rowOff>
        </xdr:to>
        <xdr:sp macro="" textlink="">
          <xdr:nvSpPr>
            <xdr:cNvPr id="28704" name="Label 32" hidden="1">
              <a:extLst>
                <a:ext uri="{63B3BB69-23CF-44E3-9099-C40C66FF867C}">
                  <a14:compatExt spid="_x0000_s287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File path of Member email, attachment, CBL score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83820</xdr:colOff>
          <xdr:row>88</xdr:row>
          <xdr:rowOff>175260</xdr:rowOff>
        </xdr:from>
        <xdr:to>
          <xdr:col>3</xdr:col>
          <xdr:colOff>807720</xdr:colOff>
          <xdr:row>91</xdr:row>
          <xdr:rowOff>22860</xdr:rowOff>
        </xdr:to>
        <xdr:sp macro="" textlink="">
          <xdr:nvSpPr>
            <xdr:cNvPr id="28705" name="Label 33" hidden="1">
              <a:extLst>
                <a:ext uri="{63B3BB69-23CF-44E3-9099-C40C66FF867C}">
                  <a14:compatExt spid="_x0000_s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CBL file of member. Send email to member from files in this folder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95</xdr:row>
          <xdr:rowOff>45720</xdr:rowOff>
        </xdr:from>
        <xdr:to>
          <xdr:col>3</xdr:col>
          <xdr:colOff>822960</xdr:colOff>
          <xdr:row>98</xdr:row>
          <xdr:rowOff>68580</xdr:rowOff>
        </xdr:to>
        <xdr:sp macro="" textlink="">
          <xdr:nvSpPr>
            <xdr:cNvPr id="28707" name="Label 35" hidden="1">
              <a:extLst>
                <a:ext uri="{63B3BB69-23CF-44E3-9099-C40C66FF867C}">
                  <a14:compatExt spid="_x0000_s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test result of course, need to follow standard format exported from Online Exam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822960</xdr:colOff>
          <xdr:row>99</xdr:row>
          <xdr:rowOff>144780</xdr:rowOff>
        </xdr:from>
        <xdr:to>
          <xdr:col>8</xdr:col>
          <xdr:colOff>76200</xdr:colOff>
          <xdr:row>102</xdr:row>
          <xdr:rowOff>38100</xdr:rowOff>
        </xdr:to>
        <xdr:sp macro="" textlink="">
          <xdr:nvSpPr>
            <xdr:cNvPr id="28708" name="CBL_member_folder"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100</xdr:row>
          <xdr:rowOff>0</xdr:rowOff>
        </xdr:from>
        <xdr:to>
          <xdr:col>9</xdr:col>
          <xdr:colOff>739140</xdr:colOff>
          <xdr:row>102</xdr:row>
          <xdr:rowOff>38100</xdr:rowOff>
        </xdr:to>
        <xdr:sp macro="" textlink="">
          <xdr:nvSpPr>
            <xdr:cNvPr id="28709" name="CommandButton7" hidden="1">
              <a:extLst>
                <a:ext uri="{63B3BB69-23CF-44E3-9099-C40C66FF867C}">
                  <a14:compatExt spid="_x0000_s28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99</xdr:row>
          <xdr:rowOff>175260</xdr:rowOff>
        </xdr:from>
        <xdr:to>
          <xdr:col>11</xdr:col>
          <xdr:colOff>297180</xdr:colOff>
          <xdr:row>102</xdr:row>
          <xdr:rowOff>38100</xdr:rowOff>
        </xdr:to>
        <xdr:sp macro="" textlink="">
          <xdr:nvSpPr>
            <xdr:cNvPr id="28710" name="CommandButton8" hidden="1">
              <a:extLst>
                <a:ext uri="{63B3BB69-23CF-44E3-9099-C40C66FF867C}">
                  <a14:compatExt spid="_x0000_s28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16</xdr:col>
      <xdr:colOff>342900</xdr:colOff>
      <xdr:row>0</xdr:row>
      <xdr:rowOff>228600</xdr:rowOff>
    </xdr:from>
    <xdr:to>
      <xdr:col>17</xdr:col>
      <xdr:colOff>220382</xdr:colOff>
      <xdr:row>2</xdr:row>
      <xdr:rowOff>163904</xdr:rowOff>
    </xdr:to>
    <xdr:sp macro="" textlink="">
      <xdr:nvSpPr>
        <xdr:cNvPr id="82945"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317500</xdr:colOff>
      <xdr:row>3</xdr:row>
      <xdr:rowOff>76200</xdr:rowOff>
    </xdr:from>
    <xdr:to>
      <xdr:col>17</xdr:col>
      <xdr:colOff>233082</xdr:colOff>
      <xdr:row>3</xdr:row>
      <xdr:rowOff>683124</xdr:rowOff>
    </xdr:to>
    <xdr:sp macro="" textlink="">
      <xdr:nvSpPr>
        <xdr:cNvPr id="82946"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444500</xdr:colOff>
      <xdr:row>2</xdr:row>
      <xdr:rowOff>12700</xdr:rowOff>
    </xdr:from>
    <xdr:to>
      <xdr:col>22</xdr:col>
      <xdr:colOff>342900</xdr:colOff>
      <xdr:row>3</xdr:row>
      <xdr:rowOff>450041</xdr:rowOff>
    </xdr:to>
    <xdr:sp macro="" textlink="">
      <xdr:nvSpPr>
        <xdr:cNvPr id="82955" name="CommandButton3" hidden="1">
          <a:extLst>
            <a:ext uri="{63B3BB69-23CF-44E3-9099-C40C66FF867C}">
              <a14:compatExt xmlns:a14="http://schemas.microsoft.com/office/drawing/2010/main" spid="_x0000_s82955"/>
            </a:ext>
            <a:ext uri="{FF2B5EF4-FFF2-40B4-BE49-F238E27FC236}">
              <a16:creationId xmlns="" xmlns:a16="http://schemas.microsoft.com/office/drawing/2014/main" id="{00000000-0008-0000-0100-00000B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259080</xdr:colOff>
          <xdr:row>0</xdr:row>
          <xdr:rowOff>99060</xdr:rowOff>
        </xdr:from>
        <xdr:to>
          <xdr:col>19</xdr:col>
          <xdr:colOff>266700</xdr:colOff>
          <xdr:row>2</xdr:row>
          <xdr:rowOff>38100</xdr:rowOff>
        </xdr:to>
        <xdr:sp macro="" textlink="">
          <xdr:nvSpPr>
            <xdr:cNvPr id="2" name="CommandButton1" hidden="1">
              <a:extLst>
                <a:ext uri="{63B3BB69-23CF-44E3-9099-C40C66FF867C}">
                  <a14:compatExt spid="_x0000_s82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3</xdr:row>
          <xdr:rowOff>419100</xdr:rowOff>
        </xdr:from>
        <xdr:to>
          <xdr:col>19</xdr:col>
          <xdr:colOff>335280</xdr:colOff>
          <xdr:row>3</xdr:row>
          <xdr:rowOff>960120</xdr:rowOff>
        </xdr:to>
        <xdr:sp macro="" textlink="">
          <xdr:nvSpPr>
            <xdr:cNvPr id="82956" name="CommandButton2" hidden="1">
              <a:extLst>
                <a:ext uri="{63B3BB69-23CF-44E3-9099-C40C66FF867C}">
                  <a14:compatExt spid="_x0000_s829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274320</xdr:colOff>
          <xdr:row>11</xdr:row>
          <xdr:rowOff>68580</xdr:rowOff>
        </xdr:from>
        <xdr:to>
          <xdr:col>20</xdr:col>
          <xdr:colOff>152400</xdr:colOff>
          <xdr:row>12</xdr:row>
          <xdr:rowOff>327660</xdr:rowOff>
        </xdr:to>
        <xdr:sp macro="" textlink="">
          <xdr:nvSpPr>
            <xdr:cNvPr id="82959" name="CommandButton5" hidden="1">
              <a:extLst>
                <a:ext uri="{63B3BB69-23CF-44E3-9099-C40C66FF867C}">
                  <a14:compatExt spid="_x0000_s829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16</xdr:col>
      <xdr:colOff>317500</xdr:colOff>
      <xdr:row>5</xdr:row>
      <xdr:rowOff>76200</xdr:rowOff>
    </xdr:from>
    <xdr:ext cx="1051655" cy="601382"/>
    <xdr:sp macro="" textlink="">
      <xdr:nvSpPr>
        <xdr:cNvPr id="10"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7</xdr:row>
      <xdr:rowOff>76200</xdr:rowOff>
    </xdr:from>
    <xdr:ext cx="1051655" cy="601382"/>
    <xdr:sp macro="" textlink="">
      <xdr:nvSpPr>
        <xdr:cNvPr id="11"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9</xdr:row>
      <xdr:rowOff>76200</xdr:rowOff>
    </xdr:from>
    <xdr:ext cx="1051655" cy="601382"/>
    <xdr:sp macro="" textlink="">
      <xdr:nvSpPr>
        <xdr:cNvPr id="12"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11</xdr:row>
      <xdr:rowOff>76200</xdr:rowOff>
    </xdr:from>
    <xdr:ext cx="1051655" cy="601382"/>
    <xdr:sp macro="" textlink="">
      <xdr:nvSpPr>
        <xdr:cNvPr id="13"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13</xdr:row>
      <xdr:rowOff>76200</xdr:rowOff>
    </xdr:from>
    <xdr:ext cx="1051655" cy="601382"/>
    <xdr:sp macro="" textlink="">
      <xdr:nvSpPr>
        <xdr:cNvPr id="14"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15</xdr:row>
      <xdr:rowOff>76200</xdr:rowOff>
    </xdr:from>
    <xdr:ext cx="1051655" cy="601382"/>
    <xdr:sp macro="" textlink="">
      <xdr:nvSpPr>
        <xdr:cNvPr id="15"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8</xdr:col>
      <xdr:colOff>25400</xdr:colOff>
      <xdr:row>69</xdr:row>
      <xdr:rowOff>152400</xdr:rowOff>
    </xdr:from>
    <xdr:to>
      <xdr:col>9</xdr:col>
      <xdr:colOff>444500</xdr:colOff>
      <xdr:row>70</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526000"/>
          <a:ext cx="1043940" cy="254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497" name="CommandButton1" hidden="1">
              <a:extLst>
                <a:ext uri="{63B3BB69-23CF-44E3-9099-C40C66FF867C}">
                  <a14:compatExt spid="_x0000_s49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498" name="CommandButton2" hidden="1">
              <a:extLst>
                <a:ext uri="{63B3BB69-23CF-44E3-9099-C40C66FF867C}">
                  <a14:compatExt spid="_x0000_s49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69</xdr:row>
      <xdr:rowOff>152400</xdr:rowOff>
    </xdr:from>
    <xdr:to>
      <xdr:col>9</xdr:col>
      <xdr:colOff>444500</xdr:colOff>
      <xdr:row>70</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515" name="CommandButton3" hidden="1">
              <a:extLst>
                <a:ext uri="{63B3BB69-23CF-44E3-9099-C40C66FF867C}">
                  <a14:compatExt spid="_x0000_s490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516" name="CommandButton4" hidden="1">
              <a:extLst>
                <a:ext uri="{63B3BB69-23CF-44E3-9099-C40C66FF867C}">
                  <a14:compatExt spid="_x0000_s490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43117</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368065" name="CommandButton1" hidden="1">
              <a:extLst>
                <a:ext uri="{63B3BB69-23CF-44E3-9099-C40C66FF867C}">
                  <a14:compatExt spid="_x0000_s136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368066" name="CommandButton2" hidden="1">
              <a:extLst>
                <a:ext uri="{63B3BB69-23CF-44E3-9099-C40C66FF867C}">
                  <a14:compatExt spid="_x0000_s1368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54771</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46297</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368067" name="CommandButton3" hidden="1">
              <a:extLst>
                <a:ext uri="{63B3BB69-23CF-44E3-9099-C40C66FF867C}">
                  <a14:compatExt spid="_x0000_s1368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368068" name="CommandButton4" hidden="1">
              <a:extLst>
                <a:ext uri="{63B3BB69-23CF-44E3-9099-C40C66FF867C}">
                  <a14:compatExt spid="_x0000_s1368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34152</xdr:rowOff>
    </xdr:to>
    <xdr:sp macro="" textlink="">
      <xdr:nvSpPr>
        <xdr:cNvPr id="10"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28368</xdr:rowOff>
    </xdr:to>
    <xdr:sp macro="" textlink="">
      <xdr:nvSpPr>
        <xdr:cNvPr id="11"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838657" name="CommandButton1" hidden="1">
              <a:extLst>
                <a:ext uri="{63B3BB69-23CF-44E3-9099-C40C66FF867C}">
                  <a14:compatExt spid="_x0000_s838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12</xdr:row>
          <xdr:rowOff>0</xdr:rowOff>
        </xdr:to>
        <xdr:sp macro="" textlink="">
          <xdr:nvSpPr>
            <xdr:cNvPr id="838658" name="CommandButton2" hidden="1">
              <a:extLst>
                <a:ext uri="{63B3BB69-23CF-44E3-9099-C40C66FF867C}">
                  <a14:compatExt spid="_x0000_s838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835585" name="CommandButton1" hidden="1">
              <a:extLst>
                <a:ext uri="{63B3BB69-23CF-44E3-9099-C40C66FF867C}">
                  <a14:compatExt spid="_x0000_s835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12</xdr:row>
          <xdr:rowOff>0</xdr:rowOff>
        </xdr:to>
        <xdr:sp macro="" textlink="">
          <xdr:nvSpPr>
            <xdr:cNvPr id="835586" name="CommandButton2" hidden="1">
              <a:extLst>
                <a:ext uri="{63B3BB69-23CF-44E3-9099-C40C66FF867C}">
                  <a14:compatExt spid="_x0000_s835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843777" name="CommandButton1" hidden="1">
              <a:extLst>
                <a:ext uri="{63B3BB69-23CF-44E3-9099-C40C66FF867C}">
                  <a14:compatExt spid="_x0000_s843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12</xdr:row>
          <xdr:rowOff>0</xdr:rowOff>
        </xdr:to>
        <xdr:sp macro="" textlink="">
          <xdr:nvSpPr>
            <xdr:cNvPr id="843778" name="CommandButton2" hidden="1">
              <a:extLst>
                <a:ext uri="{63B3BB69-23CF-44E3-9099-C40C66FF867C}">
                  <a14:compatExt spid="_x0000_s843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154152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165806</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198120</xdr:colOff>
          <xdr:row>68</xdr:row>
          <xdr:rowOff>0</xdr:rowOff>
        </xdr:from>
        <xdr:to>
          <xdr:col>9</xdr:col>
          <xdr:colOff>487680</xdr:colOff>
          <xdr:row>70</xdr:row>
          <xdr:rowOff>53340</xdr:rowOff>
        </xdr:to>
        <xdr:sp macro="" textlink="">
          <xdr:nvSpPr>
            <xdr:cNvPr id="1114113" name="CommandButton1" hidden="1">
              <a:extLst>
                <a:ext uri="{63B3BB69-23CF-44E3-9099-C40C66FF867C}">
                  <a14:compatExt spid="_x0000_s111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68</xdr:row>
          <xdr:rowOff>0</xdr:rowOff>
        </xdr:from>
        <xdr:to>
          <xdr:col>9</xdr:col>
          <xdr:colOff>472440</xdr:colOff>
          <xdr:row>71</xdr:row>
          <xdr:rowOff>68580</xdr:rowOff>
        </xdr:to>
        <xdr:sp macro="" textlink="">
          <xdr:nvSpPr>
            <xdr:cNvPr id="1114114" name="CommandButton2" hidden="1">
              <a:extLst>
                <a:ext uri="{63B3BB69-23CF-44E3-9099-C40C66FF867C}">
                  <a14:compatExt spid="_x0000_s111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474980</xdr:colOff>
      <xdr:row>70</xdr:row>
      <xdr:rowOff>83393</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731740"/>
          <a:ext cx="1074420" cy="4981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116840</xdr:colOff>
      <xdr:row>5</xdr:row>
      <xdr:rowOff>12231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896620"/>
          <a:ext cx="1394460" cy="21724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474980</xdr:colOff>
      <xdr:row>70</xdr:row>
      <xdr:rowOff>95047</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731740"/>
          <a:ext cx="1074420" cy="5097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116840</xdr:colOff>
      <xdr:row>6</xdr:row>
      <xdr:rowOff>26702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896620"/>
          <a:ext cx="1394460" cy="41133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175260</xdr:colOff>
          <xdr:row>7</xdr:row>
          <xdr:rowOff>22860</xdr:rowOff>
        </xdr:from>
        <xdr:to>
          <xdr:col>9</xdr:col>
          <xdr:colOff>464820</xdr:colOff>
          <xdr:row>9</xdr:row>
          <xdr:rowOff>83820</xdr:rowOff>
        </xdr:to>
        <xdr:sp macro="" textlink="">
          <xdr:nvSpPr>
            <xdr:cNvPr id="1115137" name="CommandButton1" hidden="1">
              <a:extLst>
                <a:ext uri="{63B3BB69-23CF-44E3-9099-C40C66FF867C}">
                  <a14:compatExt spid="_x0000_s1115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18</xdr:row>
          <xdr:rowOff>0</xdr:rowOff>
        </xdr:from>
        <xdr:to>
          <xdr:col>9</xdr:col>
          <xdr:colOff>457200</xdr:colOff>
          <xdr:row>21</xdr:row>
          <xdr:rowOff>68580</xdr:rowOff>
        </xdr:to>
        <xdr:sp macro="" textlink="">
          <xdr:nvSpPr>
            <xdr:cNvPr id="1115138" name="CommandButton2" hidden="1">
              <a:extLst>
                <a:ext uri="{63B3BB69-23CF-44E3-9099-C40C66FF867C}">
                  <a14:compatExt spid="_x0000_s11151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154151</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7317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89662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165805</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7317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89662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60960</xdr:rowOff>
        </xdr:to>
        <xdr:sp macro="" textlink="">
          <xdr:nvSpPr>
            <xdr:cNvPr id="1116161" name="CommandButton1" hidden="1">
              <a:extLst>
                <a:ext uri="{63B3BB69-23CF-44E3-9099-C40C66FF867C}">
                  <a14:compatExt spid="_x0000_s111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21</xdr:row>
          <xdr:rowOff>68580</xdr:rowOff>
        </xdr:to>
        <xdr:sp macro="" textlink="">
          <xdr:nvSpPr>
            <xdr:cNvPr id="1116162" name="CommandButton2" hidden="1">
              <a:extLst>
                <a:ext uri="{63B3BB69-23CF-44E3-9099-C40C66FF867C}">
                  <a14:compatExt spid="_x0000_s1116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154152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165806</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154152</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165806</xdr:rowOff>
    </xdr:to>
    <xdr:sp macro="" textlink="">
      <xdr:nvSpPr>
        <xdr:cNvPr id="8"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9"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6</xdr:row>
          <xdr:rowOff>30480</xdr:rowOff>
        </xdr:from>
        <xdr:to>
          <xdr:col>9</xdr:col>
          <xdr:colOff>556260</xdr:colOff>
          <xdr:row>8</xdr:row>
          <xdr:rowOff>83820</xdr:rowOff>
        </xdr:to>
        <xdr:sp macro="" textlink="">
          <xdr:nvSpPr>
            <xdr:cNvPr id="1117185" name="CommandButton1" hidden="1">
              <a:extLst>
                <a:ext uri="{63B3BB69-23CF-44E3-9099-C40C66FF867C}">
                  <a14:compatExt spid="_x0000_s1117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21</xdr:row>
          <xdr:rowOff>68580</xdr:rowOff>
        </xdr:to>
        <xdr:sp macro="" textlink="">
          <xdr:nvSpPr>
            <xdr:cNvPr id="1117186" name="CommandButton2" hidden="1">
              <a:extLst>
                <a:ext uri="{63B3BB69-23CF-44E3-9099-C40C66FF867C}">
                  <a14:compatExt spid="_x0000_s1117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163756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8965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0200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175410</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29136</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037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41836</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26447</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0102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60960</xdr:rowOff>
        </xdr:to>
        <xdr:sp macro="" textlink="">
          <xdr:nvSpPr>
            <xdr:cNvPr id="1118209" name="CommandButton1" hidden="1">
              <a:extLst>
                <a:ext uri="{63B3BB69-23CF-44E3-9099-C40C66FF867C}">
                  <a14:compatExt spid="_x0000_s1118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21</xdr:row>
          <xdr:rowOff>91440</xdr:rowOff>
        </xdr:to>
        <xdr:sp macro="" textlink="">
          <xdr:nvSpPr>
            <xdr:cNvPr id="1118210" name="CommandButton2" hidden="1">
              <a:extLst>
                <a:ext uri="{63B3BB69-23CF-44E3-9099-C40C66FF867C}">
                  <a14:compatExt spid="_x0000_s1118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154152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165806</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154152</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165806</xdr:rowOff>
    </xdr:to>
    <xdr:sp macro="" textlink="">
      <xdr:nvSpPr>
        <xdr:cNvPr id="8"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9"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7</xdr:row>
          <xdr:rowOff>0</xdr:rowOff>
        </xdr:from>
        <xdr:to>
          <xdr:col>9</xdr:col>
          <xdr:colOff>556260</xdr:colOff>
          <xdr:row>9</xdr:row>
          <xdr:rowOff>60960</xdr:rowOff>
        </xdr:to>
        <xdr:sp macro="" textlink="">
          <xdr:nvSpPr>
            <xdr:cNvPr id="1120257" name="CommandButton1" hidden="1">
              <a:extLst>
                <a:ext uri="{63B3BB69-23CF-44E3-9099-C40C66FF867C}">
                  <a14:compatExt spid="_x0000_s1120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21</xdr:row>
          <xdr:rowOff>68580</xdr:rowOff>
        </xdr:to>
        <xdr:sp macro="" textlink="">
          <xdr:nvSpPr>
            <xdr:cNvPr id="1120258" name="CommandButton2" hidden="1">
              <a:extLst>
                <a:ext uri="{63B3BB69-23CF-44E3-9099-C40C66FF867C}">
                  <a14:compatExt spid="_x0000_s1120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459740</xdr:colOff>
      <xdr:row>69</xdr:row>
      <xdr:rowOff>154151</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17440"/>
          <a:ext cx="1059180" cy="3838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19851</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248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69</xdr:row>
      <xdr:rowOff>165805</xdr:rowOff>
    </xdr:to>
    <xdr:sp macro="" textlink="">
      <xdr:nvSpPr>
        <xdr:cNvPr id="4"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17440"/>
          <a:ext cx="1059180" cy="39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41942</xdr:rowOff>
    </xdr:to>
    <xdr:sp macro="" textlink="">
      <xdr:nvSpPr>
        <xdr:cNvPr id="5"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259080</xdr:colOff>
          <xdr:row>6</xdr:row>
          <xdr:rowOff>30480</xdr:rowOff>
        </xdr:from>
        <xdr:to>
          <xdr:col>9</xdr:col>
          <xdr:colOff>556260</xdr:colOff>
          <xdr:row>8</xdr:row>
          <xdr:rowOff>91440</xdr:rowOff>
        </xdr:to>
        <xdr:sp macro="" textlink="">
          <xdr:nvSpPr>
            <xdr:cNvPr id="1121281" name="CommandButton1" hidden="1">
              <a:extLst>
                <a:ext uri="{63B3BB69-23CF-44E3-9099-C40C66FF867C}">
                  <a14:compatExt spid="_x0000_s112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18</xdr:row>
          <xdr:rowOff>0</xdr:rowOff>
        </xdr:from>
        <xdr:to>
          <xdr:col>9</xdr:col>
          <xdr:colOff>541020</xdr:colOff>
          <xdr:row>21</xdr:row>
          <xdr:rowOff>68580</xdr:rowOff>
        </xdr:to>
        <xdr:sp macro="" textlink="">
          <xdr:nvSpPr>
            <xdr:cNvPr id="1121282" name="CommandButton2" hidden="1">
              <a:extLst>
                <a:ext uri="{63B3BB69-23CF-44E3-9099-C40C66FF867C}">
                  <a14:compatExt spid="_x0000_s1121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70780"/>
          <a:ext cx="1043940" cy="25429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582657" name="CommandButton1" hidden="1">
              <a:extLst>
                <a:ext uri="{63B3BB69-23CF-44E3-9099-C40C66FF867C}">
                  <a14:compatExt spid="_x0000_s58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582658" name="CommandButton2" hidden="1">
              <a:extLst>
                <a:ext uri="{63B3BB69-23CF-44E3-9099-C40C66FF867C}">
                  <a14:compatExt spid="_x0000_s58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8</xdr:col>
      <xdr:colOff>25400</xdr:colOff>
      <xdr:row>67</xdr:row>
      <xdr:rowOff>139700</xdr:rowOff>
    </xdr:from>
    <xdr:to>
      <xdr:col>9</xdr:col>
      <xdr:colOff>444500</xdr:colOff>
      <xdr:row>69</xdr:row>
      <xdr:rowOff>145036</xdr:rowOff>
    </xdr:to>
    <xdr:sp macro="" textlink="">
      <xdr:nvSpPr>
        <xdr:cNvPr id="2" name="CommandButton1" hidden="1">
          <a:extLst>
            <a:ext uri="{63B3BB69-23CF-44E3-9099-C40C66FF867C}">
              <a14:compatExt xmlns:a14="http://schemas.microsoft.com/office/drawing/2010/main" spid="_x0000_s121857"/>
            </a:ext>
            <a:ext uri="{FF2B5EF4-FFF2-40B4-BE49-F238E27FC236}">
              <a16:creationId xmlns:a16="http://schemas.microsoft.com/office/drawing/2014/main" xmlns="" id="{00000000-0008-0000-0400-000001DC0100}"/>
            </a:ext>
          </a:extLst>
        </xdr:cNvPr>
        <xdr:cNvSpPr/>
      </xdr:nvSpPr>
      <xdr:spPr bwMode="auto">
        <a:xfrm>
          <a:off x="8719820" y="17589500"/>
          <a:ext cx="1043940" cy="38742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13788</xdr:rowOff>
    </xdr:to>
    <xdr:sp macro="" textlink="">
      <xdr:nvSpPr>
        <xdr:cNvPr id="3" name="CommandButton2" hidden="1">
          <a:extLst>
            <a:ext uri="{63B3BB69-23CF-44E3-9099-C40C66FF867C}">
              <a14:compatExt xmlns:a14="http://schemas.microsoft.com/office/drawing/2010/main" spid="_x0000_s121871"/>
            </a:ext>
            <a:ext uri="{FF2B5EF4-FFF2-40B4-BE49-F238E27FC236}">
              <a16:creationId xmlns:a16="http://schemas.microsoft.com/office/drawing/2014/main" xmlns="" id="{00000000-0008-0000-0400-00000FDC0100}"/>
            </a:ext>
          </a:extLst>
        </xdr:cNvPr>
        <xdr:cNvSpPr/>
      </xdr:nvSpPr>
      <xdr:spPr bwMode="auto">
        <a:xfrm>
          <a:off x="8666480" y="772160"/>
          <a:ext cx="1277620" cy="4292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9</xdr:row>
          <xdr:rowOff>0</xdr:rowOff>
        </xdr:to>
        <xdr:sp macro="" textlink="">
          <xdr:nvSpPr>
            <xdr:cNvPr id="1122305" name="CommandButton1" hidden="1">
              <a:extLst>
                <a:ext uri="{63B3BB69-23CF-44E3-9099-C40C66FF867C}">
                  <a14:compatExt spid="_x0000_s1122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18</xdr:row>
          <xdr:rowOff>0</xdr:rowOff>
        </xdr:from>
        <xdr:to>
          <xdr:col>9</xdr:col>
          <xdr:colOff>388620</xdr:colOff>
          <xdr:row>21</xdr:row>
          <xdr:rowOff>68580</xdr:rowOff>
        </xdr:to>
        <xdr:sp macro="" textlink="">
          <xdr:nvSpPr>
            <xdr:cNvPr id="1122306" name="CommandButton2" hidden="1">
              <a:extLst>
                <a:ext uri="{63B3BB69-23CF-44E3-9099-C40C66FF867C}">
                  <a14:compatExt spid="_x0000_s1122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0</xdr:rowOff>
        </xdr:from>
        <xdr:to>
          <xdr:col>11</xdr:col>
          <xdr:colOff>327660</xdr:colOff>
          <xdr:row>29</xdr:row>
          <xdr:rowOff>129540</xdr:rowOff>
        </xdr:to>
        <xdr:sp macro="" textlink="">
          <xdr:nvSpPr>
            <xdr:cNvPr id="1122307" name="CommandButton3" hidden="1">
              <a:extLst>
                <a:ext uri="{63B3BB69-23CF-44E3-9099-C40C66FF867C}">
                  <a14:compatExt spid="_x0000_s1122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459740</xdr:colOff>
      <xdr:row>71</xdr:row>
      <xdr:rowOff>94281</xdr:rowOff>
    </xdr:to>
    <xdr:sp macro="" textlink="">
      <xdr:nvSpPr>
        <xdr:cNvPr id="7"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02200"/>
          <a:ext cx="1059180" cy="6962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5</xdr:row>
      <xdr:rowOff>42711</xdr:rowOff>
    </xdr:to>
    <xdr:sp macro="" textlink="">
      <xdr:nvSpPr>
        <xdr:cNvPr id="8"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459740</xdr:colOff>
      <xdr:row>71</xdr:row>
      <xdr:rowOff>105935</xdr:rowOff>
    </xdr:to>
    <xdr:sp macro="" textlink="">
      <xdr:nvSpPr>
        <xdr:cNvPr id="9"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02200"/>
          <a:ext cx="1059180" cy="70791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71120</xdr:colOff>
      <xdr:row>6</xdr:row>
      <xdr:rowOff>13639</xdr:rowOff>
    </xdr:to>
    <xdr:sp macro="" textlink="">
      <xdr:nvSpPr>
        <xdr:cNvPr id="10"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48740" cy="4037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47215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29136</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25377" name="CommandButton1" hidden="1">
              <a:extLst>
                <a:ext uri="{63B3BB69-23CF-44E3-9099-C40C66FF867C}">
                  <a14:compatExt spid="_x0000_s1125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25378" name="CommandButton2" hidden="1">
              <a:extLst>
                <a:ext uri="{63B3BB69-23CF-44E3-9099-C40C66FF867C}">
                  <a14:compatExt spid="_x0000_s1125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51228</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26401" name="CommandButton1" hidden="1">
              <a:extLst>
                <a:ext uri="{63B3BB69-23CF-44E3-9099-C40C66FF867C}">
                  <a14:compatExt spid="_x0000_s112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1126402" name="CommandButton2" hidden="1">
              <a:extLst>
                <a:ext uri="{63B3BB69-23CF-44E3-9099-C40C66FF867C}">
                  <a14:compatExt spid="_x0000_s112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7850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27425" name="CommandButton1" hidden="1">
              <a:extLst>
                <a:ext uri="{63B3BB69-23CF-44E3-9099-C40C66FF867C}">
                  <a14:compatExt spid="_x0000_s1127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27426" name="CommandButton2" hidden="1">
              <a:extLst>
                <a:ext uri="{63B3BB69-23CF-44E3-9099-C40C66FF867C}">
                  <a14:compatExt spid="_x0000_s1127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9337040" y="1810512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928370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9</xdr:row>
          <xdr:rowOff>0</xdr:rowOff>
        </xdr:to>
        <xdr:sp macro="" textlink="">
          <xdr:nvSpPr>
            <xdr:cNvPr id="1128449" name="CommandButton1" hidden="1">
              <a:extLst>
                <a:ext uri="{63B3BB69-23CF-44E3-9099-C40C66FF867C}">
                  <a14:compatExt spid="_x0000_s1128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28450" name="CommandButton2" hidden="1">
              <a:extLst>
                <a:ext uri="{63B3BB69-23CF-44E3-9099-C40C66FF867C}">
                  <a14:compatExt spid="_x0000_s1128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51228</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29473" name="CommandButton1" hidden="1">
              <a:extLst>
                <a:ext uri="{63B3BB69-23CF-44E3-9099-C40C66FF867C}">
                  <a14:compatExt spid="_x0000_s1129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29474" name="CommandButton2" hidden="1">
              <a:extLst>
                <a:ext uri="{63B3BB69-23CF-44E3-9099-C40C66FF867C}">
                  <a14:compatExt spid="_x0000_s11294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56246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731740"/>
          <a:ext cx="1043940" cy="26416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48987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10</xdr:row>
          <xdr:rowOff>0</xdr:rowOff>
        </xdr:from>
        <xdr:to>
          <xdr:col>9</xdr:col>
          <xdr:colOff>403860</xdr:colOff>
          <xdr:row>12</xdr:row>
          <xdr:rowOff>0</xdr:rowOff>
        </xdr:to>
        <xdr:sp macro="" textlink="">
          <xdr:nvSpPr>
            <xdr:cNvPr id="1130497" name="CommandButton1" hidden="1">
              <a:extLst>
                <a:ext uri="{63B3BB69-23CF-44E3-9099-C40C66FF867C}">
                  <a14:compatExt spid="_x0000_s113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30498" name="CommandButton2" hidden="1">
              <a:extLst>
                <a:ext uri="{63B3BB69-23CF-44E3-9099-C40C66FF867C}">
                  <a14:compatExt spid="_x0000_s113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403860</xdr:colOff>
          <xdr:row>2</xdr:row>
          <xdr:rowOff>106680</xdr:rowOff>
        </xdr:from>
        <xdr:to>
          <xdr:col>7</xdr:col>
          <xdr:colOff>449580</xdr:colOff>
          <xdr:row>5</xdr:row>
          <xdr:rowOff>22860</xdr:rowOff>
        </xdr:to>
        <xdr:sp macro="" textlink="">
          <xdr:nvSpPr>
            <xdr:cNvPr id="1130499" name="CommandButton3" hidden="1">
              <a:extLst>
                <a:ext uri="{63B3BB69-23CF-44E3-9099-C40C66FF867C}">
                  <a14:compatExt spid="_x0000_s1130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34152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4040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51228</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31521" name="CommandButton1" hidden="1">
              <a:extLst>
                <a:ext uri="{63B3BB69-23CF-44E3-9099-C40C66FF867C}">
                  <a14:compatExt spid="_x0000_s11315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31522" name="CommandButton2" hidden="1">
              <a:extLst>
                <a:ext uri="{63B3BB69-23CF-44E3-9099-C40C66FF867C}">
                  <a14:compatExt spid="_x0000_s1131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16222</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343120"/>
          <a:ext cx="1043940" cy="25026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43543</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0</xdr:rowOff>
        </xdr:to>
        <xdr:sp macro="" textlink="">
          <xdr:nvSpPr>
            <xdr:cNvPr id="1132545" name="CommandButton1" hidden="1">
              <a:extLst>
                <a:ext uri="{63B3BB69-23CF-44E3-9099-C40C66FF867C}">
                  <a14:compatExt spid="_x0000_s11325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11</xdr:row>
          <xdr:rowOff>0</xdr:rowOff>
        </xdr:from>
        <xdr:to>
          <xdr:col>9</xdr:col>
          <xdr:colOff>441960</xdr:colOff>
          <xdr:row>13</xdr:row>
          <xdr:rowOff>99060</xdr:rowOff>
        </xdr:to>
        <xdr:sp macro="" textlink="">
          <xdr:nvSpPr>
            <xdr:cNvPr id="1132546" name="CommandButton2" hidden="1">
              <a:extLst>
                <a:ext uri="{63B3BB69-23CF-44E3-9099-C40C66FF867C}">
                  <a14:compatExt spid="_x0000_s11325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02308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62992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33569" name="CommandButton1" hidden="1">
              <a:extLst>
                <a:ext uri="{63B3BB69-23CF-44E3-9099-C40C66FF867C}">
                  <a14:compatExt spid="_x0000_s11335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1133570" name="CommandButton2" hidden="1">
              <a:extLst>
                <a:ext uri="{63B3BB69-23CF-44E3-9099-C40C66FF867C}">
                  <a14:compatExt spid="_x0000_s1133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3278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1134593" name="CommandButton1" hidden="1">
              <a:extLst>
                <a:ext uri="{63B3BB69-23CF-44E3-9099-C40C66FF867C}">
                  <a14:compatExt spid="_x0000_s113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10</xdr:row>
          <xdr:rowOff>0</xdr:rowOff>
        </xdr:from>
        <xdr:to>
          <xdr:col>9</xdr:col>
          <xdr:colOff>441960</xdr:colOff>
          <xdr:row>12</xdr:row>
          <xdr:rowOff>99060</xdr:rowOff>
        </xdr:to>
        <xdr:sp macro="" textlink="">
          <xdr:nvSpPr>
            <xdr:cNvPr id="1134594" name="CommandButton2" hidden="1">
              <a:extLst>
                <a:ext uri="{63B3BB69-23CF-44E3-9099-C40C66FF867C}">
                  <a14:compatExt spid="_x0000_s113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50801</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891760"/>
          <a:ext cx="1043940" cy="2529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274320</xdr:rowOff>
        </xdr:to>
        <xdr:sp macro="" textlink="">
          <xdr:nvSpPr>
            <xdr:cNvPr id="1135617" name="CommandButton1" hidden="1">
              <a:extLst>
                <a:ext uri="{63B3BB69-23CF-44E3-9099-C40C66FF867C}">
                  <a14:compatExt spid="_x0000_s1135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1135618" name="CommandButton2" hidden="1">
              <a:extLst>
                <a:ext uri="{63B3BB69-23CF-44E3-9099-C40C66FF867C}">
                  <a14:compatExt spid="_x0000_s1135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8</xdr:col>
      <xdr:colOff>63500</xdr:colOff>
      <xdr:row>70</xdr:row>
      <xdr:rowOff>0</xdr:rowOff>
    </xdr:from>
    <xdr:to>
      <xdr:col>9</xdr:col>
      <xdr:colOff>482600</xdr:colOff>
      <xdr:row>71</xdr:row>
      <xdr:rowOff>76200</xdr:rowOff>
    </xdr:to>
    <xdr:sp macro="" textlink="">
      <xdr:nvSpPr>
        <xdr:cNvPr id="2" name="CommandButton1" hidden="1">
          <a:extLst>
            <a:ext uri="{63B3BB69-23CF-44E3-9099-C40C66FF867C}">
              <a14:compatExt xmlns:a14="http://schemas.microsoft.com/office/drawing/2010/main" spid="_x0000_s123905"/>
            </a:ext>
            <a:ext uri="{FF2B5EF4-FFF2-40B4-BE49-F238E27FC236}">
              <a16:creationId xmlns:a16="http://schemas.microsoft.com/office/drawing/2014/main" xmlns="" id="{00000000-0008-0000-0600-000001E40100}"/>
            </a:ext>
          </a:extLst>
        </xdr:cNvPr>
        <xdr:cNvSpPr/>
      </xdr:nvSpPr>
      <xdr:spPr bwMode="auto">
        <a:xfrm>
          <a:off x="8757920" y="22608540"/>
          <a:ext cx="1043940" cy="2554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25400</xdr:rowOff>
    </xdr:to>
    <xdr:sp macro="" textlink="">
      <xdr:nvSpPr>
        <xdr:cNvPr id="3" name="CommandButton2" hidden="1">
          <a:extLst>
            <a:ext uri="{63B3BB69-23CF-44E3-9099-C40C66FF867C}">
              <a14:compatExt xmlns:a14="http://schemas.microsoft.com/office/drawing/2010/main" spid="_x0000_s123917"/>
            </a:ext>
            <a:ext uri="{FF2B5EF4-FFF2-40B4-BE49-F238E27FC236}">
              <a16:creationId xmlns:a16="http://schemas.microsoft.com/office/drawing/2014/main" xmlns="" id="{00000000-0008-0000-0600-00000DE40100}"/>
            </a:ext>
          </a:extLst>
        </xdr:cNvPr>
        <xdr:cNvSpPr/>
      </xdr:nvSpPr>
      <xdr:spPr bwMode="auto">
        <a:xfrm>
          <a:off x="8666480" y="1016000"/>
          <a:ext cx="1277620" cy="44464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8</xdr:row>
          <xdr:rowOff>0</xdr:rowOff>
        </xdr:from>
        <xdr:to>
          <xdr:col>9</xdr:col>
          <xdr:colOff>365760</xdr:colOff>
          <xdr:row>10</xdr:row>
          <xdr:rowOff>0</xdr:rowOff>
        </xdr:to>
        <xdr:sp macro="" textlink="">
          <xdr:nvSpPr>
            <xdr:cNvPr id="1136641" name="CommandButton1" hidden="1">
              <a:extLst>
                <a:ext uri="{63B3BB69-23CF-44E3-9099-C40C66FF867C}">
                  <a14:compatExt spid="_x0000_s1136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15</xdr:row>
          <xdr:rowOff>83820</xdr:rowOff>
        </xdr:from>
        <xdr:to>
          <xdr:col>9</xdr:col>
          <xdr:colOff>434340</xdr:colOff>
          <xdr:row>17</xdr:row>
          <xdr:rowOff>60960</xdr:rowOff>
        </xdr:to>
        <xdr:sp macro="" textlink="">
          <xdr:nvSpPr>
            <xdr:cNvPr id="1136642" name="CommandButton2" hidden="1">
              <a:extLst>
                <a:ext uri="{63B3BB69-23CF-44E3-9099-C40C66FF867C}">
                  <a14:compatExt spid="_x0000_s1136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8</xdr:col>
      <xdr:colOff>25400</xdr:colOff>
      <xdr:row>67</xdr:row>
      <xdr:rowOff>127000</xdr:rowOff>
    </xdr:from>
    <xdr:to>
      <xdr:col>9</xdr:col>
      <xdr:colOff>444500</xdr:colOff>
      <xdr:row>69</xdr:row>
      <xdr:rowOff>12701</xdr:rowOff>
    </xdr:to>
    <xdr:sp macro="" textlink="">
      <xdr:nvSpPr>
        <xdr:cNvPr id="2" name="CommandButton1" hidden="1">
          <a:extLst>
            <a:ext uri="{63B3BB69-23CF-44E3-9099-C40C66FF867C}">
              <a14:compatExt xmlns:a14="http://schemas.microsoft.com/office/drawing/2010/main" spid="_x0000_s124929"/>
            </a:ext>
            <a:ext uri="{FF2B5EF4-FFF2-40B4-BE49-F238E27FC236}">
              <a16:creationId xmlns:a16="http://schemas.microsoft.com/office/drawing/2014/main" xmlns="" id="{00000000-0008-0000-0700-000001E80100}"/>
            </a:ext>
          </a:extLst>
        </xdr:cNvPr>
        <xdr:cNvSpPr/>
      </xdr:nvSpPr>
      <xdr:spPr bwMode="auto">
        <a:xfrm>
          <a:off x="8719820" y="21211540"/>
          <a:ext cx="1043940" cy="2402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6</xdr:row>
      <xdr:rowOff>25400</xdr:rowOff>
    </xdr:to>
    <xdr:sp macro="" textlink="">
      <xdr:nvSpPr>
        <xdr:cNvPr id="3" name="CommandButton2" hidden="1">
          <a:extLst>
            <a:ext uri="{63B3BB69-23CF-44E3-9099-C40C66FF867C}">
              <a14:compatExt xmlns:a14="http://schemas.microsoft.com/office/drawing/2010/main" spid="_x0000_s124936"/>
            </a:ext>
            <a:ext uri="{FF2B5EF4-FFF2-40B4-BE49-F238E27FC236}">
              <a16:creationId xmlns:a16="http://schemas.microsoft.com/office/drawing/2014/main" xmlns="" id="{00000000-0008-0000-0700-000008E801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8</xdr:row>
          <xdr:rowOff>106680</xdr:rowOff>
        </xdr:from>
        <xdr:to>
          <xdr:col>9</xdr:col>
          <xdr:colOff>365760</xdr:colOff>
          <xdr:row>10</xdr:row>
          <xdr:rowOff>106680</xdr:rowOff>
        </xdr:to>
        <xdr:sp macro="" textlink="">
          <xdr:nvSpPr>
            <xdr:cNvPr id="1137665" name="CommandButton1" hidden="1">
              <a:extLst>
                <a:ext uri="{63B3BB69-23CF-44E3-9099-C40C66FF867C}">
                  <a14:compatExt spid="_x0000_s1137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15</xdr:row>
          <xdr:rowOff>7620</xdr:rowOff>
        </xdr:from>
        <xdr:to>
          <xdr:col>9</xdr:col>
          <xdr:colOff>396240</xdr:colOff>
          <xdr:row>16</xdr:row>
          <xdr:rowOff>266700</xdr:rowOff>
        </xdr:to>
        <xdr:sp macro="" textlink="">
          <xdr:nvSpPr>
            <xdr:cNvPr id="1137666" name="CommandButton2" hidden="1">
              <a:extLst>
                <a:ext uri="{63B3BB69-23CF-44E3-9099-C40C66FF867C}">
                  <a14:compatExt spid="_x0000_s1137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8</xdr:col>
      <xdr:colOff>50800</xdr:colOff>
      <xdr:row>70</xdr:row>
      <xdr:rowOff>0</xdr:rowOff>
    </xdr:from>
    <xdr:to>
      <xdr:col>9</xdr:col>
      <xdr:colOff>469900</xdr:colOff>
      <xdr:row>71</xdr:row>
      <xdr:rowOff>59466</xdr:rowOff>
    </xdr:to>
    <xdr:sp macro="" textlink="">
      <xdr:nvSpPr>
        <xdr:cNvPr id="2" name="CommandButton1" hidden="1">
          <a:extLst>
            <a:ext uri="{63B3BB69-23CF-44E3-9099-C40C66FF867C}">
              <a14:compatExt xmlns:a14="http://schemas.microsoft.com/office/drawing/2010/main" spid="_x0000_s125953"/>
            </a:ext>
            <a:ext uri="{FF2B5EF4-FFF2-40B4-BE49-F238E27FC236}">
              <a16:creationId xmlns:a16="http://schemas.microsoft.com/office/drawing/2014/main" xmlns="" id="{00000000-0008-0000-0800-000001EC0100}"/>
            </a:ext>
          </a:extLst>
        </xdr:cNvPr>
        <xdr:cNvSpPr/>
      </xdr:nvSpPr>
      <xdr:spPr bwMode="auto">
        <a:xfrm>
          <a:off x="8745220" y="26144220"/>
          <a:ext cx="1043940" cy="2387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25400</xdr:rowOff>
    </xdr:to>
    <xdr:sp macro="" textlink="">
      <xdr:nvSpPr>
        <xdr:cNvPr id="3" name="CommandButton2" hidden="1">
          <a:extLst>
            <a:ext uri="{63B3BB69-23CF-44E3-9099-C40C66FF867C}">
              <a14:compatExt xmlns:a14="http://schemas.microsoft.com/office/drawing/2010/main" spid="_x0000_s125960"/>
            </a:ext>
            <a:ext uri="{FF2B5EF4-FFF2-40B4-BE49-F238E27FC236}">
              <a16:creationId xmlns:a16="http://schemas.microsoft.com/office/drawing/2014/main" xmlns="" id="{00000000-0008-0000-0800-000008EC01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16</xdr:row>
          <xdr:rowOff>0</xdr:rowOff>
        </xdr:to>
        <xdr:sp macro="" textlink="">
          <xdr:nvSpPr>
            <xdr:cNvPr id="1138689" name="CommandButton1" hidden="1">
              <a:extLst>
                <a:ext uri="{63B3BB69-23CF-44E3-9099-C40C66FF867C}">
                  <a14:compatExt spid="_x0000_s113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20</xdr:row>
          <xdr:rowOff>0</xdr:rowOff>
        </xdr:from>
        <xdr:to>
          <xdr:col>9</xdr:col>
          <xdr:colOff>419100</xdr:colOff>
          <xdr:row>22</xdr:row>
          <xdr:rowOff>83820</xdr:rowOff>
        </xdr:to>
        <xdr:sp macro="" textlink="">
          <xdr:nvSpPr>
            <xdr:cNvPr id="1138690" name="CommandButton2" hidden="1">
              <a:extLst>
                <a:ext uri="{63B3BB69-23CF-44E3-9099-C40C66FF867C}">
                  <a14:compatExt spid="_x0000_s113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8</xdr:col>
      <xdr:colOff>101600</xdr:colOff>
      <xdr:row>69</xdr:row>
      <xdr:rowOff>63500</xdr:rowOff>
    </xdr:from>
    <xdr:to>
      <xdr:col>9</xdr:col>
      <xdr:colOff>520700</xdr:colOff>
      <xdr:row>70</xdr:row>
      <xdr:rowOff>20320</xdr:rowOff>
    </xdr:to>
    <xdr:sp macro="" textlink="">
      <xdr:nvSpPr>
        <xdr:cNvPr id="2" name="CommandButton1" hidden="1">
          <a:extLst>
            <a:ext uri="{63B3BB69-23CF-44E3-9099-C40C66FF867C}">
              <a14:compatExt xmlns:a14="http://schemas.microsoft.com/office/drawing/2010/main" spid="_x0000_s126977"/>
            </a:ext>
            <a:ext uri="{FF2B5EF4-FFF2-40B4-BE49-F238E27FC236}">
              <a16:creationId xmlns="" xmlns:a16="http://schemas.microsoft.com/office/drawing/2014/main" id="{00000000-0008-0000-0900-000001F00100}"/>
            </a:ext>
          </a:extLst>
        </xdr:cNvPr>
        <xdr:cNvSpPr/>
      </xdr:nvSpPr>
      <xdr:spPr bwMode="auto">
        <a:xfrm>
          <a:off x="8796020" y="16568420"/>
          <a:ext cx="104394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3" name="CommandButton2" hidden="1">
          <a:extLst>
            <a:ext uri="{63B3BB69-23CF-44E3-9099-C40C66FF867C}">
              <a14:compatExt xmlns:a14="http://schemas.microsoft.com/office/drawing/2010/main" spid="_x0000_s126984"/>
            </a:ext>
            <a:ext uri="{FF2B5EF4-FFF2-40B4-BE49-F238E27FC236}">
              <a16:creationId xmlns="" xmlns:a16="http://schemas.microsoft.com/office/drawing/2014/main" id="{00000000-0008-0000-0900-000008F00100}"/>
            </a:ext>
          </a:extLst>
        </xdr:cNvPr>
        <xdr:cNvSpPr/>
      </xdr:nvSpPr>
      <xdr:spPr bwMode="auto">
        <a:xfrm>
          <a:off x="8666480" y="85598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12</xdr:row>
          <xdr:rowOff>0</xdr:rowOff>
        </xdr:from>
        <xdr:to>
          <xdr:col>9</xdr:col>
          <xdr:colOff>434340</xdr:colOff>
          <xdr:row>14</xdr:row>
          <xdr:rowOff>30480</xdr:rowOff>
        </xdr:to>
        <xdr:sp macro="" textlink="">
          <xdr:nvSpPr>
            <xdr:cNvPr id="1227777" name="CommandButton1" hidden="1">
              <a:extLst>
                <a:ext uri="{63B3BB69-23CF-44E3-9099-C40C66FF867C}">
                  <a14:compatExt spid="_x0000_s1227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19</xdr:row>
          <xdr:rowOff>0</xdr:rowOff>
        </xdr:from>
        <xdr:to>
          <xdr:col>9</xdr:col>
          <xdr:colOff>434340</xdr:colOff>
          <xdr:row>21</xdr:row>
          <xdr:rowOff>129540</xdr:rowOff>
        </xdr:to>
        <xdr:sp macro="" textlink="">
          <xdr:nvSpPr>
            <xdr:cNvPr id="1227778" name="CommandButton2" hidden="1">
              <a:extLst>
                <a:ext uri="{63B3BB69-23CF-44E3-9099-C40C66FF867C}">
                  <a14:compatExt spid="_x0000_s1227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8</xdr:col>
      <xdr:colOff>63500</xdr:colOff>
      <xdr:row>67</xdr:row>
      <xdr:rowOff>76200</xdr:rowOff>
    </xdr:from>
    <xdr:to>
      <xdr:col>9</xdr:col>
      <xdr:colOff>482600</xdr:colOff>
      <xdr:row>68</xdr:row>
      <xdr:rowOff>175260</xdr:rowOff>
    </xdr:to>
    <xdr:sp macro="" textlink="">
      <xdr:nvSpPr>
        <xdr:cNvPr id="2" name="CommandButton1" hidden="1">
          <a:extLst>
            <a:ext uri="{63B3BB69-23CF-44E3-9099-C40C66FF867C}">
              <a14:compatExt xmlns:a14="http://schemas.microsoft.com/office/drawing/2010/main" spid="_x0000_s128001"/>
            </a:ext>
            <a:ext uri="{FF2B5EF4-FFF2-40B4-BE49-F238E27FC236}">
              <a16:creationId xmlns:a16="http://schemas.microsoft.com/office/drawing/2014/main" xmlns="" id="{00000000-0008-0000-0A00-000001F40100}"/>
            </a:ext>
          </a:extLst>
        </xdr:cNvPr>
        <xdr:cNvSpPr/>
      </xdr:nvSpPr>
      <xdr:spPr bwMode="auto">
        <a:xfrm>
          <a:off x="8757920" y="17708880"/>
          <a:ext cx="1043940" cy="2895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3" name="CommandButton2" hidden="1">
          <a:extLst>
            <a:ext uri="{63B3BB69-23CF-44E3-9099-C40C66FF867C}">
              <a14:compatExt xmlns:a14="http://schemas.microsoft.com/office/drawing/2010/main" spid="_x0000_s128008"/>
            </a:ext>
            <a:ext uri="{FF2B5EF4-FFF2-40B4-BE49-F238E27FC236}">
              <a16:creationId xmlns:a16="http://schemas.microsoft.com/office/drawing/2014/main" xmlns="" id="{00000000-0008-0000-0A00-000008F40100}"/>
            </a:ext>
          </a:extLst>
        </xdr:cNvPr>
        <xdr:cNvSpPr/>
      </xdr:nvSpPr>
      <xdr:spPr bwMode="auto">
        <a:xfrm>
          <a:off x="8666480" y="71882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6</xdr:row>
          <xdr:rowOff>457200</xdr:rowOff>
        </xdr:to>
        <xdr:sp macro="" textlink="">
          <xdr:nvSpPr>
            <xdr:cNvPr id="1140737" name="CommandButton1" hidden="1">
              <a:extLst>
                <a:ext uri="{63B3BB69-23CF-44E3-9099-C40C66FF867C}">
                  <a14:compatExt spid="_x0000_s11407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1140738" name="CommandButton2" hidden="1">
              <a:extLst>
                <a:ext uri="{63B3BB69-23CF-44E3-9099-C40C66FF867C}">
                  <a14:compatExt spid="_x0000_s11407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8</xdr:col>
      <xdr:colOff>63500</xdr:colOff>
      <xdr:row>67</xdr:row>
      <xdr:rowOff>152400</xdr:rowOff>
    </xdr:from>
    <xdr:to>
      <xdr:col>9</xdr:col>
      <xdr:colOff>482600</xdr:colOff>
      <xdr:row>69</xdr:row>
      <xdr:rowOff>45421</xdr:rowOff>
    </xdr:to>
    <xdr:sp macro="" textlink="">
      <xdr:nvSpPr>
        <xdr:cNvPr id="2" name="CommandButton1" hidden="1">
          <a:extLst>
            <a:ext uri="{63B3BB69-23CF-44E3-9099-C40C66FF867C}">
              <a14:compatExt xmlns:a14="http://schemas.microsoft.com/office/drawing/2010/main" spid="_x0000_s129025"/>
            </a:ext>
            <a:ext uri="{FF2B5EF4-FFF2-40B4-BE49-F238E27FC236}">
              <a16:creationId xmlns:a16="http://schemas.microsoft.com/office/drawing/2014/main" xmlns="" id="{00000000-0008-0000-0B00-000001F80100}"/>
            </a:ext>
          </a:extLst>
        </xdr:cNvPr>
        <xdr:cNvSpPr/>
      </xdr:nvSpPr>
      <xdr:spPr bwMode="auto">
        <a:xfrm>
          <a:off x="8757920" y="22387560"/>
          <a:ext cx="1043940" cy="2641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21665</xdr:rowOff>
    </xdr:to>
    <xdr:sp macro="" textlink="">
      <xdr:nvSpPr>
        <xdr:cNvPr id="3" name="CommandButton2" hidden="1">
          <a:extLst>
            <a:ext uri="{63B3BB69-23CF-44E3-9099-C40C66FF867C}">
              <a14:compatExt xmlns:a14="http://schemas.microsoft.com/office/drawing/2010/main" spid="_x0000_s129032"/>
            </a:ext>
            <a:ext uri="{FF2B5EF4-FFF2-40B4-BE49-F238E27FC236}">
              <a16:creationId xmlns:a16="http://schemas.microsoft.com/office/drawing/2014/main" xmlns="" id="{00000000-0008-0000-0B00-000008F80100}"/>
            </a:ext>
          </a:extLst>
        </xdr:cNvPr>
        <xdr:cNvSpPr/>
      </xdr:nvSpPr>
      <xdr:spPr bwMode="auto">
        <a:xfrm>
          <a:off x="8666480" y="85598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22</xdr:row>
          <xdr:rowOff>0</xdr:rowOff>
        </xdr:from>
        <xdr:to>
          <xdr:col>9</xdr:col>
          <xdr:colOff>403860</xdr:colOff>
          <xdr:row>24</xdr:row>
          <xdr:rowOff>30480</xdr:rowOff>
        </xdr:to>
        <xdr:sp macro="" textlink="">
          <xdr:nvSpPr>
            <xdr:cNvPr id="1141761" name="CommandButton1" hidden="1">
              <a:extLst>
                <a:ext uri="{63B3BB69-23CF-44E3-9099-C40C66FF867C}">
                  <a14:compatExt spid="_x0000_s11417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29</xdr:row>
          <xdr:rowOff>152400</xdr:rowOff>
        </xdr:from>
        <xdr:to>
          <xdr:col>9</xdr:col>
          <xdr:colOff>419100</xdr:colOff>
          <xdr:row>32</xdr:row>
          <xdr:rowOff>53340</xdr:rowOff>
        </xdr:to>
        <xdr:sp macro="" textlink="">
          <xdr:nvSpPr>
            <xdr:cNvPr id="1141762" name="CommandButton2" hidden="1">
              <a:extLst>
                <a:ext uri="{63B3BB69-23CF-44E3-9099-C40C66FF867C}">
                  <a14:compatExt spid="_x0000_s1141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8</xdr:col>
      <xdr:colOff>25400</xdr:colOff>
      <xdr:row>67</xdr:row>
      <xdr:rowOff>127000</xdr:rowOff>
    </xdr:from>
    <xdr:to>
      <xdr:col>9</xdr:col>
      <xdr:colOff>444500</xdr:colOff>
      <xdr:row>69</xdr:row>
      <xdr:rowOff>14942</xdr:rowOff>
    </xdr:to>
    <xdr:sp macro="" textlink="">
      <xdr:nvSpPr>
        <xdr:cNvPr id="2" name="CommandButton1" hidden="1">
          <a:extLst>
            <a:ext uri="{63B3BB69-23CF-44E3-9099-C40C66FF867C}">
              <a14:compatExt xmlns:a14="http://schemas.microsoft.com/office/drawing/2010/main" spid="_x0000_s130049"/>
            </a:ext>
            <a:ext uri="{FF2B5EF4-FFF2-40B4-BE49-F238E27FC236}">
              <a16:creationId xmlns:a16="http://schemas.microsoft.com/office/drawing/2014/main" xmlns="" id="{00000000-0008-0000-0C00-000001FC0100}"/>
            </a:ext>
          </a:extLst>
        </xdr:cNvPr>
        <xdr:cNvSpPr/>
      </xdr:nvSpPr>
      <xdr:spPr bwMode="auto">
        <a:xfrm>
          <a:off x="8719820" y="22362160"/>
          <a:ext cx="1043940" cy="2590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23907</xdr:rowOff>
    </xdr:to>
    <xdr:sp macro="" textlink="">
      <xdr:nvSpPr>
        <xdr:cNvPr id="3" name="CommandButton2" hidden="1">
          <a:extLst>
            <a:ext uri="{63B3BB69-23CF-44E3-9099-C40C66FF867C}">
              <a14:compatExt xmlns:a14="http://schemas.microsoft.com/office/drawing/2010/main" spid="_x0000_s130056"/>
            </a:ext>
            <a:ext uri="{FF2B5EF4-FFF2-40B4-BE49-F238E27FC236}">
              <a16:creationId xmlns:a16="http://schemas.microsoft.com/office/drawing/2014/main" xmlns="" id="{00000000-0008-0000-0C00-000008FC01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12</xdr:row>
          <xdr:rowOff>0</xdr:rowOff>
        </xdr:from>
        <xdr:to>
          <xdr:col>9</xdr:col>
          <xdr:colOff>403860</xdr:colOff>
          <xdr:row>14</xdr:row>
          <xdr:rowOff>0</xdr:rowOff>
        </xdr:to>
        <xdr:sp macro="" textlink="">
          <xdr:nvSpPr>
            <xdr:cNvPr id="1142785" name="CommandButton1" hidden="1">
              <a:extLst>
                <a:ext uri="{63B3BB69-23CF-44E3-9099-C40C66FF867C}">
                  <a14:compatExt spid="_x0000_s11427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20</xdr:row>
          <xdr:rowOff>106680</xdr:rowOff>
        </xdr:from>
        <xdr:to>
          <xdr:col>9</xdr:col>
          <xdr:colOff>403860</xdr:colOff>
          <xdr:row>23</xdr:row>
          <xdr:rowOff>30480</xdr:rowOff>
        </xdr:to>
        <xdr:sp macro="" textlink="">
          <xdr:nvSpPr>
            <xdr:cNvPr id="1142786" name="CommandButton2" hidden="1">
              <a:extLst>
                <a:ext uri="{63B3BB69-23CF-44E3-9099-C40C66FF867C}">
                  <a14:compatExt spid="_x0000_s1142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8</xdr:col>
      <xdr:colOff>63500</xdr:colOff>
      <xdr:row>66</xdr:row>
      <xdr:rowOff>127000</xdr:rowOff>
    </xdr:from>
    <xdr:to>
      <xdr:col>9</xdr:col>
      <xdr:colOff>482600</xdr:colOff>
      <xdr:row>68</xdr:row>
      <xdr:rowOff>22710</xdr:rowOff>
    </xdr:to>
    <xdr:sp macro="" textlink="">
      <xdr:nvSpPr>
        <xdr:cNvPr id="2" name="CommandButton1" hidden="1">
          <a:extLst>
            <a:ext uri="{63B3BB69-23CF-44E3-9099-C40C66FF867C}">
              <a14:compatExt xmlns:a14="http://schemas.microsoft.com/office/drawing/2010/main" spid="_x0000_s131073"/>
            </a:ext>
            <a:ext uri="{FF2B5EF4-FFF2-40B4-BE49-F238E27FC236}">
              <a16:creationId xmlns="" xmlns:a16="http://schemas.microsoft.com/office/drawing/2014/main" id="{00000000-0008-0000-0D00-000001000200}"/>
            </a:ext>
          </a:extLst>
        </xdr:cNvPr>
        <xdr:cNvSpPr/>
      </xdr:nvSpPr>
      <xdr:spPr bwMode="auto">
        <a:xfrm>
          <a:off x="8757920" y="18902680"/>
          <a:ext cx="1043940" cy="2641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25400</xdr:rowOff>
    </xdr:to>
    <xdr:sp macro="" textlink="">
      <xdr:nvSpPr>
        <xdr:cNvPr id="3" name="CommandButton2" hidden="1">
          <a:extLst>
            <a:ext uri="{63B3BB69-23CF-44E3-9099-C40C66FF867C}">
              <a14:compatExt xmlns:a14="http://schemas.microsoft.com/office/drawing/2010/main" spid="_x0000_s131080"/>
            </a:ext>
            <a:ext uri="{FF2B5EF4-FFF2-40B4-BE49-F238E27FC236}">
              <a16:creationId xmlns="" xmlns:a16="http://schemas.microsoft.com/office/drawing/2014/main" id="{00000000-0008-0000-0D00-000008000200}"/>
            </a:ext>
          </a:extLst>
        </xdr:cNvPr>
        <xdr:cNvSpPr/>
      </xdr:nvSpPr>
      <xdr:spPr bwMode="auto">
        <a:xfrm>
          <a:off x="8666480" y="88646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16</xdr:row>
          <xdr:rowOff>0</xdr:rowOff>
        </xdr:to>
        <xdr:sp macro="" textlink="">
          <xdr:nvSpPr>
            <xdr:cNvPr id="1228801" name="CommandButton1" hidden="1">
              <a:extLst>
                <a:ext uri="{63B3BB69-23CF-44E3-9099-C40C66FF867C}">
                  <a14:compatExt spid="_x0000_s1228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22</xdr:row>
          <xdr:rowOff>76200</xdr:rowOff>
        </xdr:from>
        <xdr:to>
          <xdr:col>9</xdr:col>
          <xdr:colOff>426720</xdr:colOff>
          <xdr:row>25</xdr:row>
          <xdr:rowOff>30480</xdr:rowOff>
        </xdr:to>
        <xdr:sp macro="" textlink="">
          <xdr:nvSpPr>
            <xdr:cNvPr id="1228802" name="CommandButton2" hidden="1">
              <a:extLst>
                <a:ext uri="{63B3BB69-23CF-44E3-9099-C40C66FF867C}">
                  <a14:compatExt spid="_x0000_s12288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8</xdr:col>
      <xdr:colOff>101600</xdr:colOff>
      <xdr:row>67</xdr:row>
      <xdr:rowOff>0</xdr:rowOff>
    </xdr:from>
    <xdr:to>
      <xdr:col>9</xdr:col>
      <xdr:colOff>520700</xdr:colOff>
      <xdr:row>68</xdr:row>
      <xdr:rowOff>71121</xdr:rowOff>
    </xdr:to>
    <xdr:sp macro="" textlink="">
      <xdr:nvSpPr>
        <xdr:cNvPr id="2" name="CommandButton1" hidden="1">
          <a:extLst>
            <a:ext uri="{63B3BB69-23CF-44E3-9099-C40C66FF867C}">
              <a14:compatExt xmlns:a14="http://schemas.microsoft.com/office/drawing/2010/main" spid="_x0000_s132097"/>
            </a:ext>
            <a:ext uri="{FF2B5EF4-FFF2-40B4-BE49-F238E27FC236}">
              <a16:creationId xmlns:a16="http://schemas.microsoft.com/office/drawing/2014/main" xmlns="" id="{00000000-0008-0000-0E00-000001040200}"/>
            </a:ext>
          </a:extLst>
        </xdr:cNvPr>
        <xdr:cNvSpPr/>
      </xdr:nvSpPr>
      <xdr:spPr bwMode="auto">
        <a:xfrm>
          <a:off x="8796020" y="19705320"/>
          <a:ext cx="1043940" cy="2463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14514</xdr:rowOff>
    </xdr:to>
    <xdr:sp macro="" textlink="">
      <xdr:nvSpPr>
        <xdr:cNvPr id="3" name="CommandButton2" hidden="1">
          <a:extLst>
            <a:ext uri="{63B3BB69-23CF-44E3-9099-C40C66FF867C}">
              <a14:compatExt xmlns:a14="http://schemas.microsoft.com/office/drawing/2010/main" spid="_x0000_s132104"/>
            </a:ext>
            <a:ext uri="{FF2B5EF4-FFF2-40B4-BE49-F238E27FC236}">
              <a16:creationId xmlns:a16="http://schemas.microsoft.com/office/drawing/2014/main" xmlns="" id="{00000000-0008-0000-0E00-000008040200}"/>
            </a:ext>
          </a:extLst>
        </xdr:cNvPr>
        <xdr:cNvSpPr/>
      </xdr:nvSpPr>
      <xdr:spPr bwMode="auto">
        <a:xfrm>
          <a:off x="8666480" y="1016000"/>
          <a:ext cx="127762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xdr:row>
          <xdr:rowOff>83820</xdr:rowOff>
        </xdr:from>
        <xdr:to>
          <xdr:col>9</xdr:col>
          <xdr:colOff>434340</xdr:colOff>
          <xdr:row>8</xdr:row>
          <xdr:rowOff>83820</xdr:rowOff>
        </xdr:to>
        <xdr:sp macro="" textlink="">
          <xdr:nvSpPr>
            <xdr:cNvPr id="1144833" name="CommandButton1" hidden="1">
              <a:extLst>
                <a:ext uri="{63B3BB69-23CF-44E3-9099-C40C66FF867C}">
                  <a14:compatExt spid="_x0000_s1144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0</xdr:rowOff>
        </xdr:from>
        <xdr:to>
          <xdr:col>9</xdr:col>
          <xdr:colOff>457200</xdr:colOff>
          <xdr:row>17</xdr:row>
          <xdr:rowOff>152400</xdr:rowOff>
        </xdr:to>
        <xdr:sp macro="" textlink="">
          <xdr:nvSpPr>
            <xdr:cNvPr id="1144834" name="CommandButton2" hidden="1">
              <a:extLst>
                <a:ext uri="{63B3BB69-23CF-44E3-9099-C40C66FF867C}">
                  <a14:compatExt spid="_x0000_s1144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8</xdr:col>
      <xdr:colOff>63500</xdr:colOff>
      <xdr:row>67</xdr:row>
      <xdr:rowOff>139700</xdr:rowOff>
    </xdr:from>
    <xdr:to>
      <xdr:col>9</xdr:col>
      <xdr:colOff>482600</xdr:colOff>
      <xdr:row>69</xdr:row>
      <xdr:rowOff>30843</xdr:rowOff>
    </xdr:to>
    <xdr:sp macro="" textlink="">
      <xdr:nvSpPr>
        <xdr:cNvPr id="2" name="CommandButton1" hidden="1">
          <a:extLst>
            <a:ext uri="{63B3BB69-23CF-44E3-9099-C40C66FF867C}">
              <a14:compatExt xmlns:a14="http://schemas.microsoft.com/office/drawing/2010/main" spid="_x0000_s133121"/>
            </a:ext>
            <a:ext uri="{FF2B5EF4-FFF2-40B4-BE49-F238E27FC236}">
              <a16:creationId xmlns:a16="http://schemas.microsoft.com/office/drawing/2014/main" xmlns="" id="{00000000-0008-0000-0F00-000001080200}"/>
            </a:ext>
          </a:extLst>
        </xdr:cNvPr>
        <xdr:cNvSpPr/>
      </xdr:nvSpPr>
      <xdr:spPr bwMode="auto">
        <a:xfrm>
          <a:off x="8757920" y="18496280"/>
          <a:ext cx="104394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23586</xdr:rowOff>
    </xdr:to>
    <xdr:sp macro="" textlink="">
      <xdr:nvSpPr>
        <xdr:cNvPr id="3" name="CommandButton2" hidden="1">
          <a:extLst>
            <a:ext uri="{63B3BB69-23CF-44E3-9099-C40C66FF867C}">
              <a14:compatExt xmlns:a14="http://schemas.microsoft.com/office/drawing/2010/main" spid="_x0000_s133128"/>
            </a:ext>
            <a:ext uri="{FF2B5EF4-FFF2-40B4-BE49-F238E27FC236}">
              <a16:creationId xmlns:a16="http://schemas.microsoft.com/office/drawing/2014/main" xmlns="" id="{00000000-0008-0000-0F00-000008080200}"/>
            </a:ext>
          </a:extLst>
        </xdr:cNvPr>
        <xdr:cNvSpPr/>
      </xdr:nvSpPr>
      <xdr:spPr bwMode="auto">
        <a:xfrm>
          <a:off x="8666480" y="718820"/>
          <a:ext cx="1277620" cy="421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274320</xdr:rowOff>
        </xdr:to>
        <xdr:sp macro="" textlink="">
          <xdr:nvSpPr>
            <xdr:cNvPr id="1145857" name="CommandButton1" hidden="1">
              <a:extLst>
                <a:ext uri="{63B3BB69-23CF-44E3-9099-C40C66FF867C}">
                  <a14:compatExt spid="_x0000_s11458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16</xdr:row>
          <xdr:rowOff>144780</xdr:rowOff>
        </xdr:from>
        <xdr:to>
          <xdr:col>9</xdr:col>
          <xdr:colOff>434340</xdr:colOff>
          <xdr:row>17</xdr:row>
          <xdr:rowOff>297180</xdr:rowOff>
        </xdr:to>
        <xdr:sp macro="" textlink="">
          <xdr:nvSpPr>
            <xdr:cNvPr id="1145858" name="CommandButton2" hidden="1">
              <a:extLst>
                <a:ext uri="{63B3BB69-23CF-44E3-9099-C40C66FF867C}">
                  <a14:compatExt spid="_x0000_s11458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8</xdr:col>
      <xdr:colOff>50800</xdr:colOff>
      <xdr:row>67</xdr:row>
      <xdr:rowOff>152400</xdr:rowOff>
    </xdr:from>
    <xdr:to>
      <xdr:col>9</xdr:col>
      <xdr:colOff>469900</xdr:colOff>
      <xdr:row>69</xdr:row>
      <xdr:rowOff>41836</xdr:rowOff>
    </xdr:to>
    <xdr:sp macro="" textlink="">
      <xdr:nvSpPr>
        <xdr:cNvPr id="2" name="CommandButton1" hidden="1">
          <a:extLst>
            <a:ext uri="{63B3BB69-23CF-44E3-9099-C40C66FF867C}">
              <a14:compatExt xmlns:a14="http://schemas.microsoft.com/office/drawing/2010/main" spid="_x0000_s135169"/>
            </a:ext>
            <a:ext uri="{FF2B5EF4-FFF2-40B4-BE49-F238E27FC236}">
              <a16:creationId xmlns:a16="http://schemas.microsoft.com/office/drawing/2014/main" xmlns="" id="{00000000-0008-0000-1100-000001100200}"/>
            </a:ext>
          </a:extLst>
        </xdr:cNvPr>
        <xdr:cNvSpPr/>
      </xdr:nvSpPr>
      <xdr:spPr bwMode="auto">
        <a:xfrm>
          <a:off x="8745220" y="22387560"/>
          <a:ext cx="1043940" cy="2605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23907</xdr:rowOff>
    </xdr:to>
    <xdr:sp macro="" textlink="">
      <xdr:nvSpPr>
        <xdr:cNvPr id="3" name="CommandButton2" hidden="1">
          <a:extLst>
            <a:ext uri="{63B3BB69-23CF-44E3-9099-C40C66FF867C}">
              <a14:compatExt xmlns:a14="http://schemas.microsoft.com/office/drawing/2010/main" spid="_x0000_s135176"/>
            </a:ext>
            <a:ext uri="{FF2B5EF4-FFF2-40B4-BE49-F238E27FC236}">
              <a16:creationId xmlns:a16="http://schemas.microsoft.com/office/drawing/2014/main" xmlns="" id="{00000000-0008-0000-1100-0000081002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30</xdr:row>
          <xdr:rowOff>0</xdr:rowOff>
        </xdr:from>
        <xdr:to>
          <xdr:col>9</xdr:col>
          <xdr:colOff>403860</xdr:colOff>
          <xdr:row>31</xdr:row>
          <xdr:rowOff>167640</xdr:rowOff>
        </xdr:to>
        <xdr:sp macro="" textlink="">
          <xdr:nvSpPr>
            <xdr:cNvPr id="1146881" name="CommandButton1" hidden="1">
              <a:extLst>
                <a:ext uri="{63B3BB69-23CF-44E3-9099-C40C66FF867C}">
                  <a14:compatExt spid="_x0000_s1146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42</xdr:row>
          <xdr:rowOff>0</xdr:rowOff>
        </xdr:from>
        <xdr:to>
          <xdr:col>9</xdr:col>
          <xdr:colOff>396240</xdr:colOff>
          <xdr:row>43</xdr:row>
          <xdr:rowOff>274320</xdr:rowOff>
        </xdr:to>
        <xdr:sp macro="" textlink="">
          <xdr:nvSpPr>
            <xdr:cNvPr id="1146882" name="CommandButton2" hidden="1">
              <a:extLst>
                <a:ext uri="{63B3BB69-23CF-44E3-9099-C40C66FF867C}">
                  <a14:compatExt spid="_x0000_s11468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8</xdr:col>
      <xdr:colOff>63500</xdr:colOff>
      <xdr:row>67</xdr:row>
      <xdr:rowOff>63500</xdr:rowOff>
    </xdr:from>
    <xdr:to>
      <xdr:col>9</xdr:col>
      <xdr:colOff>479911</xdr:colOff>
      <xdr:row>68</xdr:row>
      <xdr:rowOff>96221</xdr:rowOff>
    </xdr:to>
    <xdr:sp macro="" textlink="">
      <xdr:nvSpPr>
        <xdr:cNvPr id="2" name="CommandButton1" hidden="1">
          <a:extLst>
            <a:ext uri="{63B3BB69-23CF-44E3-9099-C40C66FF867C}">
              <a14:compatExt xmlns:a14="http://schemas.microsoft.com/office/drawing/2010/main" spid="_x0000_s136193"/>
            </a:ext>
            <a:ext uri="{FF2B5EF4-FFF2-40B4-BE49-F238E27FC236}">
              <a16:creationId xmlns:a16="http://schemas.microsoft.com/office/drawing/2014/main" xmlns="" id="{00000000-0008-0000-1200-000001140200}"/>
            </a:ext>
          </a:extLst>
        </xdr:cNvPr>
        <xdr:cNvSpPr/>
      </xdr:nvSpPr>
      <xdr:spPr bwMode="auto">
        <a:xfrm>
          <a:off x="8757920" y="19433540"/>
          <a:ext cx="1041251" cy="22456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4818</xdr:colOff>
      <xdr:row>6</xdr:row>
      <xdr:rowOff>21218</xdr:rowOff>
    </xdr:to>
    <xdr:sp macro="" textlink="">
      <xdr:nvSpPr>
        <xdr:cNvPr id="3" name="CommandButton2" hidden="1">
          <a:extLst>
            <a:ext uri="{63B3BB69-23CF-44E3-9099-C40C66FF867C}">
              <a14:compatExt xmlns:a14="http://schemas.microsoft.com/office/drawing/2010/main" spid="_x0000_s136200"/>
            </a:ext>
            <a:ext uri="{FF2B5EF4-FFF2-40B4-BE49-F238E27FC236}">
              <a16:creationId xmlns:a16="http://schemas.microsoft.com/office/drawing/2014/main" xmlns="" id="{00000000-0008-0000-1200-000008140200}"/>
            </a:ext>
          </a:extLst>
        </xdr:cNvPr>
        <xdr:cNvSpPr/>
      </xdr:nvSpPr>
      <xdr:spPr bwMode="auto">
        <a:xfrm>
          <a:off x="8666480" y="1084580"/>
          <a:ext cx="1282438" cy="4211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48</xdr:row>
          <xdr:rowOff>0</xdr:rowOff>
        </xdr:to>
        <xdr:sp macro="" textlink="">
          <xdr:nvSpPr>
            <xdr:cNvPr id="1147905" name="CommandButton1" hidden="1">
              <a:extLst>
                <a:ext uri="{63B3BB69-23CF-44E3-9099-C40C66FF867C}">
                  <a14:compatExt spid="_x0000_s1147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54</xdr:row>
          <xdr:rowOff>0</xdr:rowOff>
        </xdr:from>
        <xdr:to>
          <xdr:col>9</xdr:col>
          <xdr:colOff>434340</xdr:colOff>
          <xdr:row>56</xdr:row>
          <xdr:rowOff>83820</xdr:rowOff>
        </xdr:to>
        <xdr:sp macro="" textlink="">
          <xdr:nvSpPr>
            <xdr:cNvPr id="1147906" name="CommandButton2" hidden="1">
              <a:extLst>
                <a:ext uri="{63B3BB69-23CF-44E3-9099-C40C66FF867C}">
                  <a14:compatExt spid="_x0000_s1147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8</xdr:col>
      <xdr:colOff>50800</xdr:colOff>
      <xdr:row>66</xdr:row>
      <xdr:rowOff>152400</xdr:rowOff>
    </xdr:from>
    <xdr:to>
      <xdr:col>9</xdr:col>
      <xdr:colOff>469900</xdr:colOff>
      <xdr:row>68</xdr:row>
      <xdr:rowOff>20170</xdr:rowOff>
    </xdr:to>
    <xdr:sp macro="" textlink="">
      <xdr:nvSpPr>
        <xdr:cNvPr id="2" name="CommandButton1" hidden="1">
          <a:extLst>
            <a:ext uri="{63B3BB69-23CF-44E3-9099-C40C66FF867C}">
              <a14:compatExt xmlns:a14="http://schemas.microsoft.com/office/drawing/2010/main" spid="_x0000_s19457"/>
            </a:ext>
            <a:ext uri="{FF2B5EF4-FFF2-40B4-BE49-F238E27FC236}">
              <a16:creationId xmlns:a16="http://schemas.microsoft.com/office/drawing/2014/main" xmlns="" id="{00000000-0008-0000-1F00-0000014C0000}"/>
            </a:ext>
          </a:extLst>
        </xdr:cNvPr>
        <xdr:cNvSpPr/>
      </xdr:nvSpPr>
      <xdr:spPr bwMode="auto">
        <a:xfrm>
          <a:off x="8745220" y="18425160"/>
          <a:ext cx="1043940" cy="2514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23907</xdr:rowOff>
    </xdr:to>
    <xdr:sp macro="" textlink="">
      <xdr:nvSpPr>
        <xdr:cNvPr id="3" name="CommandButton2" hidden="1">
          <a:extLst>
            <a:ext uri="{63B3BB69-23CF-44E3-9099-C40C66FF867C}">
              <a14:compatExt xmlns:a14="http://schemas.microsoft.com/office/drawing/2010/main" spid="_x0000_s19464"/>
            </a:ext>
            <a:ext uri="{FF2B5EF4-FFF2-40B4-BE49-F238E27FC236}">
              <a16:creationId xmlns:a16="http://schemas.microsoft.com/office/drawing/2014/main" xmlns="" id="{00000000-0008-0000-1F00-0000084C0000}"/>
            </a:ext>
          </a:extLst>
        </xdr:cNvPr>
        <xdr:cNvSpPr/>
      </xdr:nvSpPr>
      <xdr:spPr bwMode="auto">
        <a:xfrm>
          <a:off x="8666480" y="855980"/>
          <a:ext cx="1277620" cy="4238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43</xdr:row>
          <xdr:rowOff>0</xdr:rowOff>
        </xdr:from>
        <xdr:to>
          <xdr:col>9</xdr:col>
          <xdr:colOff>403860</xdr:colOff>
          <xdr:row>44</xdr:row>
          <xdr:rowOff>15240</xdr:rowOff>
        </xdr:to>
        <xdr:sp macro="" textlink="">
          <xdr:nvSpPr>
            <xdr:cNvPr id="1148929" name="CommandButton1" hidden="1">
              <a:extLst>
                <a:ext uri="{63B3BB69-23CF-44E3-9099-C40C66FF867C}">
                  <a14:compatExt spid="_x0000_s1148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50</xdr:row>
          <xdr:rowOff>22860</xdr:rowOff>
        </xdr:from>
        <xdr:to>
          <xdr:col>9</xdr:col>
          <xdr:colOff>441960</xdr:colOff>
          <xdr:row>52</xdr:row>
          <xdr:rowOff>121920</xdr:rowOff>
        </xdr:to>
        <xdr:sp macro="" textlink="">
          <xdr:nvSpPr>
            <xdr:cNvPr id="1148930" name="CommandButton2" hidden="1">
              <a:extLst>
                <a:ext uri="{63B3BB69-23CF-44E3-9099-C40C66FF867C}">
                  <a14:compatExt spid="_x0000_s1148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640001" name="CommandButton1" hidden="1">
              <a:extLst>
                <a:ext uri="{63B3BB69-23CF-44E3-9099-C40C66FF867C}">
                  <a14:compatExt spid="_x0000_s6400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640002" name="CommandButton2" hidden="1">
              <a:extLst>
                <a:ext uri="{63B3BB69-23CF-44E3-9099-C40C66FF867C}">
                  <a14:compatExt spid="_x0000_s6400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640003" name="CommandButton3" hidden="1">
              <a:extLst>
                <a:ext uri="{63B3BB69-23CF-44E3-9099-C40C66FF867C}">
                  <a14:compatExt spid="_x0000_s640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640004" name="CommandButton4" hidden="1">
              <a:extLst>
                <a:ext uri="{63B3BB69-23CF-44E3-9099-C40C66FF867C}">
                  <a14:compatExt spid="_x0000_s6400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oneCellAnchor>
    <xdr:from>
      <xdr:col>8</xdr:col>
      <xdr:colOff>88900</xdr:colOff>
      <xdr:row>67</xdr:row>
      <xdr:rowOff>88900</xdr:rowOff>
    </xdr:from>
    <xdr:ext cx="1046629" cy="282388"/>
    <xdr:sp macro="" textlink="">
      <xdr:nvSpPr>
        <xdr:cNvPr id="2" name="CommandButton1" hidden="1">
          <a:extLst>
            <a:ext uri="{63B3BB69-23CF-44E3-9099-C40C66FF867C}">
              <a14:compatExt xmlns:a14="http://schemas.microsoft.com/office/drawing/2010/main" spid="_x0000_s134145"/>
            </a:ext>
            <a:ext uri="{FF2B5EF4-FFF2-40B4-BE49-F238E27FC236}">
              <a16:creationId xmlns:a16="http://schemas.microsoft.com/office/drawing/2014/main" xmlns="" id="{00000000-0008-0000-1000-0000010C0200}"/>
            </a:ext>
          </a:extLst>
        </xdr:cNvPr>
        <xdr:cNvSpPr/>
      </xdr:nvSpPr>
      <xdr:spPr bwMode="auto">
        <a:xfrm>
          <a:off x="5087620" y="12341860"/>
          <a:ext cx="1046629" cy="28238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30"/>
    <xdr:sp macro="" textlink="">
      <xdr:nvSpPr>
        <xdr:cNvPr id="3" name="CommandButton2" hidden="1">
          <a:extLst>
            <a:ext uri="{63B3BB69-23CF-44E3-9099-C40C66FF867C}">
              <a14:compatExt xmlns:a14="http://schemas.microsoft.com/office/drawing/2010/main" spid="_x0000_s134152"/>
            </a:ext>
            <a:ext uri="{FF2B5EF4-FFF2-40B4-BE49-F238E27FC236}">
              <a16:creationId xmlns:a16="http://schemas.microsoft.com/office/drawing/2014/main" xmlns="" id="{00000000-0008-0000-1000-0000080C0200}"/>
            </a:ext>
          </a:extLst>
        </xdr:cNvPr>
        <xdr:cNvSpPr/>
      </xdr:nvSpPr>
      <xdr:spPr bwMode="auto">
        <a:xfrm>
          <a:off x="4970780" y="650240"/>
          <a:ext cx="12856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14</xdr:row>
          <xdr:rowOff>0</xdr:rowOff>
        </xdr:from>
        <xdr:to>
          <xdr:col>9</xdr:col>
          <xdr:colOff>403860</xdr:colOff>
          <xdr:row>15</xdr:row>
          <xdr:rowOff>0</xdr:rowOff>
        </xdr:to>
        <xdr:sp macro="" textlink="">
          <xdr:nvSpPr>
            <xdr:cNvPr id="837640" name="CommandButton1" hidden="1">
              <a:extLst>
                <a:ext uri="{63B3BB69-23CF-44E3-9099-C40C66FF867C}">
                  <a14:compatExt spid="_x0000_s8376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30</xdr:row>
          <xdr:rowOff>0</xdr:rowOff>
        </xdr:from>
        <xdr:to>
          <xdr:col>9</xdr:col>
          <xdr:colOff>441960</xdr:colOff>
          <xdr:row>31</xdr:row>
          <xdr:rowOff>281940</xdr:rowOff>
        </xdr:to>
        <xdr:sp macro="" textlink="">
          <xdr:nvSpPr>
            <xdr:cNvPr id="837641" name="CommandButton2" hidden="1">
              <a:extLst>
                <a:ext uri="{63B3BB69-23CF-44E3-9099-C40C66FF867C}">
                  <a14:compatExt spid="_x0000_s837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8</xdr:col>
      <xdr:colOff>76200</xdr:colOff>
      <xdr:row>67</xdr:row>
      <xdr:rowOff>38100</xdr:rowOff>
    </xdr:from>
    <xdr:to>
      <xdr:col>9</xdr:col>
      <xdr:colOff>495300</xdr:colOff>
      <xdr:row>68</xdr:row>
      <xdr:rowOff>90608</xdr:rowOff>
    </xdr:to>
    <xdr:sp macro="" textlink="">
      <xdr:nvSpPr>
        <xdr:cNvPr id="4097" name="CommandButton1" hidden="1">
          <a:extLst>
            <a:ext uri="{63B3BB69-23CF-44E3-9099-C40C66FF867C}">
              <a14:compatExt xmlns:a14="http://schemas.microsoft.com/office/drawing/2010/main" spid="_x0000_s4097"/>
            </a:ext>
            <a:ext uri="{FF2B5EF4-FFF2-40B4-BE49-F238E27FC236}">
              <a16:creationId xmlns="" xmlns:a16="http://schemas.microsoft.com/office/drawing/2014/main" id="{00000000-0008-0000-13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18142</xdr:rowOff>
    </xdr:to>
    <xdr:sp macro="" textlink="">
      <xdr:nvSpPr>
        <xdr:cNvPr id="4104" name="CommandButton2" hidden="1">
          <a:extLst>
            <a:ext uri="{63B3BB69-23CF-44E3-9099-C40C66FF867C}">
              <a14:compatExt xmlns:a14="http://schemas.microsoft.com/office/drawing/2010/main" spid="_x0000_s4104"/>
            </a:ext>
            <a:ext uri="{FF2B5EF4-FFF2-40B4-BE49-F238E27FC236}">
              <a16:creationId xmlns="" xmlns:a16="http://schemas.microsoft.com/office/drawing/2014/main" id="{00000000-0008-0000-1300-000008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251460</xdr:colOff>
          <xdr:row>49</xdr:row>
          <xdr:rowOff>68580</xdr:rowOff>
        </xdr:from>
        <xdr:to>
          <xdr:col>9</xdr:col>
          <xdr:colOff>541020</xdr:colOff>
          <xdr:row>51</xdr:row>
          <xdr:rowOff>60960</xdr:rowOff>
        </xdr:to>
        <xdr:sp macro="" textlink="">
          <xdr:nvSpPr>
            <xdr:cNvPr id="4105" name="CommandButton1"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59</xdr:row>
          <xdr:rowOff>0</xdr:rowOff>
        </xdr:from>
        <xdr:to>
          <xdr:col>9</xdr:col>
          <xdr:colOff>464820</xdr:colOff>
          <xdr:row>60</xdr:row>
          <xdr:rowOff>274320</xdr:rowOff>
        </xdr:to>
        <xdr:sp macro="" textlink="">
          <xdr:nvSpPr>
            <xdr:cNvPr id="4106" name="CommandButton2"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8</xdr:col>
      <xdr:colOff>25400</xdr:colOff>
      <xdr:row>67</xdr:row>
      <xdr:rowOff>114300</xdr:rowOff>
    </xdr:from>
    <xdr:to>
      <xdr:col>9</xdr:col>
      <xdr:colOff>444500</xdr:colOff>
      <xdr:row>68</xdr:row>
      <xdr:rowOff>162709</xdr:rowOff>
    </xdr:to>
    <xdr:sp macro="" textlink="">
      <xdr:nvSpPr>
        <xdr:cNvPr id="8193" name="CommandButton1" hidden="1">
          <a:extLst>
            <a:ext uri="{63B3BB69-23CF-44E3-9099-C40C66FF867C}">
              <a14:compatExt xmlns:a14="http://schemas.microsoft.com/office/drawing/2010/main" spid="_x0000_s8193"/>
            </a:ext>
            <a:ext uri="{FF2B5EF4-FFF2-40B4-BE49-F238E27FC236}">
              <a16:creationId xmlns="" xmlns:a16="http://schemas.microsoft.com/office/drawing/2014/main" id="{00000000-0008-0000-1400-000001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17929</xdr:rowOff>
    </xdr:to>
    <xdr:sp macro="" textlink="">
      <xdr:nvSpPr>
        <xdr:cNvPr id="8205" name="CommandButton2" hidden="1">
          <a:extLst>
            <a:ext uri="{63B3BB69-23CF-44E3-9099-C40C66FF867C}">
              <a14:compatExt xmlns:a14="http://schemas.microsoft.com/office/drawing/2010/main" spid="_x0000_s8205"/>
            </a:ext>
            <a:ext uri="{FF2B5EF4-FFF2-40B4-BE49-F238E27FC236}">
              <a16:creationId xmlns="" xmlns:a16="http://schemas.microsoft.com/office/drawing/2014/main" id="{00000000-0008-0000-1400-00000D2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365760</xdr:colOff>
          <xdr:row>29</xdr:row>
          <xdr:rowOff>99060</xdr:rowOff>
        </xdr:from>
        <xdr:to>
          <xdr:col>10</xdr:col>
          <xdr:colOff>30480</xdr:colOff>
          <xdr:row>31</xdr:row>
          <xdr:rowOff>76200</xdr:rowOff>
        </xdr:to>
        <xdr:sp macro="" textlink="">
          <xdr:nvSpPr>
            <xdr:cNvPr id="8206" name="CommandButton1" hidden="1">
              <a:extLst>
                <a:ext uri="{63B3BB69-23CF-44E3-9099-C40C66FF867C}">
                  <a14:compatExt spid="_x0000_s8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457200</xdr:colOff>
          <xdr:row>72</xdr:row>
          <xdr:rowOff>83820</xdr:rowOff>
        </xdr:to>
        <xdr:sp macro="" textlink="">
          <xdr:nvSpPr>
            <xdr:cNvPr id="8207" name="CommandButton2" hidden="1">
              <a:extLst>
                <a:ext uri="{63B3BB69-23CF-44E3-9099-C40C66FF867C}">
                  <a14:compatExt spid="_x0000_s8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oneCellAnchor>
    <xdr:from>
      <xdr:col>8</xdr:col>
      <xdr:colOff>76200</xdr:colOff>
      <xdr:row>67</xdr:row>
      <xdr:rowOff>101600</xdr:rowOff>
    </xdr:from>
    <xdr:ext cx="1039586" cy="262751"/>
    <xdr:sp macro="" textlink="">
      <xdr:nvSpPr>
        <xdr:cNvPr id="2" name="CommandButton1" hidden="1">
          <a:extLst>
            <a:ext uri="{63B3BB69-23CF-44E3-9099-C40C66FF867C}">
              <a14:compatExt xmlns:a14="http://schemas.microsoft.com/office/drawing/2010/main" spid="_x0000_s9217"/>
            </a:ext>
            <a:ext uri="{FF2B5EF4-FFF2-40B4-BE49-F238E27FC236}">
              <a16:creationId xmlns:a16="http://schemas.microsoft.com/office/drawing/2014/main" xmlns="" id="{00000000-0008-0000-1500-000001240000}"/>
            </a:ext>
          </a:extLst>
        </xdr:cNvPr>
        <xdr:cNvSpPr/>
      </xdr:nvSpPr>
      <xdr:spPr bwMode="auto">
        <a:xfrm>
          <a:off x="5074920" y="12354560"/>
          <a:ext cx="1039586" cy="2627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4557" cy="435855"/>
    <xdr:sp macro="" textlink="">
      <xdr:nvSpPr>
        <xdr:cNvPr id="3" name="CommandButton2" hidden="1">
          <a:extLst>
            <a:ext uri="{63B3BB69-23CF-44E3-9099-C40C66FF867C}">
              <a14:compatExt xmlns:a14="http://schemas.microsoft.com/office/drawing/2010/main" spid="_x0000_s9224"/>
            </a:ext>
            <a:ext uri="{FF2B5EF4-FFF2-40B4-BE49-F238E27FC236}">
              <a16:creationId xmlns:a16="http://schemas.microsoft.com/office/drawing/2014/main" xmlns="" id="{00000000-0008-0000-1500-000008240000}"/>
            </a:ext>
          </a:extLst>
        </xdr:cNvPr>
        <xdr:cNvSpPr/>
      </xdr:nvSpPr>
      <xdr:spPr bwMode="auto">
        <a:xfrm>
          <a:off x="4970780" y="650240"/>
          <a:ext cx="1264557" cy="4358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10</xdr:row>
          <xdr:rowOff>0</xdr:rowOff>
        </xdr:from>
        <xdr:to>
          <xdr:col>9</xdr:col>
          <xdr:colOff>396240</xdr:colOff>
          <xdr:row>12</xdr:row>
          <xdr:rowOff>0</xdr:rowOff>
        </xdr:to>
        <xdr:sp macro="" textlink="">
          <xdr:nvSpPr>
            <xdr:cNvPr id="840712" name="CommandButton1" hidden="1">
              <a:extLst>
                <a:ext uri="{63B3BB69-23CF-44E3-9099-C40C66FF867C}">
                  <a14:compatExt spid="_x0000_s840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18</xdr:row>
          <xdr:rowOff>0</xdr:rowOff>
        </xdr:from>
        <xdr:to>
          <xdr:col>9</xdr:col>
          <xdr:colOff>449580</xdr:colOff>
          <xdr:row>20</xdr:row>
          <xdr:rowOff>83820</xdr:rowOff>
        </xdr:to>
        <xdr:sp macro="" textlink="">
          <xdr:nvSpPr>
            <xdr:cNvPr id="840713" name="CommandButton2" hidden="1">
              <a:extLst>
                <a:ext uri="{63B3BB69-23CF-44E3-9099-C40C66FF867C}">
                  <a14:compatExt spid="_x0000_s840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8</xdr:col>
      <xdr:colOff>63500</xdr:colOff>
      <xdr:row>68</xdr:row>
      <xdr:rowOff>0</xdr:rowOff>
    </xdr:from>
    <xdr:to>
      <xdr:col>9</xdr:col>
      <xdr:colOff>482600</xdr:colOff>
      <xdr:row>69</xdr:row>
      <xdr:rowOff>67086</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 xmlns:a16="http://schemas.microsoft.com/office/drawing/2014/main" id="{00000000-0008-0000-16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25399</xdr:rowOff>
    </xdr:to>
    <xdr:sp macro="" textlink="">
      <xdr:nvSpPr>
        <xdr:cNvPr id="10248" name="CommandButton2" hidden="1">
          <a:extLst>
            <a:ext uri="{63B3BB69-23CF-44E3-9099-C40C66FF867C}">
              <a14:compatExt xmlns:a14="http://schemas.microsoft.com/office/drawing/2010/main" spid="_x0000_s10248"/>
            </a:ext>
            <a:ext uri="{FF2B5EF4-FFF2-40B4-BE49-F238E27FC236}">
              <a16:creationId xmlns="" xmlns:a16="http://schemas.microsoft.com/office/drawing/2014/main" id="{00000000-0008-0000-1600-000008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198120</xdr:colOff>
          <xdr:row>70</xdr:row>
          <xdr:rowOff>0</xdr:rowOff>
        </xdr:from>
        <xdr:to>
          <xdr:col>9</xdr:col>
          <xdr:colOff>487680</xdr:colOff>
          <xdr:row>71</xdr:row>
          <xdr:rowOff>167640</xdr:rowOff>
        </xdr:to>
        <xdr:sp macro="" textlink="">
          <xdr:nvSpPr>
            <xdr:cNvPr id="2" name="CommandButton1" hidden="1">
              <a:extLst>
                <a:ext uri="{63B3BB69-23CF-44E3-9099-C40C66FF867C}">
                  <a14:compatExt spid="_x0000_s10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63</xdr:row>
          <xdr:rowOff>60960</xdr:rowOff>
        </xdr:from>
        <xdr:to>
          <xdr:col>9</xdr:col>
          <xdr:colOff>441960</xdr:colOff>
          <xdr:row>65</xdr:row>
          <xdr:rowOff>137160</xdr:rowOff>
        </xdr:to>
        <xdr:sp macro="" textlink="">
          <xdr:nvSpPr>
            <xdr:cNvPr id="10249" name="CommandButton2" hidden="1">
              <a:extLst>
                <a:ext uri="{63B3BB69-23CF-44E3-9099-C40C66FF867C}">
                  <a14:compatExt spid="_x0000_s10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8</xdr:col>
      <xdr:colOff>25400</xdr:colOff>
      <xdr:row>67</xdr:row>
      <xdr:rowOff>88900</xdr:rowOff>
    </xdr:from>
    <xdr:to>
      <xdr:col>9</xdr:col>
      <xdr:colOff>444500</xdr:colOff>
      <xdr:row>68</xdr:row>
      <xdr:rowOff>157480</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17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4</xdr:row>
      <xdr:rowOff>101600</xdr:rowOff>
    </xdr:from>
    <xdr:to>
      <xdr:col>10</xdr:col>
      <xdr:colOff>0</xdr:colOff>
      <xdr:row>7</xdr:row>
      <xdr:rowOff>17780</xdr:rowOff>
    </xdr:to>
    <xdr:sp macro="" textlink="">
      <xdr:nvSpPr>
        <xdr:cNvPr id="11272" name="CommandButton2" hidden="1">
          <a:extLst>
            <a:ext uri="{63B3BB69-23CF-44E3-9099-C40C66FF867C}">
              <a14:compatExt xmlns:a14="http://schemas.microsoft.com/office/drawing/2010/main" spid="_x0000_s11272"/>
            </a:ext>
            <a:ext uri="{FF2B5EF4-FFF2-40B4-BE49-F238E27FC236}">
              <a16:creationId xmlns="" xmlns:a16="http://schemas.microsoft.com/office/drawing/2014/main" id="{00000000-0008-0000-1700-000008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426720</xdr:colOff>
          <xdr:row>71</xdr:row>
          <xdr:rowOff>167640</xdr:rowOff>
        </xdr:to>
        <xdr:sp macro="" textlink="">
          <xdr:nvSpPr>
            <xdr:cNvPr id="11273" name="CommandButton1"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70</xdr:row>
          <xdr:rowOff>0</xdr:rowOff>
        </xdr:from>
        <xdr:to>
          <xdr:col>9</xdr:col>
          <xdr:colOff>533400</xdr:colOff>
          <xdr:row>72</xdr:row>
          <xdr:rowOff>83820</xdr:rowOff>
        </xdr:to>
        <xdr:sp macro="" textlink="">
          <xdr:nvSpPr>
            <xdr:cNvPr id="11274" name="CommandButton2"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8</xdr:col>
      <xdr:colOff>76200</xdr:colOff>
      <xdr:row>69</xdr:row>
      <xdr:rowOff>0</xdr:rowOff>
    </xdr:from>
    <xdr:to>
      <xdr:col>9</xdr:col>
      <xdr:colOff>495300</xdr:colOff>
      <xdr:row>69</xdr:row>
      <xdr:rowOff>254000</xdr:rowOff>
    </xdr:to>
    <xdr:sp macro="" textlink="">
      <xdr:nvSpPr>
        <xdr:cNvPr id="2" name="CommandButton1" hidden="1">
          <a:extLst>
            <a:ext uri="{63B3BB69-23CF-44E3-9099-C40C66FF867C}">
              <a14:compatExt xmlns:a14="http://schemas.microsoft.com/office/drawing/2010/main" spid="_x0000_s26625"/>
            </a:ext>
            <a:ext uri="{FF2B5EF4-FFF2-40B4-BE49-F238E27FC236}">
              <a16:creationId xmlns="" xmlns:a16="http://schemas.microsoft.com/office/drawing/2014/main" id="{00000000-0008-0000-2500-000001680000}"/>
            </a:ext>
          </a:extLst>
        </xdr:cNvPr>
        <xdr:cNvSpPr/>
      </xdr:nvSpPr>
      <xdr:spPr bwMode="auto">
        <a:xfrm>
          <a:off x="8534400" y="1634490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23906</xdr:rowOff>
    </xdr:to>
    <xdr:sp macro="" textlink="">
      <xdr:nvSpPr>
        <xdr:cNvPr id="3" name="CommandButton2" hidden="1">
          <a:extLst>
            <a:ext uri="{63B3BB69-23CF-44E3-9099-C40C66FF867C}">
              <a14:compatExt xmlns:a14="http://schemas.microsoft.com/office/drawing/2010/main" spid="_x0000_s26632"/>
            </a:ext>
            <a:ext uri="{FF2B5EF4-FFF2-40B4-BE49-F238E27FC236}">
              <a16:creationId xmlns="" xmlns:a16="http://schemas.microsoft.com/office/drawing/2014/main" id="{00000000-0008-0000-2500-000008680000}"/>
            </a:ext>
          </a:extLst>
        </xdr:cNvPr>
        <xdr:cNvSpPr/>
      </xdr:nvSpPr>
      <xdr:spPr bwMode="auto">
        <a:xfrm>
          <a:off x="8445500" y="587375"/>
          <a:ext cx="1231900" cy="425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217089" name="CommandButton1" hidden="1">
              <a:extLst>
                <a:ext uri="{63B3BB69-23CF-44E3-9099-C40C66FF867C}">
                  <a14:compatExt spid="_x0000_s217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22</xdr:row>
          <xdr:rowOff>0</xdr:rowOff>
        </xdr:from>
        <xdr:to>
          <xdr:col>9</xdr:col>
          <xdr:colOff>441960</xdr:colOff>
          <xdr:row>24</xdr:row>
          <xdr:rowOff>129540</xdr:rowOff>
        </xdr:to>
        <xdr:sp macro="" textlink="">
          <xdr:nvSpPr>
            <xdr:cNvPr id="217090" name="CommandButton2" hidden="1">
              <a:extLst>
                <a:ext uri="{63B3BB69-23CF-44E3-9099-C40C66FF867C}">
                  <a14:compatExt spid="_x0000_s217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39586" cy="259806"/>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5024120" y="12405360"/>
          <a:ext cx="1039586" cy="25980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89957" cy="428172"/>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4970780" y="675640"/>
          <a:ext cx="1289957" cy="4281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411480</xdr:colOff>
          <xdr:row>8</xdr:row>
          <xdr:rowOff>114300</xdr:rowOff>
        </xdr:to>
        <xdr:sp macro="" textlink="">
          <xdr:nvSpPr>
            <xdr:cNvPr id="836617" name="CommandButton1" hidden="1">
              <a:extLst>
                <a:ext uri="{63B3BB69-23CF-44E3-9099-C40C66FF867C}">
                  <a14:compatExt spid="_x0000_s836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449580</xdr:colOff>
          <xdr:row>12</xdr:row>
          <xdr:rowOff>7620</xdr:rowOff>
        </xdr:to>
        <xdr:sp macro="" textlink="">
          <xdr:nvSpPr>
            <xdr:cNvPr id="836618" name="CommandButton2" hidden="1">
              <a:extLst>
                <a:ext uri="{63B3BB69-23CF-44E3-9099-C40C66FF867C}">
                  <a14:compatExt spid="_x0000_s836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483600" y="16230600"/>
          <a:ext cx="1028700" cy="2413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445500" y="746125"/>
          <a:ext cx="1257300" cy="4254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433153" name="CommandButton1" hidden="1">
              <a:extLst>
                <a:ext uri="{63B3BB69-23CF-44E3-9099-C40C66FF867C}">
                  <a14:compatExt spid="_x0000_s433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23</xdr:row>
          <xdr:rowOff>0</xdr:rowOff>
        </xdr:from>
        <xdr:to>
          <xdr:col>9</xdr:col>
          <xdr:colOff>441960</xdr:colOff>
          <xdr:row>25</xdr:row>
          <xdr:rowOff>106680</xdr:rowOff>
        </xdr:to>
        <xdr:sp macro="" textlink="">
          <xdr:nvSpPr>
            <xdr:cNvPr id="433154" name="CommandButton2" hidden="1">
              <a:extLst>
                <a:ext uri="{63B3BB69-23CF-44E3-9099-C40C66FF867C}">
                  <a14:compatExt spid="_x0000_s433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8</xdr:col>
      <xdr:colOff>63500</xdr:colOff>
      <xdr:row>67</xdr:row>
      <xdr:rowOff>139700</xdr:rowOff>
    </xdr:from>
    <xdr:to>
      <xdr:col>9</xdr:col>
      <xdr:colOff>482600</xdr:colOff>
      <xdr:row>69</xdr:row>
      <xdr:rowOff>33020</xdr:rowOff>
    </xdr:to>
    <xdr:sp macro="" textlink="">
      <xdr:nvSpPr>
        <xdr:cNvPr id="12289" name="CommandButton1" hidden="1">
          <a:extLst>
            <a:ext uri="{63B3BB69-23CF-44E3-9099-C40C66FF867C}">
              <a14:compatExt xmlns:a14="http://schemas.microsoft.com/office/drawing/2010/main" spid="_x0000_s12289"/>
            </a:ext>
            <a:ext uri="{FF2B5EF4-FFF2-40B4-BE49-F238E27FC236}">
              <a16:creationId xmlns="" xmlns:a16="http://schemas.microsoft.com/office/drawing/2014/main" id="{00000000-0008-0000-1800-000001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12296" name="CommandButton2" hidden="1">
          <a:extLst>
            <a:ext uri="{63B3BB69-23CF-44E3-9099-C40C66FF867C}">
              <a14:compatExt xmlns:a14="http://schemas.microsoft.com/office/drawing/2010/main" spid="_x0000_s12296"/>
            </a:ext>
            <a:ext uri="{FF2B5EF4-FFF2-40B4-BE49-F238E27FC236}">
              <a16:creationId xmlns="" xmlns:a16="http://schemas.microsoft.com/office/drawing/2014/main" id="{00000000-0008-0000-1800-000008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99060</xdr:colOff>
          <xdr:row>70</xdr:row>
          <xdr:rowOff>0</xdr:rowOff>
        </xdr:from>
        <xdr:to>
          <xdr:col>9</xdr:col>
          <xdr:colOff>388620</xdr:colOff>
          <xdr:row>71</xdr:row>
          <xdr:rowOff>175260</xdr:rowOff>
        </xdr:to>
        <xdr:sp macro="" textlink="">
          <xdr:nvSpPr>
            <xdr:cNvPr id="12297" name="CommandButton1" hidden="1">
              <a:extLst>
                <a:ext uri="{63B3BB69-23CF-44E3-9099-C40C66FF867C}">
                  <a14:compatExt spid="_x0000_s12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65</xdr:row>
          <xdr:rowOff>0</xdr:rowOff>
        </xdr:from>
        <xdr:to>
          <xdr:col>9</xdr:col>
          <xdr:colOff>426720</xdr:colOff>
          <xdr:row>67</xdr:row>
          <xdr:rowOff>99060</xdr:rowOff>
        </xdr:to>
        <xdr:sp macro="" textlink="">
          <xdr:nvSpPr>
            <xdr:cNvPr id="12298" name="CommandButton2" hidden="1">
              <a:extLst>
                <a:ext uri="{63B3BB69-23CF-44E3-9099-C40C66FF867C}">
                  <a14:compatExt spid="_x0000_s12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editAs="oneCell">
    <xdr:from>
      <xdr:col>8</xdr:col>
      <xdr:colOff>50800</xdr:colOff>
      <xdr:row>69</xdr:row>
      <xdr:rowOff>0</xdr:rowOff>
    </xdr:from>
    <xdr:to>
      <xdr:col>9</xdr:col>
      <xdr:colOff>469900</xdr:colOff>
      <xdr:row>70</xdr:row>
      <xdr:rowOff>76200</xdr:rowOff>
    </xdr:to>
    <xdr:sp macro="" textlink="">
      <xdr:nvSpPr>
        <xdr:cNvPr id="13313" name="CommandButton1" hidden="1">
          <a:extLst>
            <a:ext uri="{63B3BB69-23CF-44E3-9099-C40C66FF867C}">
              <a14:compatExt xmlns:a14="http://schemas.microsoft.com/office/drawing/2010/main" spid="_x0000_s13313"/>
            </a:ext>
            <a:ext uri="{FF2B5EF4-FFF2-40B4-BE49-F238E27FC236}">
              <a16:creationId xmlns="" xmlns:a16="http://schemas.microsoft.com/office/drawing/2014/main" id="{00000000-0008-0000-1900-0000013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2</xdr:row>
      <xdr:rowOff>101600</xdr:rowOff>
    </xdr:from>
    <xdr:to>
      <xdr:col>10</xdr:col>
      <xdr:colOff>0</xdr:colOff>
      <xdr:row>5</xdr:row>
      <xdr:rowOff>23907</xdr:rowOff>
    </xdr:to>
    <xdr:sp macro="" textlink="">
      <xdr:nvSpPr>
        <xdr:cNvPr id="13320" name="CommandButton2" hidden="1">
          <a:extLst>
            <a:ext uri="{63B3BB69-23CF-44E3-9099-C40C66FF867C}">
              <a14:compatExt xmlns:a14="http://schemas.microsoft.com/office/drawing/2010/main" spid="_x0000_s13320"/>
            </a:ext>
            <a:ext uri="{FF2B5EF4-FFF2-40B4-BE49-F238E27FC236}">
              <a16:creationId xmlns="" xmlns:a16="http://schemas.microsoft.com/office/drawing/2014/main" id="{00000000-0008-0000-1900-0000083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137160</xdr:colOff>
          <xdr:row>66</xdr:row>
          <xdr:rowOff>0</xdr:rowOff>
        </xdr:from>
        <xdr:to>
          <xdr:col>9</xdr:col>
          <xdr:colOff>426720</xdr:colOff>
          <xdr:row>67</xdr:row>
          <xdr:rowOff>144780</xdr:rowOff>
        </xdr:to>
        <xdr:sp macro="" textlink="">
          <xdr:nvSpPr>
            <xdr:cNvPr id="13321" name="CommandButton1" hidden="1">
              <a:extLst>
                <a:ext uri="{63B3BB69-23CF-44E3-9099-C40C66FF867C}">
                  <a14:compatExt spid="_x0000_s13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66</xdr:row>
          <xdr:rowOff>0</xdr:rowOff>
        </xdr:from>
        <xdr:to>
          <xdr:col>9</xdr:col>
          <xdr:colOff>419100</xdr:colOff>
          <xdr:row>68</xdr:row>
          <xdr:rowOff>53340</xdr:rowOff>
        </xdr:to>
        <xdr:sp macro="" textlink="">
          <xdr:nvSpPr>
            <xdr:cNvPr id="13322" name="CommandButton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8</xdr:col>
      <xdr:colOff>63500</xdr:colOff>
      <xdr:row>66</xdr:row>
      <xdr:rowOff>152400</xdr:rowOff>
    </xdr:from>
    <xdr:to>
      <xdr:col>9</xdr:col>
      <xdr:colOff>482600</xdr:colOff>
      <xdr:row>68</xdr:row>
      <xdr:rowOff>20172</xdr:rowOff>
    </xdr:to>
    <xdr:sp macro="" textlink="">
      <xdr:nvSpPr>
        <xdr:cNvPr id="14337" name="CommandButton1" hidden="1">
          <a:extLst>
            <a:ext uri="{63B3BB69-23CF-44E3-9099-C40C66FF867C}">
              <a14:compatExt xmlns:a14="http://schemas.microsoft.com/office/drawing/2010/main" spid="_x0000_s14337"/>
            </a:ext>
            <a:ext uri="{FF2B5EF4-FFF2-40B4-BE49-F238E27FC236}">
              <a16:creationId xmlns="" xmlns:a16="http://schemas.microsoft.com/office/drawing/2014/main" id="{00000000-0008-0000-1A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23905</xdr:rowOff>
    </xdr:to>
    <xdr:sp macro="" textlink="">
      <xdr:nvSpPr>
        <xdr:cNvPr id="14344" name="CommandButton2" hidden="1">
          <a:extLst>
            <a:ext uri="{63B3BB69-23CF-44E3-9099-C40C66FF867C}">
              <a14:compatExt xmlns:a14="http://schemas.microsoft.com/office/drawing/2010/main" spid="_x0000_s14344"/>
            </a:ext>
            <a:ext uri="{FF2B5EF4-FFF2-40B4-BE49-F238E27FC236}">
              <a16:creationId xmlns="" xmlns:a16="http://schemas.microsoft.com/office/drawing/2014/main" id="{00000000-0008-0000-1A00-000008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70</xdr:row>
          <xdr:rowOff>0</xdr:rowOff>
        </xdr:from>
        <xdr:to>
          <xdr:col>9</xdr:col>
          <xdr:colOff>434340</xdr:colOff>
          <xdr:row>71</xdr:row>
          <xdr:rowOff>167640</xdr:rowOff>
        </xdr:to>
        <xdr:sp macro="" textlink="">
          <xdr:nvSpPr>
            <xdr:cNvPr id="14345" name="CommandButton1"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66</xdr:row>
          <xdr:rowOff>182880</xdr:rowOff>
        </xdr:from>
        <xdr:to>
          <xdr:col>9</xdr:col>
          <xdr:colOff>548640</xdr:colOff>
          <xdr:row>69</xdr:row>
          <xdr:rowOff>53340</xdr:rowOff>
        </xdr:to>
        <xdr:sp macro="" textlink="">
          <xdr:nvSpPr>
            <xdr:cNvPr id="14346" name="CommandButton2"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8</xdr:col>
      <xdr:colOff>50800</xdr:colOff>
      <xdr:row>67</xdr:row>
      <xdr:rowOff>139700</xdr:rowOff>
    </xdr:from>
    <xdr:to>
      <xdr:col>9</xdr:col>
      <xdr:colOff>469900</xdr:colOff>
      <xdr:row>69</xdr:row>
      <xdr:rowOff>16434</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 xmlns:a16="http://schemas.microsoft.com/office/drawing/2014/main" id="{00000000-0008-0000-1B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23907</xdr:rowOff>
    </xdr:to>
    <xdr:sp macro="" textlink="">
      <xdr:nvSpPr>
        <xdr:cNvPr id="15368" name="CommandButton2" hidden="1">
          <a:extLst>
            <a:ext uri="{63B3BB69-23CF-44E3-9099-C40C66FF867C}">
              <a14:compatExt xmlns:a14="http://schemas.microsoft.com/office/drawing/2010/main" spid="_x0000_s15368"/>
            </a:ext>
            <a:ext uri="{FF2B5EF4-FFF2-40B4-BE49-F238E27FC236}">
              <a16:creationId xmlns="" xmlns:a16="http://schemas.microsoft.com/office/drawing/2014/main" id="{00000000-0008-0000-1B00-000008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106680</xdr:colOff>
          <xdr:row>69</xdr:row>
          <xdr:rowOff>0</xdr:rowOff>
        </xdr:from>
        <xdr:to>
          <xdr:col>9</xdr:col>
          <xdr:colOff>396240</xdr:colOff>
          <xdr:row>70</xdr:row>
          <xdr:rowOff>53340</xdr:rowOff>
        </xdr:to>
        <xdr:sp macro="" textlink="">
          <xdr:nvSpPr>
            <xdr:cNvPr id="2" name="CommandButton1" hidden="1">
              <a:extLst>
                <a:ext uri="{63B3BB69-23CF-44E3-9099-C40C66FF867C}">
                  <a14:compatExt spid="_x0000_s15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70</xdr:row>
          <xdr:rowOff>0</xdr:rowOff>
        </xdr:from>
        <xdr:to>
          <xdr:col>9</xdr:col>
          <xdr:colOff>495300</xdr:colOff>
          <xdr:row>72</xdr:row>
          <xdr:rowOff>68580</xdr:rowOff>
        </xdr:to>
        <xdr:sp macro="" textlink="">
          <xdr:nvSpPr>
            <xdr:cNvPr id="15369" name="CommandButton2" hidden="1">
              <a:extLst>
                <a:ext uri="{63B3BB69-23CF-44E3-9099-C40C66FF867C}">
                  <a14:compatExt spid="_x0000_s15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8</xdr:col>
      <xdr:colOff>50800</xdr:colOff>
      <xdr:row>67</xdr:row>
      <xdr:rowOff>139700</xdr:rowOff>
    </xdr:from>
    <xdr:to>
      <xdr:col>9</xdr:col>
      <xdr:colOff>469900</xdr:colOff>
      <xdr:row>69</xdr:row>
      <xdr:rowOff>82071</xdr:rowOff>
    </xdr:to>
    <xdr:sp macro="" textlink="">
      <xdr:nvSpPr>
        <xdr:cNvPr id="16385" name="CommandButton1" hidden="1">
          <a:extLst>
            <a:ext uri="{63B3BB69-23CF-44E3-9099-C40C66FF867C}">
              <a14:compatExt xmlns:a14="http://schemas.microsoft.com/office/drawing/2010/main" spid="_x0000_s16385"/>
            </a:ext>
            <a:ext uri="{FF2B5EF4-FFF2-40B4-BE49-F238E27FC236}">
              <a16:creationId xmlns="" xmlns:a16="http://schemas.microsoft.com/office/drawing/2014/main" id="{00000000-0008-0000-1C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6392" name="CommandButton2" hidden="1">
          <a:extLst>
            <a:ext uri="{63B3BB69-23CF-44E3-9099-C40C66FF867C}">
              <a14:compatExt xmlns:a14="http://schemas.microsoft.com/office/drawing/2010/main" spid="_x0000_s16392"/>
            </a:ext>
            <a:ext uri="{FF2B5EF4-FFF2-40B4-BE49-F238E27FC236}">
              <a16:creationId xmlns="" xmlns:a16="http://schemas.microsoft.com/office/drawing/2014/main" id="{00000000-0008-0000-1C00-000008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160020</xdr:colOff>
          <xdr:row>54</xdr:row>
          <xdr:rowOff>0</xdr:rowOff>
        </xdr:from>
        <xdr:to>
          <xdr:col>9</xdr:col>
          <xdr:colOff>449580</xdr:colOff>
          <xdr:row>55</xdr:row>
          <xdr:rowOff>167640</xdr:rowOff>
        </xdr:to>
        <xdr:sp macro="" textlink="">
          <xdr:nvSpPr>
            <xdr:cNvPr id="16393" name="CommandButton1"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160020</xdr:colOff>
          <xdr:row>54</xdr:row>
          <xdr:rowOff>0</xdr:rowOff>
        </xdr:from>
        <xdr:to>
          <xdr:col>9</xdr:col>
          <xdr:colOff>480060</xdr:colOff>
          <xdr:row>56</xdr:row>
          <xdr:rowOff>83820</xdr:rowOff>
        </xdr:to>
        <xdr:sp macro="" textlink="">
          <xdr:nvSpPr>
            <xdr:cNvPr id="16394" name="CommandButton2"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8</xdr:col>
      <xdr:colOff>63500</xdr:colOff>
      <xdr:row>67</xdr:row>
      <xdr:rowOff>50800</xdr:rowOff>
    </xdr:from>
    <xdr:to>
      <xdr:col>9</xdr:col>
      <xdr:colOff>482600</xdr:colOff>
      <xdr:row>68</xdr:row>
      <xdr:rowOff>132080</xdr:rowOff>
    </xdr:to>
    <xdr:sp macro="" textlink="">
      <xdr:nvSpPr>
        <xdr:cNvPr id="17409" name="CommandButton1" hidden="1">
          <a:extLst>
            <a:ext uri="{63B3BB69-23CF-44E3-9099-C40C66FF867C}">
              <a14:compatExt xmlns:a14="http://schemas.microsoft.com/office/drawing/2010/main" spid="_x0000_s17409"/>
            </a:ext>
            <a:ext uri="{FF2B5EF4-FFF2-40B4-BE49-F238E27FC236}">
              <a16:creationId xmlns="" xmlns:a16="http://schemas.microsoft.com/office/drawing/2014/main" id="{00000000-0008-0000-1D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17416" name="CommandButton2" hidden="1">
          <a:extLst>
            <a:ext uri="{63B3BB69-23CF-44E3-9099-C40C66FF867C}">
              <a14:compatExt xmlns:a14="http://schemas.microsoft.com/office/drawing/2010/main" spid="_x0000_s17416"/>
            </a:ext>
            <a:ext uri="{FF2B5EF4-FFF2-40B4-BE49-F238E27FC236}">
              <a16:creationId xmlns="" xmlns:a16="http://schemas.microsoft.com/office/drawing/2014/main" id="{00000000-0008-0000-1D00-000008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175260</xdr:colOff>
          <xdr:row>66</xdr:row>
          <xdr:rowOff>137160</xdr:rowOff>
        </xdr:from>
        <xdr:to>
          <xdr:col>9</xdr:col>
          <xdr:colOff>464820</xdr:colOff>
          <xdr:row>68</xdr:row>
          <xdr:rowOff>106680</xdr:rowOff>
        </xdr:to>
        <xdr:sp macro="" textlink="">
          <xdr:nvSpPr>
            <xdr:cNvPr id="17417" name="CommandButton1" hidden="1">
              <a:extLst>
                <a:ext uri="{63B3BB69-23CF-44E3-9099-C40C66FF867C}">
                  <a14:compatExt spid="_x0000_s17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70</xdr:row>
          <xdr:rowOff>0</xdr:rowOff>
        </xdr:from>
        <xdr:to>
          <xdr:col>9</xdr:col>
          <xdr:colOff>472440</xdr:colOff>
          <xdr:row>72</xdr:row>
          <xdr:rowOff>83820</xdr:rowOff>
        </xdr:to>
        <xdr:sp macro="" textlink="">
          <xdr:nvSpPr>
            <xdr:cNvPr id="17418" name="CommandButton2" hidden="1">
              <a:extLst>
                <a:ext uri="{63B3BB69-23CF-44E3-9099-C40C66FF867C}">
                  <a14:compatExt spid="_x0000_s17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editAs="oneCell">
    <xdr:from>
      <xdr:col>8</xdr:col>
      <xdr:colOff>50800</xdr:colOff>
      <xdr:row>66</xdr:row>
      <xdr:rowOff>165100</xdr:rowOff>
    </xdr:from>
    <xdr:to>
      <xdr:col>9</xdr:col>
      <xdr:colOff>469900</xdr:colOff>
      <xdr:row>68</xdr:row>
      <xdr:rowOff>63500</xdr:rowOff>
    </xdr:to>
    <xdr:sp macro="" textlink="">
      <xdr:nvSpPr>
        <xdr:cNvPr id="18433" name="CommandButton1" hidden="1">
          <a:extLst>
            <a:ext uri="{63B3BB69-23CF-44E3-9099-C40C66FF867C}">
              <a14:compatExt xmlns:a14="http://schemas.microsoft.com/office/drawing/2010/main" spid="_x0000_s18433"/>
            </a:ext>
            <a:ext uri="{FF2B5EF4-FFF2-40B4-BE49-F238E27FC236}">
              <a16:creationId xmlns="" xmlns:a16="http://schemas.microsoft.com/office/drawing/2014/main" id="{00000000-0008-0000-1E00-000001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18440" name="CommandButton2" hidden="1">
          <a:extLst>
            <a:ext uri="{63B3BB69-23CF-44E3-9099-C40C66FF867C}">
              <a14:compatExt xmlns:a14="http://schemas.microsoft.com/office/drawing/2010/main" spid="_x0000_s18440"/>
            </a:ext>
            <a:ext uri="{FF2B5EF4-FFF2-40B4-BE49-F238E27FC236}">
              <a16:creationId xmlns="" xmlns:a16="http://schemas.microsoft.com/office/drawing/2014/main" id="{00000000-0008-0000-1E00-000008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106680</xdr:colOff>
          <xdr:row>70</xdr:row>
          <xdr:rowOff>0</xdr:rowOff>
        </xdr:from>
        <xdr:to>
          <xdr:col>9</xdr:col>
          <xdr:colOff>396240</xdr:colOff>
          <xdr:row>71</xdr:row>
          <xdr:rowOff>167640</xdr:rowOff>
        </xdr:to>
        <xdr:sp macro="" textlink="">
          <xdr:nvSpPr>
            <xdr:cNvPr id="18441" name="CommandButton1" hidden="1">
              <a:extLst>
                <a:ext uri="{63B3BB69-23CF-44E3-9099-C40C66FF867C}">
                  <a14:compatExt spid="_x0000_s18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65</xdr:row>
          <xdr:rowOff>0</xdr:rowOff>
        </xdr:from>
        <xdr:to>
          <xdr:col>9</xdr:col>
          <xdr:colOff>441960</xdr:colOff>
          <xdr:row>67</xdr:row>
          <xdr:rowOff>68580</xdr:rowOff>
        </xdr:to>
        <xdr:sp macro="" textlink="">
          <xdr:nvSpPr>
            <xdr:cNvPr id="18442" name="CommandButton2"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8</xdr:col>
      <xdr:colOff>101600</xdr:colOff>
      <xdr:row>66</xdr:row>
      <xdr:rowOff>152400</xdr:rowOff>
    </xdr:from>
    <xdr:to>
      <xdr:col>9</xdr:col>
      <xdr:colOff>520700</xdr:colOff>
      <xdr:row>68</xdr:row>
      <xdr:rowOff>22860</xdr:rowOff>
    </xdr:to>
    <xdr:sp macro="" textlink="">
      <xdr:nvSpPr>
        <xdr:cNvPr id="20481" name="CommandButton1" hidden="1">
          <a:extLst>
            <a:ext uri="{63B3BB69-23CF-44E3-9099-C40C66FF867C}">
              <a14:compatExt xmlns:a14="http://schemas.microsoft.com/office/drawing/2010/main" spid="_x0000_s20481"/>
            </a:ext>
            <a:ext uri="{FF2B5EF4-FFF2-40B4-BE49-F238E27FC236}">
              <a16:creationId xmlns="" xmlns:a16="http://schemas.microsoft.com/office/drawing/2014/main" id="{00000000-0008-0000-20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20493" name="CommandButton2" hidden="1">
          <a:extLst>
            <a:ext uri="{63B3BB69-23CF-44E3-9099-C40C66FF867C}">
              <a14:compatExt xmlns:a14="http://schemas.microsoft.com/office/drawing/2010/main" spid="_x0000_s20493"/>
            </a:ext>
            <a:ext uri="{FF2B5EF4-FFF2-40B4-BE49-F238E27FC236}">
              <a16:creationId xmlns="" xmlns:a16="http://schemas.microsoft.com/office/drawing/2014/main" id="{00000000-0008-0000-2000-00000D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20494" name="CommandButton1"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31</xdr:row>
          <xdr:rowOff>38100</xdr:rowOff>
        </xdr:from>
        <xdr:to>
          <xdr:col>9</xdr:col>
          <xdr:colOff>419100</xdr:colOff>
          <xdr:row>33</xdr:row>
          <xdr:rowOff>129540</xdr:rowOff>
        </xdr:to>
        <xdr:sp macro="" textlink="">
          <xdr:nvSpPr>
            <xdr:cNvPr id="20495" name="CommandButton2" hidden="1">
              <a:extLst>
                <a:ext uri="{63B3BB69-23CF-44E3-9099-C40C66FF867C}">
                  <a14:compatExt spid="_x0000_s20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8</xdr:col>
      <xdr:colOff>101600</xdr:colOff>
      <xdr:row>67</xdr:row>
      <xdr:rowOff>0</xdr:rowOff>
    </xdr:from>
    <xdr:to>
      <xdr:col>9</xdr:col>
      <xdr:colOff>520700</xdr:colOff>
      <xdr:row>68</xdr:row>
      <xdr:rowOff>55880</xdr:rowOff>
    </xdr:to>
    <xdr:sp macro="" textlink="">
      <xdr:nvSpPr>
        <xdr:cNvPr id="21505" name="CommandButton1" hidden="1">
          <a:extLst>
            <a:ext uri="{63B3BB69-23CF-44E3-9099-C40C66FF867C}">
              <a14:compatExt xmlns:a14="http://schemas.microsoft.com/office/drawing/2010/main" spid="_x0000_s21505"/>
            </a:ext>
            <a:ext uri="{FF2B5EF4-FFF2-40B4-BE49-F238E27FC236}">
              <a16:creationId xmlns="" xmlns:a16="http://schemas.microsoft.com/office/drawing/2014/main" id="{00000000-0008-0000-2100-000001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21512" name="CommandButton2" hidden="1">
          <a:extLst>
            <a:ext uri="{63B3BB69-23CF-44E3-9099-C40C66FF867C}">
              <a14:compatExt xmlns:a14="http://schemas.microsoft.com/office/drawing/2010/main" spid="_x0000_s21512"/>
            </a:ext>
            <a:ext uri="{FF2B5EF4-FFF2-40B4-BE49-F238E27FC236}">
              <a16:creationId xmlns="" xmlns:a16="http://schemas.microsoft.com/office/drawing/2014/main" id="{00000000-0008-0000-2100-000008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289560</xdr:colOff>
          <xdr:row>61</xdr:row>
          <xdr:rowOff>7620</xdr:rowOff>
        </xdr:from>
        <xdr:to>
          <xdr:col>9</xdr:col>
          <xdr:colOff>579120</xdr:colOff>
          <xdr:row>62</xdr:row>
          <xdr:rowOff>22860</xdr:rowOff>
        </xdr:to>
        <xdr:sp macro="" textlink="">
          <xdr:nvSpPr>
            <xdr:cNvPr id="2" name="CommandButton1" hidden="1">
              <a:extLst>
                <a:ext uri="{63B3BB69-23CF-44E3-9099-C40C66FF867C}">
                  <a14:compatExt spid="_x0000_s21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70</xdr:row>
          <xdr:rowOff>0</xdr:rowOff>
        </xdr:from>
        <xdr:to>
          <xdr:col>9</xdr:col>
          <xdr:colOff>556260</xdr:colOff>
          <xdr:row>72</xdr:row>
          <xdr:rowOff>83820</xdr:rowOff>
        </xdr:to>
        <xdr:sp macro="" textlink="">
          <xdr:nvSpPr>
            <xdr:cNvPr id="21513" name="CommandButton2" hidden="1">
              <a:extLst>
                <a:ext uri="{63B3BB69-23CF-44E3-9099-C40C66FF867C}">
                  <a14:compatExt spid="_x0000_s21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8</xdr:col>
      <xdr:colOff>152400</xdr:colOff>
      <xdr:row>67</xdr:row>
      <xdr:rowOff>0</xdr:rowOff>
    </xdr:from>
    <xdr:to>
      <xdr:col>9</xdr:col>
      <xdr:colOff>571500</xdr:colOff>
      <xdr:row>68</xdr:row>
      <xdr:rowOff>71120</xdr:rowOff>
    </xdr:to>
    <xdr:sp macro="" textlink="">
      <xdr:nvSpPr>
        <xdr:cNvPr id="22529" name="CommandButton1" hidden="1">
          <a:extLst>
            <a:ext uri="{63B3BB69-23CF-44E3-9099-C40C66FF867C}">
              <a14:compatExt xmlns:a14="http://schemas.microsoft.com/office/drawing/2010/main" spid="_x0000_s22529"/>
            </a:ext>
            <a:ext uri="{FF2B5EF4-FFF2-40B4-BE49-F238E27FC236}">
              <a16:creationId xmlns="" xmlns:a16="http://schemas.microsoft.com/office/drawing/2014/main" id="{00000000-0008-0000-2200-0000015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15240</xdr:rowOff>
    </xdr:to>
    <xdr:sp macro="" textlink="">
      <xdr:nvSpPr>
        <xdr:cNvPr id="22536" name="CommandButton2" hidden="1">
          <a:extLst>
            <a:ext uri="{63B3BB69-23CF-44E3-9099-C40C66FF867C}">
              <a14:compatExt xmlns:a14="http://schemas.microsoft.com/office/drawing/2010/main" spid="_x0000_s22536"/>
            </a:ext>
            <a:ext uri="{FF2B5EF4-FFF2-40B4-BE49-F238E27FC236}">
              <a16:creationId xmlns="" xmlns:a16="http://schemas.microsoft.com/office/drawing/2014/main" id="{00000000-0008-0000-2200-0000085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190500</xdr:colOff>
          <xdr:row>70</xdr:row>
          <xdr:rowOff>0</xdr:rowOff>
        </xdr:from>
        <xdr:to>
          <xdr:col>9</xdr:col>
          <xdr:colOff>480060</xdr:colOff>
          <xdr:row>71</xdr:row>
          <xdr:rowOff>167640</xdr:rowOff>
        </xdr:to>
        <xdr:sp macro="" textlink="">
          <xdr:nvSpPr>
            <xdr:cNvPr id="22537" name="CommandButton1" hidden="1">
              <a:extLst>
                <a:ext uri="{63B3BB69-23CF-44E3-9099-C40C66FF867C}">
                  <a14:compatExt spid="_x0000_s22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70</xdr:row>
          <xdr:rowOff>0</xdr:rowOff>
        </xdr:from>
        <xdr:to>
          <xdr:col>9</xdr:col>
          <xdr:colOff>457200</xdr:colOff>
          <xdr:row>72</xdr:row>
          <xdr:rowOff>83820</xdr:rowOff>
        </xdr:to>
        <xdr:sp macro="" textlink="">
          <xdr:nvSpPr>
            <xdr:cNvPr id="22538" name="CommandButton2" hidden="1">
              <a:extLst>
                <a:ext uri="{63B3BB69-23CF-44E3-9099-C40C66FF867C}">
                  <a14:compatExt spid="_x0000_s22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oneCellAnchor>
    <xdr:from>
      <xdr:col>8</xdr:col>
      <xdr:colOff>50800</xdr:colOff>
      <xdr:row>69</xdr:row>
      <xdr:rowOff>25400</xdr:rowOff>
    </xdr:from>
    <xdr:ext cx="1041141" cy="241300"/>
    <xdr:sp macro="" textlink="">
      <xdr:nvSpPr>
        <xdr:cNvPr id="2" name="CommandButton1" hidden="1">
          <a:extLst>
            <a:ext uri="{63B3BB69-23CF-44E3-9099-C40C66FF867C}">
              <a14:compatExt xmlns:a14="http://schemas.microsoft.com/office/drawing/2010/main" spid="_x0000_s23553"/>
            </a:ext>
            <a:ext uri="{FF2B5EF4-FFF2-40B4-BE49-F238E27FC236}">
              <a16:creationId xmlns:a16="http://schemas.microsoft.com/office/drawing/2014/main" xmlns="" id="{00000000-0008-0000-2300-0000015C0000}"/>
            </a:ext>
          </a:extLst>
        </xdr:cNvPr>
        <xdr:cNvSpPr/>
      </xdr:nvSpPr>
      <xdr:spPr bwMode="auto">
        <a:xfrm>
          <a:off x="5049520" y="12644120"/>
          <a:ext cx="1041141"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9222" cy="428171"/>
    <xdr:sp macro="" textlink="">
      <xdr:nvSpPr>
        <xdr:cNvPr id="3" name="CommandButton2" hidden="1">
          <a:extLst>
            <a:ext uri="{63B3BB69-23CF-44E3-9099-C40C66FF867C}">
              <a14:compatExt xmlns:a14="http://schemas.microsoft.com/office/drawing/2010/main" spid="_x0000_s23560"/>
            </a:ext>
            <a:ext uri="{FF2B5EF4-FFF2-40B4-BE49-F238E27FC236}">
              <a16:creationId xmlns:a16="http://schemas.microsoft.com/office/drawing/2014/main" xmlns="" id="{00000000-0008-0000-2300-0000085C0000}"/>
            </a:ext>
          </a:extLst>
        </xdr:cNvPr>
        <xdr:cNvSpPr/>
      </xdr:nvSpPr>
      <xdr:spPr bwMode="auto">
        <a:xfrm>
          <a:off x="4970780" y="650240"/>
          <a:ext cx="1269222" cy="4281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137160</xdr:colOff>
          <xdr:row>24</xdr:row>
          <xdr:rowOff>0</xdr:rowOff>
        </xdr:from>
        <xdr:to>
          <xdr:col>9</xdr:col>
          <xdr:colOff>426720</xdr:colOff>
          <xdr:row>25</xdr:row>
          <xdr:rowOff>167640</xdr:rowOff>
        </xdr:to>
        <xdr:sp macro="" textlink="">
          <xdr:nvSpPr>
            <xdr:cNvPr id="848904" name="CommandButton1" hidden="1">
              <a:extLst>
                <a:ext uri="{63B3BB69-23CF-44E3-9099-C40C66FF867C}">
                  <a14:compatExt spid="_x0000_s848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29</xdr:row>
          <xdr:rowOff>144780</xdr:rowOff>
        </xdr:from>
        <xdr:to>
          <xdr:col>9</xdr:col>
          <xdr:colOff>441960</xdr:colOff>
          <xdr:row>32</xdr:row>
          <xdr:rowOff>38100</xdr:rowOff>
        </xdr:to>
        <xdr:sp macro="" textlink="">
          <xdr:nvSpPr>
            <xdr:cNvPr id="848905" name="CommandButton2" hidden="1">
              <a:extLst>
                <a:ext uri="{63B3BB69-23CF-44E3-9099-C40C66FF867C}">
                  <a14:compatExt spid="_x0000_s848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70</xdr:row>
      <xdr:rowOff>105487</xdr:rowOff>
    </xdr:to>
    <xdr:sp macro="" textlink="">
      <xdr:nvSpPr>
        <xdr:cNvPr id="24577" name="CommandButton1" hidden="1">
          <a:extLst>
            <a:ext uri="{63B3BB69-23CF-44E3-9099-C40C66FF867C}">
              <a14:compatExt xmlns:a14="http://schemas.microsoft.com/office/drawing/2010/main" spid="_x0000_s24577"/>
            </a:ext>
            <a:ext uri="{FF2B5EF4-FFF2-40B4-BE49-F238E27FC236}">
              <a16:creationId xmlns="" xmlns:a16="http://schemas.microsoft.com/office/drawing/2014/main" id="{00000000-0008-0000-2400-000001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24584" name="CommandButton2" hidden="1">
          <a:extLst>
            <a:ext uri="{63B3BB69-23CF-44E3-9099-C40C66FF867C}">
              <a14:compatExt xmlns:a14="http://schemas.microsoft.com/office/drawing/2010/main" spid="_x0000_s24584"/>
            </a:ext>
            <a:ext uri="{FF2B5EF4-FFF2-40B4-BE49-F238E27FC236}">
              <a16:creationId xmlns="" xmlns:a16="http://schemas.microsoft.com/office/drawing/2014/main" id="{00000000-0008-0000-2400-000008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76200</xdr:colOff>
          <xdr:row>70</xdr:row>
          <xdr:rowOff>0</xdr:rowOff>
        </xdr:from>
        <xdr:to>
          <xdr:col>9</xdr:col>
          <xdr:colOff>365760</xdr:colOff>
          <xdr:row>71</xdr:row>
          <xdr:rowOff>175260</xdr:rowOff>
        </xdr:to>
        <xdr:sp macro="" textlink="">
          <xdr:nvSpPr>
            <xdr:cNvPr id="24585" name="CommandButton1"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65</xdr:row>
          <xdr:rowOff>152400</xdr:rowOff>
        </xdr:from>
        <xdr:to>
          <xdr:col>9</xdr:col>
          <xdr:colOff>464820</xdr:colOff>
          <xdr:row>68</xdr:row>
          <xdr:rowOff>30480</xdr:rowOff>
        </xdr:to>
        <xdr:sp macro="" textlink="">
          <xdr:nvSpPr>
            <xdr:cNvPr id="24586" name="CommandButton2"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oneCellAnchor>
    <xdr:from>
      <xdr:col>8</xdr:col>
      <xdr:colOff>76200</xdr:colOff>
      <xdr:row>69</xdr:row>
      <xdr:rowOff>0</xdr:rowOff>
    </xdr:from>
    <xdr:ext cx="1041141" cy="254000"/>
    <xdr:sp macro="" textlink="">
      <xdr:nvSpPr>
        <xdr:cNvPr id="2" name="CommandButton1" hidden="1">
          <a:extLst>
            <a:ext uri="{63B3BB69-23CF-44E3-9099-C40C66FF867C}">
              <a14:compatExt xmlns:a14="http://schemas.microsoft.com/office/drawing/2010/main" spid="_x0000_s26625"/>
            </a:ext>
            <a:ext uri="{FF2B5EF4-FFF2-40B4-BE49-F238E27FC236}">
              <a16:creationId xmlns:a16="http://schemas.microsoft.com/office/drawing/2014/main" xmlns="" id="{00000000-0008-0000-2500-000001680000}"/>
            </a:ext>
          </a:extLst>
        </xdr:cNvPr>
        <xdr:cNvSpPr/>
      </xdr:nvSpPr>
      <xdr:spPr bwMode="auto">
        <a:xfrm>
          <a:off x="5074920" y="12618720"/>
          <a:ext cx="1041141"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9222" cy="428171"/>
    <xdr:sp macro="" textlink="">
      <xdr:nvSpPr>
        <xdr:cNvPr id="3" name="CommandButton2" hidden="1">
          <a:extLst>
            <a:ext uri="{63B3BB69-23CF-44E3-9099-C40C66FF867C}">
              <a14:compatExt xmlns:a14="http://schemas.microsoft.com/office/drawing/2010/main" spid="_x0000_s26632"/>
            </a:ext>
            <a:ext uri="{FF2B5EF4-FFF2-40B4-BE49-F238E27FC236}">
              <a16:creationId xmlns:a16="http://schemas.microsoft.com/office/drawing/2014/main" xmlns="" id="{00000000-0008-0000-2500-000008680000}"/>
            </a:ext>
          </a:extLst>
        </xdr:cNvPr>
        <xdr:cNvSpPr/>
      </xdr:nvSpPr>
      <xdr:spPr bwMode="auto">
        <a:xfrm>
          <a:off x="4970780" y="650240"/>
          <a:ext cx="1269222" cy="4281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160020</xdr:colOff>
          <xdr:row>24</xdr:row>
          <xdr:rowOff>0</xdr:rowOff>
        </xdr:from>
        <xdr:to>
          <xdr:col>9</xdr:col>
          <xdr:colOff>449580</xdr:colOff>
          <xdr:row>25</xdr:row>
          <xdr:rowOff>175260</xdr:rowOff>
        </xdr:to>
        <xdr:sp macro="" textlink="">
          <xdr:nvSpPr>
            <xdr:cNvPr id="847880" name="CommandButton1" hidden="1">
              <a:extLst>
                <a:ext uri="{63B3BB69-23CF-44E3-9099-C40C66FF867C}">
                  <a14:compatExt spid="_x0000_s847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29</xdr:row>
          <xdr:rowOff>22860</xdr:rowOff>
        </xdr:from>
        <xdr:to>
          <xdr:col>9</xdr:col>
          <xdr:colOff>472440</xdr:colOff>
          <xdr:row>31</xdr:row>
          <xdr:rowOff>114300</xdr:rowOff>
        </xdr:to>
        <xdr:sp macro="" textlink="">
          <xdr:nvSpPr>
            <xdr:cNvPr id="847881" name="CommandButton2" hidden="1">
              <a:extLst>
                <a:ext uri="{63B3BB69-23CF-44E3-9099-C40C66FF867C}">
                  <a14:compatExt spid="_x0000_s847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292100</xdr:rowOff>
    </xdr:to>
    <xdr:sp macro="" textlink="">
      <xdr:nvSpPr>
        <xdr:cNvPr id="27649" name="CommandButton1" hidden="1">
          <a:extLst>
            <a:ext uri="{63B3BB69-23CF-44E3-9099-C40C66FF867C}">
              <a14:compatExt xmlns:a14="http://schemas.microsoft.com/office/drawing/2010/main" spid="_x0000_s27649"/>
            </a:ext>
            <a:ext uri="{FF2B5EF4-FFF2-40B4-BE49-F238E27FC236}">
              <a16:creationId xmlns="" xmlns:a16="http://schemas.microsoft.com/office/drawing/2014/main" id="{00000000-0008-0000-2600-000001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27656" name="CommandButton2" hidden="1">
          <a:extLst>
            <a:ext uri="{63B3BB69-23CF-44E3-9099-C40C66FF867C}">
              <a14:compatExt xmlns:a14="http://schemas.microsoft.com/office/drawing/2010/main" spid="_x0000_s27656"/>
            </a:ext>
            <a:ext uri="{FF2B5EF4-FFF2-40B4-BE49-F238E27FC236}">
              <a16:creationId xmlns="" xmlns:a16="http://schemas.microsoft.com/office/drawing/2014/main" id="{00000000-0008-0000-2600-0000086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71</xdr:row>
          <xdr:rowOff>175260</xdr:rowOff>
        </xdr:to>
        <xdr:sp macro="" textlink="">
          <xdr:nvSpPr>
            <xdr:cNvPr id="27657" name="CommandButton1" hidden="1">
              <a:extLst>
                <a:ext uri="{63B3BB69-23CF-44E3-9099-C40C66FF867C}">
                  <a14:compatExt spid="_x0000_s27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65</xdr:row>
          <xdr:rowOff>0</xdr:rowOff>
        </xdr:from>
        <xdr:to>
          <xdr:col>9</xdr:col>
          <xdr:colOff>419100</xdr:colOff>
          <xdr:row>67</xdr:row>
          <xdr:rowOff>76200</xdr:rowOff>
        </xdr:to>
        <xdr:sp macro="" textlink="">
          <xdr:nvSpPr>
            <xdr:cNvPr id="27658" name="CommandButton2" hidden="1">
              <a:extLst>
                <a:ext uri="{63B3BB69-23CF-44E3-9099-C40C66FF867C}">
                  <a14:compatExt spid="_x0000_s27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47201" name="CommandButton1" hidden="1">
              <a:extLst>
                <a:ext uri="{63B3BB69-23CF-44E3-9099-C40C66FF867C}">
                  <a14:compatExt spid="_x0000_s94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47202" name="CommandButton2" hidden="1">
              <a:extLst>
                <a:ext uri="{63B3BB69-23CF-44E3-9099-C40C66FF867C}">
                  <a14:compatExt spid="_x0000_s94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47203" name="CommandButton3" hidden="1">
              <a:extLst>
                <a:ext uri="{63B3BB69-23CF-44E3-9099-C40C66FF867C}">
                  <a14:compatExt spid="_x0000_s94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47204" name="CommandButton4" hidden="1">
              <a:extLst>
                <a:ext uri="{63B3BB69-23CF-44E3-9099-C40C66FF867C}">
                  <a14:compatExt spid="_x0000_s94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9</xdr:row>
          <xdr:rowOff>0</xdr:rowOff>
        </xdr:to>
        <xdr:sp macro="" textlink="">
          <xdr:nvSpPr>
            <xdr:cNvPr id="1315841" name="CommandButton1" hidden="1">
              <a:extLst>
                <a:ext uri="{63B3BB69-23CF-44E3-9099-C40C66FF867C}">
                  <a14:compatExt spid="_x0000_s1315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106680</xdr:rowOff>
        </xdr:to>
        <xdr:sp macro="" textlink="">
          <xdr:nvSpPr>
            <xdr:cNvPr id="1315842" name="CommandButton2" hidden="1">
              <a:extLst>
                <a:ext uri="{63B3BB69-23CF-44E3-9099-C40C66FF867C}">
                  <a14:compatExt spid="_x0000_s131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xdr:row>
          <xdr:rowOff>0</xdr:rowOff>
        </xdr:from>
        <xdr:to>
          <xdr:col>9</xdr:col>
          <xdr:colOff>403860</xdr:colOff>
          <xdr:row>9</xdr:row>
          <xdr:rowOff>0</xdr:rowOff>
        </xdr:to>
        <xdr:sp macro="" textlink="">
          <xdr:nvSpPr>
            <xdr:cNvPr id="1315843" name="CommandButton3" hidden="1">
              <a:extLst>
                <a:ext uri="{63B3BB69-23CF-44E3-9099-C40C66FF867C}">
                  <a14:compatExt spid="_x0000_s131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106680</xdr:rowOff>
        </xdr:to>
        <xdr:sp macro="" textlink="">
          <xdr:nvSpPr>
            <xdr:cNvPr id="1315844" name="CommandButton4" hidden="1">
              <a:extLst>
                <a:ext uri="{63B3BB69-23CF-44E3-9099-C40C66FF867C}">
                  <a14:compatExt spid="_x0000_s13158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49249" name="CommandButton1" hidden="1">
              <a:extLst>
                <a:ext uri="{63B3BB69-23CF-44E3-9099-C40C66FF867C}">
                  <a14:compatExt spid="_x0000_s949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49250" name="CommandButton2" hidden="1">
              <a:extLst>
                <a:ext uri="{63B3BB69-23CF-44E3-9099-C40C66FF867C}">
                  <a14:compatExt spid="_x0000_s949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49251" name="CommandButton3" hidden="1">
              <a:extLst>
                <a:ext uri="{63B3BB69-23CF-44E3-9099-C40C66FF867C}">
                  <a14:compatExt spid="_x0000_s949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49252" name="CommandButton4" hidden="1">
              <a:extLst>
                <a:ext uri="{63B3BB69-23CF-44E3-9099-C40C66FF867C}">
                  <a14:compatExt spid="_x0000_s949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91440</xdr:rowOff>
        </xdr:to>
        <xdr:sp macro="" textlink="">
          <xdr:nvSpPr>
            <xdr:cNvPr id="951297" name="CommandButton1" hidden="1">
              <a:extLst>
                <a:ext uri="{63B3BB69-23CF-44E3-9099-C40C66FF867C}">
                  <a14:compatExt spid="_x0000_s951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951298" name="CommandButton2" hidden="1">
              <a:extLst>
                <a:ext uri="{63B3BB69-23CF-44E3-9099-C40C66FF867C}">
                  <a14:compatExt spid="_x0000_s95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91440</xdr:rowOff>
        </xdr:to>
        <xdr:sp macro="" textlink="">
          <xdr:nvSpPr>
            <xdr:cNvPr id="951299" name="CommandButton3" hidden="1">
              <a:extLst>
                <a:ext uri="{63B3BB69-23CF-44E3-9099-C40C66FF867C}">
                  <a14:compatExt spid="_x0000_s951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160020</xdr:rowOff>
        </xdr:to>
        <xdr:sp macro="" textlink="">
          <xdr:nvSpPr>
            <xdr:cNvPr id="951300" name="CommandButton4" hidden="1">
              <a:extLst>
                <a:ext uri="{63B3BB69-23CF-44E3-9099-C40C66FF867C}">
                  <a14:compatExt spid="_x0000_s95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50273" name="CommandButton1" hidden="1">
              <a:extLst>
                <a:ext uri="{63B3BB69-23CF-44E3-9099-C40C66FF867C}">
                  <a14:compatExt spid="_x0000_s95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50274" name="CommandButton2" hidden="1">
              <a:extLst>
                <a:ext uri="{63B3BB69-23CF-44E3-9099-C40C66FF867C}">
                  <a14:compatExt spid="_x0000_s95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50275" name="CommandButton3" hidden="1">
              <a:extLst>
                <a:ext uri="{63B3BB69-23CF-44E3-9099-C40C66FF867C}">
                  <a14:compatExt spid="_x0000_s95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50276" name="CommandButton4" hidden="1">
              <a:extLst>
                <a:ext uri="{63B3BB69-23CF-44E3-9099-C40C66FF867C}">
                  <a14:compatExt spid="_x0000_s95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xdr:twoCellAnchor editAs="oneCell">
    <xdr:from>
      <xdr:col>8</xdr:col>
      <xdr:colOff>76200</xdr:colOff>
      <xdr:row>69</xdr:row>
      <xdr:rowOff>0</xdr:rowOff>
    </xdr:from>
    <xdr:to>
      <xdr:col>9</xdr:col>
      <xdr:colOff>495300</xdr:colOff>
      <xdr:row>69</xdr:row>
      <xdr:rowOff>254000</xdr:rowOff>
    </xdr:to>
    <xdr:sp macro="" textlink="">
      <xdr:nvSpPr>
        <xdr:cNvPr id="2" name="CommandButton1" hidden="1">
          <a:extLst>
            <a:ext uri="{63B3BB69-23CF-44E3-9099-C40C66FF867C}">
              <a14:compatExt xmlns:a14="http://schemas.microsoft.com/office/drawing/2010/main" spid="_x0000_s26625"/>
            </a:ext>
            <a:ext uri="{FF2B5EF4-FFF2-40B4-BE49-F238E27FC236}">
              <a16:creationId xmlns="" xmlns:a16="http://schemas.microsoft.com/office/drawing/2014/main" id="{00000000-0008-0000-2500-000001680000}"/>
            </a:ext>
          </a:extLst>
        </xdr:cNvPr>
        <xdr:cNvSpPr/>
      </xdr:nvSpPr>
      <xdr:spPr bwMode="auto">
        <a:xfrm>
          <a:off x="8534400" y="1634490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16587</xdr:rowOff>
    </xdr:to>
    <xdr:sp macro="" textlink="">
      <xdr:nvSpPr>
        <xdr:cNvPr id="3" name="CommandButton2" hidden="1">
          <a:extLst>
            <a:ext uri="{63B3BB69-23CF-44E3-9099-C40C66FF867C}">
              <a14:compatExt xmlns:a14="http://schemas.microsoft.com/office/drawing/2010/main" spid="_x0000_s26632"/>
            </a:ext>
            <a:ext uri="{FF2B5EF4-FFF2-40B4-BE49-F238E27FC236}">
              <a16:creationId xmlns="" xmlns:a16="http://schemas.microsoft.com/office/drawing/2014/main" id="{00000000-0008-0000-2500-000008680000}"/>
            </a:ext>
          </a:extLst>
        </xdr:cNvPr>
        <xdr:cNvSpPr/>
      </xdr:nvSpPr>
      <xdr:spPr bwMode="auto">
        <a:xfrm>
          <a:off x="8445500" y="587375"/>
          <a:ext cx="1231900" cy="425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218113" name="CommandButton1" hidden="1">
              <a:extLst>
                <a:ext uri="{63B3BB69-23CF-44E3-9099-C40C66FF867C}">
                  <a14:compatExt spid="_x0000_s218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15</xdr:row>
          <xdr:rowOff>0</xdr:rowOff>
        </xdr:from>
        <xdr:to>
          <xdr:col>9</xdr:col>
          <xdr:colOff>441960</xdr:colOff>
          <xdr:row>16</xdr:row>
          <xdr:rowOff>274320</xdr:rowOff>
        </xdr:to>
        <xdr:sp macro="" textlink="">
          <xdr:nvSpPr>
            <xdr:cNvPr id="218114" name="CommandButton2" hidden="1">
              <a:extLst>
                <a:ext uri="{63B3BB69-23CF-44E3-9099-C40C66FF867C}">
                  <a14:compatExt spid="_x0000_s218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oneCellAnchor>
    <xdr:from>
      <xdr:col>8</xdr:col>
      <xdr:colOff>88900</xdr:colOff>
      <xdr:row>69</xdr:row>
      <xdr:rowOff>63500</xdr:rowOff>
    </xdr:from>
    <xdr:ext cx="1046629" cy="254001"/>
    <xdr:sp macro="" textlink="">
      <xdr:nvSpPr>
        <xdr:cNvPr id="2" name="CommandButton1" hidden="1">
          <a:extLst>
            <a:ext uri="{63B3BB69-23CF-44E3-9099-C40C66FF867C}">
              <a14:compatExt xmlns:a14="http://schemas.microsoft.com/office/drawing/2010/main" spid="_x0000_s160769"/>
            </a:ext>
            <a:ext uri="{FF2B5EF4-FFF2-40B4-BE49-F238E27FC236}">
              <a16:creationId xmlns:a16="http://schemas.microsoft.com/office/drawing/2014/main" xmlns="" id="{00000000-0008-0000-2700-000001740200}"/>
            </a:ext>
          </a:extLst>
        </xdr:cNvPr>
        <xdr:cNvSpPr/>
      </xdr:nvSpPr>
      <xdr:spPr bwMode="auto">
        <a:xfrm>
          <a:off x="5087620" y="12682220"/>
          <a:ext cx="1046629" cy="2540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85689" cy="411629"/>
    <xdr:sp macro="" textlink="">
      <xdr:nvSpPr>
        <xdr:cNvPr id="3" name="CommandButton2" hidden="1">
          <a:extLst>
            <a:ext uri="{63B3BB69-23CF-44E3-9099-C40C66FF867C}">
              <a14:compatExt xmlns:a14="http://schemas.microsoft.com/office/drawing/2010/main" spid="_x0000_s160776"/>
            </a:ext>
            <a:ext uri="{FF2B5EF4-FFF2-40B4-BE49-F238E27FC236}">
              <a16:creationId xmlns:a16="http://schemas.microsoft.com/office/drawing/2014/main" xmlns="" id="{00000000-0008-0000-2700-000008740200}"/>
            </a:ext>
          </a:extLst>
        </xdr:cNvPr>
        <xdr:cNvSpPr/>
      </xdr:nvSpPr>
      <xdr:spPr bwMode="auto">
        <a:xfrm>
          <a:off x="4970780" y="688340"/>
          <a:ext cx="1285689" cy="4116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8</xdr:row>
          <xdr:rowOff>0</xdr:rowOff>
        </xdr:from>
        <xdr:to>
          <xdr:col>9</xdr:col>
          <xdr:colOff>403860</xdr:colOff>
          <xdr:row>10</xdr:row>
          <xdr:rowOff>7620</xdr:rowOff>
        </xdr:to>
        <xdr:sp macro="" textlink="">
          <xdr:nvSpPr>
            <xdr:cNvPr id="846856" name="CommandButton1" hidden="1">
              <a:extLst>
                <a:ext uri="{63B3BB69-23CF-44E3-9099-C40C66FF867C}">
                  <a14:compatExt spid="_x0000_s846856"/>
                </a:ext>
                <a:ext uri="{FF2B5EF4-FFF2-40B4-BE49-F238E27FC236}">
                  <a16:creationId xmlns:a16="http://schemas.microsoft.com/office/drawing/2014/main" xmlns="" id="{00000000-0008-0000-2700-00000C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35</xdr:row>
          <xdr:rowOff>0</xdr:rowOff>
        </xdr:from>
        <xdr:to>
          <xdr:col>9</xdr:col>
          <xdr:colOff>441960</xdr:colOff>
          <xdr:row>36</xdr:row>
          <xdr:rowOff>99060</xdr:rowOff>
        </xdr:to>
        <xdr:sp macro="" textlink="">
          <xdr:nvSpPr>
            <xdr:cNvPr id="846857" name="CommandButton2" hidden="1">
              <a:extLst>
                <a:ext uri="{63B3BB69-23CF-44E3-9099-C40C66FF867C}">
                  <a14:compatExt spid="_x0000_s846857"/>
                </a:ext>
                <a:ext uri="{FF2B5EF4-FFF2-40B4-BE49-F238E27FC236}">
                  <a16:creationId xmlns:a16="http://schemas.microsoft.com/office/drawing/2014/main" xmlns="" id="{00000000-0008-0000-2700-00000D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editAs="oneCell">
    <xdr:from>
      <xdr:col>8</xdr:col>
      <xdr:colOff>127000</xdr:colOff>
      <xdr:row>69</xdr:row>
      <xdr:rowOff>63500</xdr:rowOff>
    </xdr:from>
    <xdr:to>
      <xdr:col>9</xdr:col>
      <xdr:colOff>546100</xdr:colOff>
      <xdr:row>70</xdr:row>
      <xdr:rowOff>134620</xdr:rowOff>
    </xdr:to>
    <xdr:sp macro="" textlink="">
      <xdr:nvSpPr>
        <xdr:cNvPr id="162817" name="CommandButton1" hidden="1">
          <a:extLst>
            <a:ext uri="{63B3BB69-23CF-44E3-9099-C40C66FF867C}">
              <a14:compatExt xmlns:a14="http://schemas.microsoft.com/office/drawing/2010/main" spid="_x0000_s162817"/>
            </a:ext>
            <a:ext uri="{FF2B5EF4-FFF2-40B4-BE49-F238E27FC236}">
              <a16:creationId xmlns="" xmlns:a16="http://schemas.microsoft.com/office/drawing/2014/main" id="{00000000-0008-0000-2900-0000017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45720</xdr:rowOff>
    </xdr:to>
    <xdr:sp macro="" textlink="">
      <xdr:nvSpPr>
        <xdr:cNvPr id="162824" name="CommandButton2" hidden="1">
          <a:extLst>
            <a:ext uri="{63B3BB69-23CF-44E3-9099-C40C66FF867C}">
              <a14:compatExt xmlns:a14="http://schemas.microsoft.com/office/drawing/2010/main" spid="_x0000_s162824"/>
            </a:ext>
            <a:ext uri="{FF2B5EF4-FFF2-40B4-BE49-F238E27FC236}">
              <a16:creationId xmlns="" xmlns:a16="http://schemas.microsoft.com/office/drawing/2014/main" id="{00000000-0008-0000-2900-0000087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51</xdr:row>
          <xdr:rowOff>0</xdr:rowOff>
        </xdr:from>
        <xdr:to>
          <xdr:col>9</xdr:col>
          <xdr:colOff>403860</xdr:colOff>
          <xdr:row>52</xdr:row>
          <xdr:rowOff>167640</xdr:rowOff>
        </xdr:to>
        <xdr:sp macro="" textlink="">
          <xdr:nvSpPr>
            <xdr:cNvPr id="162825" name="CommandButton1" hidden="1">
              <a:extLst>
                <a:ext uri="{63B3BB69-23CF-44E3-9099-C40C66FF867C}">
                  <a14:compatExt spid="_x0000_s162825"/>
                </a:ext>
                <a:ext uri="{FF2B5EF4-FFF2-40B4-BE49-F238E27FC236}">
                  <a16:creationId xmlns="" xmlns:a16="http://schemas.microsoft.com/office/drawing/2014/main" id="{00000000-0008-0000-2900-000009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58</xdr:row>
          <xdr:rowOff>0</xdr:rowOff>
        </xdr:from>
        <xdr:to>
          <xdr:col>9</xdr:col>
          <xdr:colOff>426720</xdr:colOff>
          <xdr:row>59</xdr:row>
          <xdr:rowOff>114300</xdr:rowOff>
        </xdr:to>
        <xdr:sp macro="" textlink="">
          <xdr:nvSpPr>
            <xdr:cNvPr id="162826" name="CommandButton2" hidden="1">
              <a:extLst>
                <a:ext uri="{63B3BB69-23CF-44E3-9099-C40C66FF867C}">
                  <a14:compatExt spid="_x0000_s162826"/>
                </a:ext>
                <a:ext uri="{FF2B5EF4-FFF2-40B4-BE49-F238E27FC236}">
                  <a16:creationId xmlns="" xmlns:a16="http://schemas.microsoft.com/office/drawing/2014/main" id="{00000000-0008-0000-2900-00000A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12</xdr:col>
      <xdr:colOff>304202</xdr:colOff>
      <xdr:row>5</xdr:row>
      <xdr:rowOff>41984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30297120" y="411480"/>
          <a:ext cx="82236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12</xdr:col>
      <xdr:colOff>342302</xdr:colOff>
      <xdr:row>7</xdr:row>
      <xdr:rowOff>115496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30271720" y="868680"/>
          <a:ext cx="86046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0.xml><?xml version="1.0" encoding="utf-8"?>
<xdr:wsDr xmlns:xdr="http://schemas.openxmlformats.org/drawingml/2006/spreadsheetDrawing" xmlns:a="http://schemas.openxmlformats.org/drawingml/2006/main">
  <xdr:twoCellAnchor editAs="oneCell">
    <xdr:from>
      <xdr:col>8</xdr:col>
      <xdr:colOff>76200</xdr:colOff>
      <xdr:row>69</xdr:row>
      <xdr:rowOff>25400</xdr:rowOff>
    </xdr:from>
    <xdr:to>
      <xdr:col>9</xdr:col>
      <xdr:colOff>495300</xdr:colOff>
      <xdr:row>69</xdr:row>
      <xdr:rowOff>279400</xdr:rowOff>
    </xdr:to>
    <xdr:sp macro="" textlink="">
      <xdr:nvSpPr>
        <xdr:cNvPr id="161793" name="CommandButton1" hidden="1">
          <a:extLst>
            <a:ext uri="{63B3BB69-23CF-44E3-9099-C40C66FF867C}">
              <a14:compatExt xmlns:a14="http://schemas.microsoft.com/office/drawing/2010/main" spid="_x0000_s161793"/>
            </a:ext>
            <a:ext uri="{FF2B5EF4-FFF2-40B4-BE49-F238E27FC236}">
              <a16:creationId xmlns="" xmlns:a16="http://schemas.microsoft.com/office/drawing/2014/main" id="{00000000-0008-0000-2800-0000017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203200</xdr:rowOff>
    </xdr:to>
    <xdr:sp macro="" textlink="">
      <xdr:nvSpPr>
        <xdr:cNvPr id="161800" name="CommandButton2" hidden="1">
          <a:extLst>
            <a:ext uri="{63B3BB69-23CF-44E3-9099-C40C66FF867C}">
              <a14:compatExt xmlns:a14="http://schemas.microsoft.com/office/drawing/2010/main" spid="_x0000_s161800"/>
            </a:ext>
            <a:ext uri="{FF2B5EF4-FFF2-40B4-BE49-F238E27FC236}">
              <a16:creationId xmlns="" xmlns:a16="http://schemas.microsoft.com/office/drawing/2014/main" id="{00000000-0008-0000-2800-0000087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xdr:row>
          <xdr:rowOff>274320</xdr:rowOff>
        </xdr:from>
        <xdr:to>
          <xdr:col>9</xdr:col>
          <xdr:colOff>388620</xdr:colOff>
          <xdr:row>7</xdr:row>
          <xdr:rowOff>121920</xdr:rowOff>
        </xdr:to>
        <xdr:sp macro="" textlink="">
          <xdr:nvSpPr>
            <xdr:cNvPr id="161802" name="CommandButton1" hidden="1">
              <a:extLst>
                <a:ext uri="{63B3BB69-23CF-44E3-9099-C40C66FF867C}">
                  <a14:compatExt spid="_x0000_s161802"/>
                </a:ext>
                <a:ext uri="{FF2B5EF4-FFF2-40B4-BE49-F238E27FC236}">
                  <a16:creationId xmlns="" xmlns:a16="http://schemas.microsoft.com/office/drawing/2014/main" id="{00000000-0008-0000-2800-00000A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8</xdr:row>
          <xdr:rowOff>76200</xdr:rowOff>
        </xdr:from>
        <xdr:to>
          <xdr:col>9</xdr:col>
          <xdr:colOff>426720</xdr:colOff>
          <xdr:row>11</xdr:row>
          <xdr:rowOff>45720</xdr:rowOff>
        </xdr:to>
        <xdr:sp macro="" textlink="">
          <xdr:nvSpPr>
            <xdr:cNvPr id="161803" name="CommandButton2" hidden="1">
              <a:extLst>
                <a:ext uri="{63B3BB69-23CF-44E3-9099-C40C66FF867C}">
                  <a14:compatExt spid="_x0000_s161803"/>
                </a:ext>
                <a:ext uri="{FF2B5EF4-FFF2-40B4-BE49-F238E27FC236}">
                  <a16:creationId xmlns="" xmlns:a16="http://schemas.microsoft.com/office/drawing/2014/main" id="{00000000-0008-0000-2800-00000B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oneCellAnchor>
    <xdr:from>
      <xdr:col>8</xdr:col>
      <xdr:colOff>76200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63841"/>
            </a:ext>
            <a:ext uri="{FF2B5EF4-FFF2-40B4-BE49-F238E27FC236}">
              <a16:creationId xmlns:a16="http://schemas.microsoft.com/office/drawing/2014/main" xmlns="" id="{00000000-0008-0000-2A00-000001800200}"/>
            </a:ext>
          </a:extLst>
        </xdr:cNvPr>
        <xdr:cNvSpPr/>
      </xdr:nvSpPr>
      <xdr:spPr bwMode="auto">
        <a:xfrm>
          <a:off x="50749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18200"/>
    <xdr:sp macro="" textlink="">
      <xdr:nvSpPr>
        <xdr:cNvPr id="3" name="CommandButton2" hidden="1">
          <a:extLst>
            <a:ext uri="{63B3BB69-23CF-44E3-9099-C40C66FF867C}">
              <a14:compatExt xmlns:a14="http://schemas.microsoft.com/office/drawing/2010/main" spid="_x0000_s163848"/>
            </a:ext>
            <a:ext uri="{FF2B5EF4-FFF2-40B4-BE49-F238E27FC236}">
              <a16:creationId xmlns:a16="http://schemas.microsoft.com/office/drawing/2014/main" xmlns="" id="{00000000-0008-0000-2A00-000008800200}"/>
            </a:ext>
          </a:extLst>
        </xdr:cNvPr>
        <xdr:cNvSpPr/>
      </xdr:nvSpPr>
      <xdr:spPr bwMode="auto">
        <a:xfrm>
          <a:off x="4970780" y="650240"/>
          <a:ext cx="1285689" cy="418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44</xdr:row>
          <xdr:rowOff>0</xdr:rowOff>
        </xdr:from>
        <xdr:to>
          <xdr:col>9</xdr:col>
          <xdr:colOff>403860</xdr:colOff>
          <xdr:row>45</xdr:row>
          <xdr:rowOff>15240</xdr:rowOff>
        </xdr:to>
        <xdr:sp macro="" textlink="">
          <xdr:nvSpPr>
            <xdr:cNvPr id="842760" name="CommandButton1" hidden="1">
              <a:extLst>
                <a:ext uri="{63B3BB69-23CF-44E3-9099-C40C66FF867C}">
                  <a14:compatExt spid="_x0000_s842760"/>
                </a:ext>
                <a:ext uri="{FF2B5EF4-FFF2-40B4-BE49-F238E27FC236}">
                  <a16:creationId xmlns:a16="http://schemas.microsoft.com/office/drawing/2014/main" xmlns="" id="{00000000-0008-0000-2A00-00000A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48</xdr:row>
          <xdr:rowOff>152400</xdr:rowOff>
        </xdr:from>
        <xdr:to>
          <xdr:col>9</xdr:col>
          <xdr:colOff>396240</xdr:colOff>
          <xdr:row>49</xdr:row>
          <xdr:rowOff>99060</xdr:rowOff>
        </xdr:to>
        <xdr:sp macro="" textlink="">
          <xdr:nvSpPr>
            <xdr:cNvPr id="842761" name="CommandButton2" hidden="1">
              <a:extLst>
                <a:ext uri="{63B3BB69-23CF-44E3-9099-C40C66FF867C}">
                  <a14:compatExt spid="_x0000_s842761"/>
                </a:ext>
                <a:ext uri="{FF2B5EF4-FFF2-40B4-BE49-F238E27FC236}">
                  <a16:creationId xmlns:a16="http://schemas.microsoft.com/office/drawing/2014/main" xmlns="" id="{00000000-0008-0000-2A00-00000B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228600</xdr:rowOff>
    </xdr:from>
    <xdr:ext cx="1849087" cy="588383"/>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15621000" y="365760"/>
          <a:ext cx="1849087" cy="58838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92675" cy="559827"/>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5621000" y="807720"/>
          <a:ext cx="1892675" cy="5598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2.xml><?xml version="1.0" encoding="utf-8"?>
<xdr:wsDr xmlns:xdr="http://schemas.openxmlformats.org/drawingml/2006/spreadsheetDrawing" xmlns:a="http://schemas.openxmlformats.org/drawingml/2006/main">
  <xdr:twoCellAnchor editAs="oneCell">
    <xdr:from>
      <xdr:col>8</xdr:col>
      <xdr:colOff>114300</xdr:colOff>
      <xdr:row>69</xdr:row>
      <xdr:rowOff>25400</xdr:rowOff>
    </xdr:from>
    <xdr:to>
      <xdr:col>9</xdr:col>
      <xdr:colOff>533400</xdr:colOff>
      <xdr:row>69</xdr:row>
      <xdr:rowOff>292100</xdr:rowOff>
    </xdr:to>
    <xdr:sp macro="" textlink="">
      <xdr:nvSpPr>
        <xdr:cNvPr id="164865" name="CommandButton1" hidden="1">
          <a:extLst>
            <a:ext uri="{63B3BB69-23CF-44E3-9099-C40C66FF867C}">
              <a14:compatExt xmlns:a14="http://schemas.microsoft.com/office/drawing/2010/main" spid="_x0000_s164865"/>
            </a:ext>
            <a:ext uri="{FF2B5EF4-FFF2-40B4-BE49-F238E27FC236}">
              <a16:creationId xmlns="" xmlns:a16="http://schemas.microsoft.com/office/drawing/2014/main" id="{00000000-0008-0000-2B00-000001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22942</xdr:rowOff>
    </xdr:to>
    <xdr:sp macro="" textlink="">
      <xdr:nvSpPr>
        <xdr:cNvPr id="164872" name="CommandButton2" hidden="1">
          <a:extLst>
            <a:ext uri="{63B3BB69-23CF-44E3-9099-C40C66FF867C}">
              <a14:compatExt xmlns:a14="http://schemas.microsoft.com/office/drawing/2010/main" spid="_x0000_s164872"/>
            </a:ext>
            <a:ext uri="{FF2B5EF4-FFF2-40B4-BE49-F238E27FC236}">
              <a16:creationId xmlns="" xmlns:a16="http://schemas.microsoft.com/office/drawing/2014/main" id="{00000000-0008-0000-2B00-000008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47</xdr:row>
          <xdr:rowOff>0</xdr:rowOff>
        </xdr:from>
        <xdr:to>
          <xdr:col>9</xdr:col>
          <xdr:colOff>403860</xdr:colOff>
          <xdr:row>48</xdr:row>
          <xdr:rowOff>175260</xdr:rowOff>
        </xdr:to>
        <xdr:sp macro="" textlink="">
          <xdr:nvSpPr>
            <xdr:cNvPr id="164874" name="CommandButton1" hidden="1">
              <a:extLst>
                <a:ext uri="{63B3BB69-23CF-44E3-9099-C40C66FF867C}">
                  <a14:compatExt spid="_x0000_s164874"/>
                </a:ext>
                <a:ext uri="{FF2B5EF4-FFF2-40B4-BE49-F238E27FC236}">
                  <a16:creationId xmlns="" xmlns:a16="http://schemas.microsoft.com/office/drawing/2014/main" id="{00000000-0008-0000-2B00-00000A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52</xdr:row>
          <xdr:rowOff>22860</xdr:rowOff>
        </xdr:from>
        <xdr:to>
          <xdr:col>9</xdr:col>
          <xdr:colOff>457200</xdr:colOff>
          <xdr:row>54</xdr:row>
          <xdr:rowOff>106680</xdr:rowOff>
        </xdr:to>
        <xdr:sp macro="" textlink="">
          <xdr:nvSpPr>
            <xdr:cNvPr id="164875" name="CommandButton2" hidden="1">
              <a:extLst>
                <a:ext uri="{63B3BB69-23CF-44E3-9099-C40C66FF867C}">
                  <a14:compatExt spid="_x0000_s164875"/>
                </a:ext>
                <a:ext uri="{FF2B5EF4-FFF2-40B4-BE49-F238E27FC236}">
                  <a16:creationId xmlns="" xmlns:a16="http://schemas.microsoft.com/office/drawing/2014/main" id="{00000000-0008-0000-2B00-00000B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271674</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309774</xdr:colOff>
      <xdr:row>7</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3.xml><?xml version="1.0" encoding="utf-8"?>
<xdr:wsDr xmlns:xdr="http://schemas.openxmlformats.org/drawingml/2006/spreadsheetDrawing" xmlns:a="http://schemas.openxmlformats.org/drawingml/2006/main">
  <xdr:twoCellAnchor editAs="oneCell">
    <xdr:from>
      <xdr:col>8</xdr:col>
      <xdr:colOff>63500</xdr:colOff>
      <xdr:row>69</xdr:row>
      <xdr:rowOff>63500</xdr:rowOff>
    </xdr:from>
    <xdr:to>
      <xdr:col>9</xdr:col>
      <xdr:colOff>482600</xdr:colOff>
      <xdr:row>70</xdr:row>
      <xdr:rowOff>7620</xdr:rowOff>
    </xdr:to>
    <xdr:sp macro="" textlink="">
      <xdr:nvSpPr>
        <xdr:cNvPr id="165889" name="CommandButton1" hidden="1">
          <a:extLst>
            <a:ext uri="{63B3BB69-23CF-44E3-9099-C40C66FF867C}">
              <a14:compatExt xmlns:a14="http://schemas.microsoft.com/office/drawing/2010/main" spid="_x0000_s165889"/>
            </a:ext>
            <a:ext uri="{FF2B5EF4-FFF2-40B4-BE49-F238E27FC236}">
              <a16:creationId xmlns="" xmlns:a16="http://schemas.microsoft.com/office/drawing/2014/main" id="{00000000-0008-0000-2C00-000001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165896" name="CommandButton2" hidden="1">
          <a:extLst>
            <a:ext uri="{63B3BB69-23CF-44E3-9099-C40C66FF867C}">
              <a14:compatExt xmlns:a14="http://schemas.microsoft.com/office/drawing/2010/main" spid="_x0000_s165896"/>
            </a:ext>
            <a:ext uri="{FF2B5EF4-FFF2-40B4-BE49-F238E27FC236}">
              <a16:creationId xmlns="" xmlns:a16="http://schemas.microsoft.com/office/drawing/2014/main" id="{00000000-0008-0000-2C00-000008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52</xdr:row>
          <xdr:rowOff>0</xdr:rowOff>
        </xdr:from>
        <xdr:to>
          <xdr:col>9</xdr:col>
          <xdr:colOff>403860</xdr:colOff>
          <xdr:row>53</xdr:row>
          <xdr:rowOff>167640</xdr:rowOff>
        </xdr:to>
        <xdr:sp macro="" textlink="">
          <xdr:nvSpPr>
            <xdr:cNvPr id="165898" name="CommandButton1" hidden="1">
              <a:extLst>
                <a:ext uri="{63B3BB69-23CF-44E3-9099-C40C66FF867C}">
                  <a14:compatExt spid="_x0000_s165898"/>
                </a:ext>
                <a:ext uri="{FF2B5EF4-FFF2-40B4-BE49-F238E27FC236}">
                  <a16:creationId xmlns="" xmlns:a16="http://schemas.microsoft.com/office/drawing/2014/main" id="{00000000-0008-0000-2C00-00000A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56</xdr:row>
          <xdr:rowOff>30480</xdr:rowOff>
        </xdr:from>
        <xdr:to>
          <xdr:col>9</xdr:col>
          <xdr:colOff>434340</xdr:colOff>
          <xdr:row>57</xdr:row>
          <xdr:rowOff>144780</xdr:rowOff>
        </xdr:to>
        <xdr:sp macro="" textlink="">
          <xdr:nvSpPr>
            <xdr:cNvPr id="165899" name="CommandButton2" hidden="1">
              <a:extLst>
                <a:ext uri="{63B3BB69-23CF-44E3-9099-C40C66FF867C}">
                  <a14:compatExt spid="_x0000_s165899"/>
                </a:ext>
                <a:ext uri="{FF2B5EF4-FFF2-40B4-BE49-F238E27FC236}">
                  <a16:creationId xmlns="" xmlns:a16="http://schemas.microsoft.com/office/drawing/2014/main" id="{00000000-0008-0000-2C00-00000B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273722</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311822</xdr:colOff>
      <xdr:row>7</xdr:row>
      <xdr:rowOff>115496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4.xml><?xml version="1.0" encoding="utf-8"?>
<xdr:wsDr xmlns:xdr="http://schemas.openxmlformats.org/drawingml/2006/spreadsheetDrawing" xmlns:a="http://schemas.openxmlformats.org/drawingml/2006/main">
  <xdr:twoCellAnchor editAs="oneCell">
    <xdr:from>
      <xdr:col>8</xdr:col>
      <xdr:colOff>50800</xdr:colOff>
      <xdr:row>69</xdr:row>
      <xdr:rowOff>63500</xdr:rowOff>
    </xdr:from>
    <xdr:to>
      <xdr:col>9</xdr:col>
      <xdr:colOff>469900</xdr:colOff>
      <xdr:row>70</xdr:row>
      <xdr:rowOff>22032</xdr:rowOff>
    </xdr:to>
    <xdr:sp macro="" textlink="">
      <xdr:nvSpPr>
        <xdr:cNvPr id="166913" name="CommandButton1" hidden="1">
          <a:extLst>
            <a:ext uri="{63B3BB69-23CF-44E3-9099-C40C66FF867C}">
              <a14:compatExt xmlns:a14="http://schemas.microsoft.com/office/drawing/2010/main" spid="_x0000_s166913"/>
            </a:ext>
            <a:ext uri="{FF2B5EF4-FFF2-40B4-BE49-F238E27FC236}">
              <a16:creationId xmlns="" xmlns:a16="http://schemas.microsoft.com/office/drawing/2014/main" id="{00000000-0008-0000-2D00-0000018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66920" name="CommandButton2" hidden="1">
          <a:extLst>
            <a:ext uri="{63B3BB69-23CF-44E3-9099-C40C66FF867C}">
              <a14:compatExt xmlns:a14="http://schemas.microsoft.com/office/drawing/2010/main" spid="_x0000_s166920"/>
            </a:ext>
            <a:ext uri="{FF2B5EF4-FFF2-40B4-BE49-F238E27FC236}">
              <a16:creationId xmlns="" xmlns:a16="http://schemas.microsoft.com/office/drawing/2014/main" id="{00000000-0008-0000-2D00-0000088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21</xdr:row>
          <xdr:rowOff>0</xdr:rowOff>
        </xdr:from>
        <xdr:to>
          <xdr:col>9</xdr:col>
          <xdr:colOff>403860</xdr:colOff>
          <xdr:row>23</xdr:row>
          <xdr:rowOff>15240</xdr:rowOff>
        </xdr:to>
        <xdr:sp macro="" textlink="">
          <xdr:nvSpPr>
            <xdr:cNvPr id="166922" name="CommandButton1" hidden="1">
              <a:extLst>
                <a:ext uri="{63B3BB69-23CF-44E3-9099-C40C66FF867C}">
                  <a14:compatExt spid="_x0000_s166922"/>
                </a:ext>
                <a:ext uri="{FF2B5EF4-FFF2-40B4-BE49-F238E27FC236}">
                  <a16:creationId xmlns="" xmlns:a16="http://schemas.microsoft.com/office/drawing/2014/main" id="{00000000-0008-0000-2D00-00000A8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21</xdr:row>
          <xdr:rowOff>0</xdr:rowOff>
        </xdr:from>
        <xdr:to>
          <xdr:col>9</xdr:col>
          <xdr:colOff>441960</xdr:colOff>
          <xdr:row>23</xdr:row>
          <xdr:rowOff>114300</xdr:rowOff>
        </xdr:to>
        <xdr:sp macro="" textlink="">
          <xdr:nvSpPr>
            <xdr:cNvPr id="166923" name="CommandButton2" hidden="1">
              <a:extLst>
                <a:ext uri="{63B3BB69-23CF-44E3-9099-C40C66FF867C}">
                  <a14:compatExt spid="_x0000_s166923"/>
                </a:ext>
                <a:ext uri="{FF2B5EF4-FFF2-40B4-BE49-F238E27FC236}">
                  <a16:creationId xmlns="" xmlns:a16="http://schemas.microsoft.com/office/drawing/2014/main" id="{00000000-0008-0000-2D00-00000B8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14</xdr:row>
          <xdr:rowOff>60960</xdr:rowOff>
        </xdr:from>
        <xdr:to>
          <xdr:col>9</xdr:col>
          <xdr:colOff>426720</xdr:colOff>
          <xdr:row>16</xdr:row>
          <xdr:rowOff>60960</xdr:rowOff>
        </xdr:to>
        <xdr:sp macro="" textlink="">
          <xdr:nvSpPr>
            <xdr:cNvPr id="166924" name="CommandButton3" hidden="1">
              <a:extLst>
                <a:ext uri="{63B3BB69-23CF-44E3-9099-C40C66FF867C}">
                  <a14:compatExt spid="_x0000_s166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269835</xdr:colOff>
      <xdr:row>5</xdr:row>
      <xdr:rowOff>102944</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307935</xdr:colOff>
      <xdr:row>7</xdr:row>
      <xdr:rowOff>107566</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5.xml><?xml version="1.0" encoding="utf-8"?>
<xdr:wsDr xmlns:xdr="http://schemas.openxmlformats.org/drawingml/2006/spreadsheetDrawing" xmlns:a="http://schemas.openxmlformats.org/drawingml/2006/main">
  <xdr:twoCellAnchor editAs="oneCell">
    <xdr:from>
      <xdr:col>8</xdr:col>
      <xdr:colOff>101600</xdr:colOff>
      <xdr:row>70</xdr:row>
      <xdr:rowOff>0</xdr:rowOff>
    </xdr:from>
    <xdr:to>
      <xdr:col>9</xdr:col>
      <xdr:colOff>520700</xdr:colOff>
      <xdr:row>71</xdr:row>
      <xdr:rowOff>82096</xdr:rowOff>
    </xdr:to>
    <xdr:sp macro="" textlink="">
      <xdr:nvSpPr>
        <xdr:cNvPr id="167937" name="CommandButton1" hidden="1">
          <a:extLst>
            <a:ext uri="{63B3BB69-23CF-44E3-9099-C40C66FF867C}">
              <a14:compatExt xmlns:a14="http://schemas.microsoft.com/office/drawing/2010/main" spid="_x0000_s167937"/>
            </a:ext>
            <a:ext uri="{FF2B5EF4-FFF2-40B4-BE49-F238E27FC236}">
              <a16:creationId xmlns="" xmlns:a16="http://schemas.microsoft.com/office/drawing/2014/main" id="{00000000-0008-0000-2E00-0000019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203201</xdr:rowOff>
    </xdr:to>
    <xdr:sp macro="" textlink="">
      <xdr:nvSpPr>
        <xdr:cNvPr id="167944" name="CommandButton2" hidden="1">
          <a:extLst>
            <a:ext uri="{63B3BB69-23CF-44E3-9099-C40C66FF867C}">
              <a14:compatExt xmlns:a14="http://schemas.microsoft.com/office/drawing/2010/main" spid="_x0000_s167944"/>
            </a:ext>
            <a:ext uri="{FF2B5EF4-FFF2-40B4-BE49-F238E27FC236}">
              <a16:creationId xmlns="" xmlns:a16="http://schemas.microsoft.com/office/drawing/2014/main" id="{00000000-0008-0000-2E00-0000089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167946" name="CommandButton1" hidden="1">
              <a:extLst>
                <a:ext uri="{63B3BB69-23CF-44E3-9099-C40C66FF867C}">
                  <a14:compatExt spid="_x0000_s167946"/>
                </a:ext>
                <a:ext uri="{FF2B5EF4-FFF2-40B4-BE49-F238E27FC236}">
                  <a16:creationId xmlns="" xmlns:a16="http://schemas.microsoft.com/office/drawing/2014/main" id="{00000000-0008-0000-2E00-00000A9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28</xdr:row>
          <xdr:rowOff>137160</xdr:rowOff>
        </xdr:from>
        <xdr:to>
          <xdr:col>9</xdr:col>
          <xdr:colOff>403860</xdr:colOff>
          <xdr:row>31</xdr:row>
          <xdr:rowOff>38100</xdr:rowOff>
        </xdr:to>
        <xdr:sp macro="" textlink="">
          <xdr:nvSpPr>
            <xdr:cNvPr id="167947" name="CommandButton2" hidden="1">
              <a:extLst>
                <a:ext uri="{63B3BB69-23CF-44E3-9099-C40C66FF867C}">
                  <a14:compatExt spid="_x0000_s167947"/>
                </a:ext>
                <a:ext uri="{FF2B5EF4-FFF2-40B4-BE49-F238E27FC236}">
                  <a16:creationId xmlns="" xmlns:a16="http://schemas.microsoft.com/office/drawing/2014/main" id="{00000000-0008-0000-2E00-00000B9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280526</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326790</xdr:colOff>
      <xdr:row>6</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6.xml><?xml version="1.0" encoding="utf-8"?>
<xdr:wsDr xmlns:xdr="http://schemas.openxmlformats.org/drawingml/2006/spreadsheetDrawing" xmlns:a="http://schemas.openxmlformats.org/drawingml/2006/main">
  <xdr:twoCellAnchor editAs="oneCell">
    <xdr:from>
      <xdr:col>8</xdr:col>
      <xdr:colOff>101600</xdr:colOff>
      <xdr:row>69</xdr:row>
      <xdr:rowOff>76200</xdr:rowOff>
    </xdr:from>
    <xdr:to>
      <xdr:col>9</xdr:col>
      <xdr:colOff>520700</xdr:colOff>
      <xdr:row>70</xdr:row>
      <xdr:rowOff>62206</xdr:rowOff>
    </xdr:to>
    <xdr:sp macro="" textlink="">
      <xdr:nvSpPr>
        <xdr:cNvPr id="168961" name="CommandButton1" hidden="1">
          <a:extLst>
            <a:ext uri="{63B3BB69-23CF-44E3-9099-C40C66FF867C}">
              <a14:compatExt xmlns:a14="http://schemas.microsoft.com/office/drawing/2010/main" spid="_x0000_s168961"/>
            </a:ext>
            <a:ext uri="{FF2B5EF4-FFF2-40B4-BE49-F238E27FC236}">
              <a16:creationId xmlns="" xmlns:a16="http://schemas.microsoft.com/office/drawing/2014/main" id="{00000000-0008-0000-2F00-0000019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68968" name="CommandButton2" hidden="1">
          <a:extLst>
            <a:ext uri="{63B3BB69-23CF-44E3-9099-C40C66FF867C}">
              <a14:compatExt xmlns:a14="http://schemas.microsoft.com/office/drawing/2010/main" spid="_x0000_s168968"/>
            </a:ext>
            <a:ext uri="{FF2B5EF4-FFF2-40B4-BE49-F238E27FC236}">
              <a16:creationId xmlns="" xmlns:a16="http://schemas.microsoft.com/office/drawing/2014/main" id="{00000000-0008-0000-2F00-0000089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45</xdr:row>
          <xdr:rowOff>0</xdr:rowOff>
        </xdr:from>
        <xdr:to>
          <xdr:col>9</xdr:col>
          <xdr:colOff>403860</xdr:colOff>
          <xdr:row>46</xdr:row>
          <xdr:rowOff>0</xdr:rowOff>
        </xdr:to>
        <xdr:sp macro="" textlink="">
          <xdr:nvSpPr>
            <xdr:cNvPr id="168970" name="CommandButton1" hidden="1">
              <a:extLst>
                <a:ext uri="{63B3BB69-23CF-44E3-9099-C40C66FF867C}">
                  <a14:compatExt spid="_x0000_s168970"/>
                </a:ext>
                <a:ext uri="{FF2B5EF4-FFF2-40B4-BE49-F238E27FC236}">
                  <a16:creationId xmlns="" xmlns:a16="http://schemas.microsoft.com/office/drawing/2014/main" id="{00000000-0008-0000-2F00-00000A9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50</xdr:row>
          <xdr:rowOff>0</xdr:rowOff>
        </xdr:from>
        <xdr:to>
          <xdr:col>9</xdr:col>
          <xdr:colOff>419100</xdr:colOff>
          <xdr:row>52</xdr:row>
          <xdr:rowOff>83820</xdr:rowOff>
        </xdr:to>
        <xdr:sp macro="" textlink="">
          <xdr:nvSpPr>
            <xdr:cNvPr id="168971" name="CommandButton2" hidden="1">
              <a:extLst>
                <a:ext uri="{63B3BB69-23CF-44E3-9099-C40C66FF867C}">
                  <a14:compatExt spid="_x0000_s168971"/>
                </a:ext>
                <a:ext uri="{FF2B5EF4-FFF2-40B4-BE49-F238E27FC236}">
                  <a16:creationId xmlns="" xmlns:a16="http://schemas.microsoft.com/office/drawing/2014/main" id="{00000000-0008-0000-2F00-00000B9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160020</xdr:rowOff>
    </xdr:from>
    <xdr:ext cx="1840488" cy="596067"/>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78588" cy="567876"/>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7.xml><?xml version="1.0" encoding="utf-8"?>
<xdr:wsDr xmlns:xdr="http://schemas.openxmlformats.org/drawingml/2006/spreadsheetDrawing" xmlns:a="http://schemas.openxmlformats.org/drawingml/2006/main">
  <xdr:twoCellAnchor editAs="oneCell">
    <xdr:from>
      <xdr:col>8</xdr:col>
      <xdr:colOff>101600</xdr:colOff>
      <xdr:row>70</xdr:row>
      <xdr:rowOff>0</xdr:rowOff>
    </xdr:from>
    <xdr:to>
      <xdr:col>9</xdr:col>
      <xdr:colOff>520700</xdr:colOff>
      <xdr:row>71</xdr:row>
      <xdr:rowOff>93903</xdr:rowOff>
    </xdr:to>
    <xdr:sp macro="" textlink="">
      <xdr:nvSpPr>
        <xdr:cNvPr id="171009" name="CommandButton1" hidden="1">
          <a:extLst>
            <a:ext uri="{63B3BB69-23CF-44E3-9099-C40C66FF867C}">
              <a14:compatExt xmlns:a14="http://schemas.microsoft.com/office/drawing/2010/main" spid="_x0000_s171009"/>
            </a:ext>
            <a:ext uri="{FF2B5EF4-FFF2-40B4-BE49-F238E27FC236}">
              <a16:creationId xmlns="" xmlns:a16="http://schemas.microsoft.com/office/drawing/2014/main" id="{00000000-0008-0000-3100-0000019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5</xdr:row>
      <xdr:rowOff>203201</xdr:rowOff>
    </xdr:to>
    <xdr:sp macro="" textlink="">
      <xdr:nvSpPr>
        <xdr:cNvPr id="171016" name="CommandButton2" hidden="1">
          <a:extLst>
            <a:ext uri="{63B3BB69-23CF-44E3-9099-C40C66FF867C}">
              <a14:compatExt xmlns:a14="http://schemas.microsoft.com/office/drawing/2010/main" spid="_x0000_s171016"/>
            </a:ext>
            <a:ext uri="{FF2B5EF4-FFF2-40B4-BE49-F238E27FC236}">
              <a16:creationId xmlns="" xmlns:a16="http://schemas.microsoft.com/office/drawing/2014/main" id="{00000000-0008-0000-3100-0000089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71018" name="CommandButton1" hidden="1">
              <a:extLst>
                <a:ext uri="{63B3BB69-23CF-44E3-9099-C40C66FF867C}">
                  <a14:compatExt spid="_x0000_s171018"/>
                </a:ext>
                <a:ext uri="{FF2B5EF4-FFF2-40B4-BE49-F238E27FC236}">
                  <a16:creationId xmlns="" xmlns:a16="http://schemas.microsoft.com/office/drawing/2014/main" id="{00000000-0008-0000-3100-00000A9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24</xdr:row>
          <xdr:rowOff>0</xdr:rowOff>
        </xdr:from>
        <xdr:to>
          <xdr:col>9</xdr:col>
          <xdr:colOff>441960</xdr:colOff>
          <xdr:row>25</xdr:row>
          <xdr:rowOff>266700</xdr:rowOff>
        </xdr:to>
        <xdr:sp macro="" textlink="">
          <xdr:nvSpPr>
            <xdr:cNvPr id="171019" name="CommandButton2" hidden="1">
              <a:extLst>
                <a:ext uri="{63B3BB69-23CF-44E3-9099-C40C66FF867C}">
                  <a14:compatExt spid="_x0000_s171019"/>
                </a:ext>
                <a:ext uri="{FF2B5EF4-FFF2-40B4-BE49-F238E27FC236}">
                  <a16:creationId xmlns="" xmlns:a16="http://schemas.microsoft.com/office/drawing/2014/main" id="{00000000-0008-0000-3100-00000B9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106680</xdr:rowOff>
        </xdr:from>
        <xdr:to>
          <xdr:col>9</xdr:col>
          <xdr:colOff>426720</xdr:colOff>
          <xdr:row>17</xdr:row>
          <xdr:rowOff>160020</xdr:rowOff>
        </xdr:to>
        <xdr:sp macro="" textlink="">
          <xdr:nvSpPr>
            <xdr:cNvPr id="171020" name="CommandButton3" hidden="1">
              <a:extLst>
                <a:ext uri="{63B3BB69-23CF-44E3-9099-C40C66FF867C}">
                  <a14:compatExt spid="_x0000_s171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283343</xdr:colOff>
      <xdr:row>5</xdr:row>
      <xdr:rowOff>102945</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321443</xdr:colOff>
      <xdr:row>6</xdr:row>
      <xdr:rowOff>123116</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88.xml><?xml version="1.0" encoding="utf-8"?>
<xdr:wsDr xmlns:xdr="http://schemas.openxmlformats.org/drawingml/2006/spreadsheetDrawing" xmlns:a="http://schemas.openxmlformats.org/drawingml/2006/main">
  <xdr:oneCellAnchor>
    <xdr:from>
      <xdr:col>8</xdr:col>
      <xdr:colOff>38100</xdr:colOff>
      <xdr:row>70</xdr:row>
      <xdr:rowOff>0</xdr:rowOff>
    </xdr:from>
    <xdr:ext cx="1039586" cy="280436"/>
    <xdr:sp macro="" textlink="">
      <xdr:nvSpPr>
        <xdr:cNvPr id="2" name="CommandButton1" hidden="1">
          <a:extLst>
            <a:ext uri="{63B3BB69-23CF-44E3-9099-C40C66FF867C}">
              <a14:compatExt xmlns:a14="http://schemas.microsoft.com/office/drawing/2010/main" spid="_x0000_s172033"/>
            </a:ext>
            <a:ext uri="{FF2B5EF4-FFF2-40B4-BE49-F238E27FC236}">
              <a16:creationId xmlns:a16="http://schemas.microsoft.com/office/drawing/2014/main" xmlns="" id="{00000000-0008-0000-3200-000001A00200}"/>
            </a:ext>
          </a:extLst>
        </xdr:cNvPr>
        <xdr:cNvSpPr/>
      </xdr:nvSpPr>
      <xdr:spPr bwMode="auto">
        <a:xfrm>
          <a:off x="5036820" y="12801600"/>
          <a:ext cx="1039586" cy="28043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7027"/>
    <xdr:sp macro="" textlink="">
      <xdr:nvSpPr>
        <xdr:cNvPr id="3" name="CommandButton2" hidden="1">
          <a:extLst>
            <a:ext uri="{63B3BB69-23CF-44E3-9099-C40C66FF867C}">
              <a14:compatExt xmlns:a14="http://schemas.microsoft.com/office/drawing/2010/main" spid="_x0000_s172040"/>
            </a:ext>
            <a:ext uri="{FF2B5EF4-FFF2-40B4-BE49-F238E27FC236}">
              <a16:creationId xmlns:a16="http://schemas.microsoft.com/office/drawing/2014/main" xmlns="" id="{00000000-0008-0000-3200-000008A00200}"/>
            </a:ext>
          </a:extLst>
        </xdr:cNvPr>
        <xdr:cNvSpPr/>
      </xdr:nvSpPr>
      <xdr:spPr bwMode="auto">
        <a:xfrm>
          <a:off x="4970780" y="688340"/>
          <a:ext cx="1264557" cy="4170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15</xdr:row>
          <xdr:rowOff>0</xdr:rowOff>
        </xdr:from>
        <xdr:to>
          <xdr:col>9</xdr:col>
          <xdr:colOff>396240</xdr:colOff>
          <xdr:row>16</xdr:row>
          <xdr:rowOff>175260</xdr:rowOff>
        </xdr:to>
        <xdr:sp macro="" textlink="">
          <xdr:nvSpPr>
            <xdr:cNvPr id="844808" name="CommandButton1" hidden="1">
              <a:extLst>
                <a:ext uri="{63B3BB69-23CF-44E3-9099-C40C66FF867C}">
                  <a14:compatExt spid="_x0000_s844808"/>
                </a:ext>
                <a:ext uri="{FF2B5EF4-FFF2-40B4-BE49-F238E27FC236}">
                  <a16:creationId xmlns:a16="http://schemas.microsoft.com/office/drawing/2014/main" xmlns="" id="{00000000-0008-0000-3200-00000AA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15</xdr:row>
          <xdr:rowOff>0</xdr:rowOff>
        </xdr:from>
        <xdr:to>
          <xdr:col>9</xdr:col>
          <xdr:colOff>434340</xdr:colOff>
          <xdr:row>16</xdr:row>
          <xdr:rowOff>274320</xdr:rowOff>
        </xdr:to>
        <xdr:sp macro="" textlink="">
          <xdr:nvSpPr>
            <xdr:cNvPr id="844809" name="CommandButton2" hidden="1">
              <a:extLst>
                <a:ext uri="{63B3BB69-23CF-44E3-9099-C40C66FF867C}">
                  <a14:compatExt spid="_x0000_s844809"/>
                </a:ext>
                <a:ext uri="{FF2B5EF4-FFF2-40B4-BE49-F238E27FC236}">
                  <a16:creationId xmlns:a16="http://schemas.microsoft.com/office/drawing/2014/main" xmlns="" id="{00000000-0008-0000-3200-00000BA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xdr:row>
          <xdr:rowOff>144780</xdr:rowOff>
        </xdr:from>
        <xdr:to>
          <xdr:col>9</xdr:col>
          <xdr:colOff>396240</xdr:colOff>
          <xdr:row>8</xdr:row>
          <xdr:rowOff>137160</xdr:rowOff>
        </xdr:to>
        <xdr:sp macro="" textlink="">
          <xdr:nvSpPr>
            <xdr:cNvPr id="844810" name="CommandButton3" hidden="1">
              <a:extLst>
                <a:ext uri="{63B3BB69-23CF-44E3-9099-C40C66FF867C}">
                  <a14:compatExt spid="_x0000_s844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70</xdr:row>
      <xdr:rowOff>280893</xdr:rowOff>
    </xdr:to>
    <xdr:sp macro="" textlink="">
      <xdr:nvSpPr>
        <xdr:cNvPr id="173057" name="CommandButton1" hidden="1">
          <a:extLst>
            <a:ext uri="{63B3BB69-23CF-44E3-9099-C40C66FF867C}">
              <a14:compatExt xmlns:a14="http://schemas.microsoft.com/office/drawing/2010/main" spid="_x0000_s173057"/>
            </a:ext>
            <a:ext uri="{FF2B5EF4-FFF2-40B4-BE49-F238E27FC236}">
              <a16:creationId xmlns="" xmlns:a16="http://schemas.microsoft.com/office/drawing/2014/main" id="{00000000-0008-0000-3300-000001A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49306</xdr:rowOff>
    </xdr:to>
    <xdr:sp macro="" textlink="">
      <xdr:nvSpPr>
        <xdr:cNvPr id="173064" name="CommandButton2" hidden="1">
          <a:extLst>
            <a:ext uri="{63B3BB69-23CF-44E3-9099-C40C66FF867C}">
              <a14:compatExt xmlns:a14="http://schemas.microsoft.com/office/drawing/2010/main" spid="_x0000_s173064"/>
            </a:ext>
            <a:ext uri="{FF2B5EF4-FFF2-40B4-BE49-F238E27FC236}">
              <a16:creationId xmlns="" xmlns:a16="http://schemas.microsoft.com/office/drawing/2014/main" id="{00000000-0008-0000-3300-000008A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30</xdr:row>
          <xdr:rowOff>0</xdr:rowOff>
        </xdr:from>
        <xdr:to>
          <xdr:col>9</xdr:col>
          <xdr:colOff>403860</xdr:colOff>
          <xdr:row>31</xdr:row>
          <xdr:rowOff>175260</xdr:rowOff>
        </xdr:to>
        <xdr:sp macro="" textlink="">
          <xdr:nvSpPr>
            <xdr:cNvPr id="173066" name="CommandButton1" hidden="1">
              <a:extLst>
                <a:ext uri="{63B3BB69-23CF-44E3-9099-C40C66FF867C}">
                  <a14:compatExt spid="_x0000_s173066"/>
                </a:ext>
                <a:ext uri="{FF2B5EF4-FFF2-40B4-BE49-F238E27FC236}">
                  <a16:creationId xmlns="" xmlns:a16="http://schemas.microsoft.com/office/drawing/2014/main" id="{00000000-0008-0000-3300-00000A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40</xdr:row>
          <xdr:rowOff>22860</xdr:rowOff>
        </xdr:from>
        <xdr:to>
          <xdr:col>9</xdr:col>
          <xdr:colOff>434340</xdr:colOff>
          <xdr:row>41</xdr:row>
          <xdr:rowOff>297180</xdr:rowOff>
        </xdr:to>
        <xdr:sp macro="" textlink="">
          <xdr:nvSpPr>
            <xdr:cNvPr id="173067" name="CommandButton2" hidden="1">
              <a:extLst>
                <a:ext uri="{63B3BB69-23CF-44E3-9099-C40C66FF867C}">
                  <a14:compatExt spid="_x0000_s173067"/>
                </a:ext>
                <a:ext uri="{FF2B5EF4-FFF2-40B4-BE49-F238E27FC236}">
                  <a16:creationId xmlns="" xmlns:a16="http://schemas.microsoft.com/office/drawing/2014/main" id="{00000000-0008-0000-3300-00000BA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289411</xdr:colOff>
      <xdr:row>5</xdr:row>
      <xdr:rowOff>41984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327511</xdr:colOff>
      <xdr:row>7</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90.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279400</xdr:rowOff>
    </xdr:to>
    <xdr:sp macro="" textlink="">
      <xdr:nvSpPr>
        <xdr:cNvPr id="174081" name="CommandButton1" hidden="1">
          <a:extLst>
            <a:ext uri="{63B3BB69-23CF-44E3-9099-C40C66FF867C}">
              <a14:compatExt xmlns:a14="http://schemas.microsoft.com/office/drawing/2010/main" spid="_x0000_s174081"/>
            </a:ext>
            <a:ext uri="{FF2B5EF4-FFF2-40B4-BE49-F238E27FC236}">
              <a16:creationId xmlns="" xmlns:a16="http://schemas.microsoft.com/office/drawing/2014/main" id="{00000000-0008-0000-3400-000001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5</xdr:row>
      <xdr:rowOff>228600</xdr:rowOff>
    </xdr:to>
    <xdr:sp macro="" textlink="">
      <xdr:nvSpPr>
        <xdr:cNvPr id="174088" name="CommandButton2" hidden="1">
          <a:extLst>
            <a:ext uri="{63B3BB69-23CF-44E3-9099-C40C66FF867C}">
              <a14:compatExt xmlns:a14="http://schemas.microsoft.com/office/drawing/2010/main" spid="_x0000_s174088"/>
            </a:ext>
            <a:ext uri="{FF2B5EF4-FFF2-40B4-BE49-F238E27FC236}">
              <a16:creationId xmlns="" xmlns:a16="http://schemas.microsoft.com/office/drawing/2014/main" id="{00000000-0008-0000-3400-000008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20</xdr:row>
          <xdr:rowOff>0</xdr:rowOff>
        </xdr:from>
        <xdr:to>
          <xdr:col>9</xdr:col>
          <xdr:colOff>403860</xdr:colOff>
          <xdr:row>21</xdr:row>
          <xdr:rowOff>167640</xdr:rowOff>
        </xdr:to>
        <xdr:sp macro="" textlink="">
          <xdr:nvSpPr>
            <xdr:cNvPr id="174089" name="CommandButton1" hidden="1">
              <a:extLst>
                <a:ext uri="{63B3BB69-23CF-44E3-9099-C40C66FF867C}">
                  <a14:compatExt spid="_x0000_s174089"/>
                </a:ext>
                <a:ext uri="{FF2B5EF4-FFF2-40B4-BE49-F238E27FC236}">
                  <a16:creationId xmlns="" xmlns:a16="http://schemas.microsoft.com/office/drawing/2014/main" id="{00000000-0008-0000-3400-000009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27</xdr:row>
          <xdr:rowOff>68580</xdr:rowOff>
        </xdr:from>
        <xdr:to>
          <xdr:col>9</xdr:col>
          <xdr:colOff>403860</xdr:colOff>
          <xdr:row>29</xdr:row>
          <xdr:rowOff>7620</xdr:rowOff>
        </xdr:to>
        <xdr:sp macro="" textlink="">
          <xdr:nvSpPr>
            <xdr:cNvPr id="174090" name="CommandButton2" hidden="1">
              <a:extLst>
                <a:ext uri="{63B3BB69-23CF-44E3-9099-C40C66FF867C}">
                  <a14:compatExt spid="_x0000_s174090"/>
                </a:ext>
                <a:ext uri="{FF2B5EF4-FFF2-40B4-BE49-F238E27FC236}">
                  <a16:creationId xmlns="" xmlns:a16="http://schemas.microsoft.com/office/drawing/2014/main" id="{00000000-0008-0000-3400-00000A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editAs="oneCell">
    <xdr:from>
      <xdr:col>8</xdr:col>
      <xdr:colOff>38100</xdr:colOff>
      <xdr:row>69</xdr:row>
      <xdr:rowOff>12700</xdr:rowOff>
    </xdr:from>
    <xdr:to>
      <xdr:col>9</xdr:col>
      <xdr:colOff>457200</xdr:colOff>
      <xdr:row>69</xdr:row>
      <xdr:rowOff>254000</xdr:rowOff>
    </xdr:to>
    <xdr:sp macro="" textlink="">
      <xdr:nvSpPr>
        <xdr:cNvPr id="175105" name="CommandButton1" hidden="1">
          <a:extLst>
            <a:ext uri="{63B3BB69-23CF-44E3-9099-C40C66FF867C}">
              <a14:compatExt xmlns:a14="http://schemas.microsoft.com/office/drawing/2010/main" spid="_x0000_s175105"/>
            </a:ext>
            <a:ext uri="{FF2B5EF4-FFF2-40B4-BE49-F238E27FC236}">
              <a16:creationId xmlns="" xmlns:a16="http://schemas.microsoft.com/office/drawing/2014/main" id="{00000000-0008-0000-3500-000001A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75112" name="CommandButton2" hidden="1">
          <a:extLst>
            <a:ext uri="{63B3BB69-23CF-44E3-9099-C40C66FF867C}">
              <a14:compatExt xmlns:a14="http://schemas.microsoft.com/office/drawing/2010/main" spid="_x0000_s175112"/>
            </a:ext>
            <a:ext uri="{FF2B5EF4-FFF2-40B4-BE49-F238E27FC236}">
              <a16:creationId xmlns="" xmlns:a16="http://schemas.microsoft.com/office/drawing/2014/main" id="{00000000-0008-0000-3500-000008A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48</xdr:row>
          <xdr:rowOff>0</xdr:rowOff>
        </xdr:to>
        <xdr:sp macro="" textlink="">
          <xdr:nvSpPr>
            <xdr:cNvPr id="175114" name="CommandButton1" hidden="1">
              <a:extLst>
                <a:ext uri="{63B3BB69-23CF-44E3-9099-C40C66FF867C}">
                  <a14:compatExt spid="_x0000_s175114"/>
                </a:ext>
                <a:ext uri="{FF2B5EF4-FFF2-40B4-BE49-F238E27FC236}">
                  <a16:creationId xmlns="" xmlns:a16="http://schemas.microsoft.com/office/drawing/2014/main" id="{00000000-0008-0000-3500-00000AA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50</xdr:row>
          <xdr:rowOff>0</xdr:rowOff>
        </xdr:from>
        <xdr:to>
          <xdr:col>9</xdr:col>
          <xdr:colOff>441960</xdr:colOff>
          <xdr:row>52</xdr:row>
          <xdr:rowOff>83820</xdr:rowOff>
        </xdr:to>
        <xdr:sp macro="" textlink="">
          <xdr:nvSpPr>
            <xdr:cNvPr id="175115" name="CommandButton2" hidden="1">
              <a:extLst>
                <a:ext uri="{63B3BB69-23CF-44E3-9099-C40C66FF867C}">
                  <a14:compatExt spid="_x0000_s175115"/>
                </a:ext>
                <a:ext uri="{FF2B5EF4-FFF2-40B4-BE49-F238E27FC236}">
                  <a16:creationId xmlns="" xmlns:a16="http://schemas.microsoft.com/office/drawing/2014/main" id="{00000000-0008-0000-3500-00000BA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71</xdr:row>
      <xdr:rowOff>93823</xdr:rowOff>
    </xdr:to>
    <xdr:sp macro="" textlink="">
      <xdr:nvSpPr>
        <xdr:cNvPr id="176129" name="CommandButton1" hidden="1">
          <a:extLst>
            <a:ext uri="{63B3BB69-23CF-44E3-9099-C40C66FF867C}">
              <a14:compatExt xmlns:a14="http://schemas.microsoft.com/office/drawing/2010/main" spid="_x0000_s176129"/>
            </a:ext>
            <a:ext uri="{FF2B5EF4-FFF2-40B4-BE49-F238E27FC236}">
              <a16:creationId xmlns="" xmlns:a16="http://schemas.microsoft.com/office/drawing/2014/main" id="{00000000-0008-0000-3600-000001B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76136" name="CommandButton2" hidden="1">
          <a:extLst>
            <a:ext uri="{63B3BB69-23CF-44E3-9099-C40C66FF867C}">
              <a14:compatExt xmlns:a14="http://schemas.microsoft.com/office/drawing/2010/main" spid="_x0000_s176136"/>
            </a:ext>
            <a:ext uri="{FF2B5EF4-FFF2-40B4-BE49-F238E27FC236}">
              <a16:creationId xmlns="" xmlns:a16="http://schemas.microsoft.com/office/drawing/2014/main" id="{00000000-0008-0000-3600-000008B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46</xdr:row>
          <xdr:rowOff>0</xdr:rowOff>
        </xdr:from>
        <xdr:to>
          <xdr:col>9</xdr:col>
          <xdr:colOff>403860</xdr:colOff>
          <xdr:row>48</xdr:row>
          <xdr:rowOff>0</xdr:rowOff>
        </xdr:to>
        <xdr:sp macro="" textlink="">
          <xdr:nvSpPr>
            <xdr:cNvPr id="176137" name="CommandButton1" hidden="1">
              <a:extLst>
                <a:ext uri="{63B3BB69-23CF-44E3-9099-C40C66FF867C}">
                  <a14:compatExt spid="_x0000_s176137"/>
                </a:ext>
                <a:ext uri="{FF2B5EF4-FFF2-40B4-BE49-F238E27FC236}">
                  <a16:creationId xmlns="" xmlns:a16="http://schemas.microsoft.com/office/drawing/2014/main" id="{00000000-0008-0000-3600-000009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50</xdr:row>
          <xdr:rowOff>99060</xdr:rowOff>
        </xdr:from>
        <xdr:to>
          <xdr:col>9</xdr:col>
          <xdr:colOff>441960</xdr:colOff>
          <xdr:row>53</xdr:row>
          <xdr:rowOff>0</xdr:rowOff>
        </xdr:to>
        <xdr:sp macro="" textlink="">
          <xdr:nvSpPr>
            <xdr:cNvPr id="176138" name="CommandButton2" hidden="1">
              <a:extLst>
                <a:ext uri="{63B3BB69-23CF-44E3-9099-C40C66FF867C}">
                  <a14:compatExt spid="_x0000_s176138"/>
                </a:ext>
                <a:ext uri="{FF2B5EF4-FFF2-40B4-BE49-F238E27FC236}">
                  <a16:creationId xmlns="" xmlns:a16="http://schemas.microsoft.com/office/drawing/2014/main" id="{00000000-0008-0000-3600-00000AB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12</xdr:col>
      <xdr:colOff>306379</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30297120" y="411480"/>
          <a:ext cx="82236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12</xdr:col>
      <xdr:colOff>344479</xdr:colOff>
      <xdr:row>7</xdr:row>
      <xdr:rowOff>107566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30271720" y="868680"/>
          <a:ext cx="86046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93.xml><?xml version="1.0" encoding="utf-8"?>
<xdr:wsDr xmlns:xdr="http://schemas.openxmlformats.org/drawingml/2006/spreadsheetDrawing" xmlns:a="http://schemas.openxmlformats.org/drawingml/2006/main">
  <xdr:twoCellAnchor editAs="oneCell">
    <xdr:from>
      <xdr:col>8</xdr:col>
      <xdr:colOff>101600</xdr:colOff>
      <xdr:row>69</xdr:row>
      <xdr:rowOff>76200</xdr:rowOff>
    </xdr:from>
    <xdr:to>
      <xdr:col>9</xdr:col>
      <xdr:colOff>520700</xdr:colOff>
      <xdr:row>70</xdr:row>
      <xdr:rowOff>171062</xdr:rowOff>
    </xdr:to>
    <xdr:sp macro="" textlink="">
      <xdr:nvSpPr>
        <xdr:cNvPr id="177153" name="CommandButton1" hidden="1">
          <a:extLst>
            <a:ext uri="{63B3BB69-23CF-44E3-9099-C40C66FF867C}">
              <a14:compatExt xmlns:a14="http://schemas.microsoft.com/office/drawing/2010/main" spid="_x0000_s177153"/>
            </a:ext>
            <a:ext uri="{FF2B5EF4-FFF2-40B4-BE49-F238E27FC236}">
              <a16:creationId xmlns="" xmlns:a16="http://schemas.microsoft.com/office/drawing/2014/main" id="{00000000-0008-0000-3700-000001B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77160" name="CommandButton2" hidden="1">
          <a:extLst>
            <a:ext uri="{63B3BB69-23CF-44E3-9099-C40C66FF867C}">
              <a14:compatExt xmlns:a14="http://schemas.microsoft.com/office/drawing/2010/main" spid="_x0000_s177160"/>
            </a:ext>
            <a:ext uri="{FF2B5EF4-FFF2-40B4-BE49-F238E27FC236}">
              <a16:creationId xmlns="" xmlns:a16="http://schemas.microsoft.com/office/drawing/2014/main" id="{00000000-0008-0000-3700-000008B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43</xdr:row>
          <xdr:rowOff>0</xdr:rowOff>
        </xdr:from>
        <xdr:to>
          <xdr:col>9</xdr:col>
          <xdr:colOff>403860</xdr:colOff>
          <xdr:row>44</xdr:row>
          <xdr:rowOff>15240</xdr:rowOff>
        </xdr:to>
        <xdr:sp macro="" textlink="">
          <xdr:nvSpPr>
            <xdr:cNvPr id="177162" name="CommandButton1" hidden="1">
              <a:extLst>
                <a:ext uri="{63B3BB69-23CF-44E3-9099-C40C66FF867C}">
                  <a14:compatExt spid="_x0000_s177162"/>
                </a:ext>
                <a:ext uri="{FF2B5EF4-FFF2-40B4-BE49-F238E27FC236}">
                  <a16:creationId xmlns="" xmlns:a16="http://schemas.microsoft.com/office/drawing/2014/main" id="{00000000-0008-0000-3700-00000AB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48</xdr:row>
          <xdr:rowOff>30480</xdr:rowOff>
        </xdr:from>
        <xdr:to>
          <xdr:col>9</xdr:col>
          <xdr:colOff>434340</xdr:colOff>
          <xdr:row>48</xdr:row>
          <xdr:rowOff>480060</xdr:rowOff>
        </xdr:to>
        <xdr:sp macro="" textlink="">
          <xdr:nvSpPr>
            <xdr:cNvPr id="177163" name="CommandButton2" hidden="1">
              <a:extLst>
                <a:ext uri="{63B3BB69-23CF-44E3-9099-C40C66FF867C}">
                  <a14:compatExt spid="_x0000_s177163"/>
                </a:ext>
                <a:ext uri="{FF2B5EF4-FFF2-40B4-BE49-F238E27FC236}">
                  <a16:creationId xmlns="" xmlns:a16="http://schemas.microsoft.com/office/drawing/2014/main" id="{00000000-0008-0000-3700-00000BB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160020</xdr:rowOff>
    </xdr:from>
    <xdr:ext cx="1840488" cy="596067"/>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78588" cy="567876"/>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94.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178177" name="CommandButton1" hidden="1">
          <a:extLst>
            <a:ext uri="{63B3BB69-23CF-44E3-9099-C40C66FF867C}">
              <a14:compatExt xmlns:a14="http://schemas.microsoft.com/office/drawing/2010/main" spid="_x0000_s178177"/>
            </a:ext>
            <a:ext uri="{FF2B5EF4-FFF2-40B4-BE49-F238E27FC236}">
              <a16:creationId xmlns="" xmlns:a16="http://schemas.microsoft.com/office/drawing/2014/main" id="{00000000-0008-0000-3800-000001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41987</xdr:rowOff>
    </xdr:to>
    <xdr:sp macro="" textlink="">
      <xdr:nvSpPr>
        <xdr:cNvPr id="178184" name="CommandButton2" hidden="1">
          <a:extLst>
            <a:ext uri="{63B3BB69-23CF-44E3-9099-C40C66FF867C}">
              <a14:compatExt xmlns:a14="http://schemas.microsoft.com/office/drawing/2010/main" spid="_x0000_s178184"/>
            </a:ext>
            <a:ext uri="{FF2B5EF4-FFF2-40B4-BE49-F238E27FC236}">
              <a16:creationId xmlns="" xmlns:a16="http://schemas.microsoft.com/office/drawing/2014/main" id="{00000000-0008-0000-3800-000008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20</xdr:row>
          <xdr:rowOff>0</xdr:rowOff>
        </xdr:from>
        <xdr:to>
          <xdr:col>9</xdr:col>
          <xdr:colOff>403860</xdr:colOff>
          <xdr:row>21</xdr:row>
          <xdr:rowOff>167640</xdr:rowOff>
        </xdr:to>
        <xdr:sp macro="" textlink="">
          <xdr:nvSpPr>
            <xdr:cNvPr id="178186" name="CommandButton1" hidden="1">
              <a:extLst>
                <a:ext uri="{63B3BB69-23CF-44E3-9099-C40C66FF867C}">
                  <a14:compatExt spid="_x0000_s178186"/>
                </a:ext>
                <a:ext uri="{FF2B5EF4-FFF2-40B4-BE49-F238E27FC236}">
                  <a16:creationId xmlns="" xmlns:a16="http://schemas.microsoft.com/office/drawing/2014/main" id="{00000000-0008-0000-3800-00000A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27</xdr:row>
          <xdr:rowOff>76200</xdr:rowOff>
        </xdr:from>
        <xdr:to>
          <xdr:col>9</xdr:col>
          <xdr:colOff>434340</xdr:colOff>
          <xdr:row>29</xdr:row>
          <xdr:rowOff>15240</xdr:rowOff>
        </xdr:to>
        <xdr:sp macro="" textlink="">
          <xdr:nvSpPr>
            <xdr:cNvPr id="178187" name="CommandButton2" hidden="1">
              <a:extLst>
                <a:ext uri="{63B3BB69-23CF-44E3-9099-C40C66FF867C}">
                  <a14:compatExt spid="_x0000_s178187"/>
                </a:ext>
                <a:ext uri="{FF2B5EF4-FFF2-40B4-BE49-F238E27FC236}">
                  <a16:creationId xmlns="" xmlns:a16="http://schemas.microsoft.com/office/drawing/2014/main" id="{00000000-0008-0000-3800-00000B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228600</xdr:rowOff>
    </xdr:from>
    <xdr:ext cx="1840488" cy="590935"/>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78588" cy="567875"/>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95.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2" name="CommandButton1" hidden="1">
          <a:extLst>
            <a:ext uri="{63B3BB69-23CF-44E3-9099-C40C66FF867C}">
              <a14:compatExt xmlns:a14="http://schemas.microsoft.com/office/drawing/2010/main" spid="_x0000_s178177"/>
            </a:ext>
            <a:ext uri="{FF2B5EF4-FFF2-40B4-BE49-F238E27FC236}">
              <a16:creationId xmlns="" xmlns:a16="http://schemas.microsoft.com/office/drawing/2014/main" id="{00000000-0008-0000-3800-000001B80200}"/>
            </a:ext>
          </a:extLst>
        </xdr:cNvPr>
        <xdr:cNvSpPr/>
      </xdr:nvSpPr>
      <xdr:spPr bwMode="auto">
        <a:xfrm>
          <a:off x="8547100" y="16554450"/>
          <a:ext cx="10287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41987</xdr:rowOff>
    </xdr:to>
    <xdr:sp macro="" textlink="">
      <xdr:nvSpPr>
        <xdr:cNvPr id="3" name="CommandButton2" hidden="1">
          <a:extLst>
            <a:ext uri="{63B3BB69-23CF-44E3-9099-C40C66FF867C}">
              <a14:compatExt xmlns:a14="http://schemas.microsoft.com/office/drawing/2010/main" spid="_x0000_s178184"/>
            </a:ext>
            <a:ext uri="{FF2B5EF4-FFF2-40B4-BE49-F238E27FC236}">
              <a16:creationId xmlns="" xmlns:a16="http://schemas.microsoft.com/office/drawing/2014/main" id="{00000000-0008-0000-3800-000008B80200}"/>
            </a:ext>
          </a:extLst>
        </xdr:cNvPr>
        <xdr:cNvSpPr/>
      </xdr:nvSpPr>
      <xdr:spPr bwMode="auto">
        <a:xfrm>
          <a:off x="8445500" y="758825"/>
          <a:ext cx="1231900" cy="412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121920</xdr:colOff>
          <xdr:row>8</xdr:row>
          <xdr:rowOff>0</xdr:rowOff>
        </xdr:from>
        <xdr:to>
          <xdr:col>9</xdr:col>
          <xdr:colOff>411480</xdr:colOff>
          <xdr:row>10</xdr:row>
          <xdr:rowOff>0</xdr:rowOff>
        </xdr:to>
        <xdr:sp macro="" textlink="">
          <xdr:nvSpPr>
            <xdr:cNvPr id="198657" name="CommandButton1" hidden="1">
              <a:extLst>
                <a:ext uri="{63B3BB69-23CF-44E3-9099-C40C66FF867C}">
                  <a14:compatExt spid="_x0000_s198657"/>
                </a:ext>
                <a:ext uri="{FF2B5EF4-FFF2-40B4-BE49-F238E27FC236}">
                  <a16:creationId xmlns="" xmlns:a16="http://schemas.microsoft.com/office/drawing/2014/main" id="{00000000-0008-0000-3800-00000A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175260</xdr:colOff>
          <xdr:row>16</xdr:row>
          <xdr:rowOff>30480</xdr:rowOff>
        </xdr:from>
        <xdr:to>
          <xdr:col>9</xdr:col>
          <xdr:colOff>495300</xdr:colOff>
          <xdr:row>18</xdr:row>
          <xdr:rowOff>15240</xdr:rowOff>
        </xdr:to>
        <xdr:sp macro="" textlink="">
          <xdr:nvSpPr>
            <xdr:cNvPr id="198658" name="CommandButton2" hidden="1">
              <a:extLst>
                <a:ext uri="{63B3BB69-23CF-44E3-9099-C40C66FF867C}">
                  <a14:compatExt spid="_x0000_s198658"/>
                </a:ext>
                <a:ext uri="{FF2B5EF4-FFF2-40B4-BE49-F238E27FC236}">
                  <a16:creationId xmlns="" xmlns:a16="http://schemas.microsoft.com/office/drawing/2014/main" id="{00000000-0008-0000-3800-00000BB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6.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69</xdr:row>
      <xdr:rowOff>292100</xdr:rowOff>
    </xdr:to>
    <xdr:sp macro="" textlink="">
      <xdr:nvSpPr>
        <xdr:cNvPr id="180225" name="CommandButton1" hidden="1">
          <a:extLst>
            <a:ext uri="{63B3BB69-23CF-44E3-9099-C40C66FF867C}">
              <a14:compatExt xmlns:a14="http://schemas.microsoft.com/office/drawing/2010/main" spid="_x0000_s180225"/>
            </a:ext>
            <a:ext uri="{FF2B5EF4-FFF2-40B4-BE49-F238E27FC236}">
              <a16:creationId xmlns="" xmlns:a16="http://schemas.microsoft.com/office/drawing/2014/main" id="{00000000-0008-0000-3A00-000001C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0232" name="CommandButton2" hidden="1">
          <a:extLst>
            <a:ext uri="{63B3BB69-23CF-44E3-9099-C40C66FF867C}">
              <a14:compatExt xmlns:a14="http://schemas.microsoft.com/office/drawing/2010/main" spid="_x0000_s180232"/>
            </a:ext>
            <a:ext uri="{FF2B5EF4-FFF2-40B4-BE49-F238E27FC236}">
              <a16:creationId xmlns="" xmlns:a16="http://schemas.microsoft.com/office/drawing/2014/main" id="{00000000-0008-0000-3A00-000008C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83820</xdr:colOff>
          <xdr:row>6</xdr:row>
          <xdr:rowOff>144780</xdr:rowOff>
        </xdr:from>
        <xdr:to>
          <xdr:col>9</xdr:col>
          <xdr:colOff>373380</xdr:colOff>
          <xdr:row>8</xdr:row>
          <xdr:rowOff>137160</xdr:rowOff>
        </xdr:to>
        <xdr:sp macro="" textlink="">
          <xdr:nvSpPr>
            <xdr:cNvPr id="180234" name="CommandButton1" hidden="1">
              <a:extLst>
                <a:ext uri="{63B3BB69-23CF-44E3-9099-C40C66FF867C}">
                  <a14:compatExt spid="_x0000_s180234"/>
                </a:ext>
                <a:ext uri="{FF2B5EF4-FFF2-40B4-BE49-F238E27FC236}">
                  <a16:creationId xmlns="" xmlns:a16="http://schemas.microsoft.com/office/drawing/2014/main" id="{00000000-0008-0000-3A00-00000AC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9</xdr:row>
          <xdr:rowOff>106680</xdr:rowOff>
        </xdr:from>
        <xdr:to>
          <xdr:col>9</xdr:col>
          <xdr:colOff>403860</xdr:colOff>
          <xdr:row>12</xdr:row>
          <xdr:rowOff>15240</xdr:rowOff>
        </xdr:to>
        <xdr:sp macro="" textlink="">
          <xdr:nvSpPr>
            <xdr:cNvPr id="180235" name="CommandButton2" hidden="1">
              <a:extLst>
                <a:ext uri="{63B3BB69-23CF-44E3-9099-C40C66FF867C}">
                  <a14:compatExt spid="_x0000_s180235"/>
                </a:ext>
                <a:ext uri="{FF2B5EF4-FFF2-40B4-BE49-F238E27FC236}">
                  <a16:creationId xmlns="" xmlns:a16="http://schemas.microsoft.com/office/drawing/2014/main" id="{00000000-0008-0000-3A00-00000BC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editAs="oneCell">
    <xdr:from>
      <xdr:col>8</xdr:col>
      <xdr:colOff>101600</xdr:colOff>
      <xdr:row>69</xdr:row>
      <xdr:rowOff>12700</xdr:rowOff>
    </xdr:from>
    <xdr:to>
      <xdr:col>9</xdr:col>
      <xdr:colOff>520700</xdr:colOff>
      <xdr:row>69</xdr:row>
      <xdr:rowOff>254000</xdr:rowOff>
    </xdr:to>
    <xdr:sp macro="" textlink="">
      <xdr:nvSpPr>
        <xdr:cNvPr id="181249" name="CommandButton1" hidden="1">
          <a:extLst>
            <a:ext uri="{63B3BB69-23CF-44E3-9099-C40C66FF867C}">
              <a14:compatExt xmlns:a14="http://schemas.microsoft.com/office/drawing/2010/main" spid="_x0000_s181249"/>
            </a:ext>
            <a:ext uri="{FF2B5EF4-FFF2-40B4-BE49-F238E27FC236}">
              <a16:creationId xmlns="" xmlns:a16="http://schemas.microsoft.com/office/drawing/2014/main" id="{00000000-0008-0000-3B00-000001C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18473</xdr:rowOff>
    </xdr:to>
    <xdr:sp macro="" textlink="">
      <xdr:nvSpPr>
        <xdr:cNvPr id="181256" name="CommandButton2" hidden="1">
          <a:extLst>
            <a:ext uri="{63B3BB69-23CF-44E3-9099-C40C66FF867C}">
              <a14:compatExt xmlns:a14="http://schemas.microsoft.com/office/drawing/2010/main" spid="_x0000_s181256"/>
            </a:ext>
            <a:ext uri="{FF2B5EF4-FFF2-40B4-BE49-F238E27FC236}">
              <a16:creationId xmlns="" xmlns:a16="http://schemas.microsoft.com/office/drawing/2014/main" id="{00000000-0008-0000-3B00-000008C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81258" name="CommandButton1" hidden="1">
              <a:extLst>
                <a:ext uri="{63B3BB69-23CF-44E3-9099-C40C66FF867C}">
                  <a14:compatExt spid="_x0000_s181258"/>
                </a:ext>
                <a:ext uri="{FF2B5EF4-FFF2-40B4-BE49-F238E27FC236}">
                  <a16:creationId xmlns="" xmlns:a16="http://schemas.microsoft.com/office/drawing/2014/main" id="{00000000-0008-0000-3B00-00000A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28</xdr:row>
          <xdr:rowOff>83820</xdr:rowOff>
        </xdr:from>
        <xdr:to>
          <xdr:col>9</xdr:col>
          <xdr:colOff>419100</xdr:colOff>
          <xdr:row>30</xdr:row>
          <xdr:rowOff>175260</xdr:rowOff>
        </xdr:to>
        <xdr:sp macro="" textlink="">
          <xdr:nvSpPr>
            <xdr:cNvPr id="181259" name="CommandButton2" hidden="1">
              <a:extLst>
                <a:ext uri="{63B3BB69-23CF-44E3-9099-C40C66FF867C}">
                  <a14:compatExt spid="_x0000_s181259"/>
                </a:ext>
                <a:ext uri="{FF2B5EF4-FFF2-40B4-BE49-F238E27FC236}">
                  <a16:creationId xmlns="" xmlns:a16="http://schemas.microsoft.com/office/drawing/2014/main" id="{00000000-0008-0000-3B00-00000B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8.xml><?xml version="1.0" encoding="utf-8"?>
<xdr:wsDr xmlns:xdr="http://schemas.openxmlformats.org/drawingml/2006/spreadsheetDrawing" xmlns:a="http://schemas.openxmlformats.org/drawingml/2006/main">
  <xdr:twoCellAnchor editAs="oneCell">
    <xdr:from>
      <xdr:col>8</xdr:col>
      <xdr:colOff>101600</xdr:colOff>
      <xdr:row>69</xdr:row>
      <xdr:rowOff>50800</xdr:rowOff>
    </xdr:from>
    <xdr:to>
      <xdr:col>9</xdr:col>
      <xdr:colOff>520700</xdr:colOff>
      <xdr:row>70</xdr:row>
      <xdr:rowOff>9331</xdr:rowOff>
    </xdr:to>
    <xdr:sp macro="" textlink="">
      <xdr:nvSpPr>
        <xdr:cNvPr id="182273" name="CommandButton1" hidden="1">
          <a:extLst>
            <a:ext uri="{63B3BB69-23CF-44E3-9099-C40C66FF867C}">
              <a14:compatExt xmlns:a14="http://schemas.microsoft.com/office/drawing/2010/main" spid="_x0000_s182273"/>
            </a:ext>
            <a:ext uri="{FF2B5EF4-FFF2-40B4-BE49-F238E27FC236}">
              <a16:creationId xmlns="" xmlns:a16="http://schemas.microsoft.com/office/drawing/2014/main" id="{00000000-0008-0000-3C00-000001C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2280" name="CommandButton2" hidden="1">
          <a:extLst>
            <a:ext uri="{63B3BB69-23CF-44E3-9099-C40C66FF867C}">
              <a14:compatExt xmlns:a14="http://schemas.microsoft.com/office/drawing/2010/main" spid="_x0000_s182280"/>
            </a:ext>
            <a:ext uri="{FF2B5EF4-FFF2-40B4-BE49-F238E27FC236}">
              <a16:creationId xmlns="" xmlns:a16="http://schemas.microsoft.com/office/drawing/2014/main" id="{00000000-0008-0000-3C00-000008C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82281" name="CommandButton1" hidden="1">
              <a:extLst>
                <a:ext uri="{63B3BB69-23CF-44E3-9099-C40C66FF867C}">
                  <a14:compatExt spid="_x0000_s182281"/>
                </a:ext>
                <a:ext uri="{FF2B5EF4-FFF2-40B4-BE49-F238E27FC236}">
                  <a16:creationId xmlns="" xmlns:a16="http://schemas.microsoft.com/office/drawing/2014/main" id="{00000000-0008-0000-3C00-000009C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24</xdr:row>
          <xdr:rowOff>0</xdr:rowOff>
        </xdr:from>
        <xdr:to>
          <xdr:col>9</xdr:col>
          <xdr:colOff>441960</xdr:colOff>
          <xdr:row>25</xdr:row>
          <xdr:rowOff>266700</xdr:rowOff>
        </xdr:to>
        <xdr:sp macro="" textlink="">
          <xdr:nvSpPr>
            <xdr:cNvPr id="182282" name="CommandButton2" hidden="1">
              <a:extLst>
                <a:ext uri="{63B3BB69-23CF-44E3-9099-C40C66FF867C}">
                  <a14:compatExt spid="_x0000_s182282"/>
                </a:ext>
                <a:ext uri="{FF2B5EF4-FFF2-40B4-BE49-F238E27FC236}">
                  <a16:creationId xmlns="" xmlns:a16="http://schemas.microsoft.com/office/drawing/2014/main" id="{00000000-0008-0000-3C00-00000AC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18</xdr:row>
          <xdr:rowOff>0</xdr:rowOff>
        </xdr:from>
        <xdr:to>
          <xdr:col>9</xdr:col>
          <xdr:colOff>396240</xdr:colOff>
          <xdr:row>20</xdr:row>
          <xdr:rowOff>0</xdr:rowOff>
        </xdr:to>
        <xdr:sp macro="" textlink="">
          <xdr:nvSpPr>
            <xdr:cNvPr id="182283" name="CommandButton3" hidden="1">
              <a:extLst>
                <a:ext uri="{63B3BB69-23CF-44E3-9099-C40C66FF867C}">
                  <a14:compatExt spid="_x0000_s182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9.xml><?xml version="1.0" encoding="utf-8"?>
<xdr:wsDr xmlns:xdr="http://schemas.openxmlformats.org/drawingml/2006/spreadsheetDrawing" xmlns:a="http://schemas.openxmlformats.org/drawingml/2006/main">
  <xdr:oneCellAnchor>
    <xdr:from>
      <xdr:col>8</xdr:col>
      <xdr:colOff>88900</xdr:colOff>
      <xdr:row>69</xdr:row>
      <xdr:rowOff>38100</xdr:rowOff>
    </xdr:from>
    <xdr:ext cx="1039586" cy="254000"/>
    <xdr:sp macro="" textlink="">
      <xdr:nvSpPr>
        <xdr:cNvPr id="2" name="CommandButton1" hidden="1">
          <a:extLst>
            <a:ext uri="{63B3BB69-23CF-44E3-9099-C40C66FF867C}">
              <a14:compatExt xmlns:a14="http://schemas.microsoft.com/office/drawing/2010/main" spid="_x0000_s183297"/>
            </a:ext>
            <a:ext uri="{FF2B5EF4-FFF2-40B4-BE49-F238E27FC236}">
              <a16:creationId xmlns:a16="http://schemas.microsoft.com/office/drawing/2014/main" xmlns="" id="{00000000-0008-0000-3D00-000001CC0200}"/>
            </a:ext>
          </a:extLst>
        </xdr:cNvPr>
        <xdr:cNvSpPr/>
      </xdr:nvSpPr>
      <xdr:spPr bwMode="auto">
        <a:xfrm>
          <a:off x="5087620" y="12656820"/>
          <a:ext cx="1039586"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64557" cy="415472"/>
    <xdr:sp macro="" textlink="">
      <xdr:nvSpPr>
        <xdr:cNvPr id="3" name="CommandButton2" hidden="1">
          <a:extLst>
            <a:ext uri="{63B3BB69-23CF-44E3-9099-C40C66FF867C}">
              <a14:compatExt xmlns:a14="http://schemas.microsoft.com/office/drawing/2010/main" spid="_x0000_s183304"/>
            </a:ext>
            <a:ext uri="{FF2B5EF4-FFF2-40B4-BE49-F238E27FC236}">
              <a16:creationId xmlns:a16="http://schemas.microsoft.com/office/drawing/2014/main" xmlns="" id="{00000000-0008-0000-3D00-000008CC0200}"/>
            </a:ext>
          </a:extLst>
        </xdr:cNvPr>
        <xdr:cNvSpPr/>
      </xdr:nvSpPr>
      <xdr:spPr bwMode="auto">
        <a:xfrm>
          <a:off x="4970780" y="675640"/>
          <a:ext cx="1264557" cy="4154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59</xdr:row>
          <xdr:rowOff>0</xdr:rowOff>
        </xdr:from>
        <xdr:to>
          <xdr:col>9</xdr:col>
          <xdr:colOff>396240</xdr:colOff>
          <xdr:row>60</xdr:row>
          <xdr:rowOff>175260</xdr:rowOff>
        </xdr:to>
        <xdr:sp macro="" textlink="">
          <xdr:nvSpPr>
            <xdr:cNvPr id="841737" name="CommandButton1" hidden="1">
              <a:extLst>
                <a:ext uri="{63B3BB69-23CF-44E3-9099-C40C66FF867C}">
                  <a14:compatExt spid="_x0000_s841737"/>
                </a:ext>
                <a:ext uri="{FF2B5EF4-FFF2-40B4-BE49-F238E27FC236}">
                  <a16:creationId xmlns:a16="http://schemas.microsoft.com/office/drawing/2014/main" xmlns="" id="{00000000-0008-0000-3D00-00000A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64</xdr:row>
          <xdr:rowOff>106680</xdr:rowOff>
        </xdr:from>
        <xdr:to>
          <xdr:col>9</xdr:col>
          <xdr:colOff>426720</xdr:colOff>
          <xdr:row>66</xdr:row>
          <xdr:rowOff>182880</xdr:rowOff>
        </xdr:to>
        <xdr:sp macro="" textlink="">
          <xdr:nvSpPr>
            <xdr:cNvPr id="841738" name="CommandButton2" hidden="1">
              <a:extLst>
                <a:ext uri="{63B3BB69-23CF-44E3-9099-C40C66FF867C}">
                  <a14:compatExt spid="_x0000_s841738"/>
                </a:ext>
                <a:ext uri="{FF2B5EF4-FFF2-40B4-BE49-F238E27FC236}">
                  <a16:creationId xmlns:a16="http://schemas.microsoft.com/office/drawing/2014/main" xmlns="" id="{00000000-0008-0000-3D00-00000B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0.xml><?xml version="1.0" encoding="utf-8"?>
<xdr:wsDr xmlns:xdr="http://schemas.openxmlformats.org/drawingml/2006/spreadsheetDrawing" xmlns:a="http://schemas.openxmlformats.org/drawingml/2006/main">
  <xdr:oneCellAnchor>
    <xdr:from>
      <xdr:col>8</xdr:col>
      <xdr:colOff>88900</xdr:colOff>
      <xdr:row>69</xdr:row>
      <xdr:rowOff>63500</xdr:rowOff>
    </xdr:from>
    <xdr:ext cx="1039586" cy="251581"/>
    <xdr:sp macro="" textlink="">
      <xdr:nvSpPr>
        <xdr:cNvPr id="2" name="CommandButton1" hidden="1">
          <a:extLst>
            <a:ext uri="{63B3BB69-23CF-44E3-9099-C40C66FF867C}">
              <a14:compatExt xmlns:a14="http://schemas.microsoft.com/office/drawing/2010/main" spid="_x0000_s160769"/>
            </a:ext>
            <a:ext uri="{FF2B5EF4-FFF2-40B4-BE49-F238E27FC236}">
              <a16:creationId xmlns="" xmlns:a16="http://schemas.microsoft.com/office/drawing/2014/main" id="{00000000-0008-0000-2700-000001740200}"/>
            </a:ext>
          </a:extLst>
        </xdr:cNvPr>
        <xdr:cNvSpPr/>
      </xdr:nvSpPr>
      <xdr:spPr bwMode="auto">
        <a:xfrm>
          <a:off x="5087620" y="12682220"/>
          <a:ext cx="1039586" cy="2515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6682"/>
    <xdr:sp macro="" textlink="">
      <xdr:nvSpPr>
        <xdr:cNvPr id="3" name="CommandButton2" hidden="1">
          <a:extLst>
            <a:ext uri="{63B3BB69-23CF-44E3-9099-C40C66FF867C}">
              <a14:compatExt xmlns:a14="http://schemas.microsoft.com/office/drawing/2010/main" spid="_x0000_s160776"/>
            </a:ext>
            <a:ext uri="{FF2B5EF4-FFF2-40B4-BE49-F238E27FC236}">
              <a16:creationId xmlns="" xmlns:a16="http://schemas.microsoft.com/office/drawing/2014/main" id="{00000000-0008-0000-2700-000008740200}"/>
            </a:ext>
          </a:extLst>
        </xdr:cNvPr>
        <xdr:cNvSpPr/>
      </xdr:nvSpPr>
      <xdr:spPr bwMode="auto">
        <a:xfrm>
          <a:off x="4970780" y="688340"/>
          <a:ext cx="1264557" cy="4166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144780</xdr:rowOff>
        </xdr:from>
        <xdr:to>
          <xdr:col>9</xdr:col>
          <xdr:colOff>419100</xdr:colOff>
          <xdr:row>9</xdr:row>
          <xdr:rowOff>0</xdr:rowOff>
        </xdr:to>
        <xdr:sp macro="" textlink="">
          <xdr:nvSpPr>
            <xdr:cNvPr id="845832" name="CommandButton1" hidden="1">
              <a:extLst>
                <a:ext uri="{63B3BB69-23CF-44E3-9099-C40C66FF867C}">
                  <a14:compatExt spid="_x0000_s845832"/>
                </a:ext>
                <a:ext uri="{FF2B5EF4-FFF2-40B4-BE49-F238E27FC236}">
                  <a16:creationId xmlns="" xmlns:a16="http://schemas.microsoft.com/office/drawing/2014/main" id="{00000000-0008-0000-2700-00000C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123825</xdr:colOff>
      <xdr:row>9</xdr:row>
      <xdr:rowOff>104775</xdr:rowOff>
    </xdr:from>
    <xdr:ext cx="953861" cy="475797"/>
    <xdr:sp macro="" textlink="">
      <xdr:nvSpPr>
        <xdr:cNvPr id="5" name="CommandButton2" hidden="1">
          <a:extLst>
            <a:ext uri="{63B3BB69-23CF-44E3-9099-C40C66FF867C}">
              <a14:compatExt xmlns:a14="http://schemas.microsoft.com/office/drawing/2010/main" spid="_x0000_s160781"/>
            </a:ext>
            <a:ext uri="{FF2B5EF4-FFF2-40B4-BE49-F238E27FC236}">
              <a16:creationId xmlns:mc="http://schemas.openxmlformats.org/markup-compatibility/2006" xmlns:a14="http://schemas.microsoft.com/office/drawing/2010/main" xmlns="" xmlns:a16="http://schemas.microsoft.com/office/drawing/2014/main" id="{00000000-0008-0000-2700-00000D740200}"/>
            </a:ext>
          </a:extLst>
        </xdr:cNvPr>
        <xdr:cNvSpPr/>
      </xdr:nvSpPr>
      <xdr:spPr bwMode="auto">
        <a:xfrm>
          <a:off x="5122545" y="1750695"/>
          <a:ext cx="953861" cy="47579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9</xdr:row>
          <xdr:rowOff>106680</xdr:rowOff>
        </xdr:from>
        <xdr:to>
          <xdr:col>9</xdr:col>
          <xdr:colOff>449580</xdr:colOff>
          <xdr:row>12</xdr:row>
          <xdr:rowOff>60960</xdr:rowOff>
        </xdr:to>
        <xdr:sp macro="" textlink="">
          <xdr:nvSpPr>
            <xdr:cNvPr id="845833" name="CommandButton2" hidden="1">
              <a:extLst>
                <a:ext uri="{63B3BB69-23CF-44E3-9099-C40C66FF867C}">
                  <a14:compatExt spid="_x0000_s845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228600</xdr:rowOff>
    </xdr:from>
    <xdr:ext cx="815468" cy="597155"/>
    <xdr:sp macro="" textlink="">
      <xdr:nvSpPr>
        <xdr:cNvPr id="7"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15621000" y="365760"/>
          <a:ext cx="815468" cy="5971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853568" cy="567011"/>
    <xdr:sp macro="" textlink="">
      <xdr:nvSpPr>
        <xdr:cNvPr id="8"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5621000" y="807720"/>
          <a:ext cx="853568" cy="5670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01.xml><?xml version="1.0" encoding="utf-8"?>
<xdr:wsDr xmlns:xdr="http://schemas.openxmlformats.org/drawingml/2006/spreadsheetDrawing" xmlns:a="http://schemas.openxmlformats.org/drawingml/2006/main">
  <xdr:twoCellAnchor editAs="oneCell">
    <xdr:from>
      <xdr:col>8</xdr:col>
      <xdr:colOff>63500</xdr:colOff>
      <xdr:row>69</xdr:row>
      <xdr:rowOff>38100</xdr:rowOff>
    </xdr:from>
    <xdr:to>
      <xdr:col>9</xdr:col>
      <xdr:colOff>482600</xdr:colOff>
      <xdr:row>70</xdr:row>
      <xdr:rowOff>105488</xdr:rowOff>
    </xdr:to>
    <xdr:sp macro="" textlink="">
      <xdr:nvSpPr>
        <xdr:cNvPr id="184321" name="CommandButton1" hidden="1">
          <a:extLst>
            <a:ext uri="{63B3BB69-23CF-44E3-9099-C40C66FF867C}">
              <a14:compatExt xmlns:a14="http://schemas.microsoft.com/office/drawing/2010/main" spid="_x0000_s184321"/>
            </a:ext>
            <a:ext uri="{FF2B5EF4-FFF2-40B4-BE49-F238E27FC236}">
              <a16:creationId xmlns="" xmlns:a16="http://schemas.microsoft.com/office/drawing/2014/main" id="{00000000-0008-0000-3E00-000001D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4328" name="CommandButton2" hidden="1">
          <a:extLst>
            <a:ext uri="{63B3BB69-23CF-44E3-9099-C40C66FF867C}">
              <a14:compatExt xmlns:a14="http://schemas.microsoft.com/office/drawing/2010/main" spid="_x0000_s184328"/>
            </a:ext>
            <a:ext uri="{FF2B5EF4-FFF2-40B4-BE49-F238E27FC236}">
              <a16:creationId xmlns="" xmlns:a16="http://schemas.microsoft.com/office/drawing/2014/main" id="{00000000-0008-0000-3E00-000008D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144780</xdr:colOff>
          <xdr:row>7</xdr:row>
          <xdr:rowOff>137160</xdr:rowOff>
        </xdr:from>
        <xdr:to>
          <xdr:col>9</xdr:col>
          <xdr:colOff>434340</xdr:colOff>
          <xdr:row>9</xdr:row>
          <xdr:rowOff>137160</xdr:rowOff>
        </xdr:to>
        <xdr:sp macro="" textlink="">
          <xdr:nvSpPr>
            <xdr:cNvPr id="184330" name="CommandButton1" hidden="1">
              <a:extLst>
                <a:ext uri="{63B3BB69-23CF-44E3-9099-C40C66FF867C}">
                  <a14:compatExt spid="_x0000_s184330"/>
                </a:ext>
                <a:ext uri="{FF2B5EF4-FFF2-40B4-BE49-F238E27FC236}">
                  <a16:creationId xmlns="" xmlns:a16="http://schemas.microsoft.com/office/drawing/2014/main" id="{00000000-0008-0000-3E00-00000AD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9</xdr:row>
          <xdr:rowOff>152400</xdr:rowOff>
        </xdr:from>
        <xdr:to>
          <xdr:col>9</xdr:col>
          <xdr:colOff>472440</xdr:colOff>
          <xdr:row>12</xdr:row>
          <xdr:rowOff>76200</xdr:rowOff>
        </xdr:to>
        <xdr:sp macro="" textlink="">
          <xdr:nvSpPr>
            <xdr:cNvPr id="184331" name="CommandButton2" hidden="1">
              <a:extLst>
                <a:ext uri="{63B3BB69-23CF-44E3-9099-C40C66FF867C}">
                  <a14:compatExt spid="_x0000_s184331"/>
                </a:ext>
                <a:ext uri="{FF2B5EF4-FFF2-40B4-BE49-F238E27FC236}">
                  <a16:creationId xmlns="" xmlns:a16="http://schemas.microsoft.com/office/drawing/2014/main" id="{00000000-0008-0000-3E00-00000BD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2.xml><?xml version="1.0" encoding="utf-8"?>
<xdr:wsDr xmlns:xdr="http://schemas.openxmlformats.org/drawingml/2006/spreadsheetDrawing" xmlns:a="http://schemas.openxmlformats.org/drawingml/2006/main">
  <xdr:twoCellAnchor editAs="oneCell">
    <xdr:from>
      <xdr:col>8</xdr:col>
      <xdr:colOff>76200</xdr:colOff>
      <xdr:row>69</xdr:row>
      <xdr:rowOff>25400</xdr:rowOff>
    </xdr:from>
    <xdr:to>
      <xdr:col>9</xdr:col>
      <xdr:colOff>495300</xdr:colOff>
      <xdr:row>69</xdr:row>
      <xdr:rowOff>292100</xdr:rowOff>
    </xdr:to>
    <xdr:sp macro="" textlink="">
      <xdr:nvSpPr>
        <xdr:cNvPr id="185345" name="CommandButton1" hidden="1">
          <a:extLst>
            <a:ext uri="{63B3BB69-23CF-44E3-9099-C40C66FF867C}">
              <a14:compatExt xmlns:a14="http://schemas.microsoft.com/office/drawing/2010/main" spid="_x0000_s185345"/>
            </a:ext>
            <a:ext uri="{FF2B5EF4-FFF2-40B4-BE49-F238E27FC236}">
              <a16:creationId xmlns="" xmlns:a16="http://schemas.microsoft.com/office/drawing/2014/main" id="{00000000-0008-0000-3F00-000001D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23906</xdr:rowOff>
    </xdr:to>
    <xdr:sp macro="" textlink="">
      <xdr:nvSpPr>
        <xdr:cNvPr id="185352" name="CommandButton2" hidden="1">
          <a:extLst>
            <a:ext uri="{63B3BB69-23CF-44E3-9099-C40C66FF867C}">
              <a14:compatExt xmlns:a14="http://schemas.microsoft.com/office/drawing/2010/main" spid="_x0000_s185352"/>
            </a:ext>
            <a:ext uri="{FF2B5EF4-FFF2-40B4-BE49-F238E27FC236}">
              <a16:creationId xmlns="" xmlns:a16="http://schemas.microsoft.com/office/drawing/2014/main" id="{00000000-0008-0000-3F00-000008D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56</xdr:row>
          <xdr:rowOff>0</xdr:rowOff>
        </xdr:from>
        <xdr:to>
          <xdr:col>9</xdr:col>
          <xdr:colOff>297180</xdr:colOff>
          <xdr:row>57</xdr:row>
          <xdr:rowOff>60960</xdr:rowOff>
        </xdr:to>
        <xdr:sp macro="" textlink="">
          <xdr:nvSpPr>
            <xdr:cNvPr id="185354" name="CommandButton1" hidden="1">
              <a:extLst>
                <a:ext uri="{63B3BB69-23CF-44E3-9099-C40C66FF867C}">
                  <a14:compatExt spid="_x0000_s185354"/>
                </a:ext>
                <a:ext uri="{FF2B5EF4-FFF2-40B4-BE49-F238E27FC236}">
                  <a16:creationId xmlns="" xmlns:a16="http://schemas.microsoft.com/office/drawing/2014/main" id="{00000000-0008-0000-3F00-00000AD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56</xdr:row>
          <xdr:rowOff>0</xdr:rowOff>
        </xdr:from>
        <xdr:to>
          <xdr:col>9</xdr:col>
          <xdr:colOff>441960</xdr:colOff>
          <xdr:row>57</xdr:row>
          <xdr:rowOff>114300</xdr:rowOff>
        </xdr:to>
        <xdr:sp macro="" textlink="">
          <xdr:nvSpPr>
            <xdr:cNvPr id="185355" name="CommandButton2" hidden="1">
              <a:extLst>
                <a:ext uri="{63B3BB69-23CF-44E3-9099-C40C66FF867C}">
                  <a14:compatExt spid="_x0000_s185355"/>
                </a:ext>
                <a:ext uri="{FF2B5EF4-FFF2-40B4-BE49-F238E27FC236}">
                  <a16:creationId xmlns="" xmlns:a16="http://schemas.microsoft.com/office/drawing/2014/main" id="{00000000-0008-0000-3F00-00000BD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51</xdr:row>
          <xdr:rowOff>45720</xdr:rowOff>
        </xdr:from>
        <xdr:to>
          <xdr:col>9</xdr:col>
          <xdr:colOff>403860</xdr:colOff>
          <xdr:row>53</xdr:row>
          <xdr:rowOff>30480</xdr:rowOff>
        </xdr:to>
        <xdr:sp macro="" textlink="">
          <xdr:nvSpPr>
            <xdr:cNvPr id="185365" name="CommandButton3" hidden="1">
              <a:extLst>
                <a:ext uri="{63B3BB69-23CF-44E3-9099-C40C66FF867C}">
                  <a14:compatExt spid="_x0000_s18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3.xml><?xml version="1.0" encoding="utf-8"?>
<xdr:wsDr xmlns:xdr="http://schemas.openxmlformats.org/drawingml/2006/spreadsheetDrawing" xmlns:a="http://schemas.openxmlformats.org/drawingml/2006/main">
  <xdr:twoCellAnchor editAs="oneCell">
    <xdr:from>
      <xdr:col>8</xdr:col>
      <xdr:colOff>63500</xdr:colOff>
      <xdr:row>69</xdr:row>
      <xdr:rowOff>0</xdr:rowOff>
    </xdr:from>
    <xdr:to>
      <xdr:col>9</xdr:col>
      <xdr:colOff>482600</xdr:colOff>
      <xdr:row>70</xdr:row>
      <xdr:rowOff>88899</xdr:rowOff>
    </xdr:to>
    <xdr:sp macro="" textlink="">
      <xdr:nvSpPr>
        <xdr:cNvPr id="186369" name="CommandButton1" hidden="1">
          <a:extLst>
            <a:ext uri="{63B3BB69-23CF-44E3-9099-C40C66FF867C}">
              <a14:compatExt xmlns:a14="http://schemas.microsoft.com/office/drawing/2010/main" spid="_x0000_s186369"/>
            </a:ext>
            <a:ext uri="{FF2B5EF4-FFF2-40B4-BE49-F238E27FC236}">
              <a16:creationId xmlns="" xmlns:a16="http://schemas.microsoft.com/office/drawing/2014/main" id="{00000000-0008-0000-4000-000001D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2</xdr:row>
      <xdr:rowOff>101600</xdr:rowOff>
    </xdr:from>
    <xdr:to>
      <xdr:col>10</xdr:col>
      <xdr:colOff>0</xdr:colOff>
      <xdr:row>5</xdr:row>
      <xdr:rowOff>28947</xdr:rowOff>
    </xdr:to>
    <xdr:sp macro="" textlink="">
      <xdr:nvSpPr>
        <xdr:cNvPr id="186376" name="CommandButton2" hidden="1">
          <a:extLst>
            <a:ext uri="{63B3BB69-23CF-44E3-9099-C40C66FF867C}">
              <a14:compatExt xmlns:a14="http://schemas.microsoft.com/office/drawing/2010/main" spid="_x0000_s186376"/>
            </a:ext>
            <a:ext uri="{FF2B5EF4-FFF2-40B4-BE49-F238E27FC236}">
              <a16:creationId xmlns="" xmlns:a16="http://schemas.microsoft.com/office/drawing/2014/main" id="{00000000-0008-0000-4000-000008D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24</xdr:row>
          <xdr:rowOff>0</xdr:rowOff>
        </xdr:from>
        <xdr:to>
          <xdr:col>9</xdr:col>
          <xdr:colOff>403860</xdr:colOff>
          <xdr:row>25</xdr:row>
          <xdr:rowOff>167640</xdr:rowOff>
        </xdr:to>
        <xdr:sp macro="" textlink="">
          <xdr:nvSpPr>
            <xdr:cNvPr id="186378" name="CommandButton1" hidden="1">
              <a:extLst>
                <a:ext uri="{63B3BB69-23CF-44E3-9099-C40C66FF867C}">
                  <a14:compatExt spid="_x0000_s186378"/>
                </a:ext>
                <a:ext uri="{FF2B5EF4-FFF2-40B4-BE49-F238E27FC236}">
                  <a16:creationId xmlns="" xmlns:a16="http://schemas.microsoft.com/office/drawing/2014/main" id="{00000000-0008-0000-4000-00000AD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29</xdr:row>
          <xdr:rowOff>7620</xdr:rowOff>
        </xdr:from>
        <xdr:to>
          <xdr:col>9</xdr:col>
          <xdr:colOff>464820</xdr:colOff>
          <xdr:row>31</xdr:row>
          <xdr:rowOff>91440</xdr:rowOff>
        </xdr:to>
        <xdr:sp macro="" textlink="">
          <xdr:nvSpPr>
            <xdr:cNvPr id="186379" name="CommandButton2" hidden="1">
              <a:extLst>
                <a:ext uri="{63B3BB69-23CF-44E3-9099-C40C66FF867C}">
                  <a14:compatExt spid="_x0000_s186379"/>
                </a:ext>
                <a:ext uri="{FF2B5EF4-FFF2-40B4-BE49-F238E27FC236}">
                  <a16:creationId xmlns="" xmlns:a16="http://schemas.microsoft.com/office/drawing/2014/main" id="{00000000-0008-0000-4000-00000BD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4.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279400</xdr:rowOff>
    </xdr:to>
    <xdr:sp macro="" textlink="">
      <xdr:nvSpPr>
        <xdr:cNvPr id="187393" name="CommandButton1" hidden="1">
          <a:extLst>
            <a:ext uri="{63B3BB69-23CF-44E3-9099-C40C66FF867C}">
              <a14:compatExt xmlns:a14="http://schemas.microsoft.com/office/drawing/2010/main" spid="_x0000_s187393"/>
            </a:ext>
            <a:ext uri="{FF2B5EF4-FFF2-40B4-BE49-F238E27FC236}">
              <a16:creationId xmlns="" xmlns:a16="http://schemas.microsoft.com/office/drawing/2014/main" id="{00000000-0008-0000-4100-000001D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7400" name="CommandButton2" hidden="1">
          <a:extLst>
            <a:ext uri="{63B3BB69-23CF-44E3-9099-C40C66FF867C}">
              <a14:compatExt xmlns:a14="http://schemas.microsoft.com/office/drawing/2010/main" spid="_x0000_s187400"/>
            </a:ext>
            <a:ext uri="{FF2B5EF4-FFF2-40B4-BE49-F238E27FC236}">
              <a16:creationId xmlns="" xmlns:a16="http://schemas.microsoft.com/office/drawing/2014/main" id="{00000000-0008-0000-4100-000008D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71</xdr:row>
          <xdr:rowOff>167640</xdr:rowOff>
        </xdr:to>
        <xdr:sp macro="" textlink="">
          <xdr:nvSpPr>
            <xdr:cNvPr id="187401" name="CommandButton1" hidden="1">
              <a:extLst>
                <a:ext uri="{63B3BB69-23CF-44E3-9099-C40C66FF867C}">
                  <a14:compatExt spid="_x0000_s187401"/>
                </a:ext>
                <a:ext uri="{FF2B5EF4-FFF2-40B4-BE49-F238E27FC236}">
                  <a16:creationId xmlns="" xmlns:a16="http://schemas.microsoft.com/office/drawing/2014/main" id="{00000000-0008-0000-4100-000009D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72</xdr:row>
          <xdr:rowOff>60960</xdr:rowOff>
        </xdr:from>
        <xdr:to>
          <xdr:col>9</xdr:col>
          <xdr:colOff>434340</xdr:colOff>
          <xdr:row>74</xdr:row>
          <xdr:rowOff>152400</xdr:rowOff>
        </xdr:to>
        <xdr:sp macro="" textlink="">
          <xdr:nvSpPr>
            <xdr:cNvPr id="187402" name="CommandButton2" hidden="1">
              <a:extLst>
                <a:ext uri="{63B3BB69-23CF-44E3-9099-C40C66FF867C}">
                  <a14:compatExt spid="_x0000_s187402"/>
                </a:ext>
                <a:ext uri="{FF2B5EF4-FFF2-40B4-BE49-F238E27FC236}">
                  <a16:creationId xmlns="" xmlns:a16="http://schemas.microsoft.com/office/drawing/2014/main" id="{00000000-0008-0000-4100-00000AD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5.xml><?xml version="1.0" encoding="utf-8"?>
<xdr:wsDr xmlns:xdr="http://schemas.openxmlformats.org/drawingml/2006/spreadsheetDrawing" xmlns:a="http://schemas.openxmlformats.org/drawingml/2006/main">
  <xdr:twoCellAnchor editAs="oneCell">
    <xdr:from>
      <xdr:col>8</xdr:col>
      <xdr:colOff>88900</xdr:colOff>
      <xdr:row>69</xdr:row>
      <xdr:rowOff>63500</xdr:rowOff>
    </xdr:from>
    <xdr:to>
      <xdr:col>9</xdr:col>
      <xdr:colOff>508000</xdr:colOff>
      <xdr:row>70</xdr:row>
      <xdr:rowOff>130887</xdr:rowOff>
    </xdr:to>
    <xdr:sp macro="" textlink="">
      <xdr:nvSpPr>
        <xdr:cNvPr id="188417" name="CommandButton1" hidden="1">
          <a:extLst>
            <a:ext uri="{63B3BB69-23CF-44E3-9099-C40C66FF867C}">
              <a14:compatExt xmlns:a14="http://schemas.microsoft.com/office/drawing/2010/main" spid="_x0000_s188417"/>
            </a:ext>
            <a:ext uri="{FF2B5EF4-FFF2-40B4-BE49-F238E27FC236}">
              <a16:creationId xmlns="" xmlns:a16="http://schemas.microsoft.com/office/drawing/2014/main" id="{00000000-0008-0000-4200-000001E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8424" name="CommandButton2" hidden="1">
          <a:extLst>
            <a:ext uri="{63B3BB69-23CF-44E3-9099-C40C66FF867C}">
              <a14:compatExt xmlns:a14="http://schemas.microsoft.com/office/drawing/2010/main" spid="_x0000_s188424"/>
            </a:ext>
            <a:ext uri="{FF2B5EF4-FFF2-40B4-BE49-F238E27FC236}">
              <a16:creationId xmlns="" xmlns:a16="http://schemas.microsoft.com/office/drawing/2014/main" id="{00000000-0008-0000-4200-000008E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121920</xdr:colOff>
          <xdr:row>20</xdr:row>
          <xdr:rowOff>0</xdr:rowOff>
        </xdr:from>
        <xdr:to>
          <xdr:col>9</xdr:col>
          <xdr:colOff>411480</xdr:colOff>
          <xdr:row>21</xdr:row>
          <xdr:rowOff>167640</xdr:rowOff>
        </xdr:to>
        <xdr:sp macro="" textlink="">
          <xdr:nvSpPr>
            <xdr:cNvPr id="188426" name="CommandButton1" hidden="1">
              <a:extLst>
                <a:ext uri="{63B3BB69-23CF-44E3-9099-C40C66FF867C}">
                  <a14:compatExt spid="_x0000_s188426"/>
                </a:ext>
                <a:ext uri="{FF2B5EF4-FFF2-40B4-BE49-F238E27FC236}">
                  <a16:creationId xmlns="" xmlns:a16="http://schemas.microsoft.com/office/drawing/2014/main" id="{00000000-0008-0000-4200-00000AE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26</xdr:row>
          <xdr:rowOff>289560</xdr:rowOff>
        </xdr:from>
        <xdr:to>
          <xdr:col>9</xdr:col>
          <xdr:colOff>441960</xdr:colOff>
          <xdr:row>28</xdr:row>
          <xdr:rowOff>60960</xdr:rowOff>
        </xdr:to>
        <xdr:sp macro="" textlink="">
          <xdr:nvSpPr>
            <xdr:cNvPr id="188427" name="CommandButton2" hidden="1">
              <a:extLst>
                <a:ext uri="{63B3BB69-23CF-44E3-9099-C40C66FF867C}">
                  <a14:compatExt spid="_x0000_s188427"/>
                </a:ext>
                <a:ext uri="{FF2B5EF4-FFF2-40B4-BE49-F238E27FC236}">
                  <a16:creationId xmlns="" xmlns:a16="http://schemas.microsoft.com/office/drawing/2014/main" id="{00000000-0008-0000-4200-00000BE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6.xml><?xml version="1.0" encoding="utf-8"?>
<xdr:wsDr xmlns:xdr="http://schemas.openxmlformats.org/drawingml/2006/spreadsheetDrawing" xmlns:a="http://schemas.openxmlformats.org/drawingml/2006/main">
  <xdr:twoCellAnchor editAs="oneCell">
    <xdr:from>
      <xdr:col>8</xdr:col>
      <xdr:colOff>76200</xdr:colOff>
      <xdr:row>69</xdr:row>
      <xdr:rowOff>63500</xdr:rowOff>
    </xdr:from>
    <xdr:to>
      <xdr:col>9</xdr:col>
      <xdr:colOff>495300</xdr:colOff>
      <xdr:row>70</xdr:row>
      <xdr:rowOff>130887</xdr:rowOff>
    </xdr:to>
    <xdr:sp macro="" textlink="">
      <xdr:nvSpPr>
        <xdr:cNvPr id="189441" name="CommandButton1" hidden="1">
          <a:extLst>
            <a:ext uri="{63B3BB69-23CF-44E3-9099-C40C66FF867C}">
              <a14:compatExt xmlns:a14="http://schemas.microsoft.com/office/drawing/2010/main" spid="_x0000_s189441"/>
            </a:ext>
            <a:ext uri="{FF2B5EF4-FFF2-40B4-BE49-F238E27FC236}">
              <a16:creationId xmlns="" xmlns:a16="http://schemas.microsoft.com/office/drawing/2014/main" id="{00000000-0008-0000-4300-000001E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89448" name="CommandButton2" hidden="1">
          <a:extLst>
            <a:ext uri="{63B3BB69-23CF-44E3-9099-C40C66FF867C}">
              <a14:compatExt xmlns:a14="http://schemas.microsoft.com/office/drawing/2010/main" spid="_x0000_s189448"/>
            </a:ext>
            <a:ext uri="{FF2B5EF4-FFF2-40B4-BE49-F238E27FC236}">
              <a16:creationId xmlns="" xmlns:a16="http://schemas.microsoft.com/office/drawing/2014/main" id="{00000000-0008-0000-4300-000008E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25</xdr:row>
          <xdr:rowOff>0</xdr:rowOff>
        </xdr:from>
        <xdr:to>
          <xdr:col>9</xdr:col>
          <xdr:colOff>403860</xdr:colOff>
          <xdr:row>26</xdr:row>
          <xdr:rowOff>0</xdr:rowOff>
        </xdr:to>
        <xdr:sp macro="" textlink="">
          <xdr:nvSpPr>
            <xdr:cNvPr id="189450" name="CommandButton1" hidden="1">
              <a:extLst>
                <a:ext uri="{63B3BB69-23CF-44E3-9099-C40C66FF867C}">
                  <a14:compatExt spid="_x0000_s189450"/>
                </a:ext>
                <a:ext uri="{FF2B5EF4-FFF2-40B4-BE49-F238E27FC236}">
                  <a16:creationId xmlns="" xmlns:a16="http://schemas.microsoft.com/office/drawing/2014/main" id="{00000000-0008-0000-4300-00000AE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30</xdr:row>
          <xdr:rowOff>76200</xdr:rowOff>
        </xdr:from>
        <xdr:to>
          <xdr:col>9</xdr:col>
          <xdr:colOff>441960</xdr:colOff>
          <xdr:row>32</xdr:row>
          <xdr:rowOff>160020</xdr:rowOff>
        </xdr:to>
        <xdr:sp macro="" textlink="">
          <xdr:nvSpPr>
            <xdr:cNvPr id="189451" name="CommandButton2" hidden="1">
              <a:extLst>
                <a:ext uri="{63B3BB69-23CF-44E3-9099-C40C66FF867C}">
                  <a14:compatExt spid="_x0000_s189451"/>
                </a:ext>
                <a:ext uri="{FF2B5EF4-FFF2-40B4-BE49-F238E27FC236}">
                  <a16:creationId xmlns="" xmlns:a16="http://schemas.microsoft.com/office/drawing/2014/main" id="{00000000-0008-0000-4300-00000BE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269834</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307934</xdr:colOff>
      <xdr:row>7</xdr:row>
      <xdr:rowOff>107566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7.xml><?xml version="1.0" encoding="utf-8"?>
<xdr:wsDr xmlns:xdr="http://schemas.openxmlformats.org/drawingml/2006/spreadsheetDrawing" xmlns:a="http://schemas.openxmlformats.org/drawingml/2006/main">
  <xdr:twoCellAnchor editAs="oneCell">
    <xdr:from>
      <xdr:col>8</xdr:col>
      <xdr:colOff>63500</xdr:colOff>
      <xdr:row>69</xdr:row>
      <xdr:rowOff>63500</xdr:rowOff>
    </xdr:from>
    <xdr:to>
      <xdr:col>9</xdr:col>
      <xdr:colOff>482600</xdr:colOff>
      <xdr:row>70</xdr:row>
      <xdr:rowOff>22031</xdr:rowOff>
    </xdr:to>
    <xdr:sp macro="" textlink="">
      <xdr:nvSpPr>
        <xdr:cNvPr id="191489" name="CommandButton1" hidden="1">
          <a:extLst>
            <a:ext uri="{63B3BB69-23CF-44E3-9099-C40C66FF867C}">
              <a14:compatExt xmlns:a14="http://schemas.microsoft.com/office/drawing/2010/main" spid="_x0000_s191489"/>
            </a:ext>
            <a:ext uri="{FF2B5EF4-FFF2-40B4-BE49-F238E27FC236}">
              <a16:creationId xmlns="" xmlns:a16="http://schemas.microsoft.com/office/drawing/2014/main" id="{00000000-0008-0000-4500-000001E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91496" name="CommandButton2" hidden="1">
          <a:extLst>
            <a:ext uri="{63B3BB69-23CF-44E3-9099-C40C66FF867C}">
              <a14:compatExt xmlns:a14="http://schemas.microsoft.com/office/drawing/2010/main" spid="_x0000_s191496"/>
            </a:ext>
            <a:ext uri="{FF2B5EF4-FFF2-40B4-BE49-F238E27FC236}">
              <a16:creationId xmlns="" xmlns:a16="http://schemas.microsoft.com/office/drawing/2014/main" id="{00000000-0008-0000-4500-000008E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47</xdr:row>
          <xdr:rowOff>0</xdr:rowOff>
        </xdr:from>
        <xdr:to>
          <xdr:col>9</xdr:col>
          <xdr:colOff>403860</xdr:colOff>
          <xdr:row>48</xdr:row>
          <xdr:rowOff>175260</xdr:rowOff>
        </xdr:to>
        <xdr:sp macro="" textlink="">
          <xdr:nvSpPr>
            <xdr:cNvPr id="191498" name="CommandButton1" hidden="1">
              <a:extLst>
                <a:ext uri="{63B3BB69-23CF-44E3-9099-C40C66FF867C}">
                  <a14:compatExt spid="_x0000_s191498"/>
                </a:ext>
                <a:ext uri="{FF2B5EF4-FFF2-40B4-BE49-F238E27FC236}">
                  <a16:creationId xmlns="" xmlns:a16="http://schemas.microsoft.com/office/drawing/2014/main" id="{00000000-0008-0000-4500-00000AE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47</xdr:row>
          <xdr:rowOff>0</xdr:rowOff>
        </xdr:from>
        <xdr:to>
          <xdr:col>9</xdr:col>
          <xdr:colOff>441960</xdr:colOff>
          <xdr:row>48</xdr:row>
          <xdr:rowOff>274320</xdr:rowOff>
        </xdr:to>
        <xdr:sp macro="" textlink="">
          <xdr:nvSpPr>
            <xdr:cNvPr id="191499" name="CommandButton2" hidden="1">
              <a:extLst>
                <a:ext uri="{63B3BB69-23CF-44E3-9099-C40C66FF867C}">
                  <a14:compatExt spid="_x0000_s191499"/>
                </a:ext>
                <a:ext uri="{FF2B5EF4-FFF2-40B4-BE49-F238E27FC236}">
                  <a16:creationId xmlns="" xmlns:a16="http://schemas.microsoft.com/office/drawing/2014/main" id="{00000000-0008-0000-4500-00000BE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42</xdr:row>
          <xdr:rowOff>0</xdr:rowOff>
        </xdr:from>
        <xdr:to>
          <xdr:col>9</xdr:col>
          <xdr:colOff>396240</xdr:colOff>
          <xdr:row>43</xdr:row>
          <xdr:rowOff>175260</xdr:rowOff>
        </xdr:to>
        <xdr:sp macro="" textlink="">
          <xdr:nvSpPr>
            <xdr:cNvPr id="191500" name="CommandButton3" hidden="1">
              <a:extLst>
                <a:ext uri="{63B3BB69-23CF-44E3-9099-C40C66FF867C}">
                  <a14:compatExt spid="_x0000_s19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269834</xdr:colOff>
      <xdr:row>5</xdr:row>
      <xdr:rowOff>102944</xdr:rowOff>
    </xdr:to>
    <xdr:sp macro="" textlink="">
      <xdr:nvSpPr>
        <xdr:cNvPr id="7"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307934</xdr:colOff>
      <xdr:row>7</xdr:row>
      <xdr:rowOff>107566</xdr:rowOff>
    </xdr:to>
    <xdr:sp macro="" textlink="">
      <xdr:nvSpPr>
        <xdr:cNvPr id="8"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8.xml><?xml version="1.0" encoding="utf-8"?>
<xdr:wsDr xmlns:xdr="http://schemas.openxmlformats.org/drawingml/2006/spreadsheetDrawing" xmlns:a="http://schemas.openxmlformats.org/drawingml/2006/main">
  <xdr:twoCellAnchor editAs="oneCell">
    <xdr:from>
      <xdr:col>8</xdr:col>
      <xdr:colOff>88900</xdr:colOff>
      <xdr:row>69</xdr:row>
      <xdr:rowOff>50800</xdr:rowOff>
    </xdr:from>
    <xdr:to>
      <xdr:col>9</xdr:col>
      <xdr:colOff>508000</xdr:colOff>
      <xdr:row>70</xdr:row>
      <xdr:rowOff>9331</xdr:rowOff>
    </xdr:to>
    <xdr:sp macro="" textlink="">
      <xdr:nvSpPr>
        <xdr:cNvPr id="192513" name="CommandButton1" hidden="1">
          <a:extLst>
            <a:ext uri="{63B3BB69-23CF-44E3-9099-C40C66FF867C}">
              <a14:compatExt xmlns:a14="http://schemas.microsoft.com/office/drawing/2010/main" spid="_x0000_s192513"/>
            </a:ext>
            <a:ext uri="{FF2B5EF4-FFF2-40B4-BE49-F238E27FC236}">
              <a16:creationId xmlns="" xmlns:a16="http://schemas.microsoft.com/office/drawing/2014/main" id="{00000000-0008-0000-4600-000001F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92520" name="CommandButton2" hidden="1">
          <a:extLst>
            <a:ext uri="{63B3BB69-23CF-44E3-9099-C40C66FF867C}">
              <a14:compatExt xmlns:a14="http://schemas.microsoft.com/office/drawing/2010/main" spid="_x0000_s192520"/>
            </a:ext>
            <a:ext uri="{FF2B5EF4-FFF2-40B4-BE49-F238E27FC236}">
              <a16:creationId xmlns="" xmlns:a16="http://schemas.microsoft.com/office/drawing/2014/main" id="{00000000-0008-0000-4600-000008F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192521" name="CommandButton1" hidden="1">
              <a:extLst>
                <a:ext uri="{63B3BB69-23CF-44E3-9099-C40C66FF867C}">
                  <a14:compatExt spid="_x0000_s192521"/>
                </a:ext>
                <a:ext uri="{FF2B5EF4-FFF2-40B4-BE49-F238E27FC236}">
                  <a16:creationId xmlns="" xmlns:a16="http://schemas.microsoft.com/office/drawing/2014/main" id="{00000000-0008-0000-46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28</xdr:row>
          <xdr:rowOff>83820</xdr:rowOff>
        </xdr:from>
        <xdr:to>
          <xdr:col>9</xdr:col>
          <xdr:colOff>403860</xdr:colOff>
          <xdr:row>30</xdr:row>
          <xdr:rowOff>175260</xdr:rowOff>
        </xdr:to>
        <xdr:sp macro="" textlink="">
          <xdr:nvSpPr>
            <xdr:cNvPr id="192522" name="CommandButton2" hidden="1">
              <a:extLst>
                <a:ext uri="{63B3BB69-23CF-44E3-9099-C40C66FF867C}">
                  <a14:compatExt spid="_x0000_s192522"/>
                </a:ext>
                <a:ext uri="{FF2B5EF4-FFF2-40B4-BE49-F238E27FC236}">
                  <a16:creationId xmlns="" xmlns:a16="http://schemas.microsoft.com/office/drawing/2014/main" id="{00000000-0008-0000-46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13</xdr:col>
      <xdr:colOff>269835</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307935</xdr:colOff>
      <xdr:row>7</xdr:row>
      <xdr:rowOff>107566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09.xml><?xml version="1.0" encoding="utf-8"?>
<xdr:wsDr xmlns:xdr="http://schemas.openxmlformats.org/drawingml/2006/spreadsheetDrawing" xmlns:a="http://schemas.openxmlformats.org/drawingml/2006/main">
  <xdr:oneCellAnchor>
    <xdr:from>
      <xdr:col>8</xdr:col>
      <xdr:colOff>63500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94561"/>
            </a:ext>
            <a:ext uri="{FF2B5EF4-FFF2-40B4-BE49-F238E27FC236}">
              <a16:creationId xmlns:a16="http://schemas.microsoft.com/office/drawing/2014/main" xmlns="" id="{00000000-0008-0000-4700-000001F80200}"/>
            </a:ext>
          </a:extLst>
        </xdr:cNvPr>
        <xdr:cNvSpPr/>
      </xdr:nvSpPr>
      <xdr:spPr bwMode="auto">
        <a:xfrm>
          <a:off x="50622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29"/>
    <xdr:sp macro="" textlink="">
      <xdr:nvSpPr>
        <xdr:cNvPr id="3" name="CommandButton2" hidden="1">
          <a:extLst>
            <a:ext uri="{63B3BB69-23CF-44E3-9099-C40C66FF867C}">
              <a14:compatExt xmlns:a14="http://schemas.microsoft.com/office/drawing/2010/main" spid="_x0000_s194568"/>
            </a:ext>
            <a:ext uri="{FF2B5EF4-FFF2-40B4-BE49-F238E27FC236}">
              <a16:creationId xmlns:a16="http://schemas.microsoft.com/office/drawing/2014/main" xmlns="" id="{00000000-0008-0000-4700-000008F80200}"/>
            </a:ext>
          </a:extLst>
        </xdr:cNvPr>
        <xdr:cNvSpPr/>
      </xdr:nvSpPr>
      <xdr:spPr bwMode="auto">
        <a:xfrm>
          <a:off x="4970780" y="650240"/>
          <a:ext cx="1285689" cy="4243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21</xdr:row>
          <xdr:rowOff>0</xdr:rowOff>
        </xdr:from>
        <xdr:to>
          <xdr:col>9</xdr:col>
          <xdr:colOff>403860</xdr:colOff>
          <xdr:row>23</xdr:row>
          <xdr:rowOff>15240</xdr:rowOff>
        </xdr:to>
        <xdr:sp macro="" textlink="">
          <xdr:nvSpPr>
            <xdr:cNvPr id="839688" name="CommandButton1" hidden="1">
              <a:extLst>
                <a:ext uri="{63B3BB69-23CF-44E3-9099-C40C66FF867C}">
                  <a14:compatExt spid="_x0000_s839688"/>
                </a:ext>
                <a:ext uri="{FF2B5EF4-FFF2-40B4-BE49-F238E27FC236}">
                  <a16:creationId xmlns:a16="http://schemas.microsoft.com/office/drawing/2014/main" xmlns="" id="{00000000-0008-0000-4700-00000A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28</xdr:row>
          <xdr:rowOff>0</xdr:rowOff>
        </xdr:from>
        <xdr:to>
          <xdr:col>9</xdr:col>
          <xdr:colOff>426720</xdr:colOff>
          <xdr:row>30</xdr:row>
          <xdr:rowOff>91440</xdr:rowOff>
        </xdr:to>
        <xdr:sp macro="" textlink="">
          <xdr:nvSpPr>
            <xdr:cNvPr id="839689" name="CommandButton2" hidden="1">
              <a:extLst>
                <a:ext uri="{63B3BB69-23CF-44E3-9099-C40C66FF867C}">
                  <a14:compatExt spid="_x0000_s839689"/>
                </a:ext>
                <a:ext uri="{FF2B5EF4-FFF2-40B4-BE49-F238E27FC236}">
                  <a16:creationId xmlns:a16="http://schemas.microsoft.com/office/drawing/2014/main" xmlns="" id="{00000000-0008-0000-4700-00000BF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0.xml><?xml version="1.0" encoding="utf-8"?>
<xdr:wsDr xmlns:xdr="http://schemas.openxmlformats.org/drawingml/2006/spreadsheetDrawing" xmlns:a="http://schemas.openxmlformats.org/drawingml/2006/main">
  <xdr:twoCellAnchor editAs="oneCell">
    <xdr:from>
      <xdr:col>8</xdr:col>
      <xdr:colOff>76200</xdr:colOff>
      <xdr:row>70</xdr:row>
      <xdr:rowOff>0</xdr:rowOff>
    </xdr:from>
    <xdr:to>
      <xdr:col>9</xdr:col>
      <xdr:colOff>495300</xdr:colOff>
      <xdr:row>70</xdr:row>
      <xdr:rowOff>280435</xdr:rowOff>
    </xdr:to>
    <xdr:sp macro="" textlink="">
      <xdr:nvSpPr>
        <xdr:cNvPr id="193537" name="CommandButton1" hidden="1">
          <a:extLst>
            <a:ext uri="{63B3BB69-23CF-44E3-9099-C40C66FF867C}">
              <a14:compatExt xmlns:a14="http://schemas.microsoft.com/office/drawing/2010/main" spid="_x0000_s193537"/>
            </a:ext>
            <a:ext uri="{FF2B5EF4-FFF2-40B4-BE49-F238E27FC236}">
              <a16:creationId xmlns="" xmlns:a16="http://schemas.microsoft.com/office/drawing/2014/main" id="{00000000-0008-0000-4800-000001F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16588</xdr:rowOff>
    </xdr:to>
    <xdr:sp macro="" textlink="">
      <xdr:nvSpPr>
        <xdr:cNvPr id="193544" name="CommandButton2" hidden="1">
          <a:extLst>
            <a:ext uri="{63B3BB69-23CF-44E3-9099-C40C66FF867C}">
              <a14:compatExt xmlns:a14="http://schemas.microsoft.com/office/drawing/2010/main" spid="_x0000_s193544"/>
            </a:ext>
            <a:ext uri="{FF2B5EF4-FFF2-40B4-BE49-F238E27FC236}">
              <a16:creationId xmlns="" xmlns:a16="http://schemas.microsoft.com/office/drawing/2014/main" id="{00000000-0008-0000-4800-000008F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13</xdr:row>
          <xdr:rowOff>0</xdr:rowOff>
        </xdr:from>
        <xdr:to>
          <xdr:col>9</xdr:col>
          <xdr:colOff>403860</xdr:colOff>
          <xdr:row>15</xdr:row>
          <xdr:rowOff>0</xdr:rowOff>
        </xdr:to>
        <xdr:sp macro="" textlink="">
          <xdr:nvSpPr>
            <xdr:cNvPr id="193546" name="CommandButton1" hidden="1">
              <a:extLst>
                <a:ext uri="{63B3BB69-23CF-44E3-9099-C40C66FF867C}">
                  <a14:compatExt spid="_x0000_s193546"/>
                </a:ext>
                <a:ext uri="{FF2B5EF4-FFF2-40B4-BE49-F238E27FC236}">
                  <a16:creationId xmlns="" xmlns:a16="http://schemas.microsoft.com/office/drawing/2014/main" id="{00000000-0008-0000-4800-00000AF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19</xdr:row>
          <xdr:rowOff>0</xdr:rowOff>
        </xdr:from>
        <xdr:to>
          <xdr:col>9</xdr:col>
          <xdr:colOff>403860</xdr:colOff>
          <xdr:row>21</xdr:row>
          <xdr:rowOff>83820</xdr:rowOff>
        </xdr:to>
        <xdr:sp macro="" textlink="">
          <xdr:nvSpPr>
            <xdr:cNvPr id="193547" name="CommandButton2" hidden="1">
              <a:extLst>
                <a:ext uri="{63B3BB69-23CF-44E3-9099-C40C66FF867C}">
                  <a14:compatExt spid="_x0000_s193547"/>
                </a:ext>
                <a:ext uri="{FF2B5EF4-FFF2-40B4-BE49-F238E27FC236}">
                  <a16:creationId xmlns="" xmlns:a16="http://schemas.microsoft.com/office/drawing/2014/main" id="{00000000-0008-0000-4800-00000BF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1.xml><?xml version="1.0" encoding="utf-8"?>
<xdr:wsDr xmlns:xdr="http://schemas.openxmlformats.org/drawingml/2006/spreadsheetDrawing" xmlns:a="http://schemas.openxmlformats.org/drawingml/2006/main">
  <xdr:twoCellAnchor editAs="oneCell">
    <xdr:from>
      <xdr:col>8</xdr:col>
      <xdr:colOff>88900</xdr:colOff>
      <xdr:row>69</xdr:row>
      <xdr:rowOff>25400</xdr:rowOff>
    </xdr:from>
    <xdr:to>
      <xdr:col>9</xdr:col>
      <xdr:colOff>508000</xdr:colOff>
      <xdr:row>69</xdr:row>
      <xdr:rowOff>292100</xdr:rowOff>
    </xdr:to>
    <xdr:sp macro="" textlink="">
      <xdr:nvSpPr>
        <xdr:cNvPr id="195585" name="CommandButton1" hidden="1">
          <a:extLst>
            <a:ext uri="{63B3BB69-23CF-44E3-9099-C40C66FF867C}">
              <a14:compatExt xmlns:a14="http://schemas.microsoft.com/office/drawing/2010/main" spid="_x0000_s195585"/>
            </a:ext>
            <a:ext uri="{FF2B5EF4-FFF2-40B4-BE49-F238E27FC236}">
              <a16:creationId xmlns="" xmlns:a16="http://schemas.microsoft.com/office/drawing/2014/main" id="{00000000-0008-0000-4900-000001F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8812</xdr:rowOff>
    </xdr:to>
    <xdr:sp macro="" textlink="">
      <xdr:nvSpPr>
        <xdr:cNvPr id="195592" name="CommandButton2" hidden="1">
          <a:extLst>
            <a:ext uri="{63B3BB69-23CF-44E3-9099-C40C66FF867C}">
              <a14:compatExt xmlns:a14="http://schemas.microsoft.com/office/drawing/2010/main" spid="_x0000_s195592"/>
            </a:ext>
            <a:ext uri="{FF2B5EF4-FFF2-40B4-BE49-F238E27FC236}">
              <a16:creationId xmlns="" xmlns:a16="http://schemas.microsoft.com/office/drawing/2014/main" id="{00000000-0008-0000-4900-000008FC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70</xdr:row>
          <xdr:rowOff>0</xdr:rowOff>
        </xdr:from>
        <xdr:to>
          <xdr:col>9</xdr:col>
          <xdr:colOff>403860</xdr:colOff>
          <xdr:row>71</xdr:row>
          <xdr:rowOff>167640</xdr:rowOff>
        </xdr:to>
        <xdr:sp macro="" textlink="">
          <xdr:nvSpPr>
            <xdr:cNvPr id="195593" name="CommandButton1" hidden="1">
              <a:extLst>
                <a:ext uri="{63B3BB69-23CF-44E3-9099-C40C66FF867C}">
                  <a14:compatExt spid="_x0000_s195593"/>
                </a:ext>
                <a:ext uri="{FF2B5EF4-FFF2-40B4-BE49-F238E27FC236}">
                  <a16:creationId xmlns="" xmlns:a16="http://schemas.microsoft.com/office/drawing/2014/main" id="{00000000-0008-0000-4900-000009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73</xdr:row>
          <xdr:rowOff>45720</xdr:rowOff>
        </xdr:from>
        <xdr:to>
          <xdr:col>9</xdr:col>
          <xdr:colOff>434340</xdr:colOff>
          <xdr:row>75</xdr:row>
          <xdr:rowOff>137160</xdr:rowOff>
        </xdr:to>
        <xdr:sp macro="" textlink="">
          <xdr:nvSpPr>
            <xdr:cNvPr id="195594" name="CommandButton2" hidden="1">
              <a:extLst>
                <a:ext uri="{63B3BB69-23CF-44E3-9099-C40C66FF867C}">
                  <a14:compatExt spid="_x0000_s195594"/>
                </a:ext>
                <a:ext uri="{FF2B5EF4-FFF2-40B4-BE49-F238E27FC236}">
                  <a16:creationId xmlns="" xmlns:a16="http://schemas.microsoft.com/office/drawing/2014/main" id="{00000000-0008-0000-4900-00000AF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0</xdr:colOff>
      <xdr:row>1</xdr:row>
      <xdr:rowOff>228600</xdr:rowOff>
    </xdr:from>
    <xdr:to>
      <xdr:col>12</xdr:col>
      <xdr:colOff>300936</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990088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12</xdr:col>
      <xdr:colOff>339036</xdr:colOff>
      <xdr:row>6</xdr:row>
      <xdr:rowOff>286403</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987548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12.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41836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6847820"/>
          <a:ext cx="1043940" cy="26416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49307</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380929" name="CommandButton1" hidden="1">
              <a:extLst>
                <a:ext uri="{63B3BB69-23CF-44E3-9099-C40C66FF867C}">
                  <a14:compatExt spid="_x0000_s380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380930" name="CommandButton2" hidden="1">
              <a:extLst>
                <a:ext uri="{63B3BB69-23CF-44E3-9099-C40C66FF867C}">
                  <a14:compatExt spid="_x0000_s380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3.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365760</xdr:colOff>
          <xdr:row>8</xdr:row>
          <xdr:rowOff>99060</xdr:rowOff>
        </xdr:to>
        <xdr:sp macro="" textlink="">
          <xdr:nvSpPr>
            <xdr:cNvPr id="381963" name="CommandButton1" hidden="1">
              <a:extLst>
                <a:ext uri="{63B3BB69-23CF-44E3-9099-C40C66FF867C}">
                  <a14:compatExt spid="_x0000_s3819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68580</xdr:rowOff>
        </xdr:from>
        <xdr:to>
          <xdr:col>10</xdr:col>
          <xdr:colOff>320040</xdr:colOff>
          <xdr:row>12</xdr:row>
          <xdr:rowOff>0</xdr:rowOff>
        </xdr:to>
        <xdr:sp macro="" textlink="">
          <xdr:nvSpPr>
            <xdr:cNvPr id="381964" name="CommandButton2" hidden="1">
              <a:extLst>
                <a:ext uri="{63B3BB69-23CF-44E3-9099-C40C66FF867C}">
                  <a14:compatExt spid="_x0000_s3819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4.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382987" name="CommandButton1" hidden="1">
              <a:extLst>
                <a:ext uri="{63B3BB69-23CF-44E3-9099-C40C66FF867C}">
                  <a14:compatExt spid="_x0000_s382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12</xdr:row>
          <xdr:rowOff>0</xdr:rowOff>
        </xdr:to>
        <xdr:sp macro="" textlink="">
          <xdr:nvSpPr>
            <xdr:cNvPr id="382988" name="CommandButton2" hidden="1">
              <a:extLst>
                <a:ext uri="{63B3BB69-23CF-44E3-9099-C40C66FF867C}">
                  <a14:compatExt spid="_x0000_s3829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5.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5024120" y="1240536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4970780" y="67564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384011" name="CommandButton1" hidden="1">
              <a:extLst>
                <a:ext uri="{63B3BB69-23CF-44E3-9099-C40C66FF867C}">
                  <a14:compatExt spid="_x0000_s384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12</xdr:row>
          <xdr:rowOff>0</xdr:rowOff>
        </xdr:to>
        <xdr:sp macro="" textlink="">
          <xdr:nvSpPr>
            <xdr:cNvPr id="384012" name="CommandButton2" hidden="1">
              <a:extLst>
                <a:ext uri="{63B3BB69-23CF-44E3-9099-C40C66FF867C}">
                  <a14:compatExt spid="_x0000_s3840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6.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3281" name="CommandButton1" hidden="1">
              <a:extLst>
                <a:ext uri="{63B3BB69-23CF-44E3-9099-C40C66FF867C}">
                  <a14:compatExt spid="_x0000_s993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3282" name="CommandButton2" hidden="1">
              <a:extLst>
                <a:ext uri="{63B3BB69-23CF-44E3-9099-C40C66FF867C}">
                  <a14:compatExt spid="_x0000_s993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3283" name="CommandButton3" hidden="1">
              <a:extLst>
                <a:ext uri="{63B3BB69-23CF-44E3-9099-C40C66FF867C}">
                  <a14:compatExt spid="_x0000_s993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3284" name="CommandButton4" hidden="1">
              <a:extLst>
                <a:ext uri="{63B3BB69-23CF-44E3-9099-C40C66FF867C}">
                  <a14:compatExt spid="_x0000_s993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7.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6353" name="CommandButton1" hidden="1">
              <a:extLst>
                <a:ext uri="{63B3BB69-23CF-44E3-9099-C40C66FF867C}">
                  <a14:compatExt spid="_x0000_s9963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6354" name="CommandButton2" hidden="1">
              <a:extLst>
                <a:ext uri="{63B3BB69-23CF-44E3-9099-C40C66FF867C}">
                  <a14:compatExt spid="_x0000_s9963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6355" name="CommandButton3" hidden="1">
              <a:extLst>
                <a:ext uri="{63B3BB69-23CF-44E3-9099-C40C66FF867C}">
                  <a14:compatExt spid="_x0000_s9963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6356" name="CommandButton4" hidden="1">
              <a:extLst>
                <a:ext uri="{63B3BB69-23CF-44E3-9099-C40C66FF867C}">
                  <a14:compatExt spid="_x0000_s9963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8.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8401" name="CommandButton1" hidden="1">
              <a:extLst>
                <a:ext uri="{63B3BB69-23CF-44E3-9099-C40C66FF867C}">
                  <a14:compatExt spid="_x0000_s998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8402" name="CommandButton2" hidden="1">
              <a:extLst>
                <a:ext uri="{63B3BB69-23CF-44E3-9099-C40C66FF867C}">
                  <a14:compatExt spid="_x0000_s998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99060</xdr:rowOff>
        </xdr:to>
        <xdr:sp macro="" textlink="">
          <xdr:nvSpPr>
            <xdr:cNvPr id="998403" name="CommandButton3" hidden="1">
              <a:extLst>
                <a:ext uri="{63B3BB69-23CF-44E3-9099-C40C66FF867C}">
                  <a14:compatExt spid="_x0000_s998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167640</xdr:rowOff>
        </xdr:to>
        <xdr:sp macro="" textlink="">
          <xdr:nvSpPr>
            <xdr:cNvPr id="998404" name="CommandButton4" hidden="1">
              <a:extLst>
                <a:ext uri="{63B3BB69-23CF-44E3-9099-C40C66FF867C}">
                  <a14:compatExt spid="_x0000_s998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9.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999425" name="CommandButton1" hidden="1">
              <a:extLst>
                <a:ext uri="{63B3BB69-23CF-44E3-9099-C40C66FF867C}">
                  <a14:compatExt spid="_x0000_s999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9426" name="CommandButton2" hidden="1">
              <a:extLst>
                <a:ext uri="{63B3BB69-23CF-44E3-9099-C40C66FF867C}">
                  <a14:compatExt spid="_x0000_s999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999427" name="CommandButton3" hidden="1">
              <a:extLst>
                <a:ext uri="{63B3BB69-23CF-44E3-9099-C40C66FF867C}">
                  <a14:compatExt spid="_x0000_s999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9428" name="CommandButton4" hidden="1">
              <a:extLst>
                <a:ext uri="{63B3BB69-23CF-44E3-9099-C40C66FF867C}">
                  <a14:compatExt spid="_x0000_s999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0.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1000449" name="CommandButton1" hidden="1">
              <a:extLst>
                <a:ext uri="{63B3BB69-23CF-44E3-9099-C40C66FF867C}">
                  <a14:compatExt spid="_x0000_s1000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000450" name="CommandButton2" hidden="1">
              <a:extLst>
                <a:ext uri="{63B3BB69-23CF-44E3-9099-C40C66FF867C}">
                  <a14:compatExt spid="_x0000_s1000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1000451" name="CommandButton3" hidden="1">
              <a:extLst>
                <a:ext uri="{63B3BB69-23CF-44E3-9099-C40C66FF867C}">
                  <a14:compatExt spid="_x0000_s1000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1000452" name="CommandButton4" hidden="1">
              <a:extLst>
                <a:ext uri="{63B3BB69-23CF-44E3-9099-C40C66FF867C}">
                  <a14:compatExt spid="_x0000_s1000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1.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3940" cy="269540"/>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247725"/>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997377" name="CommandButton1" hidden="1">
              <a:extLst>
                <a:ext uri="{63B3BB69-23CF-44E3-9099-C40C66FF867C}">
                  <a14:compatExt spid="_x0000_s99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7378" name="CommandButton2" hidden="1">
              <a:extLst>
                <a:ext uri="{63B3BB69-23CF-44E3-9099-C40C66FF867C}">
                  <a14:compatExt spid="_x0000_s997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25400</xdr:colOff>
      <xdr:row>67</xdr:row>
      <xdr:rowOff>152400</xdr:rowOff>
    </xdr:from>
    <xdr:ext cx="1043940" cy="281194"/>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03020" cy="441811"/>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8</xdr:row>
          <xdr:rowOff>83820</xdr:rowOff>
        </xdr:to>
        <xdr:sp macro="" textlink="">
          <xdr:nvSpPr>
            <xdr:cNvPr id="997379" name="CommandButton3" hidden="1">
              <a:extLst>
                <a:ext uri="{63B3BB69-23CF-44E3-9099-C40C66FF867C}">
                  <a14:compatExt spid="_x0000_s997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997380" name="CommandButton4" hidden="1">
              <a:extLst>
                <a:ext uri="{63B3BB69-23CF-44E3-9099-C40C66FF867C}">
                  <a14:compatExt spid="_x0000_s997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1.%20Quality%20Process\0.%20QPM\210120_Update%20level%20for%20member_VT_CBL%20Progress_V3.0_QP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ummary"/>
      <sheetName val="CBL Training Courses"/>
      <sheetName val="CBL Level Definition"/>
      <sheetName val="CBL Score Standard"/>
      <sheetName val="Template"/>
      <sheetName val="Ngoc Dao"/>
      <sheetName val="Lan Nguyen 89"/>
    </sheetNames>
    <sheetDataSet>
      <sheetData sheetId="0"/>
      <sheetData sheetId="1"/>
      <sheetData sheetId="2"/>
      <sheetData sheetId="3"/>
      <sheetData sheetId="4">
        <row r="66">
          <cell r="D66">
            <v>0</v>
          </cell>
          <cell r="E66">
            <v>4.878048780487805E-2</v>
          </cell>
          <cell r="F66">
            <v>2.8571428571428571E-2</v>
          </cell>
          <cell r="G66">
            <v>2.1052631578947368E-2</v>
          </cell>
          <cell r="H66">
            <v>1.9417475728155338E-2</v>
          </cell>
        </row>
        <row r="67">
          <cell r="D67">
            <v>0</v>
          </cell>
          <cell r="E67">
            <v>4.878048780487805E-2</v>
          </cell>
          <cell r="F67">
            <v>2.8571428571428571E-2</v>
          </cell>
          <cell r="G67">
            <v>2.1052631578947368E-2</v>
          </cell>
          <cell r="H67">
            <v>1.9417475728155338E-2</v>
          </cell>
        </row>
        <row r="68">
          <cell r="D68">
            <v>0</v>
          </cell>
          <cell r="E68">
            <v>0</v>
          </cell>
          <cell r="F68">
            <v>2.8571428571428571E-2</v>
          </cell>
          <cell r="G68">
            <v>2.1052631578947368E-2</v>
          </cell>
          <cell r="H68">
            <v>1.9417475728155338E-2</v>
          </cell>
        </row>
        <row r="69">
          <cell r="D69">
            <v>0</v>
          </cell>
          <cell r="E69">
            <v>0</v>
          </cell>
          <cell r="F69">
            <v>0</v>
          </cell>
          <cell r="G69">
            <v>2.1052631578947368E-2</v>
          </cell>
          <cell r="H69">
            <v>1.9417475728155338E-2</v>
          </cell>
        </row>
        <row r="70">
          <cell r="D70">
            <v>0</v>
          </cell>
          <cell r="E70">
            <v>0</v>
          </cell>
          <cell r="F70">
            <v>0</v>
          </cell>
          <cell r="G70">
            <v>0</v>
          </cell>
          <cell r="H70">
            <v>1.9417475728155338E-2</v>
          </cell>
        </row>
        <row r="71">
          <cell r="D71">
            <v>0</v>
          </cell>
          <cell r="E71">
            <v>0</v>
          </cell>
          <cell r="F71">
            <v>1.4285714285714285E-2</v>
          </cell>
          <cell r="G71">
            <v>1.0526315789473684E-2</v>
          </cell>
          <cell r="H71">
            <v>9.7087378640776691E-3</v>
          </cell>
        </row>
        <row r="72">
          <cell r="D72">
            <v>0</v>
          </cell>
          <cell r="E72">
            <v>0</v>
          </cell>
          <cell r="F72">
            <v>1.4285714285714285E-2</v>
          </cell>
          <cell r="G72">
            <v>2.1052631578947368E-2</v>
          </cell>
          <cell r="H72">
            <v>1.9417475728155338E-2</v>
          </cell>
        </row>
        <row r="73">
          <cell r="D73">
            <v>0</v>
          </cell>
          <cell r="E73">
            <v>0</v>
          </cell>
          <cell r="F73">
            <v>2.8571428571428571E-2</v>
          </cell>
          <cell r="G73">
            <v>2.1052631578947368E-2</v>
          </cell>
          <cell r="H73">
            <v>1.9417475728155338E-2</v>
          </cell>
        </row>
        <row r="74">
          <cell r="D74">
            <v>0</v>
          </cell>
          <cell r="E74">
            <v>0</v>
          </cell>
          <cell r="F74">
            <v>0</v>
          </cell>
          <cell r="G74">
            <v>0</v>
          </cell>
          <cell r="H74">
            <v>0</v>
          </cell>
        </row>
        <row r="75">
          <cell r="D75">
            <v>0</v>
          </cell>
          <cell r="E75">
            <v>0</v>
          </cell>
          <cell r="F75">
            <v>0</v>
          </cell>
          <cell r="G75">
            <v>0</v>
          </cell>
          <cell r="H75">
            <v>0</v>
          </cell>
        </row>
        <row r="76">
          <cell r="D76">
            <v>0</v>
          </cell>
          <cell r="E76">
            <v>0</v>
          </cell>
          <cell r="F76">
            <v>0</v>
          </cell>
          <cell r="G76">
            <v>0</v>
          </cell>
          <cell r="H76">
            <v>0</v>
          </cell>
        </row>
        <row r="77">
          <cell r="D77">
            <v>0</v>
          </cell>
          <cell r="E77">
            <v>0</v>
          </cell>
          <cell r="F77">
            <v>0</v>
          </cell>
          <cell r="G77">
            <v>0</v>
          </cell>
          <cell r="H77">
            <v>0</v>
          </cell>
        </row>
        <row r="78">
          <cell r="D78">
            <v>0</v>
          </cell>
          <cell r="E78">
            <v>0</v>
          </cell>
          <cell r="F78">
            <v>0</v>
          </cell>
          <cell r="G78">
            <v>0</v>
          </cell>
          <cell r="H78">
            <v>0</v>
          </cell>
        </row>
        <row r="79">
          <cell r="D79">
            <v>0</v>
          </cell>
          <cell r="E79">
            <v>0</v>
          </cell>
          <cell r="F79">
            <v>0</v>
          </cell>
          <cell r="G79">
            <v>0</v>
          </cell>
          <cell r="H79">
            <v>0</v>
          </cell>
        </row>
        <row r="80">
          <cell r="D80">
            <v>0</v>
          </cell>
          <cell r="E80">
            <v>0</v>
          </cell>
          <cell r="F80">
            <v>2.8571428571428571E-2</v>
          </cell>
          <cell r="G80">
            <v>2.1052631578947368E-2</v>
          </cell>
          <cell r="H80">
            <v>1.9417475728155338E-2</v>
          </cell>
        </row>
        <row r="81">
          <cell r="D81">
            <v>0</v>
          </cell>
          <cell r="E81">
            <v>0</v>
          </cell>
          <cell r="F81">
            <v>2.8571428571428571E-2</v>
          </cell>
          <cell r="G81">
            <v>2.1052631578947368E-2</v>
          </cell>
          <cell r="H81">
            <v>1.9417475728155338E-2</v>
          </cell>
        </row>
        <row r="82">
          <cell r="D82">
            <v>0</v>
          </cell>
          <cell r="E82">
            <v>0</v>
          </cell>
          <cell r="F82">
            <v>2.8571428571428571E-2</v>
          </cell>
          <cell r="G82">
            <v>2.1052631578947368E-2</v>
          </cell>
          <cell r="H82">
            <v>1.9417475728155338E-2</v>
          </cell>
        </row>
        <row r="83">
          <cell r="D83">
            <v>0</v>
          </cell>
          <cell r="E83">
            <v>0</v>
          </cell>
          <cell r="F83">
            <v>0</v>
          </cell>
          <cell r="G83">
            <v>2.1052631578947368E-2</v>
          </cell>
          <cell r="H83">
            <v>1.9417475728155338E-2</v>
          </cell>
        </row>
        <row r="84">
          <cell r="D84">
            <v>0</v>
          </cell>
          <cell r="E84">
            <v>0</v>
          </cell>
          <cell r="F84">
            <v>0</v>
          </cell>
          <cell r="G84">
            <v>2.1052631578947368E-2</v>
          </cell>
          <cell r="H84">
            <v>1.9417475728155338E-2</v>
          </cell>
        </row>
        <row r="85">
          <cell r="D85">
            <v>0</v>
          </cell>
          <cell r="E85">
            <v>0</v>
          </cell>
          <cell r="F85">
            <v>0</v>
          </cell>
          <cell r="G85">
            <v>0</v>
          </cell>
          <cell r="H85">
            <v>1.9417475728155338E-2</v>
          </cell>
        </row>
        <row r="86">
          <cell r="D86">
            <v>0</v>
          </cell>
          <cell r="E86">
            <v>0</v>
          </cell>
          <cell r="F86">
            <v>0</v>
          </cell>
          <cell r="G86">
            <v>0</v>
          </cell>
          <cell r="H86">
            <v>1.9417475728155338E-2</v>
          </cell>
        </row>
        <row r="87">
          <cell r="D87">
            <v>0</v>
          </cell>
          <cell r="E87">
            <v>0</v>
          </cell>
          <cell r="F87">
            <v>2.8571428571428571E-2</v>
          </cell>
          <cell r="G87">
            <v>2.1052631578947368E-2</v>
          </cell>
          <cell r="H87">
            <v>1.9417475728155338E-2</v>
          </cell>
        </row>
        <row r="88">
          <cell r="D88">
            <v>0</v>
          </cell>
          <cell r="E88">
            <v>0</v>
          </cell>
          <cell r="F88">
            <v>2.8571428571428571E-2</v>
          </cell>
          <cell r="G88">
            <v>2.1052631578947368E-2</v>
          </cell>
          <cell r="H88">
            <v>1.9417475728155338E-2</v>
          </cell>
        </row>
        <row r="89">
          <cell r="D89">
            <v>8.3333333333333329E-2</v>
          </cell>
          <cell r="E89">
            <v>4.878048780487805E-2</v>
          </cell>
          <cell r="F89">
            <v>2.8571428571428571E-2</v>
          </cell>
          <cell r="G89">
            <v>2.1052631578947368E-2</v>
          </cell>
          <cell r="H89">
            <v>1.9417475728155338E-2</v>
          </cell>
        </row>
        <row r="90">
          <cell r="D90">
            <v>0</v>
          </cell>
          <cell r="E90">
            <v>0</v>
          </cell>
          <cell r="F90">
            <v>0</v>
          </cell>
          <cell r="G90">
            <v>2.1052631578947368E-2</v>
          </cell>
          <cell r="H90">
            <v>1.9417475728155338E-2</v>
          </cell>
        </row>
        <row r="91">
          <cell r="D91">
            <v>0</v>
          </cell>
          <cell r="E91">
            <v>0</v>
          </cell>
          <cell r="F91">
            <v>0</v>
          </cell>
          <cell r="G91">
            <v>2.1052631578947368E-2</v>
          </cell>
          <cell r="H91">
            <v>1.9417475728155338E-2</v>
          </cell>
        </row>
        <row r="92">
          <cell r="D92">
            <v>8.3333333333333329E-2</v>
          </cell>
          <cell r="E92">
            <v>4.878048780487805E-2</v>
          </cell>
          <cell r="F92">
            <v>2.8571428571428571E-2</v>
          </cell>
          <cell r="G92">
            <v>2.1052631578947368E-2</v>
          </cell>
          <cell r="H92">
            <v>1.9417475728155338E-2</v>
          </cell>
        </row>
        <row r="93">
          <cell r="D93">
            <v>8.3333333333333329E-2</v>
          </cell>
          <cell r="E93">
            <v>4.878048780487805E-2</v>
          </cell>
          <cell r="F93">
            <v>2.8571428571428571E-2</v>
          </cell>
          <cell r="G93">
            <v>2.1052631578947368E-2</v>
          </cell>
          <cell r="H93">
            <v>1.9417475728155338E-2</v>
          </cell>
        </row>
        <row r="94">
          <cell r="D94">
            <v>0</v>
          </cell>
          <cell r="E94">
            <v>4.878048780487805E-2</v>
          </cell>
          <cell r="F94">
            <v>2.8571428571428571E-2</v>
          </cell>
          <cell r="G94">
            <v>2.1052631578947368E-2</v>
          </cell>
          <cell r="H94">
            <v>1.9417475728155338E-2</v>
          </cell>
        </row>
        <row r="95">
          <cell r="D95">
            <v>0</v>
          </cell>
          <cell r="E95">
            <v>0</v>
          </cell>
          <cell r="F95">
            <v>0</v>
          </cell>
          <cell r="G95">
            <v>2.1052631578947368E-2</v>
          </cell>
          <cell r="H95">
            <v>1.9417475728155338E-2</v>
          </cell>
        </row>
        <row r="96">
          <cell r="D96">
            <v>8.3333333333333329E-2</v>
          </cell>
          <cell r="E96">
            <v>4.878048780487805E-2</v>
          </cell>
          <cell r="F96">
            <v>2.8571428571428571E-2</v>
          </cell>
          <cell r="G96">
            <v>2.1052631578947368E-2</v>
          </cell>
          <cell r="H96">
            <v>1.9417475728155338E-2</v>
          </cell>
        </row>
        <row r="97">
          <cell r="D97">
            <v>0</v>
          </cell>
          <cell r="E97">
            <v>4.878048780487805E-2</v>
          </cell>
          <cell r="F97">
            <v>2.8571428571428571E-2</v>
          </cell>
          <cell r="G97">
            <v>2.1052631578947368E-2</v>
          </cell>
          <cell r="H97">
            <v>1.9417475728155338E-2</v>
          </cell>
        </row>
        <row r="98">
          <cell r="D98">
            <v>0</v>
          </cell>
          <cell r="E98">
            <v>0</v>
          </cell>
          <cell r="F98">
            <v>1.4285714285714285E-2</v>
          </cell>
          <cell r="G98">
            <v>2.1052631578947368E-2</v>
          </cell>
          <cell r="H98">
            <v>1.9417475728155338E-2</v>
          </cell>
        </row>
        <row r="99">
          <cell r="D99">
            <v>0</v>
          </cell>
          <cell r="E99">
            <v>2.4390243902439025E-2</v>
          </cell>
          <cell r="F99">
            <v>1.4285714285714285E-2</v>
          </cell>
          <cell r="G99">
            <v>2.1052631578947368E-2</v>
          </cell>
          <cell r="H99">
            <v>1.9417475728155338E-2</v>
          </cell>
        </row>
        <row r="100">
          <cell r="D100">
            <v>0</v>
          </cell>
          <cell r="E100">
            <v>0</v>
          </cell>
          <cell r="F100">
            <v>1.4285714285714285E-2</v>
          </cell>
          <cell r="G100">
            <v>2.1052631578947368E-2</v>
          </cell>
          <cell r="H100">
            <v>1.9417475728155338E-2</v>
          </cell>
        </row>
        <row r="101">
          <cell r="D101">
            <v>0</v>
          </cell>
          <cell r="E101">
            <v>0</v>
          </cell>
          <cell r="F101">
            <v>1.4285714285714285E-2</v>
          </cell>
          <cell r="G101">
            <v>2.1052631578947368E-2</v>
          </cell>
          <cell r="H101">
            <v>1.9417475728155338E-2</v>
          </cell>
        </row>
        <row r="102">
          <cell r="D102">
            <v>0</v>
          </cell>
          <cell r="E102">
            <v>0</v>
          </cell>
          <cell r="F102">
            <v>0</v>
          </cell>
          <cell r="G102">
            <v>2.1052631578947368E-2</v>
          </cell>
          <cell r="H102">
            <v>1.9417475728155338E-2</v>
          </cell>
        </row>
        <row r="103">
          <cell r="D103">
            <v>8.3333333333333329E-2</v>
          </cell>
          <cell r="E103">
            <v>4.878048780487805E-2</v>
          </cell>
          <cell r="F103">
            <v>2.8571428571428571E-2</v>
          </cell>
          <cell r="G103">
            <v>2.1052631578947368E-2</v>
          </cell>
          <cell r="H103">
            <v>1.9417475728155338E-2</v>
          </cell>
        </row>
        <row r="104">
          <cell r="D104">
            <v>0</v>
          </cell>
          <cell r="E104">
            <v>4.878048780487805E-2</v>
          </cell>
          <cell r="F104">
            <v>2.8571428571428571E-2</v>
          </cell>
          <cell r="G104">
            <v>2.1052631578947368E-2</v>
          </cell>
          <cell r="H104">
            <v>1.9417475728155338E-2</v>
          </cell>
        </row>
        <row r="105">
          <cell r="D105">
            <v>0</v>
          </cell>
          <cell r="E105">
            <v>0</v>
          </cell>
          <cell r="F105">
            <v>0</v>
          </cell>
          <cell r="G105">
            <v>0</v>
          </cell>
          <cell r="H105">
            <v>1.9417475728155338E-2</v>
          </cell>
        </row>
        <row r="106">
          <cell r="D106">
            <v>8.3333333333333329E-2</v>
          </cell>
          <cell r="E106">
            <v>4.878048780487805E-2</v>
          </cell>
          <cell r="F106">
            <v>2.8571428571428571E-2</v>
          </cell>
          <cell r="G106">
            <v>2.1052631578947368E-2</v>
          </cell>
          <cell r="H106">
            <v>1.9417475728155338E-2</v>
          </cell>
        </row>
        <row r="107">
          <cell r="D107">
            <v>8.3333333333333329E-2</v>
          </cell>
          <cell r="E107">
            <v>4.878048780487805E-2</v>
          </cell>
          <cell r="F107">
            <v>2.8571428571428571E-2</v>
          </cell>
          <cell r="G107">
            <v>2.1052631578947368E-2</v>
          </cell>
          <cell r="H107">
            <v>1.9417475728155338E-2</v>
          </cell>
        </row>
        <row r="108">
          <cell r="D108">
            <v>8.3333333333333329E-2</v>
          </cell>
          <cell r="E108">
            <v>4.878048780487805E-2</v>
          </cell>
          <cell r="F108">
            <v>2.8571428571428571E-2</v>
          </cell>
          <cell r="G108">
            <v>2.1052631578947368E-2</v>
          </cell>
          <cell r="H108">
            <v>1.9417475728155338E-2</v>
          </cell>
        </row>
        <row r="109">
          <cell r="D109">
            <v>8.3333333333333329E-2</v>
          </cell>
          <cell r="E109">
            <v>4.878048780487805E-2</v>
          </cell>
          <cell r="F109">
            <v>2.8571428571428571E-2</v>
          </cell>
          <cell r="G109">
            <v>2.1052631578947368E-2</v>
          </cell>
          <cell r="H109">
            <v>1.9417475728155338E-2</v>
          </cell>
        </row>
        <row r="110">
          <cell r="D110">
            <v>8.3333333333333329E-2</v>
          </cell>
          <cell r="E110">
            <v>4.878048780487805E-2</v>
          </cell>
          <cell r="F110">
            <v>2.8571428571428571E-2</v>
          </cell>
          <cell r="G110">
            <v>2.1052631578947368E-2</v>
          </cell>
          <cell r="H110">
            <v>1.9417475728155338E-2</v>
          </cell>
        </row>
        <row r="111">
          <cell r="D111">
            <v>8.3333333333333329E-2</v>
          </cell>
          <cell r="E111">
            <v>4.878048780487805E-2</v>
          </cell>
          <cell r="F111">
            <v>2.8571428571428571E-2</v>
          </cell>
          <cell r="G111">
            <v>2.1052631578947368E-2</v>
          </cell>
          <cell r="H111">
            <v>1.9417475728155338E-2</v>
          </cell>
        </row>
        <row r="112">
          <cell r="D112">
            <v>8.3333333333333329E-2</v>
          </cell>
          <cell r="E112">
            <v>4.878048780487805E-2</v>
          </cell>
          <cell r="F112">
            <v>2.8571428571428571E-2</v>
          </cell>
          <cell r="G112">
            <v>2.1052631578947368E-2</v>
          </cell>
          <cell r="H112">
            <v>1.9417475728155338E-2</v>
          </cell>
        </row>
        <row r="113">
          <cell r="D113">
            <v>0</v>
          </cell>
          <cell r="E113">
            <v>0</v>
          </cell>
          <cell r="F113">
            <v>2.8571428571428571E-2</v>
          </cell>
          <cell r="G113">
            <v>2.1052631578947368E-2</v>
          </cell>
          <cell r="H113">
            <v>1.9417475728155338E-2</v>
          </cell>
        </row>
        <row r="114">
          <cell r="D114">
            <v>0</v>
          </cell>
          <cell r="E114">
            <v>4.878048780487805E-2</v>
          </cell>
          <cell r="F114">
            <v>2.8571428571428571E-2</v>
          </cell>
          <cell r="G114">
            <v>2.1052631578947368E-2</v>
          </cell>
          <cell r="H114">
            <v>1.9417475728155338E-2</v>
          </cell>
        </row>
        <row r="115">
          <cell r="D115">
            <v>0</v>
          </cell>
          <cell r="E115">
            <v>4.878048780487805E-2</v>
          </cell>
          <cell r="F115">
            <v>2.8571428571428571E-2</v>
          </cell>
          <cell r="G115">
            <v>2.1052631578947368E-2</v>
          </cell>
          <cell r="H115">
            <v>1.9417475728155338E-2</v>
          </cell>
        </row>
        <row r="116">
          <cell r="D116">
            <v>0</v>
          </cell>
          <cell r="E116">
            <v>2.4390243902439025E-2</v>
          </cell>
          <cell r="F116">
            <v>1.4285714285714285E-2</v>
          </cell>
          <cell r="G116">
            <v>2.1052631578947368E-2</v>
          </cell>
          <cell r="H116">
            <v>1.9417475728155338E-2</v>
          </cell>
        </row>
        <row r="117">
          <cell r="D117">
            <v>0</v>
          </cell>
          <cell r="E117">
            <v>2.4390243902439025E-2</v>
          </cell>
          <cell r="F117">
            <v>2.8571428571428571E-2</v>
          </cell>
          <cell r="G117">
            <v>2.1052631578947368E-2</v>
          </cell>
          <cell r="H117">
            <v>1.9417475728155338E-2</v>
          </cell>
        </row>
        <row r="118">
          <cell r="D118">
            <v>0</v>
          </cell>
          <cell r="E118">
            <v>0</v>
          </cell>
          <cell r="F118">
            <v>2.8571428571428571E-2</v>
          </cell>
          <cell r="G118">
            <v>2.1052631578947368E-2</v>
          </cell>
          <cell r="H118">
            <v>1.9417475728155338E-2</v>
          </cell>
        </row>
        <row r="119">
          <cell r="D119">
            <v>0</v>
          </cell>
          <cell r="E119">
            <v>0</v>
          </cell>
          <cell r="F119">
            <v>1.4285714285714285E-2</v>
          </cell>
          <cell r="G119">
            <v>2.1052631578947368E-2</v>
          </cell>
          <cell r="H119">
            <v>1.9417475728155338E-2</v>
          </cell>
        </row>
        <row r="120">
          <cell r="D120">
            <v>0</v>
          </cell>
          <cell r="E120">
            <v>0</v>
          </cell>
          <cell r="F120">
            <v>0</v>
          </cell>
          <cell r="G120">
            <v>2.1052631578947368E-2</v>
          </cell>
          <cell r="H120">
            <v>1.9417475728155338E-2</v>
          </cell>
        </row>
        <row r="121">
          <cell r="D121">
            <v>0</v>
          </cell>
          <cell r="E121">
            <v>0</v>
          </cell>
          <cell r="F121">
            <v>0</v>
          </cell>
          <cell r="G121">
            <v>2.1052631578947368E-2</v>
          </cell>
          <cell r="H121">
            <v>1.9417475728155338E-2</v>
          </cell>
        </row>
        <row r="122">
          <cell r="D122">
            <v>0</v>
          </cell>
          <cell r="E122">
            <v>0</v>
          </cell>
          <cell r="F122">
            <v>2.8571428571428571E-2</v>
          </cell>
          <cell r="G122">
            <v>2.1052631578947368E-2</v>
          </cell>
          <cell r="H122">
            <v>1.9417475728155338E-2</v>
          </cell>
        </row>
        <row r="123">
          <cell r="D123">
            <v>0</v>
          </cell>
          <cell r="E123">
            <v>0</v>
          </cell>
          <cell r="F123">
            <v>2.8571428571428571E-2</v>
          </cell>
          <cell r="G123">
            <v>2.1052631578947368E-2</v>
          </cell>
          <cell r="H123">
            <v>1.9417475728155338E-2</v>
          </cell>
        </row>
      </sheetData>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X:\01.Training%20Material\CBL%202020\CBL%20Progress_hanh.duong.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r:id="rId2"/>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Cache/pivotCacheRecords2.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5:C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1953">
      <pivotArea type="all" dataOnly="0" outline="0" fieldPosition="0"/>
    </format>
    <format dxfId="1952">
      <pivotArea outline="0" collapsedLevelsAreSubtotals="1" fieldPosition="0"/>
    </format>
    <format dxfId="1951">
      <pivotArea field="8" type="button" dataOnly="0" labelOnly="1" outline="0"/>
    </format>
    <format dxfId="1950">
      <pivotArea dataOnly="0" labelOnly="1" outline="0" axis="axisValues" fieldPosition="0"/>
    </format>
    <format dxfId="1949">
      <pivotArea dataOnly="0" labelOnly="1" grandRow="1" outline="0" fieldPosition="0"/>
    </format>
    <format dxfId="1948">
      <pivotArea outline="0" fieldPosition="0">
        <references count="1">
          <reference field="4294967294" count="1">
            <x v="1"/>
          </reference>
        </references>
      </pivotArea>
    </format>
    <format dxfId="1947">
      <pivotArea outline="0" collapsedLevelsAreSubtotals="1" fieldPosition="0">
        <references count="1">
          <reference field="4294967294" count="1" selected="0">
            <x v="1"/>
          </reference>
        </references>
      </pivotArea>
    </format>
    <format dxfId="1946">
      <pivotArea dataOnly="0" labelOnly="1" outline="0" fieldPosition="0">
        <references count="1">
          <reference field="4294967294" count="1">
            <x v="1"/>
          </reference>
        </references>
      </pivotArea>
    </format>
    <format dxfId="1945">
      <pivotArea field="8" type="button" dataOnly="0" labelOnly="1" outline="0"/>
    </format>
    <format dxfId="194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25:M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1963">
      <pivotArea type="all" dataOnly="0" outline="0" fieldPosition="0"/>
    </format>
    <format dxfId="1962">
      <pivotArea outline="0" collapsedLevelsAreSubtotals="1" fieldPosition="0"/>
    </format>
    <format dxfId="1961">
      <pivotArea field="8" type="button" dataOnly="0" labelOnly="1" outline="0"/>
    </format>
    <format dxfId="1960">
      <pivotArea dataOnly="0" labelOnly="1" outline="0" axis="axisValues" fieldPosition="0"/>
    </format>
    <format dxfId="1959">
      <pivotArea dataOnly="0" labelOnly="1" grandRow="1" outline="0" fieldPosition="0"/>
    </format>
    <format dxfId="1958">
      <pivotArea outline="0" fieldPosition="0">
        <references count="1">
          <reference field="4294967294" count="1">
            <x v="1"/>
          </reference>
        </references>
      </pivotArea>
    </format>
    <format dxfId="1957">
      <pivotArea outline="0" collapsedLevelsAreSubtotals="1" fieldPosition="0">
        <references count="1">
          <reference field="4294967294" count="1" selected="0">
            <x v="1"/>
          </reference>
        </references>
      </pivotArea>
    </format>
    <format dxfId="1956">
      <pivotArea dataOnly="0" labelOnly="1" outline="0" fieldPosition="0">
        <references count="1">
          <reference field="4294967294" count="1">
            <x v="1"/>
          </reference>
        </references>
      </pivotArea>
    </format>
    <format dxfId="1955">
      <pivotArea field="8" type="button" dataOnly="0" labelOnly="1" outline="0"/>
    </format>
    <format dxfId="195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3:M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1973">
      <pivotArea type="all" dataOnly="0" outline="0" fieldPosition="0"/>
    </format>
    <format dxfId="1972">
      <pivotArea outline="0" collapsedLevelsAreSubtotals="1" fieldPosition="0"/>
    </format>
    <format dxfId="1971">
      <pivotArea field="8" type="button" dataOnly="0" labelOnly="1" outline="0" axis="axisRow" fieldPosition="0"/>
    </format>
    <format dxfId="1970">
      <pivotArea dataOnly="0" labelOnly="1" outline="0" axis="axisValues" fieldPosition="0"/>
    </format>
    <format dxfId="1969">
      <pivotArea dataOnly="0" labelOnly="1" grandRow="1" outline="0" fieldPosition="0"/>
    </format>
    <format dxfId="1968">
      <pivotArea outline="0" fieldPosition="0">
        <references count="1">
          <reference field="4294967294" count="1">
            <x v="1"/>
          </reference>
        </references>
      </pivotArea>
    </format>
    <format dxfId="1967">
      <pivotArea outline="0" collapsedLevelsAreSubtotals="1" fieldPosition="0">
        <references count="1">
          <reference field="4294967294" count="1" selected="0">
            <x v="1"/>
          </reference>
        </references>
      </pivotArea>
    </format>
    <format dxfId="1966">
      <pivotArea dataOnly="0" labelOnly="1" outline="0" fieldPosition="0">
        <references count="1">
          <reference field="4294967294" count="1">
            <x v="1"/>
          </reference>
        </references>
      </pivotArea>
    </format>
    <format dxfId="1965">
      <pivotArea field="8" type="button" dataOnly="0" labelOnly="1" outline="0" axis="axisRow" fieldPosition="0"/>
    </format>
    <format dxfId="196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1983">
      <pivotArea type="all" dataOnly="0" outline="0" fieldPosition="0"/>
    </format>
    <format dxfId="1982">
      <pivotArea outline="0" collapsedLevelsAreSubtotals="1" fieldPosition="0"/>
    </format>
    <format dxfId="1981">
      <pivotArea field="8" type="button" dataOnly="0" labelOnly="1" outline="0" axis="axisRow" fieldPosition="0"/>
    </format>
    <format dxfId="1980">
      <pivotArea dataOnly="0" labelOnly="1" outline="0" axis="axisValues" fieldPosition="0"/>
    </format>
    <format dxfId="1979">
      <pivotArea dataOnly="0" labelOnly="1" grandRow="1" outline="0" fieldPosition="0"/>
    </format>
    <format dxfId="1978">
      <pivotArea outline="0" fieldPosition="0">
        <references count="1">
          <reference field="4294967294" count="1">
            <x v="1"/>
          </reference>
        </references>
      </pivotArea>
    </format>
    <format dxfId="1977">
      <pivotArea outline="0" collapsedLevelsAreSubtotals="1" fieldPosition="0">
        <references count="1">
          <reference field="4294967294" count="1" selected="0">
            <x v="1"/>
          </reference>
        </references>
      </pivotArea>
    </format>
    <format dxfId="1976">
      <pivotArea dataOnly="0" labelOnly="1" outline="0" fieldPosition="0">
        <references count="1">
          <reference field="4294967294" count="1">
            <x v="1"/>
          </reference>
        </references>
      </pivotArea>
    </format>
    <format dxfId="1975">
      <pivotArea field="8" type="button" dataOnly="0" labelOnly="1" outline="0" axis="axisRow" fieldPosition="0"/>
    </format>
    <format dxfId="197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12.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1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xml"/><Relationship Id="rId7" Type="http://schemas.openxmlformats.org/officeDocument/2006/relationships/printerSettings" Target="../printerSettings/printerSettings1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9.bin"/><Relationship Id="rId5" Type="http://schemas.openxmlformats.org/officeDocument/2006/relationships/printerSettings" Target="../printerSettings/printerSettings8.bin"/><Relationship Id="rId4" Type="http://schemas.openxmlformats.org/officeDocument/2006/relationships/pivotTable" Target="../pivotTables/pivotTable4.xml"/><Relationship Id="rId9"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6.xml"/><Relationship Id="rId18" Type="http://schemas.openxmlformats.org/officeDocument/2006/relationships/image" Target="../media/image18.emf"/><Relationship Id="rId26" Type="http://schemas.openxmlformats.org/officeDocument/2006/relationships/image" Target="../media/image22.emf"/><Relationship Id="rId21" Type="http://schemas.openxmlformats.org/officeDocument/2006/relationships/control" Target="../activeX/activeX20.xml"/><Relationship Id="rId34" Type="http://schemas.openxmlformats.org/officeDocument/2006/relationships/image" Target="../media/image26.emf"/><Relationship Id="rId7" Type="http://schemas.openxmlformats.org/officeDocument/2006/relationships/printerSettings" Target="../printerSettings/printerSettings19.bin"/><Relationship Id="rId12" Type="http://schemas.openxmlformats.org/officeDocument/2006/relationships/image" Target="../media/image15.emf"/><Relationship Id="rId17" Type="http://schemas.openxmlformats.org/officeDocument/2006/relationships/control" Target="../activeX/activeX18.xml"/><Relationship Id="rId25" Type="http://schemas.openxmlformats.org/officeDocument/2006/relationships/control" Target="../activeX/activeX22.xml"/><Relationship Id="rId33" Type="http://schemas.openxmlformats.org/officeDocument/2006/relationships/control" Target="../activeX/activeX26.xml"/><Relationship Id="rId38" Type="http://schemas.openxmlformats.org/officeDocument/2006/relationships/comments" Target="../comments8.xml"/><Relationship Id="rId2" Type="http://schemas.openxmlformats.org/officeDocument/2006/relationships/printerSettings" Target="../printerSettings/printerSettings14.bin"/><Relationship Id="rId16" Type="http://schemas.openxmlformats.org/officeDocument/2006/relationships/image" Target="../media/image17.emf"/><Relationship Id="rId20" Type="http://schemas.openxmlformats.org/officeDocument/2006/relationships/image" Target="../media/image19.emf"/><Relationship Id="rId29" Type="http://schemas.openxmlformats.org/officeDocument/2006/relationships/control" Target="../activeX/activeX24.xml"/><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11" Type="http://schemas.openxmlformats.org/officeDocument/2006/relationships/control" Target="../activeX/activeX15.xml"/><Relationship Id="rId24" Type="http://schemas.openxmlformats.org/officeDocument/2006/relationships/image" Target="../media/image21.emf"/><Relationship Id="rId32" Type="http://schemas.openxmlformats.org/officeDocument/2006/relationships/image" Target="../media/image25.emf"/><Relationship Id="rId37" Type="http://schemas.openxmlformats.org/officeDocument/2006/relationships/ctrlProp" Target="../ctrlProps/ctrlProp3.xml"/><Relationship Id="rId5" Type="http://schemas.openxmlformats.org/officeDocument/2006/relationships/printerSettings" Target="../printerSettings/printerSettings17.bin"/><Relationship Id="rId15" Type="http://schemas.openxmlformats.org/officeDocument/2006/relationships/control" Target="../activeX/activeX17.xml"/><Relationship Id="rId23" Type="http://schemas.openxmlformats.org/officeDocument/2006/relationships/control" Target="../activeX/activeX21.xml"/><Relationship Id="rId28" Type="http://schemas.openxmlformats.org/officeDocument/2006/relationships/image" Target="../media/image23.emf"/><Relationship Id="rId36" Type="http://schemas.openxmlformats.org/officeDocument/2006/relationships/ctrlProp" Target="../ctrlProps/ctrlProp2.xml"/><Relationship Id="rId10" Type="http://schemas.openxmlformats.org/officeDocument/2006/relationships/vmlDrawing" Target="../drawings/vmlDrawing8.vml"/><Relationship Id="rId19" Type="http://schemas.openxmlformats.org/officeDocument/2006/relationships/control" Target="../activeX/activeX19.xml"/><Relationship Id="rId31" Type="http://schemas.openxmlformats.org/officeDocument/2006/relationships/control" Target="../activeX/activeX25.xml"/><Relationship Id="rId4" Type="http://schemas.openxmlformats.org/officeDocument/2006/relationships/printerSettings" Target="../printerSettings/printerSettings16.bin"/><Relationship Id="rId9" Type="http://schemas.openxmlformats.org/officeDocument/2006/relationships/drawing" Target="../drawings/drawing8.xml"/><Relationship Id="rId14" Type="http://schemas.openxmlformats.org/officeDocument/2006/relationships/image" Target="../media/image16.emf"/><Relationship Id="rId22" Type="http://schemas.openxmlformats.org/officeDocument/2006/relationships/image" Target="../media/image20.emf"/><Relationship Id="rId27" Type="http://schemas.openxmlformats.org/officeDocument/2006/relationships/control" Target="../activeX/activeX23.xml"/><Relationship Id="rId30" Type="http://schemas.openxmlformats.org/officeDocument/2006/relationships/image" Target="../media/image24.emf"/><Relationship Id="rId35" Type="http://schemas.openxmlformats.org/officeDocument/2006/relationships/ctrlProp" Target="../ctrlProps/ctrlProp1.xml"/><Relationship Id="rId8" Type="http://schemas.openxmlformats.org/officeDocument/2006/relationships/printerSettings" Target="../printerSettings/printerSettings20.bin"/><Relationship Id="rId3"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9.emf"/><Relationship Id="rId3" Type="http://schemas.openxmlformats.org/officeDocument/2006/relationships/printerSettings" Target="../printerSettings/printerSettings23.bin"/><Relationship Id="rId7" Type="http://schemas.openxmlformats.org/officeDocument/2006/relationships/vmlDrawing" Target="../drawings/vmlDrawing9.vml"/><Relationship Id="rId12" Type="http://schemas.openxmlformats.org/officeDocument/2006/relationships/control" Target="../activeX/activeX29.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drawing" Target="../drawings/drawing9.xml"/><Relationship Id="rId11" Type="http://schemas.openxmlformats.org/officeDocument/2006/relationships/image" Target="../media/image28.emf"/><Relationship Id="rId5" Type="http://schemas.openxmlformats.org/officeDocument/2006/relationships/printerSettings" Target="../printerSettings/printerSettings25.bin"/><Relationship Id="rId10" Type="http://schemas.openxmlformats.org/officeDocument/2006/relationships/control" Target="../activeX/activeX28.xml"/><Relationship Id="rId4" Type="http://schemas.openxmlformats.org/officeDocument/2006/relationships/printerSettings" Target="../printerSettings/printerSettings24.bin"/><Relationship Id="rId9" Type="http://schemas.openxmlformats.org/officeDocument/2006/relationships/image" Target="../media/image27.emf"/><Relationship Id="rId1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3.bin"/><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41.bin"/><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10" Type="http://schemas.openxmlformats.org/officeDocument/2006/relationships/comments" Target="../comments10.xml"/><Relationship Id="rId4" Type="http://schemas.openxmlformats.org/officeDocument/2006/relationships/printerSettings" Target="../printerSettings/printerSettings37.bin"/><Relationship Id="rId9"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13" Type="http://schemas.openxmlformats.org/officeDocument/2006/relationships/hyperlink" Target="http://collab.lge.com/main/x/laxqLg" TargetMode="External"/><Relationship Id="rId18" Type="http://schemas.openxmlformats.org/officeDocument/2006/relationships/hyperlink" Target="http://collab.lge.com/main/x/JIVXLQ" TargetMode="External"/><Relationship Id="rId26" Type="http://schemas.openxmlformats.org/officeDocument/2006/relationships/control" Target="../activeX/activeX30.xml"/><Relationship Id="rId3" Type="http://schemas.openxmlformats.org/officeDocument/2006/relationships/printerSettings" Target="../printerSettings/printerSettings44.bin"/><Relationship Id="rId21" Type="http://schemas.openxmlformats.org/officeDocument/2006/relationships/hyperlink" Target="http://collab.lge.com/main/x/rtuHLw" TargetMode="External"/><Relationship Id="rId34" Type="http://schemas.openxmlformats.org/officeDocument/2006/relationships/comments" Target="../comments11.xml"/><Relationship Id="rId7" Type="http://schemas.openxmlformats.org/officeDocument/2006/relationships/hyperlink" Target="http://collab.lge.com/main/x/_dSyMw" TargetMode="External"/><Relationship Id="rId12" Type="http://schemas.openxmlformats.org/officeDocument/2006/relationships/hyperlink" Target="http://collab.lge.com/main/x/-3wrLQ" TargetMode="External"/><Relationship Id="rId17" Type="http://schemas.openxmlformats.org/officeDocument/2006/relationships/hyperlink" Target="http://collab.lge.com/main/x/1NuHLw" TargetMode="External"/><Relationship Id="rId25" Type="http://schemas.openxmlformats.org/officeDocument/2006/relationships/vmlDrawing" Target="../drawings/vmlDrawing11.vml"/><Relationship Id="rId33" Type="http://schemas.openxmlformats.org/officeDocument/2006/relationships/image" Target="../media/image33.emf"/><Relationship Id="rId2" Type="http://schemas.openxmlformats.org/officeDocument/2006/relationships/printerSettings" Target="../printerSettings/printerSettings43.bin"/><Relationship Id="rId16" Type="http://schemas.openxmlformats.org/officeDocument/2006/relationships/hyperlink" Target="http://collab.lge.com/main/x/ztuHLw" TargetMode="External"/><Relationship Id="rId20" Type="http://schemas.openxmlformats.org/officeDocument/2006/relationships/hyperlink" Target="http://collab.lge.com/main/display/IVIDCV/How+to+write+TCs+effectively" TargetMode="External"/><Relationship Id="rId29" Type="http://schemas.openxmlformats.org/officeDocument/2006/relationships/image" Target="../media/image31.emf"/><Relationship Id="rId1" Type="http://schemas.openxmlformats.org/officeDocument/2006/relationships/printerSettings" Target="../printerSettings/printerSettings42.bin"/><Relationship Id="rId6" Type="http://schemas.openxmlformats.org/officeDocument/2006/relationships/hyperlink" Target="http://collab.lge.com/main/x/AocBNg" TargetMode="External"/><Relationship Id="rId11" Type="http://schemas.openxmlformats.org/officeDocument/2006/relationships/hyperlink" Target="http://collab.lge.com/main/x/5d1qLg" TargetMode="External"/><Relationship Id="rId24" Type="http://schemas.openxmlformats.org/officeDocument/2006/relationships/drawing" Target="../drawings/drawing10.xml"/><Relationship Id="rId32" Type="http://schemas.openxmlformats.org/officeDocument/2006/relationships/control" Target="../activeX/activeX33.xml"/><Relationship Id="rId5" Type="http://schemas.openxmlformats.org/officeDocument/2006/relationships/hyperlink" Target="http://collab.lge.com/main/x/gOGHLw" TargetMode="External"/><Relationship Id="rId15" Type="http://schemas.openxmlformats.org/officeDocument/2006/relationships/hyperlink" Target="http://collab.lge.com/main/x/j9smN" TargetMode="External"/><Relationship Id="rId23" Type="http://schemas.openxmlformats.org/officeDocument/2006/relationships/printerSettings" Target="../printerSettings/printerSettings46.bin"/><Relationship Id="rId28" Type="http://schemas.openxmlformats.org/officeDocument/2006/relationships/control" Target="../activeX/activeX31.xml"/><Relationship Id="rId10" Type="http://schemas.openxmlformats.org/officeDocument/2006/relationships/hyperlink" Target="http://collab.lge.com/main/x/_dSyMw" TargetMode="External"/><Relationship Id="rId19" Type="http://schemas.openxmlformats.org/officeDocument/2006/relationships/hyperlink" Target="http://collab.lge.com/main/display/IVIDCV/Personal+report+skill" TargetMode="External"/><Relationship Id="rId31" Type="http://schemas.openxmlformats.org/officeDocument/2006/relationships/image" Target="../media/image32.emf"/><Relationship Id="rId4" Type="http://schemas.openxmlformats.org/officeDocument/2006/relationships/printerSettings" Target="../printerSettings/printerSettings45.bin"/><Relationship Id="rId9" Type="http://schemas.openxmlformats.org/officeDocument/2006/relationships/hyperlink" Target="http://collab.lge.com/main/x/P1LdJw" TargetMode="External"/><Relationship Id="rId14" Type="http://schemas.openxmlformats.org/officeDocument/2006/relationships/hyperlink" Target="http://collab.lge.com/main/x/1bmXLw" TargetMode="External"/><Relationship Id="rId22" Type="http://schemas.openxmlformats.org/officeDocument/2006/relationships/hyperlink" Target="http://collab.lge.com/main/x/1NuHLw" TargetMode="External"/><Relationship Id="rId27" Type="http://schemas.openxmlformats.org/officeDocument/2006/relationships/image" Target="../media/image30.emf"/><Relationship Id="rId30" Type="http://schemas.openxmlformats.org/officeDocument/2006/relationships/control" Target="../activeX/activeX32.xml"/><Relationship Id="rId8" Type="http://schemas.openxmlformats.org/officeDocument/2006/relationships/hyperlink" Target="http://collab.lge.com/main/x/_96HLw" TargetMode="External"/></Relationships>
</file>

<file path=xl/worksheets/_rels/sheet14.x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control" Target="../activeX/activeX37.xml"/><Relationship Id="rId3" Type="http://schemas.openxmlformats.org/officeDocument/2006/relationships/printerSettings" Target="../printerSettings/printerSettings49.bin"/><Relationship Id="rId7" Type="http://schemas.openxmlformats.org/officeDocument/2006/relationships/control" Target="../activeX/activeX34.xml"/><Relationship Id="rId12" Type="http://schemas.openxmlformats.org/officeDocument/2006/relationships/image" Target="../media/image36.emf"/><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vmlDrawing" Target="../drawings/vmlDrawing12.vml"/><Relationship Id="rId11" Type="http://schemas.openxmlformats.org/officeDocument/2006/relationships/control" Target="../activeX/activeX36.xml"/><Relationship Id="rId5" Type="http://schemas.openxmlformats.org/officeDocument/2006/relationships/drawing" Target="../drawings/drawing11.xml"/><Relationship Id="rId15" Type="http://schemas.openxmlformats.org/officeDocument/2006/relationships/comments" Target="../comments12.xml"/><Relationship Id="rId10" Type="http://schemas.openxmlformats.org/officeDocument/2006/relationships/image" Target="../media/image35.emf"/><Relationship Id="rId4" Type="http://schemas.openxmlformats.org/officeDocument/2006/relationships/printerSettings" Target="../printerSettings/printerSettings50.bin"/><Relationship Id="rId9" Type="http://schemas.openxmlformats.org/officeDocument/2006/relationships/control" Target="../activeX/activeX35.xml"/><Relationship Id="rId14"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printerSettings" Target="../printerSettings/printerSettings53.bin"/><Relationship Id="rId7" Type="http://schemas.openxmlformats.org/officeDocument/2006/relationships/control" Target="../activeX/activeX38.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vmlDrawing" Target="../drawings/vmlDrawing13.vml"/><Relationship Id="rId11" Type="http://schemas.openxmlformats.org/officeDocument/2006/relationships/comments" Target="../comments13.xml"/><Relationship Id="rId5" Type="http://schemas.openxmlformats.org/officeDocument/2006/relationships/drawing" Target="../drawings/drawing12.xml"/><Relationship Id="rId10" Type="http://schemas.openxmlformats.org/officeDocument/2006/relationships/image" Target="../media/image39.emf"/><Relationship Id="rId4" Type="http://schemas.openxmlformats.org/officeDocument/2006/relationships/printerSettings" Target="../printerSettings/printerSettings54.bin"/><Relationship Id="rId9" Type="http://schemas.openxmlformats.org/officeDocument/2006/relationships/control" Target="../activeX/activeX39.xml"/></Relationships>
</file>

<file path=xl/worksheets/_rels/sheet16.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printerSettings" Target="../printerSettings/printerSettings57.bin"/><Relationship Id="rId7" Type="http://schemas.openxmlformats.org/officeDocument/2006/relationships/control" Target="../activeX/activeX40.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6" Type="http://schemas.openxmlformats.org/officeDocument/2006/relationships/vmlDrawing" Target="../drawings/vmlDrawing14.vml"/><Relationship Id="rId11" Type="http://schemas.openxmlformats.org/officeDocument/2006/relationships/comments" Target="../comments14.xml"/><Relationship Id="rId5" Type="http://schemas.openxmlformats.org/officeDocument/2006/relationships/drawing" Target="../drawings/drawing13.xml"/><Relationship Id="rId10" Type="http://schemas.openxmlformats.org/officeDocument/2006/relationships/image" Target="../media/image41.emf"/><Relationship Id="rId4" Type="http://schemas.openxmlformats.org/officeDocument/2006/relationships/printerSettings" Target="../printerSettings/printerSettings58.bin"/><Relationship Id="rId9" Type="http://schemas.openxmlformats.org/officeDocument/2006/relationships/control" Target="../activeX/activeX41.xml"/></Relationships>
</file>

<file path=xl/worksheets/_rels/sheet17.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printerSettings" Target="../printerSettings/printerSettings61.bin"/><Relationship Id="rId7" Type="http://schemas.openxmlformats.org/officeDocument/2006/relationships/control" Target="../activeX/activeX42.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vmlDrawing" Target="../drawings/vmlDrawing15.vml"/><Relationship Id="rId11" Type="http://schemas.openxmlformats.org/officeDocument/2006/relationships/comments" Target="../comments15.xml"/><Relationship Id="rId5" Type="http://schemas.openxmlformats.org/officeDocument/2006/relationships/drawing" Target="../drawings/drawing14.xml"/><Relationship Id="rId10" Type="http://schemas.openxmlformats.org/officeDocument/2006/relationships/image" Target="../media/image43.emf"/><Relationship Id="rId4" Type="http://schemas.openxmlformats.org/officeDocument/2006/relationships/printerSettings" Target="../printerSettings/printerSettings62.bin"/><Relationship Id="rId9" Type="http://schemas.openxmlformats.org/officeDocument/2006/relationships/control" Target="../activeX/activeX4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44.xml"/><Relationship Id="rId7"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 Id="rId6" Type="http://schemas.openxmlformats.org/officeDocument/2006/relationships/image" Target="../media/image45.emf"/><Relationship Id="rId5" Type="http://schemas.openxmlformats.org/officeDocument/2006/relationships/control" Target="../activeX/activeX45.xml"/><Relationship Id="rId4" Type="http://schemas.openxmlformats.org/officeDocument/2006/relationships/image" Target="../media/image44.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46.xml"/><Relationship Id="rId7"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6.xml"/><Relationship Id="rId6" Type="http://schemas.openxmlformats.org/officeDocument/2006/relationships/image" Target="../media/image47.emf"/><Relationship Id="rId5" Type="http://schemas.openxmlformats.org/officeDocument/2006/relationships/control" Target="../activeX/activeX47.xml"/><Relationship Id="rId4" Type="http://schemas.openxmlformats.org/officeDocument/2006/relationships/image" Target="../media/image46.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48.xml"/><Relationship Id="rId7"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7.xml"/><Relationship Id="rId6" Type="http://schemas.openxmlformats.org/officeDocument/2006/relationships/image" Target="../media/image49.emf"/><Relationship Id="rId5" Type="http://schemas.openxmlformats.org/officeDocument/2006/relationships/control" Target="../activeX/activeX49.xml"/><Relationship Id="rId4" Type="http://schemas.openxmlformats.org/officeDocument/2006/relationships/image" Target="../media/image48.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50.xml"/><Relationship Id="rId7"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8.xml"/><Relationship Id="rId6" Type="http://schemas.openxmlformats.org/officeDocument/2006/relationships/image" Target="../media/image51.emf"/><Relationship Id="rId5" Type="http://schemas.openxmlformats.org/officeDocument/2006/relationships/control" Target="../activeX/activeX51.xml"/><Relationship Id="rId4" Type="http://schemas.openxmlformats.org/officeDocument/2006/relationships/image" Target="../media/image50.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52.xml"/><Relationship Id="rId7"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19.xml"/><Relationship Id="rId6" Type="http://schemas.openxmlformats.org/officeDocument/2006/relationships/image" Target="../media/image53.emf"/><Relationship Id="rId5" Type="http://schemas.openxmlformats.org/officeDocument/2006/relationships/control" Target="../activeX/activeX53.xml"/><Relationship Id="rId4" Type="http://schemas.openxmlformats.org/officeDocument/2006/relationships/image" Target="../media/image52.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54.xml"/><Relationship Id="rId7"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0.xml"/><Relationship Id="rId6" Type="http://schemas.openxmlformats.org/officeDocument/2006/relationships/image" Target="../media/image55.emf"/><Relationship Id="rId5" Type="http://schemas.openxmlformats.org/officeDocument/2006/relationships/control" Target="../activeX/activeX55.xml"/><Relationship Id="rId4" Type="http://schemas.openxmlformats.org/officeDocument/2006/relationships/image" Target="../media/image54.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56.xml"/><Relationship Id="rId7"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1.xml"/><Relationship Id="rId6" Type="http://schemas.openxmlformats.org/officeDocument/2006/relationships/image" Target="../media/image57.emf"/><Relationship Id="rId5" Type="http://schemas.openxmlformats.org/officeDocument/2006/relationships/control" Target="../activeX/activeX57.xml"/><Relationship Id="rId4" Type="http://schemas.openxmlformats.org/officeDocument/2006/relationships/image" Target="../media/image56.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printerSettings" Target="../printerSettings/printerSettings65.bin"/><Relationship Id="rId7" Type="http://schemas.openxmlformats.org/officeDocument/2006/relationships/vmlDrawing" Target="../drawings/vmlDrawing23.vml"/><Relationship Id="rId12" Type="http://schemas.openxmlformats.org/officeDocument/2006/relationships/comments" Target="../comments23.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6" Type="http://schemas.openxmlformats.org/officeDocument/2006/relationships/drawing" Target="../drawings/drawing22.xml"/><Relationship Id="rId11" Type="http://schemas.openxmlformats.org/officeDocument/2006/relationships/image" Target="../media/image59.emf"/><Relationship Id="rId5" Type="http://schemas.openxmlformats.org/officeDocument/2006/relationships/printerSettings" Target="../printerSettings/printerSettings67.bin"/><Relationship Id="rId10" Type="http://schemas.openxmlformats.org/officeDocument/2006/relationships/control" Target="../activeX/activeX59.xml"/><Relationship Id="rId4" Type="http://schemas.openxmlformats.org/officeDocument/2006/relationships/printerSettings" Target="../printerSettings/printerSettings66.bin"/><Relationship Id="rId9" Type="http://schemas.openxmlformats.org/officeDocument/2006/relationships/image" Target="../media/image58.emf"/></Relationships>
</file>

<file path=xl/worksheets/_rels/sheet26.xml.rels><?xml version="1.0" encoding="UTF-8" standalone="yes"?>
<Relationships xmlns="http://schemas.openxmlformats.org/package/2006/relationships"><Relationship Id="rId8" Type="http://schemas.openxmlformats.org/officeDocument/2006/relationships/image" Target="../media/image60.emf"/><Relationship Id="rId13" Type="http://schemas.openxmlformats.org/officeDocument/2006/relationships/comments" Target="../comments24.xml"/><Relationship Id="rId3" Type="http://schemas.openxmlformats.org/officeDocument/2006/relationships/printerSettings" Target="../printerSettings/printerSettings70.bin"/><Relationship Id="rId7" Type="http://schemas.openxmlformats.org/officeDocument/2006/relationships/control" Target="../activeX/activeX60.xml"/><Relationship Id="rId12" Type="http://schemas.openxmlformats.org/officeDocument/2006/relationships/image" Target="../media/image62.emf"/><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vmlDrawing" Target="../drawings/vmlDrawing24.vml"/><Relationship Id="rId11" Type="http://schemas.openxmlformats.org/officeDocument/2006/relationships/control" Target="../activeX/activeX62.xml"/><Relationship Id="rId5" Type="http://schemas.openxmlformats.org/officeDocument/2006/relationships/drawing" Target="../drawings/drawing23.xml"/><Relationship Id="rId10" Type="http://schemas.openxmlformats.org/officeDocument/2006/relationships/image" Target="../media/image61.emf"/><Relationship Id="rId4" Type="http://schemas.openxmlformats.org/officeDocument/2006/relationships/printerSettings" Target="../printerSettings/printerSettings71.bin"/><Relationship Id="rId9" Type="http://schemas.openxmlformats.org/officeDocument/2006/relationships/control" Target="../activeX/activeX61.xml"/></Relationships>
</file>

<file path=xl/worksheets/_rels/sheet27.x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printerSettings" Target="../printerSettings/printerSettings74.bin"/><Relationship Id="rId7" Type="http://schemas.openxmlformats.org/officeDocument/2006/relationships/control" Target="../activeX/activeX63.xml"/><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vmlDrawing" Target="../drawings/vmlDrawing25.vml"/><Relationship Id="rId11" Type="http://schemas.openxmlformats.org/officeDocument/2006/relationships/comments" Target="../comments25.xml"/><Relationship Id="rId5" Type="http://schemas.openxmlformats.org/officeDocument/2006/relationships/drawing" Target="../drawings/drawing24.xml"/><Relationship Id="rId10" Type="http://schemas.openxmlformats.org/officeDocument/2006/relationships/image" Target="../media/image64.emf"/><Relationship Id="rId4" Type="http://schemas.openxmlformats.org/officeDocument/2006/relationships/printerSettings" Target="../printerSettings/printerSettings75.bin"/><Relationship Id="rId9" Type="http://schemas.openxmlformats.org/officeDocument/2006/relationships/control" Target="../activeX/activeX64.xml"/></Relationships>
</file>

<file path=xl/worksheets/_rels/sheet28.xml.rels><?xml version="1.0" encoding="UTF-8" standalone="yes"?>
<Relationships xmlns="http://schemas.openxmlformats.org/package/2006/relationships"><Relationship Id="rId8" Type="http://schemas.openxmlformats.org/officeDocument/2006/relationships/image" Target="../media/image65.emf"/><Relationship Id="rId3" Type="http://schemas.openxmlformats.org/officeDocument/2006/relationships/printerSettings" Target="../printerSettings/printerSettings78.bin"/><Relationship Id="rId7" Type="http://schemas.openxmlformats.org/officeDocument/2006/relationships/control" Target="../activeX/activeX65.xml"/><Relationship Id="rId2" Type="http://schemas.openxmlformats.org/officeDocument/2006/relationships/printerSettings" Target="../printerSettings/printerSettings77.bin"/><Relationship Id="rId1" Type="http://schemas.openxmlformats.org/officeDocument/2006/relationships/printerSettings" Target="../printerSettings/printerSettings76.bin"/><Relationship Id="rId6" Type="http://schemas.openxmlformats.org/officeDocument/2006/relationships/vmlDrawing" Target="../drawings/vmlDrawing26.vml"/><Relationship Id="rId11" Type="http://schemas.openxmlformats.org/officeDocument/2006/relationships/comments" Target="../comments26.xml"/><Relationship Id="rId5" Type="http://schemas.openxmlformats.org/officeDocument/2006/relationships/drawing" Target="../drawings/drawing25.xml"/><Relationship Id="rId10" Type="http://schemas.openxmlformats.org/officeDocument/2006/relationships/image" Target="../media/image66.emf"/><Relationship Id="rId4" Type="http://schemas.openxmlformats.org/officeDocument/2006/relationships/printerSettings" Target="../printerSettings/printerSettings79.bin"/><Relationship Id="rId9" Type="http://schemas.openxmlformats.org/officeDocument/2006/relationships/control" Target="../activeX/activeX6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rinterSettings" Target="../printerSettings/printerSettings82.bin"/><Relationship Id="rId7" Type="http://schemas.openxmlformats.org/officeDocument/2006/relationships/control" Target="../activeX/activeX67.xml"/><Relationship Id="rId2" Type="http://schemas.openxmlformats.org/officeDocument/2006/relationships/printerSettings" Target="../printerSettings/printerSettings81.bin"/><Relationship Id="rId1" Type="http://schemas.openxmlformats.org/officeDocument/2006/relationships/printerSettings" Target="../printerSettings/printerSettings80.bin"/><Relationship Id="rId6" Type="http://schemas.openxmlformats.org/officeDocument/2006/relationships/vmlDrawing" Target="../drawings/vmlDrawing27.vml"/><Relationship Id="rId11" Type="http://schemas.openxmlformats.org/officeDocument/2006/relationships/comments" Target="../comments27.xml"/><Relationship Id="rId5" Type="http://schemas.openxmlformats.org/officeDocument/2006/relationships/drawing" Target="../drawings/drawing26.xml"/><Relationship Id="rId10" Type="http://schemas.openxmlformats.org/officeDocument/2006/relationships/image" Target="../media/image68.emf"/><Relationship Id="rId4" Type="http://schemas.openxmlformats.org/officeDocument/2006/relationships/printerSettings" Target="../printerSettings/printerSettings83.bin"/><Relationship Id="rId9" Type="http://schemas.openxmlformats.org/officeDocument/2006/relationships/control" Target="../activeX/activeX68.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printerSettings" Target="../printerSettings/printerSettings86.bin"/><Relationship Id="rId7" Type="http://schemas.openxmlformats.org/officeDocument/2006/relationships/control" Target="../activeX/activeX69.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vmlDrawing" Target="../drawings/vmlDrawing28.vml"/><Relationship Id="rId11" Type="http://schemas.openxmlformats.org/officeDocument/2006/relationships/comments" Target="../comments28.xml"/><Relationship Id="rId5" Type="http://schemas.openxmlformats.org/officeDocument/2006/relationships/drawing" Target="../drawings/drawing27.xml"/><Relationship Id="rId10" Type="http://schemas.openxmlformats.org/officeDocument/2006/relationships/image" Target="../media/image70.emf"/><Relationship Id="rId4" Type="http://schemas.openxmlformats.org/officeDocument/2006/relationships/printerSettings" Target="../printerSettings/printerSettings87.bin"/><Relationship Id="rId9" Type="http://schemas.openxmlformats.org/officeDocument/2006/relationships/control" Target="../activeX/activeX70.xml"/></Relationships>
</file>

<file path=xl/worksheets/_rels/sheet31.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printerSettings" Target="../printerSettings/printerSettings90.bin"/><Relationship Id="rId7" Type="http://schemas.openxmlformats.org/officeDocument/2006/relationships/control" Target="../activeX/activeX71.xml"/><Relationship Id="rId2" Type="http://schemas.openxmlformats.org/officeDocument/2006/relationships/printerSettings" Target="../printerSettings/printerSettings89.bin"/><Relationship Id="rId1" Type="http://schemas.openxmlformats.org/officeDocument/2006/relationships/printerSettings" Target="../printerSettings/printerSettings88.bin"/><Relationship Id="rId6" Type="http://schemas.openxmlformats.org/officeDocument/2006/relationships/vmlDrawing" Target="../drawings/vmlDrawing29.vml"/><Relationship Id="rId11" Type="http://schemas.openxmlformats.org/officeDocument/2006/relationships/comments" Target="../comments29.xml"/><Relationship Id="rId5" Type="http://schemas.openxmlformats.org/officeDocument/2006/relationships/drawing" Target="../drawings/drawing28.xml"/><Relationship Id="rId10" Type="http://schemas.openxmlformats.org/officeDocument/2006/relationships/image" Target="../media/image72.emf"/><Relationship Id="rId4" Type="http://schemas.openxmlformats.org/officeDocument/2006/relationships/printerSettings" Target="../printerSettings/printerSettings91.bin"/><Relationship Id="rId9" Type="http://schemas.openxmlformats.org/officeDocument/2006/relationships/control" Target="../activeX/activeX72.xml"/></Relationships>
</file>

<file path=xl/worksheets/_rels/sheet32.xml.rels><?xml version="1.0" encoding="UTF-8" standalone="yes"?>
<Relationships xmlns="http://schemas.openxmlformats.org/package/2006/relationships"><Relationship Id="rId8" Type="http://schemas.openxmlformats.org/officeDocument/2006/relationships/image" Target="../media/image73.emf"/><Relationship Id="rId13" Type="http://schemas.openxmlformats.org/officeDocument/2006/relationships/comments" Target="../comments30.xml"/><Relationship Id="rId3" Type="http://schemas.openxmlformats.org/officeDocument/2006/relationships/printerSettings" Target="../printerSettings/printerSettings94.bin"/><Relationship Id="rId7" Type="http://schemas.openxmlformats.org/officeDocument/2006/relationships/control" Target="../activeX/activeX73.xml"/><Relationship Id="rId12" Type="http://schemas.openxmlformats.org/officeDocument/2006/relationships/image" Target="../media/image75.emf"/><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6" Type="http://schemas.openxmlformats.org/officeDocument/2006/relationships/vmlDrawing" Target="../drawings/vmlDrawing30.vml"/><Relationship Id="rId11" Type="http://schemas.openxmlformats.org/officeDocument/2006/relationships/control" Target="../activeX/activeX75.xml"/><Relationship Id="rId5" Type="http://schemas.openxmlformats.org/officeDocument/2006/relationships/drawing" Target="../drawings/drawing29.xml"/><Relationship Id="rId10" Type="http://schemas.openxmlformats.org/officeDocument/2006/relationships/image" Target="../media/image74.emf"/><Relationship Id="rId4" Type="http://schemas.openxmlformats.org/officeDocument/2006/relationships/printerSettings" Target="../printerSettings/printerSettings95.bin"/><Relationship Id="rId9" Type="http://schemas.openxmlformats.org/officeDocument/2006/relationships/control" Target="../activeX/activeX74.xml"/></Relationships>
</file>

<file path=xl/worksheets/_rels/sheet33.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printerSettings" Target="../printerSettings/printerSettings98.bin"/><Relationship Id="rId7" Type="http://schemas.openxmlformats.org/officeDocument/2006/relationships/control" Target="../activeX/activeX76.xml"/><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6" Type="http://schemas.openxmlformats.org/officeDocument/2006/relationships/vmlDrawing" Target="../drawings/vmlDrawing31.vml"/><Relationship Id="rId11" Type="http://schemas.openxmlformats.org/officeDocument/2006/relationships/comments" Target="../comments31.xml"/><Relationship Id="rId5" Type="http://schemas.openxmlformats.org/officeDocument/2006/relationships/drawing" Target="../drawings/drawing30.xml"/><Relationship Id="rId10" Type="http://schemas.openxmlformats.org/officeDocument/2006/relationships/image" Target="../media/image77.emf"/><Relationship Id="rId4" Type="http://schemas.openxmlformats.org/officeDocument/2006/relationships/printerSettings" Target="../printerSettings/printerSettings99.bin"/><Relationship Id="rId9" Type="http://schemas.openxmlformats.org/officeDocument/2006/relationships/control" Target="../activeX/activeX77.xml"/></Relationships>
</file>

<file path=xl/worksheets/_rels/sheet34.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printerSettings" Target="../printerSettings/printerSettings102.bin"/><Relationship Id="rId7" Type="http://schemas.openxmlformats.org/officeDocument/2006/relationships/control" Target="../activeX/activeX78.xml"/><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6" Type="http://schemas.openxmlformats.org/officeDocument/2006/relationships/vmlDrawing" Target="../drawings/vmlDrawing32.vml"/><Relationship Id="rId11" Type="http://schemas.openxmlformats.org/officeDocument/2006/relationships/comments" Target="../comments32.xml"/><Relationship Id="rId5" Type="http://schemas.openxmlformats.org/officeDocument/2006/relationships/drawing" Target="../drawings/drawing31.xml"/><Relationship Id="rId10" Type="http://schemas.openxmlformats.org/officeDocument/2006/relationships/image" Target="../media/image79.emf"/><Relationship Id="rId4" Type="http://schemas.openxmlformats.org/officeDocument/2006/relationships/printerSettings" Target="../printerSettings/printerSettings103.bin"/><Relationship Id="rId9" Type="http://schemas.openxmlformats.org/officeDocument/2006/relationships/control" Target="../activeX/activeX79.xml"/></Relationships>
</file>

<file path=xl/worksheets/_rels/sheet35.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printerSettings" Target="../printerSettings/printerSettings106.bin"/><Relationship Id="rId7" Type="http://schemas.openxmlformats.org/officeDocument/2006/relationships/control" Target="../activeX/activeX80.xml"/><Relationship Id="rId2" Type="http://schemas.openxmlformats.org/officeDocument/2006/relationships/printerSettings" Target="../printerSettings/printerSettings105.bin"/><Relationship Id="rId1" Type="http://schemas.openxmlformats.org/officeDocument/2006/relationships/printerSettings" Target="../printerSettings/printerSettings104.bin"/><Relationship Id="rId6" Type="http://schemas.openxmlformats.org/officeDocument/2006/relationships/vmlDrawing" Target="../drawings/vmlDrawing33.vml"/><Relationship Id="rId11" Type="http://schemas.openxmlformats.org/officeDocument/2006/relationships/comments" Target="../comments33.xml"/><Relationship Id="rId5" Type="http://schemas.openxmlformats.org/officeDocument/2006/relationships/drawing" Target="../drawings/drawing32.xml"/><Relationship Id="rId10" Type="http://schemas.openxmlformats.org/officeDocument/2006/relationships/image" Target="../media/image81.emf"/><Relationship Id="rId4" Type="http://schemas.openxmlformats.org/officeDocument/2006/relationships/printerSettings" Target="../printerSettings/printerSettings107.bin"/><Relationship Id="rId9" Type="http://schemas.openxmlformats.org/officeDocument/2006/relationships/control" Target="../activeX/activeX81.xml"/></Relationships>
</file>

<file path=xl/worksheets/_rels/sheet36.x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printerSettings" Target="../printerSettings/printerSettings110.bin"/><Relationship Id="rId7" Type="http://schemas.openxmlformats.org/officeDocument/2006/relationships/control" Target="../activeX/activeX82.xml"/><Relationship Id="rId2" Type="http://schemas.openxmlformats.org/officeDocument/2006/relationships/printerSettings" Target="../printerSettings/printerSettings109.bin"/><Relationship Id="rId1" Type="http://schemas.openxmlformats.org/officeDocument/2006/relationships/printerSettings" Target="../printerSettings/printerSettings108.bin"/><Relationship Id="rId6" Type="http://schemas.openxmlformats.org/officeDocument/2006/relationships/vmlDrawing" Target="../drawings/vmlDrawing34.vml"/><Relationship Id="rId11" Type="http://schemas.openxmlformats.org/officeDocument/2006/relationships/comments" Target="../comments34.xml"/><Relationship Id="rId5" Type="http://schemas.openxmlformats.org/officeDocument/2006/relationships/drawing" Target="../drawings/drawing33.xml"/><Relationship Id="rId10" Type="http://schemas.openxmlformats.org/officeDocument/2006/relationships/image" Target="../media/image83.emf"/><Relationship Id="rId4" Type="http://schemas.openxmlformats.org/officeDocument/2006/relationships/printerSettings" Target="../printerSettings/printerSettings111.bin"/><Relationship Id="rId9" Type="http://schemas.openxmlformats.org/officeDocument/2006/relationships/control" Target="../activeX/activeX83.xml"/></Relationships>
</file>

<file path=xl/worksheets/_rels/sheet37.xml.rels><?xml version="1.0" encoding="UTF-8" standalone="yes"?>
<Relationships xmlns="http://schemas.openxmlformats.org/package/2006/relationships"><Relationship Id="rId8" Type="http://schemas.openxmlformats.org/officeDocument/2006/relationships/image" Target="../media/image84.emf"/><Relationship Id="rId3" Type="http://schemas.openxmlformats.org/officeDocument/2006/relationships/printerSettings" Target="../printerSettings/printerSettings114.bin"/><Relationship Id="rId7" Type="http://schemas.openxmlformats.org/officeDocument/2006/relationships/control" Target="../activeX/activeX84.xml"/><Relationship Id="rId2" Type="http://schemas.openxmlformats.org/officeDocument/2006/relationships/printerSettings" Target="../printerSettings/printerSettings113.bin"/><Relationship Id="rId1" Type="http://schemas.openxmlformats.org/officeDocument/2006/relationships/printerSettings" Target="../printerSettings/printerSettings112.bin"/><Relationship Id="rId6" Type="http://schemas.openxmlformats.org/officeDocument/2006/relationships/vmlDrawing" Target="../drawings/vmlDrawing35.vml"/><Relationship Id="rId11" Type="http://schemas.openxmlformats.org/officeDocument/2006/relationships/comments" Target="../comments35.xml"/><Relationship Id="rId5" Type="http://schemas.openxmlformats.org/officeDocument/2006/relationships/drawing" Target="../drawings/drawing34.xml"/><Relationship Id="rId10" Type="http://schemas.openxmlformats.org/officeDocument/2006/relationships/image" Target="../media/image85.emf"/><Relationship Id="rId4" Type="http://schemas.openxmlformats.org/officeDocument/2006/relationships/printerSettings" Target="../printerSettings/printerSettings115.bin"/><Relationship Id="rId9" Type="http://schemas.openxmlformats.org/officeDocument/2006/relationships/control" Target="../activeX/activeX85.xml"/></Relationships>
</file>

<file path=xl/worksheets/_rels/sheet38.xml.rels><?xml version="1.0" encoding="UTF-8" standalone="yes"?>
<Relationships xmlns="http://schemas.openxmlformats.org/package/2006/relationships"><Relationship Id="rId8" Type="http://schemas.openxmlformats.org/officeDocument/2006/relationships/image" Target="../media/image86.emf"/><Relationship Id="rId3" Type="http://schemas.openxmlformats.org/officeDocument/2006/relationships/printerSettings" Target="../printerSettings/printerSettings118.bin"/><Relationship Id="rId7" Type="http://schemas.openxmlformats.org/officeDocument/2006/relationships/control" Target="../activeX/activeX86.xml"/><Relationship Id="rId2" Type="http://schemas.openxmlformats.org/officeDocument/2006/relationships/printerSettings" Target="../printerSettings/printerSettings117.bin"/><Relationship Id="rId1" Type="http://schemas.openxmlformats.org/officeDocument/2006/relationships/printerSettings" Target="../printerSettings/printerSettings116.bin"/><Relationship Id="rId6" Type="http://schemas.openxmlformats.org/officeDocument/2006/relationships/vmlDrawing" Target="../drawings/vmlDrawing36.vml"/><Relationship Id="rId11" Type="http://schemas.openxmlformats.org/officeDocument/2006/relationships/comments" Target="../comments36.xml"/><Relationship Id="rId5" Type="http://schemas.openxmlformats.org/officeDocument/2006/relationships/drawing" Target="../drawings/drawing35.xml"/><Relationship Id="rId10" Type="http://schemas.openxmlformats.org/officeDocument/2006/relationships/image" Target="../media/image87.emf"/><Relationship Id="rId4" Type="http://schemas.openxmlformats.org/officeDocument/2006/relationships/printerSettings" Target="../printerSettings/printerSettings119.bin"/><Relationship Id="rId9" Type="http://schemas.openxmlformats.org/officeDocument/2006/relationships/control" Target="../activeX/activeX87.xml"/></Relationships>
</file>

<file path=xl/worksheets/_rels/sheet39.xml.rels><?xml version="1.0" encoding="UTF-8" standalone="yes"?>
<Relationships xmlns="http://schemas.openxmlformats.org/package/2006/relationships"><Relationship Id="rId8" Type="http://schemas.openxmlformats.org/officeDocument/2006/relationships/image" Target="../media/image88.emf"/><Relationship Id="rId3" Type="http://schemas.openxmlformats.org/officeDocument/2006/relationships/printerSettings" Target="../printerSettings/printerSettings122.bin"/><Relationship Id="rId7" Type="http://schemas.openxmlformats.org/officeDocument/2006/relationships/control" Target="../activeX/activeX88.xml"/><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vmlDrawing" Target="../drawings/vmlDrawing37.vml"/><Relationship Id="rId11" Type="http://schemas.openxmlformats.org/officeDocument/2006/relationships/comments" Target="../comments37.xml"/><Relationship Id="rId5" Type="http://schemas.openxmlformats.org/officeDocument/2006/relationships/drawing" Target="../drawings/drawing36.xml"/><Relationship Id="rId10" Type="http://schemas.openxmlformats.org/officeDocument/2006/relationships/image" Target="../media/image89.emf"/><Relationship Id="rId4" Type="http://schemas.openxmlformats.org/officeDocument/2006/relationships/printerSettings" Target="../printerSettings/printerSettings123.bin"/><Relationship Id="rId9" Type="http://schemas.openxmlformats.org/officeDocument/2006/relationships/control" Target="../activeX/activeX89.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printerSettings" Target="../printerSettings/printerSettings126.bin"/><Relationship Id="rId7" Type="http://schemas.openxmlformats.org/officeDocument/2006/relationships/control" Target="../activeX/activeX90.xml"/><Relationship Id="rId2" Type="http://schemas.openxmlformats.org/officeDocument/2006/relationships/printerSettings" Target="../printerSettings/printerSettings125.bin"/><Relationship Id="rId1" Type="http://schemas.openxmlformats.org/officeDocument/2006/relationships/printerSettings" Target="../printerSettings/printerSettings124.bin"/><Relationship Id="rId6" Type="http://schemas.openxmlformats.org/officeDocument/2006/relationships/vmlDrawing" Target="../drawings/vmlDrawing38.vml"/><Relationship Id="rId11" Type="http://schemas.openxmlformats.org/officeDocument/2006/relationships/comments" Target="../comments38.xml"/><Relationship Id="rId5" Type="http://schemas.openxmlformats.org/officeDocument/2006/relationships/drawing" Target="../drawings/drawing37.xml"/><Relationship Id="rId10" Type="http://schemas.openxmlformats.org/officeDocument/2006/relationships/image" Target="../media/image91.emf"/><Relationship Id="rId4" Type="http://schemas.openxmlformats.org/officeDocument/2006/relationships/printerSettings" Target="../printerSettings/printerSettings127.bin"/><Relationship Id="rId9" Type="http://schemas.openxmlformats.org/officeDocument/2006/relationships/control" Target="../activeX/activeX91.xml"/></Relationships>
</file>

<file path=xl/worksheets/_rels/sheet41.xml.rels><?xml version="1.0" encoding="UTF-8" standalone="yes"?>
<Relationships xmlns="http://schemas.openxmlformats.org/package/2006/relationships"><Relationship Id="rId8" Type="http://schemas.openxmlformats.org/officeDocument/2006/relationships/image" Target="../media/image92.emf"/><Relationship Id="rId3" Type="http://schemas.openxmlformats.org/officeDocument/2006/relationships/printerSettings" Target="../printerSettings/printerSettings130.bin"/><Relationship Id="rId7" Type="http://schemas.openxmlformats.org/officeDocument/2006/relationships/control" Target="../activeX/activeX92.xml"/><Relationship Id="rId2" Type="http://schemas.openxmlformats.org/officeDocument/2006/relationships/printerSettings" Target="../printerSettings/printerSettings129.bin"/><Relationship Id="rId1" Type="http://schemas.openxmlformats.org/officeDocument/2006/relationships/printerSettings" Target="../printerSettings/printerSettings128.bin"/><Relationship Id="rId6" Type="http://schemas.openxmlformats.org/officeDocument/2006/relationships/vmlDrawing" Target="../drawings/vmlDrawing39.vml"/><Relationship Id="rId11" Type="http://schemas.openxmlformats.org/officeDocument/2006/relationships/comments" Target="../comments39.xml"/><Relationship Id="rId5" Type="http://schemas.openxmlformats.org/officeDocument/2006/relationships/drawing" Target="../drawings/drawing38.xml"/><Relationship Id="rId10" Type="http://schemas.openxmlformats.org/officeDocument/2006/relationships/image" Target="../media/image93.emf"/><Relationship Id="rId4" Type="http://schemas.openxmlformats.org/officeDocument/2006/relationships/printerSettings" Target="../printerSettings/printerSettings131.bin"/><Relationship Id="rId9" Type="http://schemas.openxmlformats.org/officeDocument/2006/relationships/control" Target="../activeX/activeX9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printerSettings" Target="../printerSettings/printerSettings134.bin"/><Relationship Id="rId7" Type="http://schemas.openxmlformats.org/officeDocument/2006/relationships/control" Target="../activeX/activeX94.xml"/><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6" Type="http://schemas.openxmlformats.org/officeDocument/2006/relationships/vmlDrawing" Target="../drawings/vmlDrawing40.vml"/><Relationship Id="rId11" Type="http://schemas.openxmlformats.org/officeDocument/2006/relationships/comments" Target="../comments40.xml"/><Relationship Id="rId5" Type="http://schemas.openxmlformats.org/officeDocument/2006/relationships/drawing" Target="../drawings/drawing39.xml"/><Relationship Id="rId10" Type="http://schemas.openxmlformats.org/officeDocument/2006/relationships/image" Target="../media/image95.emf"/><Relationship Id="rId4" Type="http://schemas.openxmlformats.org/officeDocument/2006/relationships/printerSettings" Target="../printerSettings/printerSettings135.bin"/><Relationship Id="rId9" Type="http://schemas.openxmlformats.org/officeDocument/2006/relationships/control" Target="../activeX/activeX95.xml"/></Relationships>
</file>

<file path=xl/worksheets/_rels/sheet43.xml.rels><?xml version="1.0" encoding="UTF-8" standalone="yes"?>
<Relationships xmlns="http://schemas.openxmlformats.org/package/2006/relationships"><Relationship Id="rId8" Type="http://schemas.openxmlformats.org/officeDocument/2006/relationships/image" Target="../media/image96.emf"/><Relationship Id="rId3" Type="http://schemas.openxmlformats.org/officeDocument/2006/relationships/printerSettings" Target="../printerSettings/printerSettings138.bin"/><Relationship Id="rId7" Type="http://schemas.openxmlformats.org/officeDocument/2006/relationships/control" Target="../activeX/activeX9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vmlDrawing" Target="../drawings/vmlDrawing41.vml"/><Relationship Id="rId11" Type="http://schemas.openxmlformats.org/officeDocument/2006/relationships/comments" Target="../comments41.xml"/><Relationship Id="rId5" Type="http://schemas.openxmlformats.org/officeDocument/2006/relationships/drawing" Target="../drawings/drawing40.xml"/><Relationship Id="rId10" Type="http://schemas.openxmlformats.org/officeDocument/2006/relationships/image" Target="../media/image97.emf"/><Relationship Id="rId4" Type="http://schemas.openxmlformats.org/officeDocument/2006/relationships/printerSettings" Target="../printerSettings/printerSettings139.bin"/><Relationship Id="rId9" Type="http://schemas.openxmlformats.org/officeDocument/2006/relationships/control" Target="../activeX/activeX97.xml"/></Relationships>
</file>

<file path=xl/worksheets/_rels/sheet44.x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printerSettings" Target="../printerSettings/printerSettings142.bin"/><Relationship Id="rId7" Type="http://schemas.openxmlformats.org/officeDocument/2006/relationships/control" Target="../activeX/activeX98.xml"/><Relationship Id="rId2" Type="http://schemas.openxmlformats.org/officeDocument/2006/relationships/printerSettings" Target="../printerSettings/printerSettings141.bin"/><Relationship Id="rId1" Type="http://schemas.openxmlformats.org/officeDocument/2006/relationships/printerSettings" Target="../printerSettings/printerSettings140.bin"/><Relationship Id="rId6" Type="http://schemas.openxmlformats.org/officeDocument/2006/relationships/vmlDrawing" Target="../drawings/vmlDrawing42.vml"/><Relationship Id="rId11" Type="http://schemas.openxmlformats.org/officeDocument/2006/relationships/comments" Target="../comments42.xml"/><Relationship Id="rId5" Type="http://schemas.openxmlformats.org/officeDocument/2006/relationships/drawing" Target="../drawings/drawing41.xml"/><Relationship Id="rId10" Type="http://schemas.openxmlformats.org/officeDocument/2006/relationships/image" Target="../media/image99.emf"/><Relationship Id="rId4" Type="http://schemas.openxmlformats.org/officeDocument/2006/relationships/printerSettings" Target="../printerSettings/printerSettings143.bin"/><Relationship Id="rId9" Type="http://schemas.openxmlformats.org/officeDocument/2006/relationships/control" Target="../activeX/activeX99.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0.emf"/><Relationship Id="rId3" Type="http://schemas.openxmlformats.org/officeDocument/2006/relationships/printerSettings" Target="../printerSettings/printerSettings146.bin"/><Relationship Id="rId7" Type="http://schemas.openxmlformats.org/officeDocument/2006/relationships/control" Target="../activeX/activeX100.xml"/><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6" Type="http://schemas.openxmlformats.org/officeDocument/2006/relationships/vmlDrawing" Target="../drawings/vmlDrawing43.vml"/><Relationship Id="rId11" Type="http://schemas.openxmlformats.org/officeDocument/2006/relationships/comments" Target="../comments43.xml"/><Relationship Id="rId5" Type="http://schemas.openxmlformats.org/officeDocument/2006/relationships/drawing" Target="../drawings/drawing42.xml"/><Relationship Id="rId10" Type="http://schemas.openxmlformats.org/officeDocument/2006/relationships/image" Target="../media/image101.emf"/><Relationship Id="rId4" Type="http://schemas.openxmlformats.org/officeDocument/2006/relationships/printerSettings" Target="../printerSettings/printerSettings147.bin"/><Relationship Id="rId9" Type="http://schemas.openxmlformats.org/officeDocument/2006/relationships/control" Target="../activeX/activeX101.xml"/></Relationships>
</file>

<file path=xl/worksheets/_rels/sheet46.xml.rels><?xml version="1.0" encoding="UTF-8" standalone="yes"?>
<Relationships xmlns="http://schemas.openxmlformats.org/package/2006/relationships"><Relationship Id="rId8" Type="http://schemas.openxmlformats.org/officeDocument/2006/relationships/image" Target="../media/image102.emf"/><Relationship Id="rId3" Type="http://schemas.openxmlformats.org/officeDocument/2006/relationships/printerSettings" Target="../printerSettings/printerSettings150.bin"/><Relationship Id="rId7" Type="http://schemas.openxmlformats.org/officeDocument/2006/relationships/control" Target="../activeX/activeX102.xml"/><Relationship Id="rId2" Type="http://schemas.openxmlformats.org/officeDocument/2006/relationships/printerSettings" Target="../printerSettings/printerSettings149.bin"/><Relationship Id="rId1" Type="http://schemas.openxmlformats.org/officeDocument/2006/relationships/printerSettings" Target="../printerSettings/printerSettings148.bin"/><Relationship Id="rId6" Type="http://schemas.openxmlformats.org/officeDocument/2006/relationships/vmlDrawing" Target="../drawings/vmlDrawing44.vml"/><Relationship Id="rId11" Type="http://schemas.openxmlformats.org/officeDocument/2006/relationships/comments" Target="../comments44.xml"/><Relationship Id="rId5" Type="http://schemas.openxmlformats.org/officeDocument/2006/relationships/drawing" Target="../drawings/drawing43.xml"/><Relationship Id="rId10" Type="http://schemas.openxmlformats.org/officeDocument/2006/relationships/image" Target="../media/image103.emf"/><Relationship Id="rId4" Type="http://schemas.openxmlformats.org/officeDocument/2006/relationships/printerSettings" Target="../printerSettings/printerSettings151.bin"/><Relationship Id="rId9" Type="http://schemas.openxmlformats.org/officeDocument/2006/relationships/control" Target="../activeX/activeX103.xml"/></Relationships>
</file>

<file path=xl/worksheets/_rels/sheet47.xml.rels><?xml version="1.0" encoding="UTF-8" standalone="yes"?>
<Relationships xmlns="http://schemas.openxmlformats.org/package/2006/relationships"><Relationship Id="rId8" Type="http://schemas.openxmlformats.org/officeDocument/2006/relationships/image" Target="../media/image104.emf"/><Relationship Id="rId3" Type="http://schemas.openxmlformats.org/officeDocument/2006/relationships/printerSettings" Target="../printerSettings/printerSettings154.bin"/><Relationship Id="rId7" Type="http://schemas.openxmlformats.org/officeDocument/2006/relationships/control" Target="../activeX/activeX104.xml"/><Relationship Id="rId2" Type="http://schemas.openxmlformats.org/officeDocument/2006/relationships/printerSettings" Target="../printerSettings/printerSettings153.bin"/><Relationship Id="rId1" Type="http://schemas.openxmlformats.org/officeDocument/2006/relationships/printerSettings" Target="../printerSettings/printerSettings152.bin"/><Relationship Id="rId6" Type="http://schemas.openxmlformats.org/officeDocument/2006/relationships/vmlDrawing" Target="../drawings/vmlDrawing45.vml"/><Relationship Id="rId11" Type="http://schemas.openxmlformats.org/officeDocument/2006/relationships/comments" Target="../comments45.xml"/><Relationship Id="rId5" Type="http://schemas.openxmlformats.org/officeDocument/2006/relationships/drawing" Target="../drawings/drawing44.xml"/><Relationship Id="rId10" Type="http://schemas.openxmlformats.org/officeDocument/2006/relationships/image" Target="../media/image105.emf"/><Relationship Id="rId4" Type="http://schemas.openxmlformats.org/officeDocument/2006/relationships/printerSettings" Target="../printerSettings/printerSettings155.bin"/><Relationship Id="rId9" Type="http://schemas.openxmlformats.org/officeDocument/2006/relationships/control" Target="../activeX/activeX105.xml"/></Relationships>
</file>

<file path=xl/worksheets/_rels/sheet48.xml.rels><?xml version="1.0" encoding="UTF-8" standalone="yes"?>
<Relationships xmlns="http://schemas.openxmlformats.org/package/2006/relationships"><Relationship Id="rId8" Type="http://schemas.openxmlformats.org/officeDocument/2006/relationships/image" Target="../media/image106.emf"/><Relationship Id="rId3" Type="http://schemas.openxmlformats.org/officeDocument/2006/relationships/printerSettings" Target="../printerSettings/printerSettings158.bin"/><Relationship Id="rId7" Type="http://schemas.openxmlformats.org/officeDocument/2006/relationships/control" Target="../activeX/activeX106.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vmlDrawing" Target="../drawings/vmlDrawing46.vml"/><Relationship Id="rId11" Type="http://schemas.openxmlformats.org/officeDocument/2006/relationships/comments" Target="../comments46.xml"/><Relationship Id="rId5" Type="http://schemas.openxmlformats.org/officeDocument/2006/relationships/drawing" Target="../drawings/drawing45.xml"/><Relationship Id="rId10" Type="http://schemas.openxmlformats.org/officeDocument/2006/relationships/image" Target="../media/image107.emf"/><Relationship Id="rId4" Type="http://schemas.openxmlformats.org/officeDocument/2006/relationships/printerSettings" Target="../printerSettings/printerSettings159.bin"/><Relationship Id="rId9" Type="http://schemas.openxmlformats.org/officeDocument/2006/relationships/control" Target="../activeX/activeX107.xml"/></Relationships>
</file>

<file path=xl/worksheets/_rels/sheet49.xml.rels><?xml version="1.0" encoding="UTF-8" standalone="yes"?>
<Relationships xmlns="http://schemas.openxmlformats.org/package/2006/relationships"><Relationship Id="rId8" Type="http://schemas.openxmlformats.org/officeDocument/2006/relationships/image" Target="../media/image108.emf"/><Relationship Id="rId3" Type="http://schemas.openxmlformats.org/officeDocument/2006/relationships/printerSettings" Target="../printerSettings/printerSettings162.bin"/><Relationship Id="rId7" Type="http://schemas.openxmlformats.org/officeDocument/2006/relationships/control" Target="../activeX/activeX108.xml"/><Relationship Id="rId2" Type="http://schemas.openxmlformats.org/officeDocument/2006/relationships/printerSettings" Target="../printerSettings/printerSettings161.bin"/><Relationship Id="rId1" Type="http://schemas.openxmlformats.org/officeDocument/2006/relationships/printerSettings" Target="../printerSettings/printerSettings160.bin"/><Relationship Id="rId6" Type="http://schemas.openxmlformats.org/officeDocument/2006/relationships/vmlDrawing" Target="../drawings/vmlDrawing47.vml"/><Relationship Id="rId11" Type="http://schemas.openxmlformats.org/officeDocument/2006/relationships/comments" Target="../comments47.xml"/><Relationship Id="rId5" Type="http://schemas.openxmlformats.org/officeDocument/2006/relationships/drawing" Target="../drawings/drawing46.xml"/><Relationship Id="rId10" Type="http://schemas.openxmlformats.org/officeDocument/2006/relationships/image" Target="../media/image109.emf"/><Relationship Id="rId4" Type="http://schemas.openxmlformats.org/officeDocument/2006/relationships/printerSettings" Target="../printerSettings/printerSettings163.bin"/><Relationship Id="rId9" Type="http://schemas.openxmlformats.org/officeDocument/2006/relationships/control" Target="../activeX/activeX109.xml"/></Relationships>
</file>

<file path=xl/worksheets/_rels/sheet50.xml.rels><?xml version="1.0" encoding="UTF-8" standalone="yes"?>
<Relationships xmlns="http://schemas.openxmlformats.org/package/2006/relationships"><Relationship Id="rId8" Type="http://schemas.openxmlformats.org/officeDocument/2006/relationships/image" Target="../media/image110.emf"/><Relationship Id="rId3" Type="http://schemas.openxmlformats.org/officeDocument/2006/relationships/printerSettings" Target="../printerSettings/printerSettings166.bin"/><Relationship Id="rId7" Type="http://schemas.openxmlformats.org/officeDocument/2006/relationships/control" Target="../activeX/activeX110.xml"/><Relationship Id="rId2" Type="http://schemas.openxmlformats.org/officeDocument/2006/relationships/printerSettings" Target="../printerSettings/printerSettings165.bin"/><Relationship Id="rId1" Type="http://schemas.openxmlformats.org/officeDocument/2006/relationships/printerSettings" Target="../printerSettings/printerSettings164.bin"/><Relationship Id="rId6" Type="http://schemas.openxmlformats.org/officeDocument/2006/relationships/vmlDrawing" Target="../drawings/vmlDrawing48.vml"/><Relationship Id="rId11" Type="http://schemas.openxmlformats.org/officeDocument/2006/relationships/comments" Target="../comments48.xml"/><Relationship Id="rId5" Type="http://schemas.openxmlformats.org/officeDocument/2006/relationships/drawing" Target="../drawings/drawing47.xml"/><Relationship Id="rId10" Type="http://schemas.openxmlformats.org/officeDocument/2006/relationships/image" Target="../media/image111.emf"/><Relationship Id="rId4" Type="http://schemas.openxmlformats.org/officeDocument/2006/relationships/printerSettings" Target="../printerSettings/printerSettings167.bin"/><Relationship Id="rId9" Type="http://schemas.openxmlformats.org/officeDocument/2006/relationships/control" Target="../activeX/activeX111.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112.xml"/><Relationship Id="rId13" Type="http://schemas.openxmlformats.org/officeDocument/2006/relationships/image" Target="../media/image114.emf"/><Relationship Id="rId3" Type="http://schemas.openxmlformats.org/officeDocument/2006/relationships/printerSettings" Target="../printerSettings/printerSettings170.bin"/><Relationship Id="rId7" Type="http://schemas.openxmlformats.org/officeDocument/2006/relationships/vmlDrawing" Target="../drawings/vmlDrawing49.vml"/><Relationship Id="rId12" Type="http://schemas.openxmlformats.org/officeDocument/2006/relationships/control" Target="../activeX/activeX114.xml"/><Relationship Id="rId2" Type="http://schemas.openxmlformats.org/officeDocument/2006/relationships/printerSettings" Target="../printerSettings/printerSettings169.bin"/><Relationship Id="rId16" Type="http://schemas.openxmlformats.org/officeDocument/2006/relationships/comments" Target="../comments49.xml"/><Relationship Id="rId1" Type="http://schemas.openxmlformats.org/officeDocument/2006/relationships/printerSettings" Target="../printerSettings/printerSettings168.bin"/><Relationship Id="rId6" Type="http://schemas.openxmlformats.org/officeDocument/2006/relationships/drawing" Target="../drawings/drawing48.xml"/><Relationship Id="rId11" Type="http://schemas.openxmlformats.org/officeDocument/2006/relationships/image" Target="../media/image113.emf"/><Relationship Id="rId5" Type="http://schemas.openxmlformats.org/officeDocument/2006/relationships/printerSettings" Target="../printerSettings/printerSettings172.bin"/><Relationship Id="rId15" Type="http://schemas.openxmlformats.org/officeDocument/2006/relationships/image" Target="../media/image115.emf"/><Relationship Id="rId10" Type="http://schemas.openxmlformats.org/officeDocument/2006/relationships/control" Target="../activeX/activeX113.xml"/><Relationship Id="rId4" Type="http://schemas.openxmlformats.org/officeDocument/2006/relationships/printerSettings" Target="../printerSettings/printerSettings171.bin"/><Relationship Id="rId9" Type="http://schemas.openxmlformats.org/officeDocument/2006/relationships/image" Target="../media/image112.emf"/><Relationship Id="rId14" Type="http://schemas.openxmlformats.org/officeDocument/2006/relationships/control" Target="../activeX/activeX115.xml"/></Relationships>
</file>

<file path=xl/worksheets/_rels/sheet52.xml.rels><?xml version="1.0" encoding="UTF-8" standalone="yes"?>
<Relationships xmlns="http://schemas.openxmlformats.org/package/2006/relationships"><Relationship Id="rId8" Type="http://schemas.openxmlformats.org/officeDocument/2006/relationships/image" Target="../media/image116.emf"/><Relationship Id="rId3" Type="http://schemas.openxmlformats.org/officeDocument/2006/relationships/printerSettings" Target="../printerSettings/printerSettings175.bin"/><Relationship Id="rId7" Type="http://schemas.openxmlformats.org/officeDocument/2006/relationships/control" Target="../activeX/activeX116.xml"/><Relationship Id="rId2" Type="http://schemas.openxmlformats.org/officeDocument/2006/relationships/printerSettings" Target="../printerSettings/printerSettings174.bin"/><Relationship Id="rId1" Type="http://schemas.openxmlformats.org/officeDocument/2006/relationships/printerSettings" Target="../printerSettings/printerSettings173.bin"/><Relationship Id="rId6" Type="http://schemas.openxmlformats.org/officeDocument/2006/relationships/vmlDrawing" Target="../drawings/vmlDrawing50.vml"/><Relationship Id="rId11" Type="http://schemas.openxmlformats.org/officeDocument/2006/relationships/comments" Target="../comments50.xml"/><Relationship Id="rId5" Type="http://schemas.openxmlformats.org/officeDocument/2006/relationships/drawing" Target="../drawings/drawing49.xml"/><Relationship Id="rId10" Type="http://schemas.openxmlformats.org/officeDocument/2006/relationships/image" Target="../media/image117.emf"/><Relationship Id="rId4" Type="http://schemas.openxmlformats.org/officeDocument/2006/relationships/printerSettings" Target="../printerSettings/printerSettings176.bin"/><Relationship Id="rId9" Type="http://schemas.openxmlformats.org/officeDocument/2006/relationships/control" Target="../activeX/activeX117.xml"/></Relationships>
</file>

<file path=xl/worksheets/_rels/sheet53.xml.rels><?xml version="1.0" encoding="UTF-8" standalone="yes"?>
<Relationships xmlns="http://schemas.openxmlformats.org/package/2006/relationships"><Relationship Id="rId8" Type="http://schemas.openxmlformats.org/officeDocument/2006/relationships/printerSettings" Target="../printerSettings/printerSettings184.bin"/><Relationship Id="rId13" Type="http://schemas.openxmlformats.org/officeDocument/2006/relationships/control" Target="../activeX/activeX119.xml"/><Relationship Id="rId3" Type="http://schemas.openxmlformats.org/officeDocument/2006/relationships/printerSettings" Target="../printerSettings/printerSettings179.bin"/><Relationship Id="rId7" Type="http://schemas.openxmlformats.org/officeDocument/2006/relationships/printerSettings" Target="../printerSettings/printerSettings183.bin"/><Relationship Id="rId12" Type="http://schemas.openxmlformats.org/officeDocument/2006/relationships/image" Target="../media/image118.emf"/><Relationship Id="rId2" Type="http://schemas.openxmlformats.org/officeDocument/2006/relationships/printerSettings" Target="../printerSettings/printerSettings178.bin"/><Relationship Id="rId1" Type="http://schemas.openxmlformats.org/officeDocument/2006/relationships/printerSettings" Target="../printerSettings/printerSettings177.bin"/><Relationship Id="rId6" Type="http://schemas.openxmlformats.org/officeDocument/2006/relationships/printerSettings" Target="../printerSettings/printerSettings182.bin"/><Relationship Id="rId11" Type="http://schemas.openxmlformats.org/officeDocument/2006/relationships/control" Target="../activeX/activeX118.xml"/><Relationship Id="rId5" Type="http://schemas.openxmlformats.org/officeDocument/2006/relationships/printerSettings" Target="../printerSettings/printerSettings181.bin"/><Relationship Id="rId15" Type="http://schemas.openxmlformats.org/officeDocument/2006/relationships/comments" Target="../comments51.xml"/><Relationship Id="rId10" Type="http://schemas.openxmlformats.org/officeDocument/2006/relationships/vmlDrawing" Target="../drawings/vmlDrawing51.vml"/><Relationship Id="rId4" Type="http://schemas.openxmlformats.org/officeDocument/2006/relationships/printerSettings" Target="../printerSettings/printerSettings180.bin"/><Relationship Id="rId9" Type="http://schemas.openxmlformats.org/officeDocument/2006/relationships/drawing" Target="../drawings/drawing50.xml"/><Relationship Id="rId14" Type="http://schemas.openxmlformats.org/officeDocument/2006/relationships/image" Target="../media/image119.emf"/></Relationships>
</file>

<file path=xl/worksheets/_rels/sheet54.xml.rels><?xml version="1.0" encoding="UTF-8" standalone="yes"?>
<Relationships xmlns="http://schemas.openxmlformats.org/package/2006/relationships"><Relationship Id="rId8" Type="http://schemas.openxmlformats.org/officeDocument/2006/relationships/printerSettings" Target="../printerSettings/printerSettings192.bin"/><Relationship Id="rId13" Type="http://schemas.openxmlformats.org/officeDocument/2006/relationships/control" Target="../activeX/activeX121.xml"/><Relationship Id="rId3" Type="http://schemas.openxmlformats.org/officeDocument/2006/relationships/printerSettings" Target="../printerSettings/printerSettings187.bin"/><Relationship Id="rId7" Type="http://schemas.openxmlformats.org/officeDocument/2006/relationships/printerSettings" Target="../printerSettings/printerSettings191.bin"/><Relationship Id="rId12" Type="http://schemas.openxmlformats.org/officeDocument/2006/relationships/image" Target="../media/image120.emf"/><Relationship Id="rId2" Type="http://schemas.openxmlformats.org/officeDocument/2006/relationships/printerSettings" Target="../printerSettings/printerSettings186.bin"/><Relationship Id="rId1" Type="http://schemas.openxmlformats.org/officeDocument/2006/relationships/printerSettings" Target="../printerSettings/printerSettings185.bin"/><Relationship Id="rId6" Type="http://schemas.openxmlformats.org/officeDocument/2006/relationships/printerSettings" Target="../printerSettings/printerSettings190.bin"/><Relationship Id="rId11" Type="http://schemas.openxmlformats.org/officeDocument/2006/relationships/control" Target="../activeX/activeX120.xml"/><Relationship Id="rId5" Type="http://schemas.openxmlformats.org/officeDocument/2006/relationships/printerSettings" Target="../printerSettings/printerSettings189.bin"/><Relationship Id="rId15" Type="http://schemas.openxmlformats.org/officeDocument/2006/relationships/comments" Target="../comments52.xml"/><Relationship Id="rId10" Type="http://schemas.openxmlformats.org/officeDocument/2006/relationships/vmlDrawing" Target="../drawings/vmlDrawing52.vml"/><Relationship Id="rId4" Type="http://schemas.openxmlformats.org/officeDocument/2006/relationships/printerSettings" Target="../printerSettings/printerSettings188.bin"/><Relationship Id="rId9" Type="http://schemas.openxmlformats.org/officeDocument/2006/relationships/drawing" Target="../drawings/drawing51.xml"/><Relationship Id="rId14" Type="http://schemas.openxmlformats.org/officeDocument/2006/relationships/image" Target="../media/image121.emf"/></Relationships>
</file>

<file path=xl/worksheets/_rels/sheet55.xml.rels><?xml version="1.0" encoding="UTF-8" standalone="yes"?>
<Relationships xmlns="http://schemas.openxmlformats.org/package/2006/relationships"><Relationship Id="rId8" Type="http://schemas.openxmlformats.org/officeDocument/2006/relationships/image" Target="../media/image122.emf"/><Relationship Id="rId3" Type="http://schemas.openxmlformats.org/officeDocument/2006/relationships/printerSettings" Target="../printerSettings/printerSettings195.bin"/><Relationship Id="rId7" Type="http://schemas.openxmlformats.org/officeDocument/2006/relationships/control" Target="../activeX/activeX122.xml"/><Relationship Id="rId2" Type="http://schemas.openxmlformats.org/officeDocument/2006/relationships/printerSettings" Target="../printerSettings/printerSettings194.bin"/><Relationship Id="rId1" Type="http://schemas.openxmlformats.org/officeDocument/2006/relationships/printerSettings" Target="../printerSettings/printerSettings193.bin"/><Relationship Id="rId6" Type="http://schemas.openxmlformats.org/officeDocument/2006/relationships/vmlDrawing" Target="../drawings/vmlDrawing53.vml"/><Relationship Id="rId11" Type="http://schemas.openxmlformats.org/officeDocument/2006/relationships/comments" Target="../comments53.xml"/><Relationship Id="rId5" Type="http://schemas.openxmlformats.org/officeDocument/2006/relationships/drawing" Target="../drawings/drawing52.xml"/><Relationship Id="rId10" Type="http://schemas.openxmlformats.org/officeDocument/2006/relationships/image" Target="../media/image123.emf"/><Relationship Id="rId4" Type="http://schemas.openxmlformats.org/officeDocument/2006/relationships/printerSettings" Target="../printerSettings/printerSettings196.bin"/><Relationship Id="rId9" Type="http://schemas.openxmlformats.org/officeDocument/2006/relationships/control" Target="../activeX/activeX123.xml"/></Relationships>
</file>

<file path=xl/worksheets/_rels/sheet56.xml.rels><?xml version="1.0" encoding="UTF-8" standalone="yes"?>
<Relationships xmlns="http://schemas.openxmlformats.org/package/2006/relationships"><Relationship Id="rId8" Type="http://schemas.openxmlformats.org/officeDocument/2006/relationships/printerSettings" Target="../printerSettings/printerSettings204.bin"/><Relationship Id="rId13" Type="http://schemas.openxmlformats.org/officeDocument/2006/relationships/control" Target="../activeX/activeX125.xml"/><Relationship Id="rId3" Type="http://schemas.openxmlformats.org/officeDocument/2006/relationships/printerSettings" Target="../printerSettings/printerSettings199.bin"/><Relationship Id="rId7" Type="http://schemas.openxmlformats.org/officeDocument/2006/relationships/printerSettings" Target="../printerSettings/printerSettings203.bin"/><Relationship Id="rId12" Type="http://schemas.openxmlformats.org/officeDocument/2006/relationships/image" Target="../media/image124.emf"/><Relationship Id="rId2" Type="http://schemas.openxmlformats.org/officeDocument/2006/relationships/printerSettings" Target="../printerSettings/printerSettings198.bin"/><Relationship Id="rId1" Type="http://schemas.openxmlformats.org/officeDocument/2006/relationships/printerSettings" Target="../printerSettings/printerSettings197.bin"/><Relationship Id="rId6" Type="http://schemas.openxmlformats.org/officeDocument/2006/relationships/printerSettings" Target="../printerSettings/printerSettings202.bin"/><Relationship Id="rId11" Type="http://schemas.openxmlformats.org/officeDocument/2006/relationships/control" Target="../activeX/activeX124.xml"/><Relationship Id="rId5" Type="http://schemas.openxmlformats.org/officeDocument/2006/relationships/printerSettings" Target="../printerSettings/printerSettings201.bin"/><Relationship Id="rId15" Type="http://schemas.openxmlformats.org/officeDocument/2006/relationships/comments" Target="../comments54.xml"/><Relationship Id="rId10" Type="http://schemas.openxmlformats.org/officeDocument/2006/relationships/vmlDrawing" Target="../drawings/vmlDrawing54.vml"/><Relationship Id="rId4" Type="http://schemas.openxmlformats.org/officeDocument/2006/relationships/printerSettings" Target="../printerSettings/printerSettings200.bin"/><Relationship Id="rId9" Type="http://schemas.openxmlformats.org/officeDocument/2006/relationships/drawing" Target="../drawings/drawing53.xml"/><Relationship Id="rId14" Type="http://schemas.openxmlformats.org/officeDocument/2006/relationships/image" Target="../media/image125.emf"/></Relationships>
</file>

<file path=xl/worksheets/_rels/sheet57.xml.rels><?xml version="1.0" encoding="UTF-8" standalone="yes"?>
<Relationships xmlns="http://schemas.openxmlformats.org/package/2006/relationships"><Relationship Id="rId8" Type="http://schemas.openxmlformats.org/officeDocument/2006/relationships/printerSettings" Target="../printerSettings/printerSettings212.bin"/><Relationship Id="rId13" Type="http://schemas.openxmlformats.org/officeDocument/2006/relationships/control" Target="../activeX/activeX127.xml"/><Relationship Id="rId3" Type="http://schemas.openxmlformats.org/officeDocument/2006/relationships/printerSettings" Target="../printerSettings/printerSettings207.bin"/><Relationship Id="rId7" Type="http://schemas.openxmlformats.org/officeDocument/2006/relationships/printerSettings" Target="../printerSettings/printerSettings211.bin"/><Relationship Id="rId12" Type="http://schemas.openxmlformats.org/officeDocument/2006/relationships/image" Target="../media/image126.emf"/><Relationship Id="rId2" Type="http://schemas.openxmlformats.org/officeDocument/2006/relationships/printerSettings" Target="../printerSettings/printerSettings206.bin"/><Relationship Id="rId1" Type="http://schemas.openxmlformats.org/officeDocument/2006/relationships/printerSettings" Target="../printerSettings/printerSettings205.bin"/><Relationship Id="rId6" Type="http://schemas.openxmlformats.org/officeDocument/2006/relationships/printerSettings" Target="../printerSettings/printerSettings210.bin"/><Relationship Id="rId11" Type="http://schemas.openxmlformats.org/officeDocument/2006/relationships/control" Target="../activeX/activeX126.xml"/><Relationship Id="rId5" Type="http://schemas.openxmlformats.org/officeDocument/2006/relationships/printerSettings" Target="../printerSettings/printerSettings209.bin"/><Relationship Id="rId15" Type="http://schemas.openxmlformats.org/officeDocument/2006/relationships/comments" Target="../comments55.xml"/><Relationship Id="rId10" Type="http://schemas.openxmlformats.org/officeDocument/2006/relationships/vmlDrawing" Target="../drawings/vmlDrawing55.vml"/><Relationship Id="rId4" Type="http://schemas.openxmlformats.org/officeDocument/2006/relationships/printerSettings" Target="../printerSettings/printerSettings208.bin"/><Relationship Id="rId9" Type="http://schemas.openxmlformats.org/officeDocument/2006/relationships/drawing" Target="../drawings/drawing54.xml"/><Relationship Id="rId14" Type="http://schemas.openxmlformats.org/officeDocument/2006/relationships/image" Target="../media/image127.emf"/></Relationships>
</file>

<file path=xl/worksheets/_rels/sheet58.xml.rels><?xml version="1.0" encoding="UTF-8" standalone="yes"?>
<Relationships xmlns="http://schemas.openxmlformats.org/package/2006/relationships"><Relationship Id="rId8" Type="http://schemas.openxmlformats.org/officeDocument/2006/relationships/printerSettings" Target="../printerSettings/printerSettings220.bin"/><Relationship Id="rId13" Type="http://schemas.openxmlformats.org/officeDocument/2006/relationships/control" Target="../activeX/activeX129.xml"/><Relationship Id="rId3" Type="http://schemas.openxmlformats.org/officeDocument/2006/relationships/printerSettings" Target="../printerSettings/printerSettings215.bin"/><Relationship Id="rId7" Type="http://schemas.openxmlformats.org/officeDocument/2006/relationships/printerSettings" Target="../printerSettings/printerSettings219.bin"/><Relationship Id="rId12" Type="http://schemas.openxmlformats.org/officeDocument/2006/relationships/image" Target="../media/image128.emf"/><Relationship Id="rId2" Type="http://schemas.openxmlformats.org/officeDocument/2006/relationships/printerSettings" Target="../printerSettings/printerSettings214.bin"/><Relationship Id="rId1" Type="http://schemas.openxmlformats.org/officeDocument/2006/relationships/printerSettings" Target="../printerSettings/printerSettings213.bin"/><Relationship Id="rId6" Type="http://schemas.openxmlformats.org/officeDocument/2006/relationships/printerSettings" Target="../printerSettings/printerSettings218.bin"/><Relationship Id="rId11" Type="http://schemas.openxmlformats.org/officeDocument/2006/relationships/control" Target="../activeX/activeX128.xml"/><Relationship Id="rId5" Type="http://schemas.openxmlformats.org/officeDocument/2006/relationships/printerSettings" Target="../printerSettings/printerSettings217.bin"/><Relationship Id="rId15" Type="http://schemas.openxmlformats.org/officeDocument/2006/relationships/comments" Target="../comments56.xml"/><Relationship Id="rId10" Type="http://schemas.openxmlformats.org/officeDocument/2006/relationships/vmlDrawing" Target="../drawings/vmlDrawing56.vml"/><Relationship Id="rId4" Type="http://schemas.openxmlformats.org/officeDocument/2006/relationships/printerSettings" Target="../printerSettings/printerSettings216.bin"/><Relationship Id="rId9" Type="http://schemas.openxmlformats.org/officeDocument/2006/relationships/drawing" Target="../drawings/drawing55.xml"/><Relationship Id="rId14" Type="http://schemas.openxmlformats.org/officeDocument/2006/relationships/image" Target="../media/image129.emf"/></Relationships>
</file>

<file path=xl/worksheets/_rels/sheet59.xml.rels><?xml version="1.0" encoding="UTF-8" standalone="yes"?>
<Relationships xmlns="http://schemas.openxmlformats.org/package/2006/relationships"><Relationship Id="rId8" Type="http://schemas.openxmlformats.org/officeDocument/2006/relationships/image" Target="../media/image130.emf"/><Relationship Id="rId3" Type="http://schemas.openxmlformats.org/officeDocument/2006/relationships/printerSettings" Target="../printerSettings/printerSettings223.bin"/><Relationship Id="rId7" Type="http://schemas.openxmlformats.org/officeDocument/2006/relationships/control" Target="../activeX/activeX130.xml"/><Relationship Id="rId2" Type="http://schemas.openxmlformats.org/officeDocument/2006/relationships/printerSettings" Target="../printerSettings/printerSettings222.bin"/><Relationship Id="rId1" Type="http://schemas.openxmlformats.org/officeDocument/2006/relationships/printerSettings" Target="../printerSettings/printerSettings221.bin"/><Relationship Id="rId6" Type="http://schemas.openxmlformats.org/officeDocument/2006/relationships/vmlDrawing" Target="../drawings/vmlDrawing57.vml"/><Relationship Id="rId11" Type="http://schemas.openxmlformats.org/officeDocument/2006/relationships/comments" Target="../comments57.xml"/><Relationship Id="rId5" Type="http://schemas.openxmlformats.org/officeDocument/2006/relationships/drawing" Target="../drawings/drawing56.xml"/><Relationship Id="rId10" Type="http://schemas.openxmlformats.org/officeDocument/2006/relationships/image" Target="../media/image131.emf"/><Relationship Id="rId4" Type="http://schemas.openxmlformats.org/officeDocument/2006/relationships/printerSettings" Target="../printerSettings/printerSettings224.bin"/><Relationship Id="rId9" Type="http://schemas.openxmlformats.org/officeDocument/2006/relationships/control" Target="../activeX/activeX131.xml"/></Relationships>
</file>

<file path=xl/worksheets/_rels/sheet60.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printerSettings" Target="../printerSettings/printerSettings227.bin"/><Relationship Id="rId7" Type="http://schemas.openxmlformats.org/officeDocument/2006/relationships/vmlDrawing" Target="../drawings/vmlDrawing58.vml"/><Relationship Id="rId12" Type="http://schemas.openxmlformats.org/officeDocument/2006/relationships/comments" Target="../comments58.xml"/><Relationship Id="rId2" Type="http://schemas.openxmlformats.org/officeDocument/2006/relationships/printerSettings" Target="../printerSettings/printerSettings226.bin"/><Relationship Id="rId1" Type="http://schemas.openxmlformats.org/officeDocument/2006/relationships/printerSettings" Target="../printerSettings/printerSettings225.bin"/><Relationship Id="rId6" Type="http://schemas.openxmlformats.org/officeDocument/2006/relationships/drawing" Target="../drawings/drawing57.xml"/><Relationship Id="rId11" Type="http://schemas.openxmlformats.org/officeDocument/2006/relationships/image" Target="../media/image133.emf"/><Relationship Id="rId5" Type="http://schemas.openxmlformats.org/officeDocument/2006/relationships/printerSettings" Target="../printerSettings/printerSettings229.bin"/><Relationship Id="rId10" Type="http://schemas.openxmlformats.org/officeDocument/2006/relationships/control" Target="../activeX/activeX133.xml"/><Relationship Id="rId4" Type="http://schemas.openxmlformats.org/officeDocument/2006/relationships/printerSettings" Target="../printerSettings/printerSettings228.bin"/><Relationship Id="rId9" Type="http://schemas.openxmlformats.org/officeDocument/2006/relationships/image" Target="../media/image132.emf"/></Relationships>
</file>

<file path=xl/worksheets/_rels/sheet61.xml.rels><?xml version="1.0" encoding="UTF-8" standalone="yes"?>
<Relationships xmlns="http://schemas.openxmlformats.org/package/2006/relationships"><Relationship Id="rId8" Type="http://schemas.openxmlformats.org/officeDocument/2006/relationships/printerSettings" Target="../printerSettings/printerSettings237.bin"/><Relationship Id="rId13" Type="http://schemas.openxmlformats.org/officeDocument/2006/relationships/control" Target="../activeX/activeX135.xml"/><Relationship Id="rId3" Type="http://schemas.openxmlformats.org/officeDocument/2006/relationships/printerSettings" Target="../printerSettings/printerSettings232.bin"/><Relationship Id="rId7" Type="http://schemas.openxmlformats.org/officeDocument/2006/relationships/printerSettings" Target="../printerSettings/printerSettings236.bin"/><Relationship Id="rId12" Type="http://schemas.openxmlformats.org/officeDocument/2006/relationships/image" Target="../media/image134.emf"/><Relationship Id="rId2" Type="http://schemas.openxmlformats.org/officeDocument/2006/relationships/printerSettings" Target="../printerSettings/printerSettings231.bin"/><Relationship Id="rId1" Type="http://schemas.openxmlformats.org/officeDocument/2006/relationships/printerSettings" Target="../printerSettings/printerSettings230.bin"/><Relationship Id="rId6" Type="http://schemas.openxmlformats.org/officeDocument/2006/relationships/printerSettings" Target="../printerSettings/printerSettings235.bin"/><Relationship Id="rId11" Type="http://schemas.openxmlformats.org/officeDocument/2006/relationships/control" Target="../activeX/activeX134.xml"/><Relationship Id="rId5" Type="http://schemas.openxmlformats.org/officeDocument/2006/relationships/printerSettings" Target="../printerSettings/printerSettings234.bin"/><Relationship Id="rId15" Type="http://schemas.openxmlformats.org/officeDocument/2006/relationships/comments" Target="../comments59.xml"/><Relationship Id="rId10" Type="http://schemas.openxmlformats.org/officeDocument/2006/relationships/vmlDrawing" Target="../drawings/vmlDrawing59.vml"/><Relationship Id="rId4" Type="http://schemas.openxmlformats.org/officeDocument/2006/relationships/printerSettings" Target="../printerSettings/printerSettings233.bin"/><Relationship Id="rId9" Type="http://schemas.openxmlformats.org/officeDocument/2006/relationships/drawing" Target="../drawings/drawing58.xml"/><Relationship Id="rId14" Type="http://schemas.openxmlformats.org/officeDocument/2006/relationships/image" Target="../media/image135.emf"/></Relationships>
</file>

<file path=xl/worksheets/_rels/sheet62.xml.rels><?xml version="1.0" encoding="UTF-8" standalone="yes"?>
<Relationships xmlns="http://schemas.openxmlformats.org/package/2006/relationships"><Relationship Id="rId8" Type="http://schemas.openxmlformats.org/officeDocument/2006/relationships/printerSettings" Target="../printerSettings/printerSettings245.bin"/><Relationship Id="rId13" Type="http://schemas.openxmlformats.org/officeDocument/2006/relationships/control" Target="../activeX/activeX137.xml"/><Relationship Id="rId3" Type="http://schemas.openxmlformats.org/officeDocument/2006/relationships/printerSettings" Target="../printerSettings/printerSettings240.bin"/><Relationship Id="rId7" Type="http://schemas.openxmlformats.org/officeDocument/2006/relationships/printerSettings" Target="../printerSettings/printerSettings244.bin"/><Relationship Id="rId12" Type="http://schemas.openxmlformats.org/officeDocument/2006/relationships/image" Target="../media/image136.emf"/><Relationship Id="rId2" Type="http://schemas.openxmlformats.org/officeDocument/2006/relationships/printerSettings" Target="../printerSettings/printerSettings239.bin"/><Relationship Id="rId1" Type="http://schemas.openxmlformats.org/officeDocument/2006/relationships/printerSettings" Target="../printerSettings/printerSettings238.bin"/><Relationship Id="rId6" Type="http://schemas.openxmlformats.org/officeDocument/2006/relationships/printerSettings" Target="../printerSettings/printerSettings243.bin"/><Relationship Id="rId11" Type="http://schemas.openxmlformats.org/officeDocument/2006/relationships/control" Target="../activeX/activeX136.xml"/><Relationship Id="rId5" Type="http://schemas.openxmlformats.org/officeDocument/2006/relationships/printerSettings" Target="../printerSettings/printerSettings242.bin"/><Relationship Id="rId15" Type="http://schemas.openxmlformats.org/officeDocument/2006/relationships/comments" Target="../comments60.xml"/><Relationship Id="rId10" Type="http://schemas.openxmlformats.org/officeDocument/2006/relationships/vmlDrawing" Target="../drawings/vmlDrawing60.vml"/><Relationship Id="rId4" Type="http://schemas.openxmlformats.org/officeDocument/2006/relationships/printerSettings" Target="../printerSettings/printerSettings241.bin"/><Relationship Id="rId9" Type="http://schemas.openxmlformats.org/officeDocument/2006/relationships/drawing" Target="../drawings/drawing59.xml"/><Relationship Id="rId14" Type="http://schemas.openxmlformats.org/officeDocument/2006/relationships/image" Target="../media/image137.emf"/></Relationships>
</file>

<file path=xl/worksheets/_rels/sheet63.xml.rels><?xml version="1.0" encoding="UTF-8" standalone="yes"?>
<Relationships xmlns="http://schemas.openxmlformats.org/package/2006/relationships"><Relationship Id="rId8" Type="http://schemas.openxmlformats.org/officeDocument/2006/relationships/printerSettings" Target="../printerSettings/printerSettings253.bin"/><Relationship Id="rId13" Type="http://schemas.openxmlformats.org/officeDocument/2006/relationships/control" Target="../activeX/activeX139.xml"/><Relationship Id="rId3" Type="http://schemas.openxmlformats.org/officeDocument/2006/relationships/printerSettings" Target="../printerSettings/printerSettings248.bin"/><Relationship Id="rId7" Type="http://schemas.openxmlformats.org/officeDocument/2006/relationships/printerSettings" Target="../printerSettings/printerSettings252.bin"/><Relationship Id="rId12" Type="http://schemas.openxmlformats.org/officeDocument/2006/relationships/image" Target="../media/image138.emf"/><Relationship Id="rId2" Type="http://schemas.openxmlformats.org/officeDocument/2006/relationships/printerSettings" Target="../printerSettings/printerSettings247.bin"/><Relationship Id="rId1" Type="http://schemas.openxmlformats.org/officeDocument/2006/relationships/printerSettings" Target="../printerSettings/printerSettings246.bin"/><Relationship Id="rId6" Type="http://schemas.openxmlformats.org/officeDocument/2006/relationships/printerSettings" Target="../printerSettings/printerSettings251.bin"/><Relationship Id="rId11" Type="http://schemas.openxmlformats.org/officeDocument/2006/relationships/control" Target="../activeX/activeX138.xml"/><Relationship Id="rId5" Type="http://schemas.openxmlformats.org/officeDocument/2006/relationships/printerSettings" Target="../printerSettings/printerSettings250.bin"/><Relationship Id="rId15" Type="http://schemas.openxmlformats.org/officeDocument/2006/relationships/comments" Target="../comments61.xml"/><Relationship Id="rId10" Type="http://schemas.openxmlformats.org/officeDocument/2006/relationships/vmlDrawing" Target="../drawings/vmlDrawing61.vml"/><Relationship Id="rId4" Type="http://schemas.openxmlformats.org/officeDocument/2006/relationships/printerSettings" Target="../printerSettings/printerSettings249.bin"/><Relationship Id="rId9" Type="http://schemas.openxmlformats.org/officeDocument/2006/relationships/drawing" Target="../drawings/drawing60.xml"/><Relationship Id="rId14" Type="http://schemas.openxmlformats.org/officeDocument/2006/relationships/image" Target="../media/image139.emf"/></Relationships>
</file>

<file path=xl/worksheets/_rels/sheet64.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ntrol" Target="../activeX/activeX141.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image" Target="../media/image140.emf"/><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control" Target="../activeX/activeX140.xml"/><Relationship Id="rId5" Type="http://schemas.openxmlformats.org/officeDocument/2006/relationships/printerSettings" Target="../printerSettings/printerSettings258.bin"/><Relationship Id="rId15" Type="http://schemas.openxmlformats.org/officeDocument/2006/relationships/comments" Target="../comments62.xml"/><Relationship Id="rId10" Type="http://schemas.openxmlformats.org/officeDocument/2006/relationships/vmlDrawing" Target="../drawings/vmlDrawing62.vml"/><Relationship Id="rId4" Type="http://schemas.openxmlformats.org/officeDocument/2006/relationships/printerSettings" Target="../printerSettings/printerSettings257.bin"/><Relationship Id="rId9" Type="http://schemas.openxmlformats.org/officeDocument/2006/relationships/drawing" Target="../drawings/drawing61.xml"/><Relationship Id="rId14" Type="http://schemas.openxmlformats.org/officeDocument/2006/relationships/image" Target="../media/image141.emf"/></Relationships>
</file>

<file path=xl/worksheets/_rels/sheet65.xml.rels><?xml version="1.0" encoding="UTF-8" standalone="yes"?>
<Relationships xmlns="http://schemas.openxmlformats.org/package/2006/relationships"><Relationship Id="rId8" Type="http://schemas.openxmlformats.org/officeDocument/2006/relationships/printerSettings" Target="../printerSettings/printerSettings269.bin"/><Relationship Id="rId13" Type="http://schemas.openxmlformats.org/officeDocument/2006/relationships/control" Target="../activeX/activeX143.xml"/><Relationship Id="rId3" Type="http://schemas.openxmlformats.org/officeDocument/2006/relationships/printerSettings" Target="../printerSettings/printerSettings264.bin"/><Relationship Id="rId7" Type="http://schemas.openxmlformats.org/officeDocument/2006/relationships/printerSettings" Target="../printerSettings/printerSettings268.bin"/><Relationship Id="rId12" Type="http://schemas.openxmlformats.org/officeDocument/2006/relationships/image" Target="../media/image142.emf"/><Relationship Id="rId2" Type="http://schemas.openxmlformats.org/officeDocument/2006/relationships/printerSettings" Target="../printerSettings/printerSettings263.bin"/><Relationship Id="rId1" Type="http://schemas.openxmlformats.org/officeDocument/2006/relationships/printerSettings" Target="../printerSettings/printerSettings262.bin"/><Relationship Id="rId6" Type="http://schemas.openxmlformats.org/officeDocument/2006/relationships/printerSettings" Target="../printerSettings/printerSettings267.bin"/><Relationship Id="rId11" Type="http://schemas.openxmlformats.org/officeDocument/2006/relationships/control" Target="../activeX/activeX142.xml"/><Relationship Id="rId5" Type="http://schemas.openxmlformats.org/officeDocument/2006/relationships/printerSettings" Target="../printerSettings/printerSettings266.bin"/><Relationship Id="rId15" Type="http://schemas.openxmlformats.org/officeDocument/2006/relationships/comments" Target="../comments63.xml"/><Relationship Id="rId10" Type="http://schemas.openxmlformats.org/officeDocument/2006/relationships/vmlDrawing" Target="../drawings/vmlDrawing63.vml"/><Relationship Id="rId4" Type="http://schemas.openxmlformats.org/officeDocument/2006/relationships/printerSettings" Target="../printerSettings/printerSettings265.bin"/><Relationship Id="rId9" Type="http://schemas.openxmlformats.org/officeDocument/2006/relationships/drawing" Target="../drawings/drawing62.xml"/><Relationship Id="rId14" Type="http://schemas.openxmlformats.org/officeDocument/2006/relationships/image" Target="../media/image143.emf"/></Relationships>
</file>

<file path=xl/worksheets/_rels/sheet66.xml.rels><?xml version="1.0" encoding="UTF-8" standalone="yes"?>
<Relationships xmlns="http://schemas.openxmlformats.org/package/2006/relationships"><Relationship Id="rId8" Type="http://schemas.openxmlformats.org/officeDocument/2006/relationships/printerSettings" Target="../printerSettings/printerSettings277.bin"/><Relationship Id="rId13" Type="http://schemas.openxmlformats.org/officeDocument/2006/relationships/control" Target="../activeX/activeX145.xml"/><Relationship Id="rId3" Type="http://schemas.openxmlformats.org/officeDocument/2006/relationships/printerSettings" Target="../printerSettings/printerSettings272.bin"/><Relationship Id="rId7" Type="http://schemas.openxmlformats.org/officeDocument/2006/relationships/printerSettings" Target="../printerSettings/printerSettings276.bin"/><Relationship Id="rId12" Type="http://schemas.openxmlformats.org/officeDocument/2006/relationships/image" Target="../media/image144.emf"/><Relationship Id="rId2" Type="http://schemas.openxmlformats.org/officeDocument/2006/relationships/printerSettings" Target="../printerSettings/printerSettings271.bin"/><Relationship Id="rId1" Type="http://schemas.openxmlformats.org/officeDocument/2006/relationships/printerSettings" Target="../printerSettings/printerSettings270.bin"/><Relationship Id="rId6" Type="http://schemas.openxmlformats.org/officeDocument/2006/relationships/printerSettings" Target="../printerSettings/printerSettings275.bin"/><Relationship Id="rId11" Type="http://schemas.openxmlformats.org/officeDocument/2006/relationships/control" Target="../activeX/activeX144.xml"/><Relationship Id="rId5" Type="http://schemas.openxmlformats.org/officeDocument/2006/relationships/printerSettings" Target="../printerSettings/printerSettings274.bin"/><Relationship Id="rId15" Type="http://schemas.openxmlformats.org/officeDocument/2006/relationships/comments" Target="../comments64.xml"/><Relationship Id="rId10" Type="http://schemas.openxmlformats.org/officeDocument/2006/relationships/vmlDrawing" Target="../drawings/vmlDrawing64.vml"/><Relationship Id="rId4" Type="http://schemas.openxmlformats.org/officeDocument/2006/relationships/printerSettings" Target="../printerSettings/printerSettings273.bin"/><Relationship Id="rId9" Type="http://schemas.openxmlformats.org/officeDocument/2006/relationships/drawing" Target="../drawings/drawing63.xml"/><Relationship Id="rId14" Type="http://schemas.openxmlformats.org/officeDocument/2006/relationships/image" Target="../media/image145.emf"/></Relationships>
</file>

<file path=xl/worksheets/_rels/sheet67.xml.rels><?xml version="1.0" encoding="UTF-8" standalone="yes"?>
<Relationships xmlns="http://schemas.openxmlformats.org/package/2006/relationships"><Relationship Id="rId8" Type="http://schemas.openxmlformats.org/officeDocument/2006/relationships/printerSettings" Target="../printerSettings/printerSettings285.bin"/><Relationship Id="rId13" Type="http://schemas.openxmlformats.org/officeDocument/2006/relationships/control" Target="../activeX/activeX147.xml"/><Relationship Id="rId3" Type="http://schemas.openxmlformats.org/officeDocument/2006/relationships/printerSettings" Target="../printerSettings/printerSettings280.bin"/><Relationship Id="rId7" Type="http://schemas.openxmlformats.org/officeDocument/2006/relationships/printerSettings" Target="../printerSettings/printerSettings284.bin"/><Relationship Id="rId12" Type="http://schemas.openxmlformats.org/officeDocument/2006/relationships/image" Target="../media/image146.emf"/><Relationship Id="rId2" Type="http://schemas.openxmlformats.org/officeDocument/2006/relationships/printerSettings" Target="../printerSettings/printerSettings279.bin"/><Relationship Id="rId1" Type="http://schemas.openxmlformats.org/officeDocument/2006/relationships/printerSettings" Target="../printerSettings/printerSettings278.bin"/><Relationship Id="rId6" Type="http://schemas.openxmlformats.org/officeDocument/2006/relationships/printerSettings" Target="../printerSettings/printerSettings283.bin"/><Relationship Id="rId11" Type="http://schemas.openxmlformats.org/officeDocument/2006/relationships/control" Target="../activeX/activeX146.xml"/><Relationship Id="rId5" Type="http://schemas.openxmlformats.org/officeDocument/2006/relationships/printerSettings" Target="../printerSettings/printerSettings282.bin"/><Relationship Id="rId15" Type="http://schemas.openxmlformats.org/officeDocument/2006/relationships/comments" Target="../comments65.xml"/><Relationship Id="rId10" Type="http://schemas.openxmlformats.org/officeDocument/2006/relationships/vmlDrawing" Target="../drawings/vmlDrawing65.vml"/><Relationship Id="rId4" Type="http://schemas.openxmlformats.org/officeDocument/2006/relationships/printerSettings" Target="../printerSettings/printerSettings281.bin"/><Relationship Id="rId9" Type="http://schemas.openxmlformats.org/officeDocument/2006/relationships/drawing" Target="../drawings/drawing64.xml"/><Relationship Id="rId14" Type="http://schemas.openxmlformats.org/officeDocument/2006/relationships/image" Target="../media/image147.emf"/></Relationships>
</file>

<file path=xl/worksheets/_rels/sheet68.xml.rels><?xml version="1.0" encoding="UTF-8" standalone="yes"?>
<Relationships xmlns="http://schemas.openxmlformats.org/package/2006/relationships"><Relationship Id="rId8" Type="http://schemas.openxmlformats.org/officeDocument/2006/relationships/printerSettings" Target="../printerSettings/printerSettings293.bin"/><Relationship Id="rId13" Type="http://schemas.openxmlformats.org/officeDocument/2006/relationships/control" Target="../activeX/activeX149.xml"/><Relationship Id="rId3" Type="http://schemas.openxmlformats.org/officeDocument/2006/relationships/printerSettings" Target="../printerSettings/printerSettings288.bin"/><Relationship Id="rId7" Type="http://schemas.openxmlformats.org/officeDocument/2006/relationships/printerSettings" Target="../printerSettings/printerSettings292.bin"/><Relationship Id="rId12" Type="http://schemas.openxmlformats.org/officeDocument/2006/relationships/image" Target="../media/image148.emf"/><Relationship Id="rId2" Type="http://schemas.openxmlformats.org/officeDocument/2006/relationships/printerSettings" Target="../printerSettings/printerSettings287.bin"/><Relationship Id="rId1" Type="http://schemas.openxmlformats.org/officeDocument/2006/relationships/printerSettings" Target="../printerSettings/printerSettings286.bin"/><Relationship Id="rId6" Type="http://schemas.openxmlformats.org/officeDocument/2006/relationships/printerSettings" Target="../printerSettings/printerSettings291.bin"/><Relationship Id="rId11" Type="http://schemas.openxmlformats.org/officeDocument/2006/relationships/control" Target="../activeX/activeX148.xml"/><Relationship Id="rId5" Type="http://schemas.openxmlformats.org/officeDocument/2006/relationships/printerSettings" Target="../printerSettings/printerSettings290.bin"/><Relationship Id="rId15" Type="http://schemas.openxmlformats.org/officeDocument/2006/relationships/comments" Target="../comments66.xml"/><Relationship Id="rId10" Type="http://schemas.openxmlformats.org/officeDocument/2006/relationships/vmlDrawing" Target="../drawings/vmlDrawing66.vml"/><Relationship Id="rId4" Type="http://schemas.openxmlformats.org/officeDocument/2006/relationships/printerSettings" Target="../printerSettings/printerSettings289.bin"/><Relationship Id="rId9" Type="http://schemas.openxmlformats.org/officeDocument/2006/relationships/drawing" Target="../drawings/drawing65.xml"/><Relationship Id="rId14" Type="http://schemas.openxmlformats.org/officeDocument/2006/relationships/image" Target="../media/image149.emf"/></Relationships>
</file>

<file path=xl/worksheets/_rels/sheet69.xml.rels><?xml version="1.0" encoding="UTF-8" standalone="yes"?>
<Relationships xmlns="http://schemas.openxmlformats.org/package/2006/relationships"><Relationship Id="rId8" Type="http://schemas.openxmlformats.org/officeDocument/2006/relationships/printerSettings" Target="../printerSettings/printerSettings301.bin"/><Relationship Id="rId13" Type="http://schemas.openxmlformats.org/officeDocument/2006/relationships/control" Target="../activeX/activeX151.xml"/><Relationship Id="rId3" Type="http://schemas.openxmlformats.org/officeDocument/2006/relationships/printerSettings" Target="../printerSettings/printerSettings296.bin"/><Relationship Id="rId7" Type="http://schemas.openxmlformats.org/officeDocument/2006/relationships/printerSettings" Target="../printerSettings/printerSettings300.bin"/><Relationship Id="rId12" Type="http://schemas.openxmlformats.org/officeDocument/2006/relationships/image" Target="../media/image150.emf"/><Relationship Id="rId2" Type="http://schemas.openxmlformats.org/officeDocument/2006/relationships/printerSettings" Target="../printerSettings/printerSettings295.bin"/><Relationship Id="rId1" Type="http://schemas.openxmlformats.org/officeDocument/2006/relationships/printerSettings" Target="../printerSettings/printerSettings294.bin"/><Relationship Id="rId6" Type="http://schemas.openxmlformats.org/officeDocument/2006/relationships/printerSettings" Target="../printerSettings/printerSettings299.bin"/><Relationship Id="rId11" Type="http://schemas.openxmlformats.org/officeDocument/2006/relationships/control" Target="../activeX/activeX150.xml"/><Relationship Id="rId5" Type="http://schemas.openxmlformats.org/officeDocument/2006/relationships/printerSettings" Target="../printerSettings/printerSettings298.bin"/><Relationship Id="rId15" Type="http://schemas.openxmlformats.org/officeDocument/2006/relationships/comments" Target="../comments67.xml"/><Relationship Id="rId10" Type="http://schemas.openxmlformats.org/officeDocument/2006/relationships/vmlDrawing" Target="../drawings/vmlDrawing67.vml"/><Relationship Id="rId4" Type="http://schemas.openxmlformats.org/officeDocument/2006/relationships/printerSettings" Target="../printerSettings/printerSettings297.bin"/><Relationship Id="rId9" Type="http://schemas.openxmlformats.org/officeDocument/2006/relationships/drawing" Target="../drawings/drawing66.xml"/><Relationship Id="rId14" Type="http://schemas.openxmlformats.org/officeDocument/2006/relationships/image" Target="../media/image151.emf"/></Relationships>
</file>

<file path=xl/worksheets/_rels/sheet70.xml.rels><?xml version="1.0" encoding="UTF-8" standalone="yes"?>
<Relationships xmlns="http://schemas.openxmlformats.org/package/2006/relationships"><Relationship Id="rId8" Type="http://schemas.openxmlformats.org/officeDocument/2006/relationships/printerSettings" Target="../printerSettings/printerSettings309.bin"/><Relationship Id="rId13" Type="http://schemas.openxmlformats.org/officeDocument/2006/relationships/control" Target="../activeX/activeX153.xml"/><Relationship Id="rId3" Type="http://schemas.openxmlformats.org/officeDocument/2006/relationships/printerSettings" Target="../printerSettings/printerSettings304.bin"/><Relationship Id="rId7" Type="http://schemas.openxmlformats.org/officeDocument/2006/relationships/printerSettings" Target="../printerSettings/printerSettings308.bin"/><Relationship Id="rId12" Type="http://schemas.openxmlformats.org/officeDocument/2006/relationships/image" Target="../media/image152.emf"/><Relationship Id="rId2" Type="http://schemas.openxmlformats.org/officeDocument/2006/relationships/printerSettings" Target="../printerSettings/printerSettings303.bin"/><Relationship Id="rId1" Type="http://schemas.openxmlformats.org/officeDocument/2006/relationships/printerSettings" Target="../printerSettings/printerSettings302.bin"/><Relationship Id="rId6" Type="http://schemas.openxmlformats.org/officeDocument/2006/relationships/printerSettings" Target="../printerSettings/printerSettings307.bin"/><Relationship Id="rId11" Type="http://schemas.openxmlformats.org/officeDocument/2006/relationships/control" Target="../activeX/activeX152.xml"/><Relationship Id="rId5" Type="http://schemas.openxmlformats.org/officeDocument/2006/relationships/printerSettings" Target="../printerSettings/printerSettings306.bin"/><Relationship Id="rId15" Type="http://schemas.openxmlformats.org/officeDocument/2006/relationships/comments" Target="../comments68.xml"/><Relationship Id="rId10" Type="http://schemas.openxmlformats.org/officeDocument/2006/relationships/vmlDrawing" Target="../drawings/vmlDrawing68.vml"/><Relationship Id="rId4" Type="http://schemas.openxmlformats.org/officeDocument/2006/relationships/printerSettings" Target="../printerSettings/printerSettings305.bin"/><Relationship Id="rId9" Type="http://schemas.openxmlformats.org/officeDocument/2006/relationships/drawing" Target="../drawings/drawing67.xml"/><Relationship Id="rId14" Type="http://schemas.openxmlformats.org/officeDocument/2006/relationships/image" Target="../media/image153.emf"/></Relationships>
</file>

<file path=xl/worksheets/_rels/sheet71.xml.rels><?xml version="1.0" encoding="UTF-8" standalone="yes"?>
<Relationships xmlns="http://schemas.openxmlformats.org/package/2006/relationships"><Relationship Id="rId8" Type="http://schemas.openxmlformats.org/officeDocument/2006/relationships/image" Target="../media/image154.emf"/><Relationship Id="rId3" Type="http://schemas.openxmlformats.org/officeDocument/2006/relationships/printerSettings" Target="../printerSettings/printerSettings312.bin"/><Relationship Id="rId7" Type="http://schemas.openxmlformats.org/officeDocument/2006/relationships/control" Target="../activeX/activeX154.xml"/><Relationship Id="rId2" Type="http://schemas.openxmlformats.org/officeDocument/2006/relationships/printerSettings" Target="../printerSettings/printerSettings311.bin"/><Relationship Id="rId1" Type="http://schemas.openxmlformats.org/officeDocument/2006/relationships/printerSettings" Target="../printerSettings/printerSettings310.bin"/><Relationship Id="rId6" Type="http://schemas.openxmlformats.org/officeDocument/2006/relationships/vmlDrawing" Target="../drawings/vmlDrawing69.vml"/><Relationship Id="rId11" Type="http://schemas.openxmlformats.org/officeDocument/2006/relationships/comments" Target="../comments69.xml"/><Relationship Id="rId5" Type="http://schemas.openxmlformats.org/officeDocument/2006/relationships/drawing" Target="../drawings/drawing68.xml"/><Relationship Id="rId10" Type="http://schemas.openxmlformats.org/officeDocument/2006/relationships/image" Target="../media/image155.emf"/><Relationship Id="rId4" Type="http://schemas.openxmlformats.org/officeDocument/2006/relationships/printerSettings" Target="../printerSettings/printerSettings313.bin"/><Relationship Id="rId9" Type="http://schemas.openxmlformats.org/officeDocument/2006/relationships/control" Target="../activeX/activeX155.xml"/></Relationships>
</file>

<file path=xl/worksheets/_rels/sheet72.xml.rels><?xml version="1.0" encoding="UTF-8" standalone="yes"?>
<Relationships xmlns="http://schemas.openxmlformats.org/package/2006/relationships"><Relationship Id="rId8" Type="http://schemas.openxmlformats.org/officeDocument/2006/relationships/printerSettings" Target="../printerSettings/printerSettings321.bin"/><Relationship Id="rId13" Type="http://schemas.openxmlformats.org/officeDocument/2006/relationships/control" Target="../activeX/activeX157.xml"/><Relationship Id="rId3" Type="http://schemas.openxmlformats.org/officeDocument/2006/relationships/printerSettings" Target="../printerSettings/printerSettings316.bin"/><Relationship Id="rId7" Type="http://schemas.openxmlformats.org/officeDocument/2006/relationships/printerSettings" Target="../printerSettings/printerSettings320.bin"/><Relationship Id="rId12" Type="http://schemas.openxmlformats.org/officeDocument/2006/relationships/image" Target="../media/image156.emf"/><Relationship Id="rId2" Type="http://schemas.openxmlformats.org/officeDocument/2006/relationships/printerSettings" Target="../printerSettings/printerSettings315.bin"/><Relationship Id="rId1" Type="http://schemas.openxmlformats.org/officeDocument/2006/relationships/printerSettings" Target="../printerSettings/printerSettings314.bin"/><Relationship Id="rId6" Type="http://schemas.openxmlformats.org/officeDocument/2006/relationships/printerSettings" Target="../printerSettings/printerSettings319.bin"/><Relationship Id="rId11" Type="http://schemas.openxmlformats.org/officeDocument/2006/relationships/control" Target="../activeX/activeX156.xml"/><Relationship Id="rId5" Type="http://schemas.openxmlformats.org/officeDocument/2006/relationships/printerSettings" Target="../printerSettings/printerSettings318.bin"/><Relationship Id="rId15" Type="http://schemas.openxmlformats.org/officeDocument/2006/relationships/comments" Target="../comments70.xml"/><Relationship Id="rId10" Type="http://schemas.openxmlformats.org/officeDocument/2006/relationships/vmlDrawing" Target="../drawings/vmlDrawing70.vml"/><Relationship Id="rId4" Type="http://schemas.openxmlformats.org/officeDocument/2006/relationships/printerSettings" Target="../printerSettings/printerSettings317.bin"/><Relationship Id="rId9" Type="http://schemas.openxmlformats.org/officeDocument/2006/relationships/drawing" Target="../drawings/drawing69.xml"/><Relationship Id="rId14" Type="http://schemas.openxmlformats.org/officeDocument/2006/relationships/image" Target="../media/image157.emf"/></Relationships>
</file>

<file path=xl/worksheets/_rels/sheet73.xml.rels><?xml version="1.0" encoding="UTF-8" standalone="yes"?>
<Relationships xmlns="http://schemas.openxmlformats.org/package/2006/relationships"><Relationship Id="rId8" Type="http://schemas.openxmlformats.org/officeDocument/2006/relationships/image" Target="../media/image158.emf"/><Relationship Id="rId3" Type="http://schemas.openxmlformats.org/officeDocument/2006/relationships/printerSettings" Target="../printerSettings/printerSettings324.bin"/><Relationship Id="rId7" Type="http://schemas.openxmlformats.org/officeDocument/2006/relationships/control" Target="../activeX/activeX158.xml"/><Relationship Id="rId2" Type="http://schemas.openxmlformats.org/officeDocument/2006/relationships/printerSettings" Target="../printerSettings/printerSettings323.bin"/><Relationship Id="rId1" Type="http://schemas.openxmlformats.org/officeDocument/2006/relationships/printerSettings" Target="../printerSettings/printerSettings322.bin"/><Relationship Id="rId6" Type="http://schemas.openxmlformats.org/officeDocument/2006/relationships/vmlDrawing" Target="../drawings/vmlDrawing71.vml"/><Relationship Id="rId11" Type="http://schemas.openxmlformats.org/officeDocument/2006/relationships/comments" Target="../comments71.xml"/><Relationship Id="rId5" Type="http://schemas.openxmlformats.org/officeDocument/2006/relationships/drawing" Target="../drawings/drawing70.xml"/><Relationship Id="rId10" Type="http://schemas.openxmlformats.org/officeDocument/2006/relationships/image" Target="../media/image159.emf"/><Relationship Id="rId4" Type="http://schemas.openxmlformats.org/officeDocument/2006/relationships/printerSettings" Target="../printerSettings/printerSettings325.bin"/><Relationship Id="rId9" Type="http://schemas.openxmlformats.org/officeDocument/2006/relationships/control" Target="../activeX/activeX159.xml"/></Relationships>
</file>

<file path=xl/worksheets/_rels/sheet74.xml.rels><?xml version="1.0" encoding="UTF-8" standalone="yes"?>
<Relationships xmlns="http://schemas.openxmlformats.org/package/2006/relationships"><Relationship Id="rId8" Type="http://schemas.openxmlformats.org/officeDocument/2006/relationships/printerSettings" Target="../printerSettings/printerSettings333.bin"/><Relationship Id="rId13" Type="http://schemas.openxmlformats.org/officeDocument/2006/relationships/control" Target="../activeX/activeX161.xml"/><Relationship Id="rId3" Type="http://schemas.openxmlformats.org/officeDocument/2006/relationships/printerSettings" Target="../printerSettings/printerSettings328.bin"/><Relationship Id="rId7" Type="http://schemas.openxmlformats.org/officeDocument/2006/relationships/printerSettings" Target="../printerSettings/printerSettings332.bin"/><Relationship Id="rId12" Type="http://schemas.openxmlformats.org/officeDocument/2006/relationships/image" Target="../media/image160.emf"/><Relationship Id="rId2" Type="http://schemas.openxmlformats.org/officeDocument/2006/relationships/printerSettings" Target="../printerSettings/printerSettings327.bin"/><Relationship Id="rId1" Type="http://schemas.openxmlformats.org/officeDocument/2006/relationships/printerSettings" Target="../printerSettings/printerSettings326.bin"/><Relationship Id="rId6" Type="http://schemas.openxmlformats.org/officeDocument/2006/relationships/printerSettings" Target="../printerSettings/printerSettings331.bin"/><Relationship Id="rId11" Type="http://schemas.openxmlformats.org/officeDocument/2006/relationships/control" Target="../activeX/activeX160.xml"/><Relationship Id="rId5" Type="http://schemas.openxmlformats.org/officeDocument/2006/relationships/printerSettings" Target="../printerSettings/printerSettings330.bin"/><Relationship Id="rId15" Type="http://schemas.openxmlformats.org/officeDocument/2006/relationships/comments" Target="../comments72.xml"/><Relationship Id="rId10" Type="http://schemas.openxmlformats.org/officeDocument/2006/relationships/vmlDrawing" Target="../drawings/vmlDrawing72.vml"/><Relationship Id="rId4" Type="http://schemas.openxmlformats.org/officeDocument/2006/relationships/printerSettings" Target="../printerSettings/printerSettings329.bin"/><Relationship Id="rId9" Type="http://schemas.openxmlformats.org/officeDocument/2006/relationships/drawing" Target="../drawings/drawing71.xml"/><Relationship Id="rId14" Type="http://schemas.openxmlformats.org/officeDocument/2006/relationships/image" Target="../media/image161.emf"/></Relationships>
</file>

<file path=xl/worksheets/_rels/sheet75.xml.rels><?xml version="1.0" encoding="UTF-8" standalone="yes"?>
<Relationships xmlns="http://schemas.openxmlformats.org/package/2006/relationships"><Relationship Id="rId8" Type="http://schemas.openxmlformats.org/officeDocument/2006/relationships/image" Target="../media/image162.emf"/><Relationship Id="rId13" Type="http://schemas.openxmlformats.org/officeDocument/2006/relationships/control" Target="../activeX/activeX165.xml"/><Relationship Id="rId3" Type="http://schemas.openxmlformats.org/officeDocument/2006/relationships/printerSettings" Target="../printerSettings/printerSettings336.bin"/><Relationship Id="rId7" Type="http://schemas.openxmlformats.org/officeDocument/2006/relationships/control" Target="../activeX/activeX162.xml"/><Relationship Id="rId12" Type="http://schemas.openxmlformats.org/officeDocument/2006/relationships/image" Target="../media/image164.emf"/><Relationship Id="rId2" Type="http://schemas.openxmlformats.org/officeDocument/2006/relationships/printerSettings" Target="../printerSettings/printerSettings335.bin"/><Relationship Id="rId1" Type="http://schemas.openxmlformats.org/officeDocument/2006/relationships/printerSettings" Target="../printerSettings/printerSettings334.bin"/><Relationship Id="rId6" Type="http://schemas.openxmlformats.org/officeDocument/2006/relationships/vmlDrawing" Target="../drawings/vmlDrawing73.vml"/><Relationship Id="rId11" Type="http://schemas.openxmlformats.org/officeDocument/2006/relationships/control" Target="../activeX/activeX164.xml"/><Relationship Id="rId5" Type="http://schemas.openxmlformats.org/officeDocument/2006/relationships/drawing" Target="../drawings/drawing72.xml"/><Relationship Id="rId15" Type="http://schemas.openxmlformats.org/officeDocument/2006/relationships/comments" Target="../comments73.xml"/><Relationship Id="rId10" Type="http://schemas.openxmlformats.org/officeDocument/2006/relationships/image" Target="../media/image163.emf"/><Relationship Id="rId4" Type="http://schemas.openxmlformats.org/officeDocument/2006/relationships/printerSettings" Target="../printerSettings/printerSettings337.bin"/><Relationship Id="rId9" Type="http://schemas.openxmlformats.org/officeDocument/2006/relationships/control" Target="../activeX/activeX163.xml"/><Relationship Id="rId14" Type="http://schemas.openxmlformats.org/officeDocument/2006/relationships/image" Target="../media/image165.emf"/></Relationships>
</file>

<file path=xl/worksheets/_rels/sheet76.xml.rels><?xml version="1.0" encoding="UTF-8" standalone="yes"?>
<Relationships xmlns="http://schemas.openxmlformats.org/package/2006/relationships"><Relationship Id="rId8" Type="http://schemas.openxmlformats.org/officeDocument/2006/relationships/image" Target="../media/image166.emf"/><Relationship Id="rId13" Type="http://schemas.openxmlformats.org/officeDocument/2006/relationships/control" Target="../activeX/activeX169.xml"/><Relationship Id="rId3" Type="http://schemas.openxmlformats.org/officeDocument/2006/relationships/printerSettings" Target="../printerSettings/printerSettings340.bin"/><Relationship Id="rId7" Type="http://schemas.openxmlformats.org/officeDocument/2006/relationships/control" Target="../activeX/activeX166.xml"/><Relationship Id="rId12" Type="http://schemas.openxmlformats.org/officeDocument/2006/relationships/image" Target="../media/image168.emf"/><Relationship Id="rId2" Type="http://schemas.openxmlformats.org/officeDocument/2006/relationships/printerSettings" Target="../printerSettings/printerSettings339.bin"/><Relationship Id="rId1" Type="http://schemas.openxmlformats.org/officeDocument/2006/relationships/printerSettings" Target="../printerSettings/printerSettings338.bin"/><Relationship Id="rId6" Type="http://schemas.openxmlformats.org/officeDocument/2006/relationships/vmlDrawing" Target="../drawings/vmlDrawing74.vml"/><Relationship Id="rId11" Type="http://schemas.openxmlformats.org/officeDocument/2006/relationships/control" Target="../activeX/activeX168.xml"/><Relationship Id="rId5" Type="http://schemas.openxmlformats.org/officeDocument/2006/relationships/drawing" Target="../drawings/drawing73.xml"/><Relationship Id="rId15" Type="http://schemas.openxmlformats.org/officeDocument/2006/relationships/comments" Target="../comments74.xml"/><Relationship Id="rId10" Type="http://schemas.openxmlformats.org/officeDocument/2006/relationships/image" Target="../media/image167.emf"/><Relationship Id="rId4" Type="http://schemas.openxmlformats.org/officeDocument/2006/relationships/printerSettings" Target="../printerSettings/printerSettings341.bin"/><Relationship Id="rId9" Type="http://schemas.openxmlformats.org/officeDocument/2006/relationships/control" Target="../activeX/activeX167.xml"/><Relationship Id="rId14" Type="http://schemas.openxmlformats.org/officeDocument/2006/relationships/image" Target="../media/image169.emf"/></Relationships>
</file>

<file path=xl/worksheets/_rels/sheet77.xml.rels><?xml version="1.0" encoding="UTF-8" standalone="yes"?>
<Relationships xmlns="http://schemas.openxmlformats.org/package/2006/relationships"><Relationship Id="rId8" Type="http://schemas.openxmlformats.org/officeDocument/2006/relationships/image" Target="../media/image170.emf"/><Relationship Id="rId13" Type="http://schemas.openxmlformats.org/officeDocument/2006/relationships/control" Target="../activeX/activeX173.xml"/><Relationship Id="rId3" Type="http://schemas.openxmlformats.org/officeDocument/2006/relationships/printerSettings" Target="../printerSettings/printerSettings344.bin"/><Relationship Id="rId7" Type="http://schemas.openxmlformats.org/officeDocument/2006/relationships/control" Target="../activeX/activeX170.xml"/><Relationship Id="rId12" Type="http://schemas.openxmlformats.org/officeDocument/2006/relationships/image" Target="../media/image172.emf"/><Relationship Id="rId2" Type="http://schemas.openxmlformats.org/officeDocument/2006/relationships/printerSettings" Target="../printerSettings/printerSettings343.bin"/><Relationship Id="rId1" Type="http://schemas.openxmlformats.org/officeDocument/2006/relationships/printerSettings" Target="../printerSettings/printerSettings342.bin"/><Relationship Id="rId6" Type="http://schemas.openxmlformats.org/officeDocument/2006/relationships/vmlDrawing" Target="../drawings/vmlDrawing75.vml"/><Relationship Id="rId11" Type="http://schemas.openxmlformats.org/officeDocument/2006/relationships/control" Target="../activeX/activeX172.xml"/><Relationship Id="rId5" Type="http://schemas.openxmlformats.org/officeDocument/2006/relationships/drawing" Target="../drawings/drawing74.xml"/><Relationship Id="rId15" Type="http://schemas.openxmlformats.org/officeDocument/2006/relationships/comments" Target="../comments75.xml"/><Relationship Id="rId10" Type="http://schemas.openxmlformats.org/officeDocument/2006/relationships/image" Target="../media/image171.emf"/><Relationship Id="rId4" Type="http://schemas.openxmlformats.org/officeDocument/2006/relationships/printerSettings" Target="../printerSettings/printerSettings345.bin"/><Relationship Id="rId9" Type="http://schemas.openxmlformats.org/officeDocument/2006/relationships/control" Target="../activeX/activeX171.xml"/><Relationship Id="rId14" Type="http://schemas.openxmlformats.org/officeDocument/2006/relationships/image" Target="../media/image173.emf"/></Relationships>
</file>

<file path=xl/worksheets/_rels/sheet78.xml.rels><?xml version="1.0" encoding="UTF-8" standalone="yes"?>
<Relationships xmlns="http://schemas.openxmlformats.org/package/2006/relationships"><Relationship Id="rId8" Type="http://schemas.openxmlformats.org/officeDocument/2006/relationships/image" Target="../media/image174.emf"/><Relationship Id="rId13" Type="http://schemas.openxmlformats.org/officeDocument/2006/relationships/control" Target="../activeX/activeX177.xml"/><Relationship Id="rId3" Type="http://schemas.openxmlformats.org/officeDocument/2006/relationships/printerSettings" Target="../printerSettings/printerSettings348.bin"/><Relationship Id="rId7" Type="http://schemas.openxmlformats.org/officeDocument/2006/relationships/control" Target="../activeX/activeX174.xml"/><Relationship Id="rId12" Type="http://schemas.openxmlformats.org/officeDocument/2006/relationships/image" Target="../media/image176.emf"/><Relationship Id="rId2" Type="http://schemas.openxmlformats.org/officeDocument/2006/relationships/printerSettings" Target="../printerSettings/printerSettings347.bin"/><Relationship Id="rId1" Type="http://schemas.openxmlformats.org/officeDocument/2006/relationships/printerSettings" Target="../printerSettings/printerSettings346.bin"/><Relationship Id="rId6" Type="http://schemas.openxmlformats.org/officeDocument/2006/relationships/vmlDrawing" Target="../drawings/vmlDrawing76.vml"/><Relationship Id="rId11" Type="http://schemas.openxmlformats.org/officeDocument/2006/relationships/control" Target="../activeX/activeX176.xml"/><Relationship Id="rId5" Type="http://schemas.openxmlformats.org/officeDocument/2006/relationships/drawing" Target="../drawings/drawing75.xml"/><Relationship Id="rId15" Type="http://schemas.openxmlformats.org/officeDocument/2006/relationships/comments" Target="../comments76.xml"/><Relationship Id="rId10" Type="http://schemas.openxmlformats.org/officeDocument/2006/relationships/image" Target="../media/image175.emf"/><Relationship Id="rId4" Type="http://schemas.openxmlformats.org/officeDocument/2006/relationships/printerSettings" Target="../printerSettings/printerSettings349.bin"/><Relationship Id="rId9" Type="http://schemas.openxmlformats.org/officeDocument/2006/relationships/control" Target="../activeX/activeX175.xml"/><Relationship Id="rId14" Type="http://schemas.openxmlformats.org/officeDocument/2006/relationships/image" Target="../media/image177.emf"/></Relationships>
</file>

<file path=xl/worksheets/_rels/sheet79.xml.rels><?xml version="1.0" encoding="UTF-8" standalone="yes"?>
<Relationships xmlns="http://schemas.openxmlformats.org/package/2006/relationships"><Relationship Id="rId8" Type="http://schemas.openxmlformats.org/officeDocument/2006/relationships/image" Target="../media/image178.emf"/><Relationship Id="rId13" Type="http://schemas.openxmlformats.org/officeDocument/2006/relationships/control" Target="../activeX/activeX181.xml"/><Relationship Id="rId3" Type="http://schemas.openxmlformats.org/officeDocument/2006/relationships/printerSettings" Target="../printerSettings/printerSettings352.bin"/><Relationship Id="rId7" Type="http://schemas.openxmlformats.org/officeDocument/2006/relationships/control" Target="../activeX/activeX178.xml"/><Relationship Id="rId12" Type="http://schemas.openxmlformats.org/officeDocument/2006/relationships/image" Target="../media/image180.emf"/><Relationship Id="rId2" Type="http://schemas.openxmlformats.org/officeDocument/2006/relationships/printerSettings" Target="../printerSettings/printerSettings351.bin"/><Relationship Id="rId1" Type="http://schemas.openxmlformats.org/officeDocument/2006/relationships/printerSettings" Target="../printerSettings/printerSettings350.bin"/><Relationship Id="rId6" Type="http://schemas.openxmlformats.org/officeDocument/2006/relationships/vmlDrawing" Target="../drawings/vmlDrawing77.vml"/><Relationship Id="rId11" Type="http://schemas.openxmlformats.org/officeDocument/2006/relationships/control" Target="../activeX/activeX180.xml"/><Relationship Id="rId5" Type="http://schemas.openxmlformats.org/officeDocument/2006/relationships/drawing" Target="../drawings/drawing76.xml"/><Relationship Id="rId15" Type="http://schemas.openxmlformats.org/officeDocument/2006/relationships/comments" Target="../comments77.xml"/><Relationship Id="rId10" Type="http://schemas.openxmlformats.org/officeDocument/2006/relationships/image" Target="../media/image179.emf"/><Relationship Id="rId4" Type="http://schemas.openxmlformats.org/officeDocument/2006/relationships/printerSettings" Target="../printerSettings/printerSettings353.bin"/><Relationship Id="rId9" Type="http://schemas.openxmlformats.org/officeDocument/2006/relationships/control" Target="../activeX/activeX179.xml"/><Relationship Id="rId14" Type="http://schemas.openxmlformats.org/officeDocument/2006/relationships/image" Target="../media/image181.emf"/></Relationships>
</file>

<file path=xl/worksheets/_rels/sheet80.xml.rels><?xml version="1.0" encoding="UTF-8" standalone="yes"?>
<Relationships xmlns="http://schemas.openxmlformats.org/package/2006/relationships"><Relationship Id="rId8" Type="http://schemas.openxmlformats.org/officeDocument/2006/relationships/printerSettings" Target="../printerSettings/printerSettings361.bin"/><Relationship Id="rId13" Type="http://schemas.openxmlformats.org/officeDocument/2006/relationships/control" Target="../activeX/activeX183.xml"/><Relationship Id="rId3" Type="http://schemas.openxmlformats.org/officeDocument/2006/relationships/printerSettings" Target="../printerSettings/printerSettings356.bin"/><Relationship Id="rId7" Type="http://schemas.openxmlformats.org/officeDocument/2006/relationships/printerSettings" Target="../printerSettings/printerSettings360.bin"/><Relationship Id="rId12" Type="http://schemas.openxmlformats.org/officeDocument/2006/relationships/image" Target="../media/image182.emf"/><Relationship Id="rId2" Type="http://schemas.openxmlformats.org/officeDocument/2006/relationships/printerSettings" Target="../printerSettings/printerSettings355.bin"/><Relationship Id="rId1" Type="http://schemas.openxmlformats.org/officeDocument/2006/relationships/printerSettings" Target="../printerSettings/printerSettings354.bin"/><Relationship Id="rId6" Type="http://schemas.openxmlformats.org/officeDocument/2006/relationships/printerSettings" Target="../printerSettings/printerSettings359.bin"/><Relationship Id="rId11" Type="http://schemas.openxmlformats.org/officeDocument/2006/relationships/control" Target="../activeX/activeX182.xml"/><Relationship Id="rId5" Type="http://schemas.openxmlformats.org/officeDocument/2006/relationships/printerSettings" Target="../printerSettings/printerSettings358.bin"/><Relationship Id="rId15" Type="http://schemas.openxmlformats.org/officeDocument/2006/relationships/comments" Target="../comments78.xml"/><Relationship Id="rId10" Type="http://schemas.openxmlformats.org/officeDocument/2006/relationships/vmlDrawing" Target="../drawings/vmlDrawing78.vml"/><Relationship Id="rId4" Type="http://schemas.openxmlformats.org/officeDocument/2006/relationships/printerSettings" Target="../printerSettings/printerSettings357.bin"/><Relationship Id="rId9" Type="http://schemas.openxmlformats.org/officeDocument/2006/relationships/drawing" Target="../drawings/drawing77.xml"/><Relationship Id="rId14" Type="http://schemas.openxmlformats.org/officeDocument/2006/relationships/image" Target="../media/image183.emf"/></Relationships>
</file>

<file path=xl/worksheets/_rels/sheet81.xml.rels><?xml version="1.0" encoding="UTF-8" standalone="yes"?>
<Relationships xmlns="http://schemas.openxmlformats.org/package/2006/relationships"><Relationship Id="rId8" Type="http://schemas.openxmlformats.org/officeDocument/2006/relationships/image" Target="../media/image184.emf"/><Relationship Id="rId3" Type="http://schemas.openxmlformats.org/officeDocument/2006/relationships/printerSettings" Target="../printerSettings/printerSettings364.bin"/><Relationship Id="rId7" Type="http://schemas.openxmlformats.org/officeDocument/2006/relationships/control" Target="../activeX/activeX184.xml"/><Relationship Id="rId2" Type="http://schemas.openxmlformats.org/officeDocument/2006/relationships/printerSettings" Target="../printerSettings/printerSettings363.bin"/><Relationship Id="rId1" Type="http://schemas.openxmlformats.org/officeDocument/2006/relationships/printerSettings" Target="../printerSettings/printerSettings362.bin"/><Relationship Id="rId6" Type="http://schemas.openxmlformats.org/officeDocument/2006/relationships/vmlDrawing" Target="../drawings/vmlDrawing79.vml"/><Relationship Id="rId11" Type="http://schemas.openxmlformats.org/officeDocument/2006/relationships/comments" Target="../comments79.xml"/><Relationship Id="rId5" Type="http://schemas.openxmlformats.org/officeDocument/2006/relationships/drawing" Target="../drawings/drawing78.xml"/><Relationship Id="rId10" Type="http://schemas.openxmlformats.org/officeDocument/2006/relationships/image" Target="../media/image185.emf"/><Relationship Id="rId4" Type="http://schemas.openxmlformats.org/officeDocument/2006/relationships/printerSettings" Target="../printerSettings/printerSettings365.bin"/><Relationship Id="rId9" Type="http://schemas.openxmlformats.org/officeDocument/2006/relationships/control" Target="../activeX/activeX185.xml"/></Relationships>
</file>

<file path=xl/worksheets/_rels/sheet82.xml.rels><?xml version="1.0" encoding="UTF-8" standalone="yes"?>
<Relationships xmlns="http://schemas.openxmlformats.org/package/2006/relationships"><Relationship Id="rId8" Type="http://schemas.openxmlformats.org/officeDocument/2006/relationships/printerSettings" Target="../printerSettings/printerSettings373.bin"/><Relationship Id="rId13" Type="http://schemas.openxmlformats.org/officeDocument/2006/relationships/control" Target="../activeX/activeX187.xml"/><Relationship Id="rId3" Type="http://schemas.openxmlformats.org/officeDocument/2006/relationships/printerSettings" Target="../printerSettings/printerSettings368.bin"/><Relationship Id="rId7" Type="http://schemas.openxmlformats.org/officeDocument/2006/relationships/printerSettings" Target="../printerSettings/printerSettings372.bin"/><Relationship Id="rId12" Type="http://schemas.openxmlformats.org/officeDocument/2006/relationships/image" Target="../media/image186.emf"/><Relationship Id="rId2" Type="http://schemas.openxmlformats.org/officeDocument/2006/relationships/printerSettings" Target="../printerSettings/printerSettings367.bin"/><Relationship Id="rId1" Type="http://schemas.openxmlformats.org/officeDocument/2006/relationships/printerSettings" Target="../printerSettings/printerSettings366.bin"/><Relationship Id="rId6" Type="http://schemas.openxmlformats.org/officeDocument/2006/relationships/printerSettings" Target="../printerSettings/printerSettings371.bin"/><Relationship Id="rId11" Type="http://schemas.openxmlformats.org/officeDocument/2006/relationships/control" Target="../activeX/activeX186.xml"/><Relationship Id="rId5" Type="http://schemas.openxmlformats.org/officeDocument/2006/relationships/printerSettings" Target="../printerSettings/printerSettings370.bin"/><Relationship Id="rId15" Type="http://schemas.openxmlformats.org/officeDocument/2006/relationships/comments" Target="../comments80.xml"/><Relationship Id="rId10" Type="http://schemas.openxmlformats.org/officeDocument/2006/relationships/vmlDrawing" Target="../drawings/vmlDrawing80.vml"/><Relationship Id="rId4" Type="http://schemas.openxmlformats.org/officeDocument/2006/relationships/printerSettings" Target="../printerSettings/printerSettings369.bin"/><Relationship Id="rId9" Type="http://schemas.openxmlformats.org/officeDocument/2006/relationships/drawing" Target="../drawings/drawing79.xml"/><Relationship Id="rId14" Type="http://schemas.openxmlformats.org/officeDocument/2006/relationships/image" Target="../media/image187.emf"/></Relationships>
</file>

<file path=xl/worksheets/_rels/sheet83.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control" Target="../activeX/activeX189.xml"/><Relationship Id="rId3" Type="http://schemas.openxmlformats.org/officeDocument/2006/relationships/printerSettings" Target="../printerSettings/printerSettings376.bin"/><Relationship Id="rId7" Type="http://schemas.openxmlformats.org/officeDocument/2006/relationships/printerSettings" Target="../printerSettings/printerSettings380.bin"/><Relationship Id="rId12" Type="http://schemas.openxmlformats.org/officeDocument/2006/relationships/image" Target="../media/image188.emf"/><Relationship Id="rId2" Type="http://schemas.openxmlformats.org/officeDocument/2006/relationships/printerSettings" Target="../printerSettings/printerSettings375.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control" Target="../activeX/activeX188.xml"/><Relationship Id="rId5" Type="http://schemas.openxmlformats.org/officeDocument/2006/relationships/printerSettings" Target="../printerSettings/printerSettings378.bin"/><Relationship Id="rId15" Type="http://schemas.openxmlformats.org/officeDocument/2006/relationships/comments" Target="../comments81.xml"/><Relationship Id="rId10" Type="http://schemas.openxmlformats.org/officeDocument/2006/relationships/vmlDrawing" Target="../drawings/vmlDrawing81.vml"/><Relationship Id="rId4" Type="http://schemas.openxmlformats.org/officeDocument/2006/relationships/printerSettings" Target="../printerSettings/printerSettings377.bin"/><Relationship Id="rId9" Type="http://schemas.openxmlformats.org/officeDocument/2006/relationships/drawing" Target="../drawings/drawing80.xml"/><Relationship Id="rId14" Type="http://schemas.openxmlformats.org/officeDocument/2006/relationships/image" Target="../media/image189.emf"/></Relationships>
</file>

<file path=xl/worksheets/_rels/sheet84.xml.rels><?xml version="1.0" encoding="UTF-8" standalone="yes"?>
<Relationships xmlns="http://schemas.openxmlformats.org/package/2006/relationships"><Relationship Id="rId8" Type="http://schemas.openxmlformats.org/officeDocument/2006/relationships/image" Target="../media/image190.emf"/><Relationship Id="rId3" Type="http://schemas.openxmlformats.org/officeDocument/2006/relationships/printerSettings" Target="../printerSettings/printerSettings384.bin"/><Relationship Id="rId7" Type="http://schemas.openxmlformats.org/officeDocument/2006/relationships/control" Target="../activeX/activeX190.xml"/><Relationship Id="rId2" Type="http://schemas.openxmlformats.org/officeDocument/2006/relationships/printerSettings" Target="../printerSettings/printerSettings383.bin"/><Relationship Id="rId1" Type="http://schemas.openxmlformats.org/officeDocument/2006/relationships/printerSettings" Target="../printerSettings/printerSettings382.bin"/><Relationship Id="rId6" Type="http://schemas.openxmlformats.org/officeDocument/2006/relationships/vmlDrawing" Target="../drawings/vmlDrawing82.vml"/><Relationship Id="rId11" Type="http://schemas.openxmlformats.org/officeDocument/2006/relationships/comments" Target="../comments82.xml"/><Relationship Id="rId5" Type="http://schemas.openxmlformats.org/officeDocument/2006/relationships/drawing" Target="../drawings/drawing81.xml"/><Relationship Id="rId10" Type="http://schemas.openxmlformats.org/officeDocument/2006/relationships/image" Target="../media/image191.emf"/><Relationship Id="rId4" Type="http://schemas.openxmlformats.org/officeDocument/2006/relationships/printerSettings" Target="../printerSettings/printerSettings385.bin"/><Relationship Id="rId9" Type="http://schemas.openxmlformats.org/officeDocument/2006/relationships/control" Target="../activeX/activeX191.xml"/></Relationships>
</file>

<file path=xl/worksheets/_rels/sheet85.xml.rels><?xml version="1.0" encoding="UTF-8" standalone="yes"?>
<Relationships xmlns="http://schemas.openxmlformats.org/package/2006/relationships"><Relationship Id="rId8" Type="http://schemas.openxmlformats.org/officeDocument/2006/relationships/printerSettings" Target="../printerSettings/printerSettings393.bin"/><Relationship Id="rId13" Type="http://schemas.openxmlformats.org/officeDocument/2006/relationships/control" Target="../activeX/activeX193.xml"/><Relationship Id="rId3" Type="http://schemas.openxmlformats.org/officeDocument/2006/relationships/printerSettings" Target="../printerSettings/printerSettings388.bin"/><Relationship Id="rId7" Type="http://schemas.openxmlformats.org/officeDocument/2006/relationships/printerSettings" Target="../printerSettings/printerSettings392.bin"/><Relationship Id="rId12" Type="http://schemas.openxmlformats.org/officeDocument/2006/relationships/image" Target="../media/image192.emf"/><Relationship Id="rId2" Type="http://schemas.openxmlformats.org/officeDocument/2006/relationships/printerSettings" Target="../printerSettings/printerSettings387.bin"/><Relationship Id="rId1" Type="http://schemas.openxmlformats.org/officeDocument/2006/relationships/printerSettings" Target="../printerSettings/printerSettings386.bin"/><Relationship Id="rId6" Type="http://schemas.openxmlformats.org/officeDocument/2006/relationships/printerSettings" Target="../printerSettings/printerSettings391.bin"/><Relationship Id="rId11" Type="http://schemas.openxmlformats.org/officeDocument/2006/relationships/control" Target="../activeX/activeX192.xml"/><Relationship Id="rId5" Type="http://schemas.openxmlformats.org/officeDocument/2006/relationships/printerSettings" Target="../printerSettings/printerSettings390.bin"/><Relationship Id="rId15" Type="http://schemas.openxmlformats.org/officeDocument/2006/relationships/comments" Target="../comments83.xml"/><Relationship Id="rId10" Type="http://schemas.openxmlformats.org/officeDocument/2006/relationships/vmlDrawing" Target="../drawings/vmlDrawing83.vml"/><Relationship Id="rId4" Type="http://schemas.openxmlformats.org/officeDocument/2006/relationships/printerSettings" Target="../printerSettings/printerSettings389.bin"/><Relationship Id="rId9" Type="http://schemas.openxmlformats.org/officeDocument/2006/relationships/drawing" Target="../drawings/drawing82.xml"/><Relationship Id="rId14" Type="http://schemas.openxmlformats.org/officeDocument/2006/relationships/image" Target="../media/image193.emf"/></Relationships>
</file>

<file path=xl/worksheets/_rels/sheet86.xml.rels><?xml version="1.0" encoding="UTF-8" standalone="yes"?>
<Relationships xmlns="http://schemas.openxmlformats.org/package/2006/relationships"><Relationship Id="rId8" Type="http://schemas.openxmlformats.org/officeDocument/2006/relationships/printerSettings" Target="../printerSettings/printerSettings401.bin"/><Relationship Id="rId13" Type="http://schemas.openxmlformats.org/officeDocument/2006/relationships/control" Target="../activeX/activeX195.xml"/><Relationship Id="rId3" Type="http://schemas.openxmlformats.org/officeDocument/2006/relationships/printerSettings" Target="../printerSettings/printerSettings396.bin"/><Relationship Id="rId7" Type="http://schemas.openxmlformats.org/officeDocument/2006/relationships/printerSettings" Target="../printerSettings/printerSettings400.bin"/><Relationship Id="rId12" Type="http://schemas.openxmlformats.org/officeDocument/2006/relationships/image" Target="../media/image194.emf"/><Relationship Id="rId2" Type="http://schemas.openxmlformats.org/officeDocument/2006/relationships/printerSettings" Target="../printerSettings/printerSettings395.bin"/><Relationship Id="rId1" Type="http://schemas.openxmlformats.org/officeDocument/2006/relationships/printerSettings" Target="../printerSettings/printerSettings394.bin"/><Relationship Id="rId6" Type="http://schemas.openxmlformats.org/officeDocument/2006/relationships/printerSettings" Target="../printerSettings/printerSettings399.bin"/><Relationship Id="rId11" Type="http://schemas.openxmlformats.org/officeDocument/2006/relationships/control" Target="../activeX/activeX194.xml"/><Relationship Id="rId5" Type="http://schemas.openxmlformats.org/officeDocument/2006/relationships/printerSettings" Target="../printerSettings/printerSettings398.bin"/><Relationship Id="rId15" Type="http://schemas.openxmlformats.org/officeDocument/2006/relationships/comments" Target="../comments84.xml"/><Relationship Id="rId10" Type="http://schemas.openxmlformats.org/officeDocument/2006/relationships/vmlDrawing" Target="../drawings/vmlDrawing84.vml"/><Relationship Id="rId4" Type="http://schemas.openxmlformats.org/officeDocument/2006/relationships/printerSettings" Target="../printerSettings/printerSettings397.bin"/><Relationship Id="rId9" Type="http://schemas.openxmlformats.org/officeDocument/2006/relationships/drawing" Target="../drawings/drawing83.xml"/><Relationship Id="rId14" Type="http://schemas.openxmlformats.org/officeDocument/2006/relationships/image" Target="../media/image195.emf"/></Relationships>
</file>

<file path=xl/worksheets/_rels/sheet87.xml.rels><?xml version="1.0" encoding="UTF-8" standalone="yes"?>
<Relationships xmlns="http://schemas.openxmlformats.org/package/2006/relationships"><Relationship Id="rId8" Type="http://schemas.openxmlformats.org/officeDocument/2006/relationships/printerSettings" Target="../printerSettings/printerSettings409.bin"/><Relationship Id="rId13" Type="http://schemas.openxmlformats.org/officeDocument/2006/relationships/control" Target="../activeX/activeX197.xml"/><Relationship Id="rId3" Type="http://schemas.openxmlformats.org/officeDocument/2006/relationships/printerSettings" Target="../printerSettings/printerSettings404.bin"/><Relationship Id="rId7" Type="http://schemas.openxmlformats.org/officeDocument/2006/relationships/printerSettings" Target="../printerSettings/printerSettings408.bin"/><Relationship Id="rId12" Type="http://schemas.openxmlformats.org/officeDocument/2006/relationships/image" Target="../media/image196.emf"/><Relationship Id="rId17" Type="http://schemas.openxmlformats.org/officeDocument/2006/relationships/comments" Target="../comments85.xml"/><Relationship Id="rId2" Type="http://schemas.openxmlformats.org/officeDocument/2006/relationships/printerSettings" Target="../printerSettings/printerSettings403.bin"/><Relationship Id="rId16" Type="http://schemas.openxmlformats.org/officeDocument/2006/relationships/image" Target="../media/image198.emf"/><Relationship Id="rId1" Type="http://schemas.openxmlformats.org/officeDocument/2006/relationships/printerSettings" Target="../printerSettings/printerSettings402.bin"/><Relationship Id="rId6" Type="http://schemas.openxmlformats.org/officeDocument/2006/relationships/printerSettings" Target="../printerSettings/printerSettings407.bin"/><Relationship Id="rId11" Type="http://schemas.openxmlformats.org/officeDocument/2006/relationships/control" Target="../activeX/activeX196.xml"/><Relationship Id="rId5" Type="http://schemas.openxmlformats.org/officeDocument/2006/relationships/printerSettings" Target="../printerSettings/printerSettings406.bin"/><Relationship Id="rId15" Type="http://schemas.openxmlformats.org/officeDocument/2006/relationships/control" Target="../activeX/activeX198.xml"/><Relationship Id="rId10" Type="http://schemas.openxmlformats.org/officeDocument/2006/relationships/vmlDrawing" Target="../drawings/vmlDrawing85.vml"/><Relationship Id="rId4" Type="http://schemas.openxmlformats.org/officeDocument/2006/relationships/printerSettings" Target="../printerSettings/printerSettings405.bin"/><Relationship Id="rId9" Type="http://schemas.openxmlformats.org/officeDocument/2006/relationships/drawing" Target="../drawings/drawing84.xml"/><Relationship Id="rId14" Type="http://schemas.openxmlformats.org/officeDocument/2006/relationships/image" Target="../media/image197.emf"/></Relationships>
</file>

<file path=xl/worksheets/_rels/sheet88.xml.rels><?xml version="1.0" encoding="UTF-8" standalone="yes"?>
<Relationships xmlns="http://schemas.openxmlformats.org/package/2006/relationships"><Relationship Id="rId8" Type="http://schemas.openxmlformats.org/officeDocument/2006/relationships/printerSettings" Target="../printerSettings/printerSettings417.bin"/><Relationship Id="rId13" Type="http://schemas.openxmlformats.org/officeDocument/2006/relationships/control" Target="../activeX/activeX200.xml"/><Relationship Id="rId3" Type="http://schemas.openxmlformats.org/officeDocument/2006/relationships/printerSettings" Target="../printerSettings/printerSettings412.bin"/><Relationship Id="rId7" Type="http://schemas.openxmlformats.org/officeDocument/2006/relationships/printerSettings" Target="../printerSettings/printerSettings416.bin"/><Relationship Id="rId12" Type="http://schemas.openxmlformats.org/officeDocument/2006/relationships/image" Target="../media/image199.emf"/><Relationship Id="rId2" Type="http://schemas.openxmlformats.org/officeDocument/2006/relationships/printerSettings" Target="../printerSettings/printerSettings411.bin"/><Relationship Id="rId1" Type="http://schemas.openxmlformats.org/officeDocument/2006/relationships/printerSettings" Target="../printerSettings/printerSettings410.bin"/><Relationship Id="rId6" Type="http://schemas.openxmlformats.org/officeDocument/2006/relationships/printerSettings" Target="../printerSettings/printerSettings415.bin"/><Relationship Id="rId11" Type="http://schemas.openxmlformats.org/officeDocument/2006/relationships/control" Target="../activeX/activeX199.xml"/><Relationship Id="rId5" Type="http://schemas.openxmlformats.org/officeDocument/2006/relationships/printerSettings" Target="../printerSettings/printerSettings414.bin"/><Relationship Id="rId15" Type="http://schemas.openxmlformats.org/officeDocument/2006/relationships/comments" Target="../comments86.xml"/><Relationship Id="rId10" Type="http://schemas.openxmlformats.org/officeDocument/2006/relationships/vmlDrawing" Target="../drawings/vmlDrawing86.vml"/><Relationship Id="rId4" Type="http://schemas.openxmlformats.org/officeDocument/2006/relationships/printerSettings" Target="../printerSettings/printerSettings413.bin"/><Relationship Id="rId9" Type="http://schemas.openxmlformats.org/officeDocument/2006/relationships/drawing" Target="../drawings/drawing85.xml"/><Relationship Id="rId14" Type="http://schemas.openxmlformats.org/officeDocument/2006/relationships/image" Target="../media/image200.emf"/></Relationships>
</file>

<file path=xl/worksheets/_rels/sheet89.xml.rels><?xml version="1.0" encoding="UTF-8" standalone="yes"?>
<Relationships xmlns="http://schemas.openxmlformats.org/package/2006/relationships"><Relationship Id="rId8" Type="http://schemas.openxmlformats.org/officeDocument/2006/relationships/printerSettings" Target="../printerSettings/printerSettings425.bin"/><Relationship Id="rId13" Type="http://schemas.openxmlformats.org/officeDocument/2006/relationships/control" Target="../activeX/activeX202.xml"/><Relationship Id="rId3" Type="http://schemas.openxmlformats.org/officeDocument/2006/relationships/printerSettings" Target="../printerSettings/printerSettings420.bin"/><Relationship Id="rId7" Type="http://schemas.openxmlformats.org/officeDocument/2006/relationships/printerSettings" Target="../printerSettings/printerSettings424.bin"/><Relationship Id="rId12" Type="http://schemas.openxmlformats.org/officeDocument/2006/relationships/image" Target="../media/image201.emf"/><Relationship Id="rId2" Type="http://schemas.openxmlformats.org/officeDocument/2006/relationships/printerSettings" Target="../printerSettings/printerSettings419.bin"/><Relationship Id="rId1" Type="http://schemas.openxmlformats.org/officeDocument/2006/relationships/printerSettings" Target="../printerSettings/printerSettings418.bin"/><Relationship Id="rId6" Type="http://schemas.openxmlformats.org/officeDocument/2006/relationships/printerSettings" Target="../printerSettings/printerSettings423.bin"/><Relationship Id="rId11" Type="http://schemas.openxmlformats.org/officeDocument/2006/relationships/control" Target="../activeX/activeX201.xml"/><Relationship Id="rId5" Type="http://schemas.openxmlformats.org/officeDocument/2006/relationships/printerSettings" Target="../printerSettings/printerSettings422.bin"/><Relationship Id="rId15" Type="http://schemas.openxmlformats.org/officeDocument/2006/relationships/comments" Target="../comments87.xml"/><Relationship Id="rId10" Type="http://schemas.openxmlformats.org/officeDocument/2006/relationships/vmlDrawing" Target="../drawings/vmlDrawing87.vml"/><Relationship Id="rId4" Type="http://schemas.openxmlformats.org/officeDocument/2006/relationships/printerSettings" Target="../printerSettings/printerSettings421.bin"/><Relationship Id="rId9" Type="http://schemas.openxmlformats.org/officeDocument/2006/relationships/drawing" Target="../drawings/drawing86.xml"/><Relationship Id="rId14" Type="http://schemas.openxmlformats.org/officeDocument/2006/relationships/image" Target="../media/image202.emf"/></Relationships>
</file>

<file path=xl/worksheets/_rels/sheet90.xml.rels><?xml version="1.0" encoding="UTF-8" standalone="yes"?>
<Relationships xmlns="http://schemas.openxmlformats.org/package/2006/relationships"><Relationship Id="rId8" Type="http://schemas.openxmlformats.org/officeDocument/2006/relationships/printerSettings" Target="../printerSettings/printerSettings433.bin"/><Relationship Id="rId13" Type="http://schemas.openxmlformats.org/officeDocument/2006/relationships/control" Target="../activeX/activeX204.xml"/><Relationship Id="rId3" Type="http://schemas.openxmlformats.org/officeDocument/2006/relationships/printerSettings" Target="../printerSettings/printerSettings428.bin"/><Relationship Id="rId7" Type="http://schemas.openxmlformats.org/officeDocument/2006/relationships/printerSettings" Target="../printerSettings/printerSettings432.bin"/><Relationship Id="rId12" Type="http://schemas.openxmlformats.org/officeDocument/2006/relationships/image" Target="../media/image203.emf"/><Relationship Id="rId17" Type="http://schemas.openxmlformats.org/officeDocument/2006/relationships/comments" Target="../comments88.xml"/><Relationship Id="rId2" Type="http://schemas.openxmlformats.org/officeDocument/2006/relationships/printerSettings" Target="../printerSettings/printerSettings427.bin"/><Relationship Id="rId16" Type="http://schemas.openxmlformats.org/officeDocument/2006/relationships/image" Target="../media/image205.emf"/><Relationship Id="rId1" Type="http://schemas.openxmlformats.org/officeDocument/2006/relationships/printerSettings" Target="../printerSettings/printerSettings426.bin"/><Relationship Id="rId6" Type="http://schemas.openxmlformats.org/officeDocument/2006/relationships/printerSettings" Target="../printerSettings/printerSettings431.bin"/><Relationship Id="rId11" Type="http://schemas.openxmlformats.org/officeDocument/2006/relationships/control" Target="../activeX/activeX203.xml"/><Relationship Id="rId5" Type="http://schemas.openxmlformats.org/officeDocument/2006/relationships/printerSettings" Target="../printerSettings/printerSettings430.bin"/><Relationship Id="rId15" Type="http://schemas.openxmlformats.org/officeDocument/2006/relationships/control" Target="../activeX/activeX205.xml"/><Relationship Id="rId10" Type="http://schemas.openxmlformats.org/officeDocument/2006/relationships/vmlDrawing" Target="../drawings/vmlDrawing88.vml"/><Relationship Id="rId4" Type="http://schemas.openxmlformats.org/officeDocument/2006/relationships/printerSettings" Target="../printerSettings/printerSettings429.bin"/><Relationship Id="rId9" Type="http://schemas.openxmlformats.org/officeDocument/2006/relationships/drawing" Target="../drawings/drawing87.xml"/><Relationship Id="rId14" Type="http://schemas.openxmlformats.org/officeDocument/2006/relationships/image" Target="../media/image204.emf"/></Relationships>
</file>

<file path=xl/worksheets/_rels/sheet91.xml.rels><?xml version="1.0" encoding="UTF-8" standalone="yes"?>
<Relationships xmlns="http://schemas.openxmlformats.org/package/2006/relationships"><Relationship Id="rId8" Type="http://schemas.openxmlformats.org/officeDocument/2006/relationships/image" Target="../media/image206.emf"/><Relationship Id="rId13" Type="http://schemas.openxmlformats.org/officeDocument/2006/relationships/comments" Target="../comments89.xml"/><Relationship Id="rId3" Type="http://schemas.openxmlformats.org/officeDocument/2006/relationships/printerSettings" Target="../printerSettings/printerSettings436.bin"/><Relationship Id="rId7" Type="http://schemas.openxmlformats.org/officeDocument/2006/relationships/control" Target="../activeX/activeX206.xml"/><Relationship Id="rId12" Type="http://schemas.openxmlformats.org/officeDocument/2006/relationships/image" Target="../media/image208.emf"/><Relationship Id="rId2" Type="http://schemas.openxmlformats.org/officeDocument/2006/relationships/printerSettings" Target="../printerSettings/printerSettings435.bin"/><Relationship Id="rId1" Type="http://schemas.openxmlformats.org/officeDocument/2006/relationships/printerSettings" Target="../printerSettings/printerSettings434.bin"/><Relationship Id="rId6" Type="http://schemas.openxmlformats.org/officeDocument/2006/relationships/vmlDrawing" Target="../drawings/vmlDrawing89.vml"/><Relationship Id="rId11" Type="http://schemas.openxmlformats.org/officeDocument/2006/relationships/control" Target="../activeX/activeX208.xml"/><Relationship Id="rId5" Type="http://schemas.openxmlformats.org/officeDocument/2006/relationships/drawing" Target="../drawings/drawing88.xml"/><Relationship Id="rId10" Type="http://schemas.openxmlformats.org/officeDocument/2006/relationships/image" Target="../media/image207.emf"/><Relationship Id="rId4" Type="http://schemas.openxmlformats.org/officeDocument/2006/relationships/printerSettings" Target="../printerSettings/printerSettings437.bin"/><Relationship Id="rId9" Type="http://schemas.openxmlformats.org/officeDocument/2006/relationships/control" Target="../activeX/activeX207.xml"/></Relationships>
</file>

<file path=xl/worksheets/_rels/sheet92.xml.rels><?xml version="1.0" encoding="UTF-8" standalone="yes"?>
<Relationships xmlns="http://schemas.openxmlformats.org/package/2006/relationships"><Relationship Id="rId8" Type="http://schemas.openxmlformats.org/officeDocument/2006/relationships/printerSettings" Target="../printerSettings/printerSettings445.bin"/><Relationship Id="rId13" Type="http://schemas.openxmlformats.org/officeDocument/2006/relationships/control" Target="../activeX/activeX210.xml"/><Relationship Id="rId3" Type="http://schemas.openxmlformats.org/officeDocument/2006/relationships/printerSettings" Target="../printerSettings/printerSettings440.bin"/><Relationship Id="rId7" Type="http://schemas.openxmlformats.org/officeDocument/2006/relationships/printerSettings" Target="../printerSettings/printerSettings444.bin"/><Relationship Id="rId12" Type="http://schemas.openxmlformats.org/officeDocument/2006/relationships/image" Target="../media/image209.emf"/><Relationship Id="rId2" Type="http://schemas.openxmlformats.org/officeDocument/2006/relationships/printerSettings" Target="../printerSettings/printerSettings439.bin"/><Relationship Id="rId1" Type="http://schemas.openxmlformats.org/officeDocument/2006/relationships/printerSettings" Target="../printerSettings/printerSettings438.bin"/><Relationship Id="rId6" Type="http://schemas.openxmlformats.org/officeDocument/2006/relationships/printerSettings" Target="../printerSettings/printerSettings443.bin"/><Relationship Id="rId11" Type="http://schemas.openxmlformats.org/officeDocument/2006/relationships/control" Target="../activeX/activeX209.xml"/><Relationship Id="rId5" Type="http://schemas.openxmlformats.org/officeDocument/2006/relationships/printerSettings" Target="../printerSettings/printerSettings442.bin"/><Relationship Id="rId15" Type="http://schemas.openxmlformats.org/officeDocument/2006/relationships/comments" Target="../comments90.xml"/><Relationship Id="rId10" Type="http://schemas.openxmlformats.org/officeDocument/2006/relationships/vmlDrawing" Target="../drawings/vmlDrawing90.vml"/><Relationship Id="rId4" Type="http://schemas.openxmlformats.org/officeDocument/2006/relationships/printerSettings" Target="../printerSettings/printerSettings441.bin"/><Relationship Id="rId9" Type="http://schemas.openxmlformats.org/officeDocument/2006/relationships/drawing" Target="../drawings/drawing89.xml"/><Relationship Id="rId14" Type="http://schemas.openxmlformats.org/officeDocument/2006/relationships/image" Target="../media/image210.emf"/></Relationships>
</file>

<file path=xl/worksheets/_rels/sheet93.xml.rels><?xml version="1.0" encoding="UTF-8" standalone="yes"?>
<Relationships xmlns="http://schemas.openxmlformats.org/package/2006/relationships"><Relationship Id="rId8" Type="http://schemas.openxmlformats.org/officeDocument/2006/relationships/printerSettings" Target="../printerSettings/printerSettings453.bin"/><Relationship Id="rId13" Type="http://schemas.openxmlformats.org/officeDocument/2006/relationships/control" Target="../activeX/activeX212.xml"/><Relationship Id="rId3" Type="http://schemas.openxmlformats.org/officeDocument/2006/relationships/printerSettings" Target="../printerSettings/printerSettings448.bin"/><Relationship Id="rId7" Type="http://schemas.openxmlformats.org/officeDocument/2006/relationships/printerSettings" Target="../printerSettings/printerSettings452.bin"/><Relationship Id="rId12" Type="http://schemas.openxmlformats.org/officeDocument/2006/relationships/image" Target="../media/image211.emf"/><Relationship Id="rId2" Type="http://schemas.openxmlformats.org/officeDocument/2006/relationships/printerSettings" Target="../printerSettings/printerSettings447.bin"/><Relationship Id="rId1" Type="http://schemas.openxmlformats.org/officeDocument/2006/relationships/printerSettings" Target="../printerSettings/printerSettings446.bin"/><Relationship Id="rId6" Type="http://schemas.openxmlformats.org/officeDocument/2006/relationships/printerSettings" Target="../printerSettings/printerSettings451.bin"/><Relationship Id="rId11" Type="http://schemas.openxmlformats.org/officeDocument/2006/relationships/control" Target="../activeX/activeX211.xml"/><Relationship Id="rId5" Type="http://schemas.openxmlformats.org/officeDocument/2006/relationships/printerSettings" Target="../printerSettings/printerSettings450.bin"/><Relationship Id="rId15" Type="http://schemas.openxmlformats.org/officeDocument/2006/relationships/comments" Target="../comments91.xml"/><Relationship Id="rId10" Type="http://schemas.openxmlformats.org/officeDocument/2006/relationships/vmlDrawing" Target="../drawings/vmlDrawing91.vml"/><Relationship Id="rId4" Type="http://schemas.openxmlformats.org/officeDocument/2006/relationships/printerSettings" Target="../printerSettings/printerSettings449.bin"/><Relationship Id="rId9" Type="http://schemas.openxmlformats.org/officeDocument/2006/relationships/drawing" Target="../drawings/drawing90.xml"/><Relationship Id="rId14" Type="http://schemas.openxmlformats.org/officeDocument/2006/relationships/image" Target="../media/image212.emf"/></Relationships>
</file>

<file path=xl/worksheets/_rels/sheet94.xml.rels><?xml version="1.0" encoding="UTF-8" standalone="yes"?>
<Relationships xmlns="http://schemas.openxmlformats.org/package/2006/relationships"><Relationship Id="rId8" Type="http://schemas.openxmlformats.org/officeDocument/2006/relationships/printerSettings" Target="../printerSettings/printerSettings461.bin"/><Relationship Id="rId13" Type="http://schemas.openxmlformats.org/officeDocument/2006/relationships/control" Target="../activeX/activeX214.xml"/><Relationship Id="rId3" Type="http://schemas.openxmlformats.org/officeDocument/2006/relationships/printerSettings" Target="../printerSettings/printerSettings456.bin"/><Relationship Id="rId7" Type="http://schemas.openxmlformats.org/officeDocument/2006/relationships/printerSettings" Target="../printerSettings/printerSettings460.bin"/><Relationship Id="rId12" Type="http://schemas.openxmlformats.org/officeDocument/2006/relationships/image" Target="../media/image213.emf"/><Relationship Id="rId2" Type="http://schemas.openxmlformats.org/officeDocument/2006/relationships/printerSettings" Target="../printerSettings/printerSettings455.bin"/><Relationship Id="rId1" Type="http://schemas.openxmlformats.org/officeDocument/2006/relationships/printerSettings" Target="../printerSettings/printerSettings454.bin"/><Relationship Id="rId6" Type="http://schemas.openxmlformats.org/officeDocument/2006/relationships/printerSettings" Target="../printerSettings/printerSettings459.bin"/><Relationship Id="rId11" Type="http://schemas.openxmlformats.org/officeDocument/2006/relationships/control" Target="../activeX/activeX213.xml"/><Relationship Id="rId5" Type="http://schemas.openxmlformats.org/officeDocument/2006/relationships/printerSettings" Target="../printerSettings/printerSettings458.bin"/><Relationship Id="rId15" Type="http://schemas.openxmlformats.org/officeDocument/2006/relationships/comments" Target="../comments92.xml"/><Relationship Id="rId10" Type="http://schemas.openxmlformats.org/officeDocument/2006/relationships/vmlDrawing" Target="../drawings/vmlDrawing92.vml"/><Relationship Id="rId4" Type="http://schemas.openxmlformats.org/officeDocument/2006/relationships/printerSettings" Target="../printerSettings/printerSettings457.bin"/><Relationship Id="rId9" Type="http://schemas.openxmlformats.org/officeDocument/2006/relationships/drawing" Target="../drawings/drawing91.xml"/><Relationship Id="rId14" Type="http://schemas.openxmlformats.org/officeDocument/2006/relationships/image" Target="../media/image214.emf"/></Relationships>
</file>

<file path=xl/worksheets/_rels/sheet95.xml.rels><?xml version="1.0" encoding="UTF-8" standalone="yes"?>
<Relationships xmlns="http://schemas.openxmlformats.org/package/2006/relationships"><Relationship Id="rId8" Type="http://schemas.openxmlformats.org/officeDocument/2006/relationships/printerSettings" Target="../printerSettings/printerSettings469.bin"/><Relationship Id="rId13" Type="http://schemas.openxmlformats.org/officeDocument/2006/relationships/control" Target="../activeX/activeX216.xml"/><Relationship Id="rId3" Type="http://schemas.openxmlformats.org/officeDocument/2006/relationships/printerSettings" Target="../printerSettings/printerSettings464.bin"/><Relationship Id="rId7" Type="http://schemas.openxmlformats.org/officeDocument/2006/relationships/printerSettings" Target="../printerSettings/printerSettings468.bin"/><Relationship Id="rId12" Type="http://schemas.openxmlformats.org/officeDocument/2006/relationships/image" Target="../media/image215.emf"/><Relationship Id="rId2" Type="http://schemas.openxmlformats.org/officeDocument/2006/relationships/printerSettings" Target="../printerSettings/printerSettings463.bin"/><Relationship Id="rId1" Type="http://schemas.openxmlformats.org/officeDocument/2006/relationships/printerSettings" Target="../printerSettings/printerSettings462.bin"/><Relationship Id="rId6" Type="http://schemas.openxmlformats.org/officeDocument/2006/relationships/printerSettings" Target="../printerSettings/printerSettings467.bin"/><Relationship Id="rId11" Type="http://schemas.openxmlformats.org/officeDocument/2006/relationships/control" Target="../activeX/activeX215.xml"/><Relationship Id="rId5" Type="http://schemas.openxmlformats.org/officeDocument/2006/relationships/printerSettings" Target="../printerSettings/printerSettings466.bin"/><Relationship Id="rId15" Type="http://schemas.openxmlformats.org/officeDocument/2006/relationships/comments" Target="../comments93.xml"/><Relationship Id="rId10" Type="http://schemas.openxmlformats.org/officeDocument/2006/relationships/vmlDrawing" Target="../drawings/vmlDrawing93.vml"/><Relationship Id="rId4" Type="http://schemas.openxmlformats.org/officeDocument/2006/relationships/printerSettings" Target="../printerSettings/printerSettings465.bin"/><Relationship Id="rId9" Type="http://schemas.openxmlformats.org/officeDocument/2006/relationships/drawing" Target="../drawings/drawing92.xml"/><Relationship Id="rId14" Type="http://schemas.openxmlformats.org/officeDocument/2006/relationships/image" Target="../media/image216.emf"/></Relationships>
</file>

<file path=xl/worksheets/_rels/sheet96.xml.rels><?xml version="1.0" encoding="UTF-8" standalone="yes"?>
<Relationships xmlns="http://schemas.openxmlformats.org/package/2006/relationships"><Relationship Id="rId8" Type="http://schemas.openxmlformats.org/officeDocument/2006/relationships/printerSettings" Target="../printerSettings/printerSettings477.bin"/><Relationship Id="rId13" Type="http://schemas.openxmlformats.org/officeDocument/2006/relationships/control" Target="../activeX/activeX218.xml"/><Relationship Id="rId3" Type="http://schemas.openxmlformats.org/officeDocument/2006/relationships/printerSettings" Target="../printerSettings/printerSettings472.bin"/><Relationship Id="rId7" Type="http://schemas.openxmlformats.org/officeDocument/2006/relationships/printerSettings" Target="../printerSettings/printerSettings476.bin"/><Relationship Id="rId12" Type="http://schemas.openxmlformats.org/officeDocument/2006/relationships/image" Target="../media/image217.emf"/><Relationship Id="rId2" Type="http://schemas.openxmlformats.org/officeDocument/2006/relationships/printerSettings" Target="../printerSettings/printerSettings471.bin"/><Relationship Id="rId1" Type="http://schemas.openxmlformats.org/officeDocument/2006/relationships/printerSettings" Target="../printerSettings/printerSettings470.bin"/><Relationship Id="rId6" Type="http://schemas.openxmlformats.org/officeDocument/2006/relationships/printerSettings" Target="../printerSettings/printerSettings475.bin"/><Relationship Id="rId11" Type="http://schemas.openxmlformats.org/officeDocument/2006/relationships/control" Target="../activeX/activeX217.xml"/><Relationship Id="rId5" Type="http://schemas.openxmlformats.org/officeDocument/2006/relationships/printerSettings" Target="../printerSettings/printerSettings474.bin"/><Relationship Id="rId15" Type="http://schemas.openxmlformats.org/officeDocument/2006/relationships/comments" Target="../comments94.xml"/><Relationship Id="rId10" Type="http://schemas.openxmlformats.org/officeDocument/2006/relationships/vmlDrawing" Target="../drawings/vmlDrawing94.vml"/><Relationship Id="rId4" Type="http://schemas.openxmlformats.org/officeDocument/2006/relationships/printerSettings" Target="../printerSettings/printerSettings473.bin"/><Relationship Id="rId9" Type="http://schemas.openxmlformats.org/officeDocument/2006/relationships/drawing" Target="../drawings/drawing93.xml"/><Relationship Id="rId14" Type="http://schemas.openxmlformats.org/officeDocument/2006/relationships/image" Target="../media/image218.emf"/></Relationships>
</file>

<file path=xl/worksheets/_rels/sheet97.xml.rels><?xml version="1.0" encoding="UTF-8" standalone="yes"?>
<Relationships xmlns="http://schemas.openxmlformats.org/package/2006/relationships"><Relationship Id="rId8" Type="http://schemas.openxmlformats.org/officeDocument/2006/relationships/printerSettings" Target="../printerSettings/printerSettings485.bin"/><Relationship Id="rId13" Type="http://schemas.openxmlformats.org/officeDocument/2006/relationships/control" Target="../activeX/activeX220.xml"/><Relationship Id="rId3" Type="http://schemas.openxmlformats.org/officeDocument/2006/relationships/printerSettings" Target="../printerSettings/printerSettings480.bin"/><Relationship Id="rId7" Type="http://schemas.openxmlformats.org/officeDocument/2006/relationships/printerSettings" Target="../printerSettings/printerSettings484.bin"/><Relationship Id="rId12" Type="http://schemas.openxmlformats.org/officeDocument/2006/relationships/image" Target="../media/image219.emf"/><Relationship Id="rId2" Type="http://schemas.openxmlformats.org/officeDocument/2006/relationships/printerSettings" Target="../printerSettings/printerSettings479.bin"/><Relationship Id="rId1" Type="http://schemas.openxmlformats.org/officeDocument/2006/relationships/printerSettings" Target="../printerSettings/printerSettings478.bin"/><Relationship Id="rId6" Type="http://schemas.openxmlformats.org/officeDocument/2006/relationships/printerSettings" Target="../printerSettings/printerSettings483.bin"/><Relationship Id="rId11" Type="http://schemas.openxmlformats.org/officeDocument/2006/relationships/control" Target="../activeX/activeX219.xml"/><Relationship Id="rId5" Type="http://schemas.openxmlformats.org/officeDocument/2006/relationships/printerSettings" Target="../printerSettings/printerSettings482.bin"/><Relationship Id="rId15" Type="http://schemas.openxmlformats.org/officeDocument/2006/relationships/comments" Target="../comments95.xml"/><Relationship Id="rId10" Type="http://schemas.openxmlformats.org/officeDocument/2006/relationships/vmlDrawing" Target="../drawings/vmlDrawing95.vml"/><Relationship Id="rId4" Type="http://schemas.openxmlformats.org/officeDocument/2006/relationships/printerSettings" Target="../printerSettings/printerSettings481.bin"/><Relationship Id="rId9" Type="http://schemas.openxmlformats.org/officeDocument/2006/relationships/drawing" Target="../drawings/drawing94.xml"/><Relationship Id="rId14" Type="http://schemas.openxmlformats.org/officeDocument/2006/relationships/image" Target="../media/image220.emf"/></Relationships>
</file>

<file path=xl/worksheets/_rels/sheet98.xml.rels><?xml version="1.0" encoding="UTF-8" standalone="yes"?>
<Relationships xmlns="http://schemas.openxmlformats.org/package/2006/relationships"><Relationship Id="rId8" Type="http://schemas.openxmlformats.org/officeDocument/2006/relationships/printerSettings" Target="../printerSettings/printerSettings493.bin"/><Relationship Id="rId13" Type="http://schemas.openxmlformats.org/officeDocument/2006/relationships/control" Target="../activeX/activeX222.xml"/><Relationship Id="rId3" Type="http://schemas.openxmlformats.org/officeDocument/2006/relationships/printerSettings" Target="../printerSettings/printerSettings488.bin"/><Relationship Id="rId7" Type="http://schemas.openxmlformats.org/officeDocument/2006/relationships/printerSettings" Target="../printerSettings/printerSettings492.bin"/><Relationship Id="rId12" Type="http://schemas.openxmlformats.org/officeDocument/2006/relationships/image" Target="../media/image221.emf"/><Relationship Id="rId2" Type="http://schemas.openxmlformats.org/officeDocument/2006/relationships/printerSettings" Target="../printerSettings/printerSettings487.bin"/><Relationship Id="rId1" Type="http://schemas.openxmlformats.org/officeDocument/2006/relationships/printerSettings" Target="../printerSettings/printerSettings486.bin"/><Relationship Id="rId6" Type="http://schemas.openxmlformats.org/officeDocument/2006/relationships/printerSettings" Target="../printerSettings/printerSettings491.bin"/><Relationship Id="rId11" Type="http://schemas.openxmlformats.org/officeDocument/2006/relationships/control" Target="../activeX/activeX221.xml"/><Relationship Id="rId5" Type="http://schemas.openxmlformats.org/officeDocument/2006/relationships/printerSettings" Target="../printerSettings/printerSettings490.bin"/><Relationship Id="rId15" Type="http://schemas.openxmlformats.org/officeDocument/2006/relationships/comments" Target="../comments96.xml"/><Relationship Id="rId10" Type="http://schemas.openxmlformats.org/officeDocument/2006/relationships/vmlDrawing" Target="../drawings/vmlDrawing96.vml"/><Relationship Id="rId4" Type="http://schemas.openxmlformats.org/officeDocument/2006/relationships/printerSettings" Target="../printerSettings/printerSettings489.bin"/><Relationship Id="rId9" Type="http://schemas.openxmlformats.org/officeDocument/2006/relationships/drawing" Target="../drawings/drawing95.xml"/><Relationship Id="rId14" Type="http://schemas.openxmlformats.org/officeDocument/2006/relationships/image" Target="../media/image222.emf"/></Relationships>
</file>

<file path=xl/worksheets/_rels/sheet99.xml.rels><?xml version="1.0" encoding="UTF-8" standalone="yes"?>
<Relationships xmlns="http://schemas.openxmlformats.org/package/2006/relationships"><Relationship Id="rId8" Type="http://schemas.openxmlformats.org/officeDocument/2006/relationships/printerSettings" Target="../printerSettings/printerSettings501.bin"/><Relationship Id="rId13" Type="http://schemas.openxmlformats.org/officeDocument/2006/relationships/control" Target="../activeX/activeX224.xml"/><Relationship Id="rId3" Type="http://schemas.openxmlformats.org/officeDocument/2006/relationships/printerSettings" Target="../printerSettings/printerSettings496.bin"/><Relationship Id="rId7" Type="http://schemas.openxmlformats.org/officeDocument/2006/relationships/printerSettings" Target="../printerSettings/printerSettings500.bin"/><Relationship Id="rId12" Type="http://schemas.openxmlformats.org/officeDocument/2006/relationships/image" Target="../media/image223.emf"/><Relationship Id="rId2" Type="http://schemas.openxmlformats.org/officeDocument/2006/relationships/printerSettings" Target="../printerSettings/printerSettings495.bin"/><Relationship Id="rId1" Type="http://schemas.openxmlformats.org/officeDocument/2006/relationships/printerSettings" Target="../printerSettings/printerSettings494.bin"/><Relationship Id="rId6" Type="http://schemas.openxmlformats.org/officeDocument/2006/relationships/printerSettings" Target="../printerSettings/printerSettings499.bin"/><Relationship Id="rId11" Type="http://schemas.openxmlformats.org/officeDocument/2006/relationships/control" Target="../activeX/activeX223.xml"/><Relationship Id="rId5" Type="http://schemas.openxmlformats.org/officeDocument/2006/relationships/printerSettings" Target="../printerSettings/printerSettings498.bin"/><Relationship Id="rId15" Type="http://schemas.openxmlformats.org/officeDocument/2006/relationships/comments" Target="../comments97.xml"/><Relationship Id="rId10" Type="http://schemas.openxmlformats.org/officeDocument/2006/relationships/vmlDrawing" Target="../drawings/vmlDrawing97.vml"/><Relationship Id="rId4" Type="http://schemas.openxmlformats.org/officeDocument/2006/relationships/printerSettings" Target="../printerSettings/printerSettings497.bin"/><Relationship Id="rId9" Type="http://schemas.openxmlformats.org/officeDocument/2006/relationships/drawing" Target="../drawings/drawing96.xml"/><Relationship Id="rId14" Type="http://schemas.openxmlformats.org/officeDocument/2006/relationships/image" Target="../media/image224.emf"/></Relationships>
</file>

<file path=xl/worksheets/_rels/sheet100.xml.rels><?xml version="1.0" encoding="UTF-8" standalone="yes"?>
<Relationships xmlns="http://schemas.openxmlformats.org/package/2006/relationships"><Relationship Id="rId8" Type="http://schemas.openxmlformats.org/officeDocument/2006/relationships/printerSettings" Target="../printerSettings/printerSettings509.bin"/><Relationship Id="rId13" Type="http://schemas.openxmlformats.org/officeDocument/2006/relationships/control" Target="../activeX/activeX226.xml"/><Relationship Id="rId3" Type="http://schemas.openxmlformats.org/officeDocument/2006/relationships/printerSettings" Target="../printerSettings/printerSettings504.bin"/><Relationship Id="rId7" Type="http://schemas.openxmlformats.org/officeDocument/2006/relationships/printerSettings" Target="../printerSettings/printerSettings508.bin"/><Relationship Id="rId12" Type="http://schemas.openxmlformats.org/officeDocument/2006/relationships/image" Target="../media/image225.emf"/><Relationship Id="rId2" Type="http://schemas.openxmlformats.org/officeDocument/2006/relationships/printerSettings" Target="../printerSettings/printerSettings503.bin"/><Relationship Id="rId1" Type="http://schemas.openxmlformats.org/officeDocument/2006/relationships/printerSettings" Target="../printerSettings/printerSettings502.bin"/><Relationship Id="rId6" Type="http://schemas.openxmlformats.org/officeDocument/2006/relationships/printerSettings" Target="../printerSettings/printerSettings507.bin"/><Relationship Id="rId11" Type="http://schemas.openxmlformats.org/officeDocument/2006/relationships/control" Target="../activeX/activeX225.xml"/><Relationship Id="rId5" Type="http://schemas.openxmlformats.org/officeDocument/2006/relationships/printerSettings" Target="../printerSettings/printerSettings506.bin"/><Relationship Id="rId15" Type="http://schemas.openxmlformats.org/officeDocument/2006/relationships/comments" Target="../comments98.xml"/><Relationship Id="rId10" Type="http://schemas.openxmlformats.org/officeDocument/2006/relationships/vmlDrawing" Target="../drawings/vmlDrawing98.vml"/><Relationship Id="rId4" Type="http://schemas.openxmlformats.org/officeDocument/2006/relationships/printerSettings" Target="../printerSettings/printerSettings505.bin"/><Relationship Id="rId9" Type="http://schemas.openxmlformats.org/officeDocument/2006/relationships/drawing" Target="../drawings/drawing97.xml"/><Relationship Id="rId14" Type="http://schemas.openxmlformats.org/officeDocument/2006/relationships/image" Target="../media/image226.emf"/></Relationships>
</file>

<file path=xl/worksheets/_rels/sheet101.xml.rels><?xml version="1.0" encoding="UTF-8" standalone="yes"?>
<Relationships xmlns="http://schemas.openxmlformats.org/package/2006/relationships"><Relationship Id="rId8" Type="http://schemas.openxmlformats.org/officeDocument/2006/relationships/printerSettings" Target="../printerSettings/printerSettings517.bin"/><Relationship Id="rId13" Type="http://schemas.openxmlformats.org/officeDocument/2006/relationships/control" Target="../activeX/activeX228.xml"/><Relationship Id="rId3" Type="http://schemas.openxmlformats.org/officeDocument/2006/relationships/printerSettings" Target="../printerSettings/printerSettings512.bin"/><Relationship Id="rId7" Type="http://schemas.openxmlformats.org/officeDocument/2006/relationships/printerSettings" Target="../printerSettings/printerSettings516.bin"/><Relationship Id="rId12" Type="http://schemas.openxmlformats.org/officeDocument/2006/relationships/image" Target="../media/image227.emf"/><Relationship Id="rId17" Type="http://schemas.openxmlformats.org/officeDocument/2006/relationships/comments" Target="../comments99.xml"/><Relationship Id="rId2" Type="http://schemas.openxmlformats.org/officeDocument/2006/relationships/printerSettings" Target="../printerSettings/printerSettings511.bin"/><Relationship Id="rId16" Type="http://schemas.openxmlformats.org/officeDocument/2006/relationships/image" Target="../media/image229.emf"/><Relationship Id="rId1" Type="http://schemas.openxmlformats.org/officeDocument/2006/relationships/printerSettings" Target="../printerSettings/printerSettings510.bin"/><Relationship Id="rId6" Type="http://schemas.openxmlformats.org/officeDocument/2006/relationships/printerSettings" Target="../printerSettings/printerSettings515.bin"/><Relationship Id="rId11" Type="http://schemas.openxmlformats.org/officeDocument/2006/relationships/control" Target="../activeX/activeX227.xml"/><Relationship Id="rId5" Type="http://schemas.openxmlformats.org/officeDocument/2006/relationships/printerSettings" Target="../printerSettings/printerSettings514.bin"/><Relationship Id="rId15" Type="http://schemas.openxmlformats.org/officeDocument/2006/relationships/control" Target="../activeX/activeX229.xml"/><Relationship Id="rId10" Type="http://schemas.openxmlformats.org/officeDocument/2006/relationships/vmlDrawing" Target="../drawings/vmlDrawing99.vml"/><Relationship Id="rId4" Type="http://schemas.openxmlformats.org/officeDocument/2006/relationships/printerSettings" Target="../printerSettings/printerSettings513.bin"/><Relationship Id="rId9" Type="http://schemas.openxmlformats.org/officeDocument/2006/relationships/drawing" Target="../drawings/drawing98.xml"/><Relationship Id="rId14" Type="http://schemas.openxmlformats.org/officeDocument/2006/relationships/image" Target="../media/image228.emf"/></Relationships>
</file>

<file path=xl/worksheets/_rels/sheet102.xml.rels><?xml version="1.0" encoding="UTF-8" standalone="yes"?>
<Relationships xmlns="http://schemas.openxmlformats.org/package/2006/relationships"><Relationship Id="rId8" Type="http://schemas.openxmlformats.org/officeDocument/2006/relationships/image" Target="../media/image230.emf"/><Relationship Id="rId3" Type="http://schemas.openxmlformats.org/officeDocument/2006/relationships/printerSettings" Target="../printerSettings/printerSettings520.bin"/><Relationship Id="rId7" Type="http://schemas.openxmlformats.org/officeDocument/2006/relationships/control" Target="../activeX/activeX230.xml"/><Relationship Id="rId2" Type="http://schemas.openxmlformats.org/officeDocument/2006/relationships/printerSettings" Target="../printerSettings/printerSettings519.bin"/><Relationship Id="rId1" Type="http://schemas.openxmlformats.org/officeDocument/2006/relationships/printerSettings" Target="../printerSettings/printerSettings518.bin"/><Relationship Id="rId6" Type="http://schemas.openxmlformats.org/officeDocument/2006/relationships/vmlDrawing" Target="../drawings/vmlDrawing100.vml"/><Relationship Id="rId11" Type="http://schemas.openxmlformats.org/officeDocument/2006/relationships/comments" Target="../comments100.xml"/><Relationship Id="rId5" Type="http://schemas.openxmlformats.org/officeDocument/2006/relationships/drawing" Target="../drawings/drawing99.xml"/><Relationship Id="rId10" Type="http://schemas.openxmlformats.org/officeDocument/2006/relationships/image" Target="../media/image231.emf"/><Relationship Id="rId4" Type="http://schemas.openxmlformats.org/officeDocument/2006/relationships/printerSettings" Target="../printerSettings/printerSettings521.bin"/><Relationship Id="rId9" Type="http://schemas.openxmlformats.org/officeDocument/2006/relationships/control" Target="../activeX/activeX231.xml"/></Relationships>
</file>

<file path=xl/worksheets/_rels/sheet103.xml.rels><?xml version="1.0" encoding="UTF-8" standalone="yes"?>
<Relationships xmlns="http://schemas.openxmlformats.org/package/2006/relationships"><Relationship Id="rId8" Type="http://schemas.openxmlformats.org/officeDocument/2006/relationships/image" Target="../media/image232.emf"/><Relationship Id="rId3" Type="http://schemas.openxmlformats.org/officeDocument/2006/relationships/printerSettings" Target="../printerSettings/printerSettings524.bin"/><Relationship Id="rId7" Type="http://schemas.openxmlformats.org/officeDocument/2006/relationships/control" Target="../activeX/activeX232.xml"/><Relationship Id="rId2" Type="http://schemas.openxmlformats.org/officeDocument/2006/relationships/printerSettings" Target="../printerSettings/printerSettings523.bin"/><Relationship Id="rId1" Type="http://schemas.openxmlformats.org/officeDocument/2006/relationships/printerSettings" Target="../printerSettings/printerSettings522.bin"/><Relationship Id="rId6" Type="http://schemas.openxmlformats.org/officeDocument/2006/relationships/vmlDrawing" Target="../drawings/vmlDrawing101.vml"/><Relationship Id="rId11" Type="http://schemas.openxmlformats.org/officeDocument/2006/relationships/comments" Target="../comments101.xml"/><Relationship Id="rId5" Type="http://schemas.openxmlformats.org/officeDocument/2006/relationships/drawing" Target="../drawings/drawing100.xml"/><Relationship Id="rId10" Type="http://schemas.openxmlformats.org/officeDocument/2006/relationships/image" Target="../media/image233.emf"/><Relationship Id="rId4" Type="http://schemas.openxmlformats.org/officeDocument/2006/relationships/printerSettings" Target="../printerSettings/printerSettings525.bin"/><Relationship Id="rId9" Type="http://schemas.openxmlformats.org/officeDocument/2006/relationships/control" Target="../activeX/activeX233.xml"/></Relationships>
</file>

<file path=xl/worksheets/_rels/sheet104.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control" Target="../activeX/activeX235.xml"/><Relationship Id="rId3" Type="http://schemas.openxmlformats.org/officeDocument/2006/relationships/printerSettings" Target="../printerSettings/printerSettings528.bin"/><Relationship Id="rId7" Type="http://schemas.openxmlformats.org/officeDocument/2006/relationships/printerSettings" Target="../printerSettings/printerSettings532.bin"/><Relationship Id="rId12" Type="http://schemas.openxmlformats.org/officeDocument/2006/relationships/image" Target="../media/image234.emf"/><Relationship Id="rId2" Type="http://schemas.openxmlformats.org/officeDocument/2006/relationships/printerSettings" Target="../printerSettings/printerSettings527.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control" Target="../activeX/activeX234.xml"/><Relationship Id="rId5" Type="http://schemas.openxmlformats.org/officeDocument/2006/relationships/printerSettings" Target="../printerSettings/printerSettings530.bin"/><Relationship Id="rId15" Type="http://schemas.openxmlformats.org/officeDocument/2006/relationships/comments" Target="../comments102.xml"/><Relationship Id="rId10" Type="http://schemas.openxmlformats.org/officeDocument/2006/relationships/vmlDrawing" Target="../drawings/vmlDrawing102.vml"/><Relationship Id="rId4" Type="http://schemas.openxmlformats.org/officeDocument/2006/relationships/printerSettings" Target="../printerSettings/printerSettings529.bin"/><Relationship Id="rId9" Type="http://schemas.openxmlformats.org/officeDocument/2006/relationships/drawing" Target="../drawings/drawing101.xml"/><Relationship Id="rId14" Type="http://schemas.openxmlformats.org/officeDocument/2006/relationships/image" Target="../media/image235.emf"/></Relationships>
</file>

<file path=xl/worksheets/_rels/sheet105.xml.rels><?xml version="1.0" encoding="UTF-8" standalone="yes"?>
<Relationships xmlns="http://schemas.openxmlformats.org/package/2006/relationships"><Relationship Id="rId8" Type="http://schemas.openxmlformats.org/officeDocument/2006/relationships/printerSettings" Target="../printerSettings/printerSettings541.bin"/><Relationship Id="rId13" Type="http://schemas.openxmlformats.org/officeDocument/2006/relationships/control" Target="../activeX/activeX237.xml"/><Relationship Id="rId3" Type="http://schemas.openxmlformats.org/officeDocument/2006/relationships/printerSettings" Target="../printerSettings/printerSettings536.bin"/><Relationship Id="rId7" Type="http://schemas.openxmlformats.org/officeDocument/2006/relationships/printerSettings" Target="../printerSettings/printerSettings540.bin"/><Relationship Id="rId12" Type="http://schemas.openxmlformats.org/officeDocument/2006/relationships/image" Target="../media/image236.emf"/><Relationship Id="rId17" Type="http://schemas.openxmlformats.org/officeDocument/2006/relationships/comments" Target="../comments103.xml"/><Relationship Id="rId2" Type="http://schemas.openxmlformats.org/officeDocument/2006/relationships/printerSettings" Target="../printerSettings/printerSettings535.bin"/><Relationship Id="rId16" Type="http://schemas.openxmlformats.org/officeDocument/2006/relationships/image" Target="../media/image238.emf"/><Relationship Id="rId1" Type="http://schemas.openxmlformats.org/officeDocument/2006/relationships/printerSettings" Target="../printerSettings/printerSettings534.bin"/><Relationship Id="rId6" Type="http://schemas.openxmlformats.org/officeDocument/2006/relationships/printerSettings" Target="../printerSettings/printerSettings539.bin"/><Relationship Id="rId11" Type="http://schemas.openxmlformats.org/officeDocument/2006/relationships/control" Target="../activeX/activeX236.xml"/><Relationship Id="rId5" Type="http://schemas.openxmlformats.org/officeDocument/2006/relationships/printerSettings" Target="../printerSettings/printerSettings538.bin"/><Relationship Id="rId15" Type="http://schemas.openxmlformats.org/officeDocument/2006/relationships/control" Target="../activeX/activeX238.xml"/><Relationship Id="rId10" Type="http://schemas.openxmlformats.org/officeDocument/2006/relationships/vmlDrawing" Target="../drawings/vmlDrawing103.vml"/><Relationship Id="rId4" Type="http://schemas.openxmlformats.org/officeDocument/2006/relationships/printerSettings" Target="../printerSettings/printerSettings537.bin"/><Relationship Id="rId9" Type="http://schemas.openxmlformats.org/officeDocument/2006/relationships/drawing" Target="../drawings/drawing102.xml"/><Relationship Id="rId14" Type="http://schemas.openxmlformats.org/officeDocument/2006/relationships/image" Target="../media/image237.emf"/></Relationships>
</file>

<file path=xl/worksheets/_rels/sheet106.xml.rels><?xml version="1.0" encoding="UTF-8" standalone="yes"?>
<Relationships xmlns="http://schemas.openxmlformats.org/package/2006/relationships"><Relationship Id="rId8" Type="http://schemas.openxmlformats.org/officeDocument/2006/relationships/printerSettings" Target="../printerSettings/printerSettings549.bin"/><Relationship Id="rId13" Type="http://schemas.openxmlformats.org/officeDocument/2006/relationships/control" Target="../activeX/activeX240.xml"/><Relationship Id="rId3" Type="http://schemas.openxmlformats.org/officeDocument/2006/relationships/printerSettings" Target="../printerSettings/printerSettings544.bin"/><Relationship Id="rId7" Type="http://schemas.openxmlformats.org/officeDocument/2006/relationships/printerSettings" Target="../printerSettings/printerSettings548.bin"/><Relationship Id="rId12" Type="http://schemas.openxmlformats.org/officeDocument/2006/relationships/image" Target="../media/image239.emf"/><Relationship Id="rId2" Type="http://schemas.openxmlformats.org/officeDocument/2006/relationships/printerSettings" Target="../printerSettings/printerSettings543.bin"/><Relationship Id="rId1" Type="http://schemas.openxmlformats.org/officeDocument/2006/relationships/printerSettings" Target="../printerSettings/printerSettings542.bin"/><Relationship Id="rId6" Type="http://schemas.openxmlformats.org/officeDocument/2006/relationships/printerSettings" Target="../printerSettings/printerSettings547.bin"/><Relationship Id="rId11" Type="http://schemas.openxmlformats.org/officeDocument/2006/relationships/control" Target="../activeX/activeX239.xml"/><Relationship Id="rId5" Type="http://schemas.openxmlformats.org/officeDocument/2006/relationships/printerSettings" Target="../printerSettings/printerSettings546.bin"/><Relationship Id="rId15" Type="http://schemas.openxmlformats.org/officeDocument/2006/relationships/comments" Target="../comments104.xml"/><Relationship Id="rId10" Type="http://schemas.openxmlformats.org/officeDocument/2006/relationships/vmlDrawing" Target="../drawings/vmlDrawing104.vml"/><Relationship Id="rId4" Type="http://schemas.openxmlformats.org/officeDocument/2006/relationships/printerSettings" Target="../printerSettings/printerSettings545.bin"/><Relationship Id="rId9" Type="http://schemas.openxmlformats.org/officeDocument/2006/relationships/drawing" Target="../drawings/drawing103.xml"/><Relationship Id="rId14" Type="http://schemas.openxmlformats.org/officeDocument/2006/relationships/image" Target="../media/image240.emf"/></Relationships>
</file>

<file path=xl/worksheets/_rels/sheet107.xml.rels><?xml version="1.0" encoding="UTF-8" standalone="yes"?>
<Relationships xmlns="http://schemas.openxmlformats.org/package/2006/relationships"><Relationship Id="rId8" Type="http://schemas.openxmlformats.org/officeDocument/2006/relationships/printerSettings" Target="../printerSettings/printerSettings557.bin"/><Relationship Id="rId13" Type="http://schemas.openxmlformats.org/officeDocument/2006/relationships/control" Target="../activeX/activeX242.xml"/><Relationship Id="rId3" Type="http://schemas.openxmlformats.org/officeDocument/2006/relationships/printerSettings" Target="../printerSettings/printerSettings552.bin"/><Relationship Id="rId7" Type="http://schemas.openxmlformats.org/officeDocument/2006/relationships/printerSettings" Target="../printerSettings/printerSettings556.bin"/><Relationship Id="rId12" Type="http://schemas.openxmlformats.org/officeDocument/2006/relationships/image" Target="../media/image241.emf"/><Relationship Id="rId2" Type="http://schemas.openxmlformats.org/officeDocument/2006/relationships/printerSettings" Target="../printerSettings/printerSettings551.bin"/><Relationship Id="rId1" Type="http://schemas.openxmlformats.org/officeDocument/2006/relationships/printerSettings" Target="../printerSettings/printerSettings550.bin"/><Relationship Id="rId6" Type="http://schemas.openxmlformats.org/officeDocument/2006/relationships/printerSettings" Target="../printerSettings/printerSettings555.bin"/><Relationship Id="rId11" Type="http://schemas.openxmlformats.org/officeDocument/2006/relationships/control" Target="../activeX/activeX241.xml"/><Relationship Id="rId5" Type="http://schemas.openxmlformats.org/officeDocument/2006/relationships/printerSettings" Target="../printerSettings/printerSettings554.bin"/><Relationship Id="rId15" Type="http://schemas.openxmlformats.org/officeDocument/2006/relationships/comments" Target="../comments105.xml"/><Relationship Id="rId10" Type="http://schemas.openxmlformats.org/officeDocument/2006/relationships/vmlDrawing" Target="../drawings/vmlDrawing105.vml"/><Relationship Id="rId4" Type="http://schemas.openxmlformats.org/officeDocument/2006/relationships/printerSettings" Target="../printerSettings/printerSettings553.bin"/><Relationship Id="rId9" Type="http://schemas.openxmlformats.org/officeDocument/2006/relationships/drawing" Target="../drawings/drawing104.xml"/><Relationship Id="rId14" Type="http://schemas.openxmlformats.org/officeDocument/2006/relationships/image" Target="../media/image242.emf"/></Relationships>
</file>

<file path=xl/worksheets/_rels/sheet108.xml.rels><?xml version="1.0" encoding="UTF-8" standalone="yes"?>
<Relationships xmlns="http://schemas.openxmlformats.org/package/2006/relationships"><Relationship Id="rId8" Type="http://schemas.openxmlformats.org/officeDocument/2006/relationships/printerSettings" Target="../printerSettings/printerSettings565.bin"/><Relationship Id="rId13" Type="http://schemas.openxmlformats.org/officeDocument/2006/relationships/control" Target="../activeX/activeX244.xml"/><Relationship Id="rId3" Type="http://schemas.openxmlformats.org/officeDocument/2006/relationships/printerSettings" Target="../printerSettings/printerSettings560.bin"/><Relationship Id="rId7" Type="http://schemas.openxmlformats.org/officeDocument/2006/relationships/printerSettings" Target="../printerSettings/printerSettings564.bin"/><Relationship Id="rId12" Type="http://schemas.openxmlformats.org/officeDocument/2006/relationships/image" Target="../media/image243.emf"/><Relationship Id="rId2" Type="http://schemas.openxmlformats.org/officeDocument/2006/relationships/printerSettings" Target="../printerSettings/printerSettings559.bin"/><Relationship Id="rId1" Type="http://schemas.openxmlformats.org/officeDocument/2006/relationships/printerSettings" Target="../printerSettings/printerSettings558.bin"/><Relationship Id="rId6" Type="http://schemas.openxmlformats.org/officeDocument/2006/relationships/printerSettings" Target="../printerSettings/printerSettings563.bin"/><Relationship Id="rId11" Type="http://schemas.openxmlformats.org/officeDocument/2006/relationships/control" Target="../activeX/activeX243.xml"/><Relationship Id="rId5" Type="http://schemas.openxmlformats.org/officeDocument/2006/relationships/printerSettings" Target="../printerSettings/printerSettings562.bin"/><Relationship Id="rId15" Type="http://schemas.openxmlformats.org/officeDocument/2006/relationships/comments" Target="../comments106.xml"/><Relationship Id="rId10" Type="http://schemas.openxmlformats.org/officeDocument/2006/relationships/vmlDrawing" Target="../drawings/vmlDrawing106.vml"/><Relationship Id="rId4" Type="http://schemas.openxmlformats.org/officeDocument/2006/relationships/printerSettings" Target="../printerSettings/printerSettings561.bin"/><Relationship Id="rId9" Type="http://schemas.openxmlformats.org/officeDocument/2006/relationships/drawing" Target="../drawings/drawing105.xml"/><Relationship Id="rId14" Type="http://schemas.openxmlformats.org/officeDocument/2006/relationships/image" Target="../media/image244.emf"/></Relationships>
</file>

<file path=xl/worksheets/_rels/sheet109.xml.rels><?xml version="1.0" encoding="UTF-8" standalone="yes"?>
<Relationships xmlns="http://schemas.openxmlformats.org/package/2006/relationships"><Relationship Id="rId8" Type="http://schemas.openxmlformats.org/officeDocument/2006/relationships/printerSettings" Target="../printerSettings/printerSettings573.bin"/><Relationship Id="rId13" Type="http://schemas.openxmlformats.org/officeDocument/2006/relationships/control" Target="../activeX/activeX246.xml"/><Relationship Id="rId3" Type="http://schemas.openxmlformats.org/officeDocument/2006/relationships/printerSettings" Target="../printerSettings/printerSettings568.bin"/><Relationship Id="rId7" Type="http://schemas.openxmlformats.org/officeDocument/2006/relationships/printerSettings" Target="../printerSettings/printerSettings572.bin"/><Relationship Id="rId12" Type="http://schemas.openxmlformats.org/officeDocument/2006/relationships/image" Target="../media/image245.emf"/><Relationship Id="rId2" Type="http://schemas.openxmlformats.org/officeDocument/2006/relationships/printerSettings" Target="../printerSettings/printerSettings567.bin"/><Relationship Id="rId1" Type="http://schemas.openxmlformats.org/officeDocument/2006/relationships/printerSettings" Target="../printerSettings/printerSettings566.bin"/><Relationship Id="rId6" Type="http://schemas.openxmlformats.org/officeDocument/2006/relationships/printerSettings" Target="../printerSettings/printerSettings571.bin"/><Relationship Id="rId11" Type="http://schemas.openxmlformats.org/officeDocument/2006/relationships/control" Target="../activeX/activeX245.xml"/><Relationship Id="rId5" Type="http://schemas.openxmlformats.org/officeDocument/2006/relationships/printerSettings" Target="../printerSettings/printerSettings570.bin"/><Relationship Id="rId15" Type="http://schemas.openxmlformats.org/officeDocument/2006/relationships/comments" Target="../comments107.xml"/><Relationship Id="rId10" Type="http://schemas.openxmlformats.org/officeDocument/2006/relationships/vmlDrawing" Target="../drawings/vmlDrawing107.vml"/><Relationship Id="rId4" Type="http://schemas.openxmlformats.org/officeDocument/2006/relationships/printerSettings" Target="../printerSettings/printerSettings569.bin"/><Relationship Id="rId9" Type="http://schemas.openxmlformats.org/officeDocument/2006/relationships/drawing" Target="../drawings/drawing106.xml"/><Relationship Id="rId14" Type="http://schemas.openxmlformats.org/officeDocument/2006/relationships/image" Target="../media/image246.emf"/></Relationships>
</file>

<file path=xl/worksheets/_rels/sheet110.xml.rels><?xml version="1.0" encoding="UTF-8" standalone="yes"?>
<Relationships xmlns="http://schemas.openxmlformats.org/package/2006/relationships"><Relationship Id="rId8" Type="http://schemas.openxmlformats.org/officeDocument/2006/relationships/printerSettings" Target="../printerSettings/printerSettings581.bin"/><Relationship Id="rId13" Type="http://schemas.openxmlformats.org/officeDocument/2006/relationships/control" Target="../activeX/activeX248.xml"/><Relationship Id="rId3" Type="http://schemas.openxmlformats.org/officeDocument/2006/relationships/printerSettings" Target="../printerSettings/printerSettings576.bin"/><Relationship Id="rId7" Type="http://schemas.openxmlformats.org/officeDocument/2006/relationships/printerSettings" Target="../printerSettings/printerSettings580.bin"/><Relationship Id="rId12" Type="http://schemas.openxmlformats.org/officeDocument/2006/relationships/image" Target="../media/image247.emf"/><Relationship Id="rId17" Type="http://schemas.openxmlformats.org/officeDocument/2006/relationships/comments" Target="../comments108.xml"/><Relationship Id="rId2" Type="http://schemas.openxmlformats.org/officeDocument/2006/relationships/printerSettings" Target="../printerSettings/printerSettings575.bin"/><Relationship Id="rId16" Type="http://schemas.openxmlformats.org/officeDocument/2006/relationships/image" Target="../media/image249.emf"/><Relationship Id="rId1" Type="http://schemas.openxmlformats.org/officeDocument/2006/relationships/printerSettings" Target="../printerSettings/printerSettings574.bin"/><Relationship Id="rId6" Type="http://schemas.openxmlformats.org/officeDocument/2006/relationships/printerSettings" Target="../printerSettings/printerSettings579.bin"/><Relationship Id="rId11" Type="http://schemas.openxmlformats.org/officeDocument/2006/relationships/control" Target="../activeX/activeX247.xml"/><Relationship Id="rId5" Type="http://schemas.openxmlformats.org/officeDocument/2006/relationships/printerSettings" Target="../printerSettings/printerSettings578.bin"/><Relationship Id="rId15" Type="http://schemas.openxmlformats.org/officeDocument/2006/relationships/control" Target="../activeX/activeX249.xml"/><Relationship Id="rId10" Type="http://schemas.openxmlformats.org/officeDocument/2006/relationships/vmlDrawing" Target="../drawings/vmlDrawing108.vml"/><Relationship Id="rId4" Type="http://schemas.openxmlformats.org/officeDocument/2006/relationships/printerSettings" Target="../printerSettings/printerSettings577.bin"/><Relationship Id="rId9" Type="http://schemas.openxmlformats.org/officeDocument/2006/relationships/drawing" Target="../drawings/drawing107.xml"/><Relationship Id="rId14" Type="http://schemas.openxmlformats.org/officeDocument/2006/relationships/image" Target="../media/image248.emf"/></Relationships>
</file>

<file path=xl/worksheets/_rels/sheet111.xml.rels><?xml version="1.0" encoding="UTF-8" standalone="yes"?>
<Relationships xmlns="http://schemas.openxmlformats.org/package/2006/relationships"><Relationship Id="rId8" Type="http://schemas.openxmlformats.org/officeDocument/2006/relationships/printerSettings" Target="../printerSettings/printerSettings589.bin"/><Relationship Id="rId13" Type="http://schemas.openxmlformats.org/officeDocument/2006/relationships/control" Target="../activeX/activeX251.xml"/><Relationship Id="rId3" Type="http://schemas.openxmlformats.org/officeDocument/2006/relationships/printerSettings" Target="../printerSettings/printerSettings584.bin"/><Relationship Id="rId7" Type="http://schemas.openxmlformats.org/officeDocument/2006/relationships/printerSettings" Target="../printerSettings/printerSettings588.bin"/><Relationship Id="rId12" Type="http://schemas.openxmlformats.org/officeDocument/2006/relationships/image" Target="../media/image250.emf"/><Relationship Id="rId2" Type="http://schemas.openxmlformats.org/officeDocument/2006/relationships/printerSettings" Target="../printerSettings/printerSettings583.bin"/><Relationship Id="rId1" Type="http://schemas.openxmlformats.org/officeDocument/2006/relationships/printerSettings" Target="../printerSettings/printerSettings582.bin"/><Relationship Id="rId6" Type="http://schemas.openxmlformats.org/officeDocument/2006/relationships/printerSettings" Target="../printerSettings/printerSettings587.bin"/><Relationship Id="rId11" Type="http://schemas.openxmlformats.org/officeDocument/2006/relationships/control" Target="../activeX/activeX250.xml"/><Relationship Id="rId5" Type="http://schemas.openxmlformats.org/officeDocument/2006/relationships/printerSettings" Target="../printerSettings/printerSettings586.bin"/><Relationship Id="rId15" Type="http://schemas.openxmlformats.org/officeDocument/2006/relationships/comments" Target="../comments109.xml"/><Relationship Id="rId10" Type="http://schemas.openxmlformats.org/officeDocument/2006/relationships/vmlDrawing" Target="../drawings/vmlDrawing109.vml"/><Relationship Id="rId4" Type="http://schemas.openxmlformats.org/officeDocument/2006/relationships/printerSettings" Target="../printerSettings/printerSettings585.bin"/><Relationship Id="rId9" Type="http://schemas.openxmlformats.org/officeDocument/2006/relationships/drawing" Target="../drawings/drawing108.xml"/><Relationship Id="rId14" Type="http://schemas.openxmlformats.org/officeDocument/2006/relationships/image" Target="../media/image251.emf"/></Relationships>
</file>

<file path=xl/worksheets/_rels/sheet112.xml.rels><?xml version="1.0" encoding="UTF-8" standalone="yes"?>
<Relationships xmlns="http://schemas.openxmlformats.org/package/2006/relationships"><Relationship Id="rId8" Type="http://schemas.openxmlformats.org/officeDocument/2006/relationships/image" Target="../media/image252.emf"/><Relationship Id="rId3" Type="http://schemas.openxmlformats.org/officeDocument/2006/relationships/printerSettings" Target="../printerSettings/printerSettings592.bin"/><Relationship Id="rId7" Type="http://schemas.openxmlformats.org/officeDocument/2006/relationships/control" Target="../activeX/activeX252.xml"/><Relationship Id="rId2" Type="http://schemas.openxmlformats.org/officeDocument/2006/relationships/printerSettings" Target="../printerSettings/printerSettings591.bin"/><Relationship Id="rId1" Type="http://schemas.openxmlformats.org/officeDocument/2006/relationships/printerSettings" Target="../printerSettings/printerSettings590.bin"/><Relationship Id="rId6" Type="http://schemas.openxmlformats.org/officeDocument/2006/relationships/vmlDrawing" Target="../drawings/vmlDrawing110.vml"/><Relationship Id="rId11" Type="http://schemas.openxmlformats.org/officeDocument/2006/relationships/comments" Target="../comments110.xml"/><Relationship Id="rId5" Type="http://schemas.openxmlformats.org/officeDocument/2006/relationships/drawing" Target="../drawings/drawing109.xml"/><Relationship Id="rId10" Type="http://schemas.openxmlformats.org/officeDocument/2006/relationships/image" Target="../media/image253.emf"/><Relationship Id="rId4" Type="http://schemas.openxmlformats.org/officeDocument/2006/relationships/printerSettings" Target="../printerSettings/printerSettings593.bin"/><Relationship Id="rId9" Type="http://schemas.openxmlformats.org/officeDocument/2006/relationships/control" Target="../activeX/activeX253.xml"/></Relationships>
</file>

<file path=xl/worksheets/_rels/sheet113.xml.rels><?xml version="1.0" encoding="UTF-8" standalone="yes"?>
<Relationships xmlns="http://schemas.openxmlformats.org/package/2006/relationships"><Relationship Id="rId8" Type="http://schemas.openxmlformats.org/officeDocument/2006/relationships/printerSettings" Target="../printerSettings/printerSettings601.bin"/><Relationship Id="rId13" Type="http://schemas.openxmlformats.org/officeDocument/2006/relationships/control" Target="../activeX/activeX255.xml"/><Relationship Id="rId3" Type="http://schemas.openxmlformats.org/officeDocument/2006/relationships/printerSettings" Target="../printerSettings/printerSettings596.bin"/><Relationship Id="rId7" Type="http://schemas.openxmlformats.org/officeDocument/2006/relationships/printerSettings" Target="../printerSettings/printerSettings600.bin"/><Relationship Id="rId12" Type="http://schemas.openxmlformats.org/officeDocument/2006/relationships/image" Target="../media/image254.emf"/><Relationship Id="rId2" Type="http://schemas.openxmlformats.org/officeDocument/2006/relationships/printerSettings" Target="../printerSettings/printerSettings595.bin"/><Relationship Id="rId1" Type="http://schemas.openxmlformats.org/officeDocument/2006/relationships/printerSettings" Target="../printerSettings/printerSettings594.bin"/><Relationship Id="rId6" Type="http://schemas.openxmlformats.org/officeDocument/2006/relationships/printerSettings" Target="../printerSettings/printerSettings599.bin"/><Relationship Id="rId11" Type="http://schemas.openxmlformats.org/officeDocument/2006/relationships/control" Target="../activeX/activeX254.xml"/><Relationship Id="rId5" Type="http://schemas.openxmlformats.org/officeDocument/2006/relationships/printerSettings" Target="../printerSettings/printerSettings598.bin"/><Relationship Id="rId15" Type="http://schemas.openxmlformats.org/officeDocument/2006/relationships/comments" Target="../comments111.xml"/><Relationship Id="rId10" Type="http://schemas.openxmlformats.org/officeDocument/2006/relationships/vmlDrawing" Target="../drawings/vmlDrawing111.vml"/><Relationship Id="rId4" Type="http://schemas.openxmlformats.org/officeDocument/2006/relationships/printerSettings" Target="../printerSettings/printerSettings597.bin"/><Relationship Id="rId9" Type="http://schemas.openxmlformats.org/officeDocument/2006/relationships/drawing" Target="../drawings/drawing110.xml"/><Relationship Id="rId14" Type="http://schemas.openxmlformats.org/officeDocument/2006/relationships/image" Target="../media/image255.emf"/></Relationships>
</file>

<file path=xl/worksheets/_rels/sheet114.xml.rels><?xml version="1.0" encoding="UTF-8" standalone="yes"?>
<Relationships xmlns="http://schemas.openxmlformats.org/package/2006/relationships"><Relationship Id="rId8" Type="http://schemas.openxmlformats.org/officeDocument/2006/relationships/printerSettings" Target="../printerSettings/printerSettings609.bin"/><Relationship Id="rId13" Type="http://schemas.openxmlformats.org/officeDocument/2006/relationships/control" Target="../activeX/activeX257.xml"/><Relationship Id="rId3" Type="http://schemas.openxmlformats.org/officeDocument/2006/relationships/printerSettings" Target="../printerSettings/printerSettings604.bin"/><Relationship Id="rId7" Type="http://schemas.openxmlformats.org/officeDocument/2006/relationships/printerSettings" Target="../printerSettings/printerSettings608.bin"/><Relationship Id="rId12" Type="http://schemas.openxmlformats.org/officeDocument/2006/relationships/image" Target="../media/image256.emf"/><Relationship Id="rId2" Type="http://schemas.openxmlformats.org/officeDocument/2006/relationships/printerSettings" Target="../printerSettings/printerSettings603.bin"/><Relationship Id="rId1" Type="http://schemas.openxmlformats.org/officeDocument/2006/relationships/printerSettings" Target="../printerSettings/printerSettings602.bin"/><Relationship Id="rId6" Type="http://schemas.openxmlformats.org/officeDocument/2006/relationships/printerSettings" Target="../printerSettings/printerSettings607.bin"/><Relationship Id="rId11" Type="http://schemas.openxmlformats.org/officeDocument/2006/relationships/control" Target="../activeX/activeX256.xml"/><Relationship Id="rId5" Type="http://schemas.openxmlformats.org/officeDocument/2006/relationships/printerSettings" Target="../printerSettings/printerSettings606.bin"/><Relationship Id="rId15" Type="http://schemas.openxmlformats.org/officeDocument/2006/relationships/comments" Target="../comments112.xml"/><Relationship Id="rId10" Type="http://schemas.openxmlformats.org/officeDocument/2006/relationships/vmlDrawing" Target="../drawings/vmlDrawing112.vml"/><Relationship Id="rId4" Type="http://schemas.openxmlformats.org/officeDocument/2006/relationships/printerSettings" Target="../printerSettings/printerSettings605.bin"/><Relationship Id="rId9" Type="http://schemas.openxmlformats.org/officeDocument/2006/relationships/drawing" Target="../drawings/drawing111.xml"/><Relationship Id="rId14" Type="http://schemas.openxmlformats.org/officeDocument/2006/relationships/image" Target="../media/image257.emf"/></Relationships>
</file>

<file path=xl/worksheets/_rels/sheet115.xml.rels><?xml version="1.0" encoding="UTF-8" standalone="yes"?>
<Relationships xmlns="http://schemas.openxmlformats.org/package/2006/relationships"><Relationship Id="rId8" Type="http://schemas.openxmlformats.org/officeDocument/2006/relationships/control" Target="../activeX/activeX258.xml"/><Relationship Id="rId3" Type="http://schemas.openxmlformats.org/officeDocument/2006/relationships/printerSettings" Target="../printerSettings/printerSettings612.bin"/><Relationship Id="rId7" Type="http://schemas.openxmlformats.org/officeDocument/2006/relationships/vmlDrawing" Target="../drawings/vmlDrawing113.vml"/><Relationship Id="rId12" Type="http://schemas.openxmlformats.org/officeDocument/2006/relationships/comments" Target="../comments113.xml"/><Relationship Id="rId2" Type="http://schemas.openxmlformats.org/officeDocument/2006/relationships/printerSettings" Target="../printerSettings/printerSettings611.bin"/><Relationship Id="rId1" Type="http://schemas.openxmlformats.org/officeDocument/2006/relationships/printerSettings" Target="../printerSettings/printerSettings610.bin"/><Relationship Id="rId6" Type="http://schemas.openxmlformats.org/officeDocument/2006/relationships/drawing" Target="../drawings/drawing112.xml"/><Relationship Id="rId11" Type="http://schemas.openxmlformats.org/officeDocument/2006/relationships/image" Target="../media/image259.emf"/><Relationship Id="rId5" Type="http://schemas.openxmlformats.org/officeDocument/2006/relationships/printerSettings" Target="../printerSettings/printerSettings614.bin"/><Relationship Id="rId10" Type="http://schemas.openxmlformats.org/officeDocument/2006/relationships/control" Target="../activeX/activeX259.xml"/><Relationship Id="rId4" Type="http://schemas.openxmlformats.org/officeDocument/2006/relationships/printerSettings" Target="../printerSettings/printerSettings613.bin"/><Relationship Id="rId9" Type="http://schemas.openxmlformats.org/officeDocument/2006/relationships/image" Target="../media/image258.emf"/></Relationships>
</file>

<file path=xl/worksheets/_rels/sheet116.xml.rels><?xml version="1.0" encoding="UTF-8" standalone="yes"?>
<Relationships xmlns="http://schemas.openxmlformats.org/package/2006/relationships"><Relationship Id="rId8" Type="http://schemas.openxmlformats.org/officeDocument/2006/relationships/control" Target="../activeX/activeX260.xml"/><Relationship Id="rId3" Type="http://schemas.openxmlformats.org/officeDocument/2006/relationships/printerSettings" Target="../printerSettings/printerSettings617.bin"/><Relationship Id="rId7" Type="http://schemas.openxmlformats.org/officeDocument/2006/relationships/vmlDrawing" Target="../drawings/vmlDrawing114.vml"/><Relationship Id="rId12" Type="http://schemas.openxmlformats.org/officeDocument/2006/relationships/comments" Target="../comments114.xml"/><Relationship Id="rId2" Type="http://schemas.openxmlformats.org/officeDocument/2006/relationships/printerSettings" Target="../printerSettings/printerSettings616.bin"/><Relationship Id="rId1" Type="http://schemas.openxmlformats.org/officeDocument/2006/relationships/printerSettings" Target="../printerSettings/printerSettings615.bin"/><Relationship Id="rId6" Type="http://schemas.openxmlformats.org/officeDocument/2006/relationships/drawing" Target="../drawings/drawing113.xml"/><Relationship Id="rId11" Type="http://schemas.openxmlformats.org/officeDocument/2006/relationships/image" Target="../media/image261.emf"/><Relationship Id="rId5" Type="http://schemas.openxmlformats.org/officeDocument/2006/relationships/printerSettings" Target="../printerSettings/printerSettings619.bin"/><Relationship Id="rId10" Type="http://schemas.openxmlformats.org/officeDocument/2006/relationships/control" Target="../activeX/activeX261.xml"/><Relationship Id="rId4" Type="http://schemas.openxmlformats.org/officeDocument/2006/relationships/printerSettings" Target="../printerSettings/printerSettings618.bin"/><Relationship Id="rId9" Type="http://schemas.openxmlformats.org/officeDocument/2006/relationships/image" Target="../media/image260.emf"/></Relationships>
</file>

<file path=xl/worksheets/_rels/sheet117.xml.rels><?xml version="1.0" encoding="UTF-8" standalone="yes"?>
<Relationships xmlns="http://schemas.openxmlformats.org/package/2006/relationships"><Relationship Id="rId8" Type="http://schemas.openxmlformats.org/officeDocument/2006/relationships/control" Target="../activeX/activeX262.xml"/><Relationship Id="rId3" Type="http://schemas.openxmlformats.org/officeDocument/2006/relationships/printerSettings" Target="../printerSettings/printerSettings622.bin"/><Relationship Id="rId7" Type="http://schemas.openxmlformats.org/officeDocument/2006/relationships/vmlDrawing" Target="../drawings/vmlDrawing115.vml"/><Relationship Id="rId12" Type="http://schemas.openxmlformats.org/officeDocument/2006/relationships/comments" Target="../comments115.xml"/><Relationship Id="rId2" Type="http://schemas.openxmlformats.org/officeDocument/2006/relationships/printerSettings" Target="../printerSettings/printerSettings621.bin"/><Relationship Id="rId1" Type="http://schemas.openxmlformats.org/officeDocument/2006/relationships/printerSettings" Target="../printerSettings/printerSettings620.bin"/><Relationship Id="rId6" Type="http://schemas.openxmlformats.org/officeDocument/2006/relationships/drawing" Target="../drawings/drawing114.xml"/><Relationship Id="rId11" Type="http://schemas.openxmlformats.org/officeDocument/2006/relationships/image" Target="../media/image263.emf"/><Relationship Id="rId5" Type="http://schemas.openxmlformats.org/officeDocument/2006/relationships/printerSettings" Target="../printerSettings/printerSettings624.bin"/><Relationship Id="rId10" Type="http://schemas.openxmlformats.org/officeDocument/2006/relationships/control" Target="../activeX/activeX263.xml"/><Relationship Id="rId4" Type="http://schemas.openxmlformats.org/officeDocument/2006/relationships/printerSettings" Target="../printerSettings/printerSettings623.bin"/><Relationship Id="rId9" Type="http://schemas.openxmlformats.org/officeDocument/2006/relationships/image" Target="../media/image262.emf"/></Relationships>
</file>

<file path=xl/worksheets/_rels/sheet118.xml.rels><?xml version="1.0" encoding="UTF-8" standalone="yes"?>
<Relationships xmlns="http://schemas.openxmlformats.org/package/2006/relationships"><Relationship Id="rId8" Type="http://schemas.openxmlformats.org/officeDocument/2006/relationships/control" Target="../activeX/activeX264.xml"/><Relationship Id="rId3" Type="http://schemas.openxmlformats.org/officeDocument/2006/relationships/printerSettings" Target="../printerSettings/printerSettings627.bin"/><Relationship Id="rId7" Type="http://schemas.openxmlformats.org/officeDocument/2006/relationships/vmlDrawing" Target="../drawings/vmlDrawing116.vml"/><Relationship Id="rId12" Type="http://schemas.openxmlformats.org/officeDocument/2006/relationships/comments" Target="../comments116.xml"/><Relationship Id="rId2" Type="http://schemas.openxmlformats.org/officeDocument/2006/relationships/printerSettings" Target="../printerSettings/printerSettings626.bin"/><Relationship Id="rId1" Type="http://schemas.openxmlformats.org/officeDocument/2006/relationships/printerSettings" Target="../printerSettings/printerSettings625.bin"/><Relationship Id="rId6" Type="http://schemas.openxmlformats.org/officeDocument/2006/relationships/drawing" Target="../drawings/drawing115.xml"/><Relationship Id="rId11" Type="http://schemas.openxmlformats.org/officeDocument/2006/relationships/image" Target="../media/image265.emf"/><Relationship Id="rId5" Type="http://schemas.openxmlformats.org/officeDocument/2006/relationships/printerSettings" Target="../printerSettings/printerSettings629.bin"/><Relationship Id="rId10" Type="http://schemas.openxmlformats.org/officeDocument/2006/relationships/control" Target="../activeX/activeX265.xml"/><Relationship Id="rId4" Type="http://schemas.openxmlformats.org/officeDocument/2006/relationships/printerSettings" Target="../printerSettings/printerSettings628.bin"/><Relationship Id="rId9" Type="http://schemas.openxmlformats.org/officeDocument/2006/relationships/image" Target="../media/image264.emf"/></Relationships>
</file>

<file path=xl/worksheets/_rels/sheet119.xml.rels><?xml version="1.0" encoding="UTF-8" standalone="yes"?>
<Relationships xmlns="http://schemas.openxmlformats.org/package/2006/relationships"><Relationship Id="rId8" Type="http://schemas.openxmlformats.org/officeDocument/2006/relationships/image" Target="../media/image266.emf"/><Relationship Id="rId13" Type="http://schemas.openxmlformats.org/officeDocument/2006/relationships/control" Target="../activeX/activeX269.xml"/><Relationship Id="rId3" Type="http://schemas.openxmlformats.org/officeDocument/2006/relationships/printerSettings" Target="../printerSettings/printerSettings632.bin"/><Relationship Id="rId7" Type="http://schemas.openxmlformats.org/officeDocument/2006/relationships/control" Target="../activeX/activeX266.xml"/><Relationship Id="rId12" Type="http://schemas.openxmlformats.org/officeDocument/2006/relationships/image" Target="../media/image268.emf"/><Relationship Id="rId2" Type="http://schemas.openxmlformats.org/officeDocument/2006/relationships/printerSettings" Target="../printerSettings/printerSettings631.bin"/><Relationship Id="rId1" Type="http://schemas.openxmlformats.org/officeDocument/2006/relationships/printerSettings" Target="../printerSettings/printerSettings630.bin"/><Relationship Id="rId6" Type="http://schemas.openxmlformats.org/officeDocument/2006/relationships/vmlDrawing" Target="../drawings/vmlDrawing117.vml"/><Relationship Id="rId11" Type="http://schemas.openxmlformats.org/officeDocument/2006/relationships/control" Target="../activeX/activeX268.xml"/><Relationship Id="rId5" Type="http://schemas.openxmlformats.org/officeDocument/2006/relationships/drawing" Target="../drawings/drawing116.xml"/><Relationship Id="rId15" Type="http://schemas.openxmlformats.org/officeDocument/2006/relationships/comments" Target="../comments117.xml"/><Relationship Id="rId10" Type="http://schemas.openxmlformats.org/officeDocument/2006/relationships/image" Target="../media/image267.emf"/><Relationship Id="rId4" Type="http://schemas.openxmlformats.org/officeDocument/2006/relationships/printerSettings" Target="../printerSettings/printerSettings633.bin"/><Relationship Id="rId9" Type="http://schemas.openxmlformats.org/officeDocument/2006/relationships/control" Target="../activeX/activeX267.xml"/><Relationship Id="rId14" Type="http://schemas.openxmlformats.org/officeDocument/2006/relationships/image" Target="../media/image269.emf"/></Relationships>
</file>

<file path=xl/worksheets/_rels/sheet120.xml.rels><?xml version="1.0" encoding="UTF-8" standalone="yes"?>
<Relationships xmlns="http://schemas.openxmlformats.org/package/2006/relationships"><Relationship Id="rId8" Type="http://schemas.openxmlformats.org/officeDocument/2006/relationships/image" Target="../media/image270.emf"/><Relationship Id="rId13" Type="http://schemas.openxmlformats.org/officeDocument/2006/relationships/control" Target="../activeX/activeX273.xml"/><Relationship Id="rId3" Type="http://schemas.openxmlformats.org/officeDocument/2006/relationships/printerSettings" Target="../printerSettings/printerSettings636.bin"/><Relationship Id="rId7" Type="http://schemas.openxmlformats.org/officeDocument/2006/relationships/control" Target="../activeX/activeX270.xml"/><Relationship Id="rId12" Type="http://schemas.openxmlformats.org/officeDocument/2006/relationships/image" Target="../media/image272.emf"/><Relationship Id="rId2" Type="http://schemas.openxmlformats.org/officeDocument/2006/relationships/printerSettings" Target="../printerSettings/printerSettings635.bin"/><Relationship Id="rId1" Type="http://schemas.openxmlformats.org/officeDocument/2006/relationships/printerSettings" Target="../printerSettings/printerSettings634.bin"/><Relationship Id="rId6" Type="http://schemas.openxmlformats.org/officeDocument/2006/relationships/vmlDrawing" Target="../drawings/vmlDrawing118.vml"/><Relationship Id="rId11" Type="http://schemas.openxmlformats.org/officeDocument/2006/relationships/control" Target="../activeX/activeX272.xml"/><Relationship Id="rId5" Type="http://schemas.openxmlformats.org/officeDocument/2006/relationships/drawing" Target="../drawings/drawing117.xml"/><Relationship Id="rId15" Type="http://schemas.openxmlformats.org/officeDocument/2006/relationships/comments" Target="../comments118.xml"/><Relationship Id="rId10" Type="http://schemas.openxmlformats.org/officeDocument/2006/relationships/image" Target="../media/image271.emf"/><Relationship Id="rId4" Type="http://schemas.openxmlformats.org/officeDocument/2006/relationships/printerSettings" Target="../printerSettings/printerSettings637.bin"/><Relationship Id="rId9" Type="http://schemas.openxmlformats.org/officeDocument/2006/relationships/control" Target="../activeX/activeX271.xml"/><Relationship Id="rId14" Type="http://schemas.openxmlformats.org/officeDocument/2006/relationships/image" Target="../media/image273.emf"/></Relationships>
</file>

<file path=xl/worksheets/_rels/sheet121.xml.rels><?xml version="1.0" encoding="UTF-8" standalone="yes"?>
<Relationships xmlns="http://schemas.openxmlformats.org/package/2006/relationships"><Relationship Id="rId8" Type="http://schemas.openxmlformats.org/officeDocument/2006/relationships/image" Target="../media/image274.emf"/><Relationship Id="rId13" Type="http://schemas.openxmlformats.org/officeDocument/2006/relationships/control" Target="../activeX/activeX277.xml"/><Relationship Id="rId3" Type="http://schemas.openxmlformats.org/officeDocument/2006/relationships/printerSettings" Target="../printerSettings/printerSettings640.bin"/><Relationship Id="rId7" Type="http://schemas.openxmlformats.org/officeDocument/2006/relationships/control" Target="../activeX/activeX274.xml"/><Relationship Id="rId12" Type="http://schemas.openxmlformats.org/officeDocument/2006/relationships/image" Target="../media/image276.emf"/><Relationship Id="rId2" Type="http://schemas.openxmlformats.org/officeDocument/2006/relationships/printerSettings" Target="../printerSettings/printerSettings639.bin"/><Relationship Id="rId1" Type="http://schemas.openxmlformats.org/officeDocument/2006/relationships/printerSettings" Target="../printerSettings/printerSettings638.bin"/><Relationship Id="rId6" Type="http://schemas.openxmlformats.org/officeDocument/2006/relationships/vmlDrawing" Target="../drawings/vmlDrawing119.vml"/><Relationship Id="rId11" Type="http://schemas.openxmlformats.org/officeDocument/2006/relationships/control" Target="../activeX/activeX276.xml"/><Relationship Id="rId5" Type="http://schemas.openxmlformats.org/officeDocument/2006/relationships/drawing" Target="../drawings/drawing118.xml"/><Relationship Id="rId15" Type="http://schemas.openxmlformats.org/officeDocument/2006/relationships/comments" Target="../comments119.xml"/><Relationship Id="rId10" Type="http://schemas.openxmlformats.org/officeDocument/2006/relationships/image" Target="../media/image275.emf"/><Relationship Id="rId4" Type="http://schemas.openxmlformats.org/officeDocument/2006/relationships/printerSettings" Target="../printerSettings/printerSettings641.bin"/><Relationship Id="rId9" Type="http://schemas.openxmlformats.org/officeDocument/2006/relationships/control" Target="../activeX/activeX275.xml"/><Relationship Id="rId14" Type="http://schemas.openxmlformats.org/officeDocument/2006/relationships/image" Target="../media/image277.emf"/></Relationships>
</file>

<file path=xl/worksheets/_rels/sheet122.xml.rels><?xml version="1.0" encoding="UTF-8" standalone="yes"?>
<Relationships xmlns="http://schemas.openxmlformats.org/package/2006/relationships"><Relationship Id="rId8" Type="http://schemas.openxmlformats.org/officeDocument/2006/relationships/image" Target="../media/image278.emf"/><Relationship Id="rId13" Type="http://schemas.openxmlformats.org/officeDocument/2006/relationships/control" Target="../activeX/activeX281.xml"/><Relationship Id="rId3" Type="http://schemas.openxmlformats.org/officeDocument/2006/relationships/printerSettings" Target="../printerSettings/printerSettings644.bin"/><Relationship Id="rId7" Type="http://schemas.openxmlformats.org/officeDocument/2006/relationships/control" Target="../activeX/activeX278.xml"/><Relationship Id="rId12" Type="http://schemas.openxmlformats.org/officeDocument/2006/relationships/image" Target="../media/image280.emf"/><Relationship Id="rId2" Type="http://schemas.openxmlformats.org/officeDocument/2006/relationships/printerSettings" Target="../printerSettings/printerSettings643.bin"/><Relationship Id="rId1" Type="http://schemas.openxmlformats.org/officeDocument/2006/relationships/printerSettings" Target="../printerSettings/printerSettings642.bin"/><Relationship Id="rId6" Type="http://schemas.openxmlformats.org/officeDocument/2006/relationships/vmlDrawing" Target="../drawings/vmlDrawing120.vml"/><Relationship Id="rId11" Type="http://schemas.openxmlformats.org/officeDocument/2006/relationships/control" Target="../activeX/activeX280.xml"/><Relationship Id="rId5" Type="http://schemas.openxmlformats.org/officeDocument/2006/relationships/drawing" Target="../drawings/drawing119.xml"/><Relationship Id="rId15" Type="http://schemas.openxmlformats.org/officeDocument/2006/relationships/comments" Target="../comments120.xml"/><Relationship Id="rId10" Type="http://schemas.openxmlformats.org/officeDocument/2006/relationships/image" Target="../media/image279.emf"/><Relationship Id="rId4" Type="http://schemas.openxmlformats.org/officeDocument/2006/relationships/printerSettings" Target="../printerSettings/printerSettings645.bin"/><Relationship Id="rId9" Type="http://schemas.openxmlformats.org/officeDocument/2006/relationships/control" Target="../activeX/activeX279.xml"/><Relationship Id="rId14" Type="http://schemas.openxmlformats.org/officeDocument/2006/relationships/image" Target="../media/image281.emf"/></Relationships>
</file>

<file path=xl/worksheets/_rels/sheet123.xml.rels><?xml version="1.0" encoding="UTF-8" standalone="yes"?>
<Relationships xmlns="http://schemas.openxmlformats.org/package/2006/relationships"><Relationship Id="rId8" Type="http://schemas.openxmlformats.org/officeDocument/2006/relationships/image" Target="../media/image282.emf"/><Relationship Id="rId13" Type="http://schemas.openxmlformats.org/officeDocument/2006/relationships/control" Target="../activeX/activeX285.xml"/><Relationship Id="rId3" Type="http://schemas.openxmlformats.org/officeDocument/2006/relationships/printerSettings" Target="../printerSettings/printerSettings648.bin"/><Relationship Id="rId7" Type="http://schemas.openxmlformats.org/officeDocument/2006/relationships/control" Target="../activeX/activeX282.xml"/><Relationship Id="rId12" Type="http://schemas.openxmlformats.org/officeDocument/2006/relationships/image" Target="../media/image284.emf"/><Relationship Id="rId2" Type="http://schemas.openxmlformats.org/officeDocument/2006/relationships/printerSettings" Target="../printerSettings/printerSettings647.bin"/><Relationship Id="rId1" Type="http://schemas.openxmlformats.org/officeDocument/2006/relationships/printerSettings" Target="../printerSettings/printerSettings646.bin"/><Relationship Id="rId6" Type="http://schemas.openxmlformats.org/officeDocument/2006/relationships/vmlDrawing" Target="../drawings/vmlDrawing121.vml"/><Relationship Id="rId11" Type="http://schemas.openxmlformats.org/officeDocument/2006/relationships/control" Target="../activeX/activeX284.xml"/><Relationship Id="rId5" Type="http://schemas.openxmlformats.org/officeDocument/2006/relationships/drawing" Target="../drawings/drawing120.xml"/><Relationship Id="rId15" Type="http://schemas.openxmlformats.org/officeDocument/2006/relationships/comments" Target="../comments121.xml"/><Relationship Id="rId10" Type="http://schemas.openxmlformats.org/officeDocument/2006/relationships/image" Target="../media/image283.emf"/><Relationship Id="rId4" Type="http://schemas.openxmlformats.org/officeDocument/2006/relationships/printerSettings" Target="../printerSettings/printerSettings649.bin"/><Relationship Id="rId9" Type="http://schemas.openxmlformats.org/officeDocument/2006/relationships/control" Target="../activeX/activeX283.xml"/><Relationship Id="rId14" Type="http://schemas.openxmlformats.org/officeDocument/2006/relationships/image" Target="../media/image285.emf"/></Relationships>
</file>

<file path=xl/worksheets/_rels/sheet124.xml.rels><?xml version="1.0" encoding="UTF-8" standalone="yes"?>
<Relationships xmlns="http://schemas.openxmlformats.org/package/2006/relationships"><Relationship Id="rId8" Type="http://schemas.openxmlformats.org/officeDocument/2006/relationships/image" Target="../media/image286.emf"/><Relationship Id="rId13" Type="http://schemas.openxmlformats.org/officeDocument/2006/relationships/control" Target="../activeX/activeX289.xml"/><Relationship Id="rId3" Type="http://schemas.openxmlformats.org/officeDocument/2006/relationships/printerSettings" Target="../printerSettings/printerSettings652.bin"/><Relationship Id="rId7" Type="http://schemas.openxmlformats.org/officeDocument/2006/relationships/control" Target="../activeX/activeX286.xml"/><Relationship Id="rId12" Type="http://schemas.openxmlformats.org/officeDocument/2006/relationships/image" Target="../media/image288.emf"/><Relationship Id="rId2" Type="http://schemas.openxmlformats.org/officeDocument/2006/relationships/printerSettings" Target="../printerSettings/printerSettings651.bin"/><Relationship Id="rId1" Type="http://schemas.openxmlformats.org/officeDocument/2006/relationships/printerSettings" Target="../printerSettings/printerSettings650.bin"/><Relationship Id="rId6" Type="http://schemas.openxmlformats.org/officeDocument/2006/relationships/vmlDrawing" Target="../drawings/vmlDrawing122.vml"/><Relationship Id="rId11" Type="http://schemas.openxmlformats.org/officeDocument/2006/relationships/control" Target="../activeX/activeX288.xml"/><Relationship Id="rId5" Type="http://schemas.openxmlformats.org/officeDocument/2006/relationships/drawing" Target="../drawings/drawing121.xml"/><Relationship Id="rId15" Type="http://schemas.openxmlformats.org/officeDocument/2006/relationships/comments" Target="../comments122.xml"/><Relationship Id="rId10" Type="http://schemas.openxmlformats.org/officeDocument/2006/relationships/image" Target="../media/image287.emf"/><Relationship Id="rId4" Type="http://schemas.openxmlformats.org/officeDocument/2006/relationships/printerSettings" Target="../printerSettings/printerSettings653.bin"/><Relationship Id="rId9" Type="http://schemas.openxmlformats.org/officeDocument/2006/relationships/control" Target="../activeX/activeX287.xml"/><Relationship Id="rId14" Type="http://schemas.openxmlformats.org/officeDocument/2006/relationships/image" Target="../media/image28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tabColor theme="7" tint="0.79998168889431442"/>
    <pageSetUpPr fitToPage="1"/>
  </sheetPr>
  <dimension ref="A1:X196"/>
  <sheetViews>
    <sheetView showGridLines="0" topLeftCell="K1" zoomScale="90" zoomScaleNormal="90" workbookViewId="0">
      <selection activeCell="C8" sqref="C8:C65"/>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14.3320312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782</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1" t="s">
        <v>145</v>
      </c>
      <c r="R4" s="271" t="s">
        <v>211</v>
      </c>
      <c r="S4" s="249" t="s">
        <v>782</v>
      </c>
      <c r="T4" s="336" t="s">
        <v>72</v>
      </c>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782</v>
      </c>
      <c r="T5" s="336" t="s">
        <v>72</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782</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782</v>
      </c>
      <c r="T7" s="336" t="s">
        <v>72</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782</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782</v>
      </c>
      <c r="T9" s="336" t="s">
        <v>72</v>
      </c>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782</v>
      </c>
      <c r="T10" s="316"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782</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782</v>
      </c>
      <c r="T12" s="107" t="s">
        <v>73</v>
      </c>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6" t="s">
        <v>170</v>
      </c>
      <c r="R13" s="276" t="s">
        <v>170</v>
      </c>
      <c r="S13" s="249" t="s">
        <v>782</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782</v>
      </c>
      <c r="T14" s="336" t="s">
        <v>72</v>
      </c>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782</v>
      </c>
      <c r="T15" s="336" t="s">
        <v>72</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782</v>
      </c>
      <c r="T16" s="336" t="s">
        <v>72</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782</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782</v>
      </c>
      <c r="T18" s="107" t="s">
        <v>73</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782</v>
      </c>
      <c r="T19" s="107" t="s">
        <v>73</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782</v>
      </c>
      <c r="T20" s="107" t="s">
        <v>73</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782</v>
      </c>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782</v>
      </c>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782</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782</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782</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782</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782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782</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782</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782</v>
      </c>
      <c r="T30" s="107" t="s">
        <v>73</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782</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782</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782</v>
      </c>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782</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782</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782</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782</v>
      </c>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t="s">
        <v>782</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782</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782</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782</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782</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782</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782</v>
      </c>
      <c r="T44" s="107"/>
      <c r="U44" s="320"/>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249" t="s">
        <v>782</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782</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782</v>
      </c>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249" t="s">
        <v>782</v>
      </c>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249" t="s">
        <v>782</v>
      </c>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249" t="s">
        <v>782</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782</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782</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782</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782</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782</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782</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782</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782</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782</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782</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782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782</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0.49999999999999994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102" priority="17"/>
  </conditionalFormatting>
  <conditionalFormatting sqref="O10">
    <cfRule type="duplicateValues" dxfId="2101" priority="16"/>
  </conditionalFormatting>
  <conditionalFormatting sqref="O11">
    <cfRule type="duplicateValues" dxfId="2100" priority="15"/>
  </conditionalFormatting>
  <conditionalFormatting sqref="O19:O32">
    <cfRule type="duplicateValues" dxfId="2099" priority="14"/>
  </conditionalFormatting>
  <conditionalFormatting sqref="O34:O50">
    <cfRule type="duplicateValues" dxfId="2098" priority="13"/>
  </conditionalFormatting>
  <conditionalFormatting sqref="O33">
    <cfRule type="duplicateValues" dxfId="2097" priority="12"/>
  </conditionalFormatting>
  <conditionalFormatting sqref="O51:O58">
    <cfRule type="duplicateValues" dxfId="2096" priority="11"/>
  </conditionalFormatting>
  <conditionalFormatting sqref="O59:O62">
    <cfRule type="duplicateValues" dxfId="2095" priority="10"/>
  </conditionalFormatting>
  <conditionalFormatting sqref="C7:D7 F7:H7">
    <cfRule type="containsText" dxfId="2094" priority="7" operator="containsText" text="N/A">
      <formula>NOT(ISERROR(SEARCH("N/A",C7)))</formula>
    </cfRule>
    <cfRule type="containsText" dxfId="2093" priority="8" operator="containsText" text="Blank">
      <formula>NOT(ISERROR(SEARCH("Blank",C7)))</formula>
    </cfRule>
    <cfRule type="containsText" dxfId="2092" priority="9" operator="containsText" text="M">
      <formula>NOT(ISERROR(SEARCH("M",C7)))</formula>
    </cfRule>
  </conditionalFormatting>
  <conditionalFormatting sqref="B7 B66:B68">
    <cfRule type="duplicateValues" dxfId="2091" priority="6"/>
  </conditionalFormatting>
  <conditionalFormatting sqref="B29">
    <cfRule type="duplicateValues" dxfId="2090" priority="4"/>
  </conditionalFormatting>
  <conditionalFormatting sqref="B30">
    <cfRule type="duplicateValues" dxfId="2089" priority="3"/>
  </conditionalFormatting>
  <conditionalFormatting sqref="B55">
    <cfRule type="duplicateValues" dxfId="2088" priority="2"/>
  </conditionalFormatting>
  <conditionalFormatting sqref="B56:B65 B31:B54 B8:B12 B14:B28">
    <cfRule type="duplicateValues" dxfId="2087" priority="5"/>
  </conditionalFormatting>
  <conditionalFormatting sqref="B13">
    <cfRule type="duplicateValues" dxfId="2086" priority="1"/>
  </conditionalFormatting>
  <dataValidations count="3">
    <dataValidation type="list" allowBlank="1" showInputMessage="1" showErrorMessage="1" sqref="T1:X1 T19:T62 T2 T67:X1048576 U20:X62 T3:X18">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9922"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9922" r:id="rId4" name="CommandButton2"/>
      </mc:Fallback>
    </mc:AlternateContent>
    <mc:AlternateContent xmlns:mc="http://schemas.openxmlformats.org/markup-compatibility/2006">
      <mc:Choice Requires="x14">
        <control shapeId="1489921"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9921"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tabColor theme="7" tint="0.79998168889431442"/>
    <pageSetUpPr fitToPage="1"/>
  </sheetPr>
  <dimension ref="A1:X196"/>
  <sheetViews>
    <sheetView showGridLines="0" topLeftCell="O13" zoomScale="90" zoomScaleNormal="90" workbookViewId="0">
      <selection activeCell="T4" sqref="T4:T3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7.109375" style="308" customWidth="1"/>
    <col min="15" max="15" width="46.5546875" style="308" customWidth="1"/>
    <col min="16" max="16" width="23.77734375" style="308" customWidth="1"/>
    <col min="17" max="17" width="24.88671875" style="308" customWidth="1"/>
    <col min="18" max="18" width="26.109375" style="308" customWidth="1"/>
    <col min="19" max="19" width="20.77734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780</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780</v>
      </c>
      <c r="T4" s="336" t="s">
        <v>72</v>
      </c>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780</v>
      </c>
      <c r="T5" s="336" t="s">
        <v>72</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780</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780</v>
      </c>
      <c r="T7" s="336" t="s">
        <v>72</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780</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780</v>
      </c>
      <c r="T9" s="107"/>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780</v>
      </c>
      <c r="T10" s="336"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780</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780</v>
      </c>
      <c r="T12" s="107" t="s">
        <v>73</v>
      </c>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780</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780</v>
      </c>
      <c r="T14" s="336" t="s">
        <v>72</v>
      </c>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780</v>
      </c>
      <c r="T15" s="336" t="s">
        <v>72</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780</v>
      </c>
      <c r="T16" s="336" t="s">
        <v>72</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780</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780</v>
      </c>
      <c r="T18" s="107" t="s">
        <v>73</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780</v>
      </c>
      <c r="T19" s="107" t="s">
        <v>73</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780</v>
      </c>
      <c r="T20" s="107" t="s">
        <v>73</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780</v>
      </c>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780</v>
      </c>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780</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780</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780</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780</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780</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780</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780</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780</v>
      </c>
      <c r="T30" s="107" t="s">
        <v>73</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780</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780</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780</v>
      </c>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780</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780</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780</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780</v>
      </c>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t="s">
        <v>780</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780</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780</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780</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780</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780</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780</v>
      </c>
      <c r="T44" s="107"/>
      <c r="U44" s="320"/>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249" t="s">
        <v>780</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780</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780</v>
      </c>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249" t="s">
        <v>780</v>
      </c>
      <c r="T48" s="107"/>
      <c r="U48" s="107"/>
      <c r="V48" s="107"/>
      <c r="W48" s="107"/>
      <c r="X48" s="107"/>
    </row>
    <row r="49" spans="1:24" ht="39.6" x14ac:dyDescent="0.3">
      <c r="A49" s="225" t="s">
        <v>143</v>
      </c>
      <c r="B49" s="218" t="s">
        <v>368</v>
      </c>
      <c r="C49" s="304"/>
      <c r="D49" s="304"/>
      <c r="E49" s="304"/>
      <c r="F49" s="304"/>
      <c r="G49" s="304"/>
      <c r="H49" s="224" t="b">
        <f>IF(C49&lt;&gt;"",'CBL Score Standard'!$D107,IF(D49&lt;&gt;"",SUM('CBL Score Standard'!$D107:$E107),IF(E49&lt;&gt;"",SUM('CBL Score Standard'!$D107:$F107),IF(F49&lt;&gt;"",SUM('CBL Score Standard'!$D107:$G107),IF(G49&lt;&gt;"",SUM('CBL Score Standard'!$D107:$H107,0))))))</f>
        <v>0</v>
      </c>
      <c r="K49" s="107"/>
      <c r="L49" s="107"/>
      <c r="M49" s="287" t="s">
        <v>7</v>
      </c>
      <c r="N49" s="288" t="s">
        <v>55</v>
      </c>
      <c r="O49" s="289" t="s">
        <v>708</v>
      </c>
      <c r="P49" s="295"/>
      <c r="Q49" s="292" t="s">
        <v>715</v>
      </c>
      <c r="R49" s="292" t="s">
        <v>316</v>
      </c>
      <c r="S49" s="249" t="s">
        <v>780</v>
      </c>
      <c r="T49" s="107"/>
      <c r="U49" s="107"/>
      <c r="V49" s="107"/>
      <c r="W49" s="107"/>
      <c r="X49" s="107"/>
    </row>
    <row r="50" spans="1:24" ht="13.8" x14ac:dyDescent="0.3">
      <c r="A50" s="225" t="s">
        <v>691</v>
      </c>
      <c r="B50" s="218" t="s">
        <v>420</v>
      </c>
      <c r="C50" s="304"/>
      <c r="D50" s="304"/>
      <c r="E50" s="304"/>
      <c r="F50" s="304"/>
      <c r="G50" s="304"/>
      <c r="H50" s="224" t="b">
        <f>IF(C50&lt;&gt;"",'CBL Score Standard'!$D108,IF(D50&lt;&gt;"",SUM('CBL Score Standard'!$D108:$E108),IF(E50&lt;&gt;"",SUM('CBL Score Standard'!$D108:$F108),IF(F50&lt;&gt;"",SUM('CBL Score Standard'!$D108:$G108),IF(G50&lt;&gt;"",SUM('CBL Score Standard'!$D108:$H108,0))))))</f>
        <v>0</v>
      </c>
      <c r="K50" s="107"/>
      <c r="L50" s="107"/>
      <c r="M50" s="287" t="s">
        <v>7</v>
      </c>
      <c r="N50" s="288" t="s">
        <v>706</v>
      </c>
      <c r="O50" s="264" t="s">
        <v>686</v>
      </c>
      <c r="P50" s="295" t="s">
        <v>228</v>
      </c>
      <c r="Q50" s="292" t="s">
        <v>714</v>
      </c>
      <c r="R50" s="292"/>
      <c r="S50" s="249" t="s">
        <v>780</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780</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780</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780</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780</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780</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780</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780</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780</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780</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780</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780</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780</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85" priority="17"/>
  </conditionalFormatting>
  <conditionalFormatting sqref="O10">
    <cfRule type="duplicateValues" dxfId="2084" priority="16"/>
  </conditionalFormatting>
  <conditionalFormatting sqref="O11">
    <cfRule type="duplicateValues" dxfId="2083" priority="15"/>
  </conditionalFormatting>
  <conditionalFormatting sqref="O19:O32">
    <cfRule type="duplicateValues" dxfId="2082" priority="14"/>
  </conditionalFormatting>
  <conditionalFormatting sqref="O34:O50">
    <cfRule type="duplicateValues" dxfId="2081" priority="13"/>
  </conditionalFormatting>
  <conditionalFormatting sqref="O33">
    <cfRule type="duplicateValues" dxfId="2080" priority="12"/>
  </conditionalFormatting>
  <conditionalFormatting sqref="O51:O58">
    <cfRule type="duplicateValues" dxfId="2079" priority="11"/>
  </conditionalFormatting>
  <conditionalFormatting sqref="O59:O62">
    <cfRule type="duplicateValues" dxfId="2078" priority="10"/>
  </conditionalFormatting>
  <conditionalFormatting sqref="C7:D7 F7:H7">
    <cfRule type="containsText" dxfId="2077" priority="7" operator="containsText" text="N/A">
      <formula>NOT(ISERROR(SEARCH("N/A",C7)))</formula>
    </cfRule>
    <cfRule type="containsText" dxfId="2076" priority="8" operator="containsText" text="Blank">
      <formula>NOT(ISERROR(SEARCH("Blank",C7)))</formula>
    </cfRule>
    <cfRule type="containsText" dxfId="2075" priority="9" operator="containsText" text="M">
      <formula>NOT(ISERROR(SEARCH("M",C7)))</formula>
    </cfRule>
  </conditionalFormatting>
  <conditionalFormatting sqref="B7 B66:B68">
    <cfRule type="duplicateValues" dxfId="2074" priority="6"/>
  </conditionalFormatting>
  <conditionalFormatting sqref="B29">
    <cfRule type="duplicateValues" dxfId="2073" priority="4"/>
  </conditionalFormatting>
  <conditionalFormatting sqref="B30">
    <cfRule type="duplicateValues" dxfId="2072" priority="3"/>
  </conditionalFormatting>
  <conditionalFormatting sqref="B55">
    <cfRule type="duplicateValues" dxfId="2071" priority="2"/>
  </conditionalFormatting>
  <conditionalFormatting sqref="B56:B65 B31:B54 B8:B12 B14:B28">
    <cfRule type="duplicateValues" dxfId="2070" priority="5"/>
  </conditionalFormatting>
  <conditionalFormatting sqref="B13">
    <cfRule type="duplicateValues" dxfId="206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7:X1048576 U20:X62 T19:T62">
      <formula1>"M, O,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8898"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8898" r:id="rId4" name="CommandButton2"/>
      </mc:Fallback>
    </mc:AlternateContent>
    <mc:AlternateContent xmlns:mc="http://schemas.openxmlformats.org/markup-compatibility/2006">
      <mc:Choice Requires="x14">
        <control shapeId="1488897"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8897"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tabColor theme="7" tint="0.79998168889431442"/>
    <pageSetUpPr fitToPage="1"/>
  </sheetPr>
  <dimension ref="A1:X196"/>
  <sheetViews>
    <sheetView showGridLines="0" topLeftCell="K1" zoomScale="90" zoomScaleNormal="90" workbookViewId="0">
      <selection activeCell="Q24" sqref="Q24"/>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2.5546875" style="308" customWidth="1"/>
    <col min="19" max="19" width="20.5546875" style="308" customWidth="1"/>
    <col min="20" max="20" width="13.21875" style="308" customWidth="1"/>
    <col min="21"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778</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778</v>
      </c>
      <c r="T4" s="336"/>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778</v>
      </c>
      <c r="T5" s="316" t="s">
        <v>73</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778</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778</v>
      </c>
      <c r="T7" s="316" t="s">
        <v>73</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778</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778</v>
      </c>
      <c r="T9" s="336" t="s">
        <v>72</v>
      </c>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778</v>
      </c>
      <c r="T10" s="316"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778</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778</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778</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778</v>
      </c>
      <c r="T14" s="336"/>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778</v>
      </c>
      <c r="T15" s="316" t="s">
        <v>73</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778</v>
      </c>
      <c r="T16" s="316"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778</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778</v>
      </c>
      <c r="T18" s="336" t="s">
        <v>72</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778</v>
      </c>
      <c r="T19" s="336"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778</v>
      </c>
      <c r="T20" s="336"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778</v>
      </c>
      <c r="T21" s="336" t="s">
        <v>72</v>
      </c>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778</v>
      </c>
      <c r="T22" s="336" t="s">
        <v>72</v>
      </c>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778</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778</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778</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778</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778</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778</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778</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778</v>
      </c>
      <c r="T30" s="336" t="s">
        <v>72</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778</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778</v>
      </c>
      <c r="T32" s="336" t="s">
        <v>72</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778</v>
      </c>
      <c r="T33" s="336" t="s">
        <v>72</v>
      </c>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778</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778</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778</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778</v>
      </c>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t="s">
        <v>778</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778</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778</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778</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778</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778</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778</v>
      </c>
      <c r="T44" s="107"/>
      <c r="U44" s="320"/>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249" t="s">
        <v>778</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778</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778</v>
      </c>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249" t="s">
        <v>778</v>
      </c>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249" t="s">
        <v>778</v>
      </c>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249" t="s">
        <v>778</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778</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778</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778</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778</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778</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778</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778</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778</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778</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778</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778</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778</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0.49999999999999994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68" priority="17"/>
  </conditionalFormatting>
  <conditionalFormatting sqref="O10">
    <cfRule type="duplicateValues" dxfId="2067" priority="16"/>
  </conditionalFormatting>
  <conditionalFormatting sqref="O11">
    <cfRule type="duplicateValues" dxfId="2066" priority="15"/>
  </conditionalFormatting>
  <conditionalFormatting sqref="O19:O32">
    <cfRule type="duplicateValues" dxfId="2065" priority="14"/>
  </conditionalFormatting>
  <conditionalFormatting sqref="O34:O50">
    <cfRule type="duplicateValues" dxfId="2064" priority="13"/>
  </conditionalFormatting>
  <conditionalFormatting sqref="O33">
    <cfRule type="duplicateValues" dxfId="2063" priority="12"/>
  </conditionalFormatting>
  <conditionalFormatting sqref="O51:O58">
    <cfRule type="duplicateValues" dxfId="2062" priority="11"/>
  </conditionalFormatting>
  <conditionalFormatting sqref="O59:O62">
    <cfRule type="duplicateValues" dxfId="2061" priority="10"/>
  </conditionalFormatting>
  <conditionalFormatting sqref="C7:D7 F7:H7">
    <cfRule type="containsText" dxfId="2060" priority="7" operator="containsText" text="N/A">
      <formula>NOT(ISERROR(SEARCH("N/A",C7)))</formula>
    </cfRule>
    <cfRule type="containsText" dxfId="2059" priority="8" operator="containsText" text="Blank">
      <formula>NOT(ISERROR(SEARCH("Blank",C7)))</formula>
    </cfRule>
    <cfRule type="containsText" dxfId="2058" priority="9" operator="containsText" text="M">
      <formula>NOT(ISERROR(SEARCH("M",C7)))</formula>
    </cfRule>
  </conditionalFormatting>
  <conditionalFormatting sqref="B7 B66:B68">
    <cfRule type="duplicateValues" dxfId="2057" priority="6"/>
  </conditionalFormatting>
  <conditionalFormatting sqref="B29">
    <cfRule type="duplicateValues" dxfId="2056" priority="4"/>
  </conditionalFormatting>
  <conditionalFormatting sqref="B30">
    <cfRule type="duplicateValues" dxfId="2055" priority="3"/>
  </conditionalFormatting>
  <conditionalFormatting sqref="B55">
    <cfRule type="duplicateValues" dxfId="2054" priority="2"/>
  </conditionalFormatting>
  <conditionalFormatting sqref="B56:B65 B31:B54 B8:B12 B14:B28">
    <cfRule type="duplicateValues" dxfId="2053" priority="5"/>
  </conditionalFormatting>
  <conditionalFormatting sqref="B13">
    <cfRule type="duplicateValues" dxfId="2052" priority="1"/>
  </conditionalFormatting>
  <dataValidations count="3">
    <dataValidation type="list" allowBlank="1" showInputMessage="1" showErrorMessage="1" sqref="T1:X1 T67:X1048576 U20:X62 U3:X18 T2:T62">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7874"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7874" r:id="rId4" name="CommandButton2"/>
      </mc:Fallback>
    </mc:AlternateContent>
    <mc:AlternateContent xmlns:mc="http://schemas.openxmlformats.org/markup-compatibility/2006">
      <mc:Choice Requires="x14">
        <control shapeId="1487873"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7873"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theme="7" tint="0.79998168889431442"/>
    <pageSetUpPr fitToPage="1"/>
  </sheetPr>
  <dimension ref="A1:X196"/>
  <sheetViews>
    <sheetView showGridLines="0" topLeftCell="N1" zoomScale="90" zoomScaleNormal="90" workbookViewId="0">
      <selection activeCell="S27" sqref="S27"/>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776</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776</v>
      </c>
      <c r="T4" s="336" t="s">
        <v>72</v>
      </c>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776</v>
      </c>
      <c r="T5" s="336" t="s">
        <v>72</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776</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776</v>
      </c>
      <c r="T7" s="336" t="s">
        <v>72</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776</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776</v>
      </c>
      <c r="T9" s="107"/>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776</v>
      </c>
      <c r="T10" s="336"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776</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776</v>
      </c>
      <c r="T12" s="107" t="s">
        <v>73</v>
      </c>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776</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776</v>
      </c>
      <c r="T14" s="336" t="s">
        <v>72</v>
      </c>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776</v>
      </c>
      <c r="T15" s="336" t="s">
        <v>72</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776</v>
      </c>
      <c r="T16" s="336" t="s">
        <v>72</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776</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776</v>
      </c>
      <c r="T18" s="107" t="s">
        <v>73</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776</v>
      </c>
      <c r="T19" s="107" t="s">
        <v>73</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776</v>
      </c>
      <c r="T20" s="107" t="s">
        <v>73</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776</v>
      </c>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776</v>
      </c>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776</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776</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776</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776</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776</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776</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776</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776</v>
      </c>
      <c r="T30" s="107" t="s">
        <v>73</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776</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776</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776</v>
      </c>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776</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776</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776</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776</v>
      </c>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t="s">
        <v>776</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776</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776</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776</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776</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776</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776</v>
      </c>
      <c r="T44" s="107"/>
      <c r="U44" s="320"/>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249" t="s">
        <v>776</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776</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776</v>
      </c>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249" t="s">
        <v>776</v>
      </c>
      <c r="T48" s="107"/>
      <c r="U48" s="107"/>
      <c r="V48" s="107"/>
      <c r="W48" s="107"/>
      <c r="X48" s="107"/>
    </row>
    <row r="49" spans="1:24" ht="39.6" x14ac:dyDescent="0.3">
      <c r="A49" s="225" t="s">
        <v>143</v>
      </c>
      <c r="B49" s="218" t="s">
        <v>368</v>
      </c>
      <c r="C49" s="304"/>
      <c r="D49" s="304"/>
      <c r="E49" s="304"/>
      <c r="F49" s="304"/>
      <c r="G49" s="304"/>
      <c r="H49" s="224" t="b">
        <f>IF(C49&lt;&gt;"",'CBL Score Standard'!$D107,IF(D49&lt;&gt;"",SUM('CBL Score Standard'!$D107:$E107),IF(E49&lt;&gt;"",SUM('CBL Score Standard'!$D107:$F107),IF(F49&lt;&gt;"",SUM('CBL Score Standard'!$D107:$G107),IF(G49&lt;&gt;"",SUM('CBL Score Standard'!$D107:$H107,0))))))</f>
        <v>0</v>
      </c>
      <c r="K49" s="107"/>
      <c r="L49" s="107"/>
      <c r="M49" s="287" t="s">
        <v>7</v>
      </c>
      <c r="N49" s="288" t="s">
        <v>55</v>
      </c>
      <c r="O49" s="289" t="s">
        <v>708</v>
      </c>
      <c r="P49" s="295"/>
      <c r="Q49" s="292" t="s">
        <v>715</v>
      </c>
      <c r="R49" s="292" t="s">
        <v>316</v>
      </c>
      <c r="S49" s="249" t="s">
        <v>776</v>
      </c>
      <c r="T49" s="107"/>
      <c r="U49" s="107"/>
      <c r="V49" s="107"/>
      <c r="W49" s="107"/>
      <c r="X49" s="107"/>
    </row>
    <row r="50" spans="1:24" ht="13.8" x14ac:dyDescent="0.3">
      <c r="A50" s="225" t="s">
        <v>691</v>
      </c>
      <c r="B50" s="218" t="s">
        <v>420</v>
      </c>
      <c r="C50" s="304"/>
      <c r="D50" s="304"/>
      <c r="E50" s="304"/>
      <c r="F50" s="304"/>
      <c r="G50" s="304"/>
      <c r="H50" s="224" t="b">
        <f>IF(C50&lt;&gt;"",'CBL Score Standard'!$D108,IF(D50&lt;&gt;"",SUM('CBL Score Standard'!$D108:$E108),IF(E50&lt;&gt;"",SUM('CBL Score Standard'!$D108:$F108),IF(F50&lt;&gt;"",SUM('CBL Score Standard'!$D108:$G108),IF(G50&lt;&gt;"",SUM('CBL Score Standard'!$D108:$H108,0))))))</f>
        <v>0</v>
      </c>
      <c r="K50" s="107"/>
      <c r="L50" s="107"/>
      <c r="M50" s="287" t="s">
        <v>7</v>
      </c>
      <c r="N50" s="288" t="s">
        <v>706</v>
      </c>
      <c r="O50" s="264" t="s">
        <v>686</v>
      </c>
      <c r="P50" s="295" t="s">
        <v>228</v>
      </c>
      <c r="Q50" s="292" t="s">
        <v>714</v>
      </c>
      <c r="R50" s="292"/>
      <c r="S50" s="249" t="s">
        <v>776</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776</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776</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776</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776</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776</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776</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776</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776</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776</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776</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776</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776</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51" priority="17"/>
  </conditionalFormatting>
  <conditionalFormatting sqref="O10">
    <cfRule type="duplicateValues" dxfId="2050" priority="16"/>
  </conditionalFormatting>
  <conditionalFormatting sqref="O11">
    <cfRule type="duplicateValues" dxfId="2049" priority="15"/>
  </conditionalFormatting>
  <conditionalFormatting sqref="O19:O32">
    <cfRule type="duplicateValues" dxfId="2048" priority="14"/>
  </conditionalFormatting>
  <conditionalFormatting sqref="O34:O50">
    <cfRule type="duplicateValues" dxfId="2047" priority="13"/>
  </conditionalFormatting>
  <conditionalFormatting sqref="O33">
    <cfRule type="duplicateValues" dxfId="2046" priority="12"/>
  </conditionalFormatting>
  <conditionalFormatting sqref="O51:O58">
    <cfRule type="duplicateValues" dxfId="2045" priority="11"/>
  </conditionalFormatting>
  <conditionalFormatting sqref="O59:O62">
    <cfRule type="duplicateValues" dxfId="2044" priority="10"/>
  </conditionalFormatting>
  <conditionalFormatting sqref="C7:D7 F7:H7">
    <cfRule type="containsText" dxfId="2043" priority="7" operator="containsText" text="N/A">
      <formula>NOT(ISERROR(SEARCH("N/A",C7)))</formula>
    </cfRule>
    <cfRule type="containsText" dxfId="2042" priority="8" operator="containsText" text="Blank">
      <formula>NOT(ISERROR(SEARCH("Blank",C7)))</formula>
    </cfRule>
    <cfRule type="containsText" dxfId="2041" priority="9" operator="containsText" text="M">
      <formula>NOT(ISERROR(SEARCH("M",C7)))</formula>
    </cfRule>
  </conditionalFormatting>
  <conditionalFormatting sqref="B7 B66:B68">
    <cfRule type="duplicateValues" dxfId="2040" priority="6"/>
  </conditionalFormatting>
  <conditionalFormatting sqref="B29">
    <cfRule type="duplicateValues" dxfId="2039" priority="4"/>
  </conditionalFormatting>
  <conditionalFormatting sqref="B30">
    <cfRule type="duplicateValues" dxfId="2038" priority="3"/>
  </conditionalFormatting>
  <conditionalFormatting sqref="B55">
    <cfRule type="duplicateValues" dxfId="2037" priority="2"/>
  </conditionalFormatting>
  <conditionalFormatting sqref="B56:B65 B31:B54 B8:B12 B14:B28">
    <cfRule type="duplicateValues" dxfId="2036" priority="5"/>
  </conditionalFormatting>
  <conditionalFormatting sqref="B13">
    <cfRule type="duplicateValues" dxfId="203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19:T62 T2 T67:X1048576 U20:X62 T3:X18">
      <formula1>"M, O,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6850"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6850" r:id="rId4" name="CommandButton2"/>
      </mc:Fallback>
    </mc:AlternateContent>
    <mc:AlternateContent xmlns:mc="http://schemas.openxmlformats.org/markup-compatibility/2006">
      <mc:Choice Requires="x14">
        <control shapeId="1486849"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6849" r:id="rId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theme="7" tint="0.79998168889431442"/>
    <pageSetUpPr fitToPage="1"/>
  </sheetPr>
  <dimension ref="A1:X196"/>
  <sheetViews>
    <sheetView showGridLines="0" topLeftCell="K1" zoomScale="90" zoomScaleNormal="90" workbookViewId="0">
      <selection activeCell="S27" sqref="S27"/>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774</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774</v>
      </c>
      <c r="T4" s="336" t="s">
        <v>72</v>
      </c>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774</v>
      </c>
      <c r="T5" s="336" t="s">
        <v>72</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774</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774</v>
      </c>
      <c r="T7" s="336" t="s">
        <v>72</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774</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774</v>
      </c>
      <c r="T9" s="107"/>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774</v>
      </c>
      <c r="T10" s="336"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774</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774</v>
      </c>
      <c r="T12" s="107" t="s">
        <v>73</v>
      </c>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774</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774</v>
      </c>
      <c r="T14" s="336" t="s">
        <v>72</v>
      </c>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774</v>
      </c>
      <c r="T15" s="336" t="s">
        <v>72</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774</v>
      </c>
      <c r="T16" s="336" t="s">
        <v>72</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774</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774</v>
      </c>
      <c r="T18" s="107" t="s">
        <v>73</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774</v>
      </c>
      <c r="T19" s="107" t="s">
        <v>73</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774</v>
      </c>
      <c r="T20" s="107" t="s">
        <v>73</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774</v>
      </c>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774</v>
      </c>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774</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774</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774</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774</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774</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774</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774</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774</v>
      </c>
      <c r="T30" s="107" t="s">
        <v>73</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774</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774</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774</v>
      </c>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774</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774</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774</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774</v>
      </c>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t="s">
        <v>774</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774</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774</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774</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774</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774</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774</v>
      </c>
      <c r="T44" s="107"/>
      <c r="U44" s="320"/>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249" t="s">
        <v>774</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774</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774</v>
      </c>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249" t="s">
        <v>774</v>
      </c>
      <c r="T48" s="107"/>
      <c r="U48" s="107"/>
      <c r="V48" s="107"/>
      <c r="W48" s="107"/>
      <c r="X48" s="107"/>
    </row>
    <row r="49" spans="1:24" ht="39.6" x14ac:dyDescent="0.3">
      <c r="A49" s="225" t="s">
        <v>143</v>
      </c>
      <c r="B49" s="218" t="s">
        <v>368</v>
      </c>
      <c r="C49" s="304"/>
      <c r="D49" s="304"/>
      <c r="E49" s="304"/>
      <c r="F49" s="304"/>
      <c r="G49" s="304"/>
      <c r="H49" s="224" t="b">
        <f>IF(C49&lt;&gt;"",'CBL Score Standard'!$D107,IF(D49&lt;&gt;"",SUM('CBL Score Standard'!$D107:$E107),IF(E49&lt;&gt;"",SUM('CBL Score Standard'!$D107:$F107),IF(F49&lt;&gt;"",SUM('CBL Score Standard'!$D107:$G107),IF(G49&lt;&gt;"",SUM('CBL Score Standard'!$D107:$H107,0))))))</f>
        <v>0</v>
      </c>
      <c r="K49" s="107"/>
      <c r="L49" s="107"/>
      <c r="M49" s="287" t="s">
        <v>7</v>
      </c>
      <c r="N49" s="288" t="s">
        <v>55</v>
      </c>
      <c r="O49" s="289" t="s">
        <v>708</v>
      </c>
      <c r="P49" s="295"/>
      <c r="Q49" s="292" t="s">
        <v>715</v>
      </c>
      <c r="R49" s="292" t="s">
        <v>316</v>
      </c>
      <c r="S49" s="249" t="s">
        <v>774</v>
      </c>
      <c r="T49" s="107"/>
      <c r="U49" s="107"/>
      <c r="V49" s="107"/>
      <c r="W49" s="107"/>
      <c r="X49" s="107"/>
    </row>
    <row r="50" spans="1:24" ht="13.8" x14ac:dyDescent="0.3">
      <c r="A50" s="225" t="s">
        <v>691</v>
      </c>
      <c r="B50" s="218" t="s">
        <v>420</v>
      </c>
      <c r="C50" s="304"/>
      <c r="D50" s="304"/>
      <c r="E50" s="304"/>
      <c r="F50" s="304"/>
      <c r="G50" s="304"/>
      <c r="H50" s="224" t="b">
        <f>IF(C50&lt;&gt;"",'CBL Score Standard'!$D108,IF(D50&lt;&gt;"",SUM('CBL Score Standard'!$D108:$E108),IF(E50&lt;&gt;"",SUM('CBL Score Standard'!$D108:$F108),IF(F50&lt;&gt;"",SUM('CBL Score Standard'!$D108:$G108),IF(G50&lt;&gt;"",SUM('CBL Score Standard'!$D108:$H108,0))))))</f>
        <v>0</v>
      </c>
      <c r="K50" s="107"/>
      <c r="L50" s="107"/>
      <c r="M50" s="287" t="s">
        <v>7</v>
      </c>
      <c r="N50" s="288" t="s">
        <v>706</v>
      </c>
      <c r="O50" s="264" t="s">
        <v>686</v>
      </c>
      <c r="P50" s="295" t="s">
        <v>228</v>
      </c>
      <c r="Q50" s="292" t="s">
        <v>714</v>
      </c>
      <c r="R50" s="292"/>
      <c r="S50" s="249" t="s">
        <v>774</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774</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774</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774</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774</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774</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774</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774</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774</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774</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774</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774</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774</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34" priority="17"/>
  </conditionalFormatting>
  <conditionalFormatting sqref="O10">
    <cfRule type="duplicateValues" dxfId="2033" priority="16"/>
  </conditionalFormatting>
  <conditionalFormatting sqref="O11">
    <cfRule type="duplicateValues" dxfId="2032" priority="15"/>
  </conditionalFormatting>
  <conditionalFormatting sqref="O19:O32">
    <cfRule type="duplicateValues" dxfId="2031" priority="14"/>
  </conditionalFormatting>
  <conditionalFormatting sqref="O34:O50">
    <cfRule type="duplicateValues" dxfId="2030" priority="13"/>
  </conditionalFormatting>
  <conditionalFormatting sqref="O33">
    <cfRule type="duplicateValues" dxfId="2029" priority="12"/>
  </conditionalFormatting>
  <conditionalFormatting sqref="O51:O58">
    <cfRule type="duplicateValues" dxfId="2028" priority="11"/>
  </conditionalFormatting>
  <conditionalFormatting sqref="O59:O62">
    <cfRule type="duplicateValues" dxfId="2027" priority="10"/>
  </conditionalFormatting>
  <conditionalFormatting sqref="C7:D7 F7:H7">
    <cfRule type="containsText" dxfId="2026" priority="7" operator="containsText" text="N/A">
      <formula>NOT(ISERROR(SEARCH("N/A",C7)))</formula>
    </cfRule>
    <cfRule type="containsText" dxfId="2025" priority="8" operator="containsText" text="Blank">
      <formula>NOT(ISERROR(SEARCH("Blank",C7)))</formula>
    </cfRule>
    <cfRule type="containsText" dxfId="2024" priority="9" operator="containsText" text="M">
      <formula>NOT(ISERROR(SEARCH("M",C7)))</formula>
    </cfRule>
  </conditionalFormatting>
  <conditionalFormatting sqref="B7 B66:B68">
    <cfRule type="duplicateValues" dxfId="2023" priority="6"/>
  </conditionalFormatting>
  <conditionalFormatting sqref="B29">
    <cfRule type="duplicateValues" dxfId="2022" priority="4"/>
  </conditionalFormatting>
  <conditionalFormatting sqref="B30">
    <cfRule type="duplicateValues" dxfId="2021" priority="3"/>
  </conditionalFormatting>
  <conditionalFormatting sqref="B55">
    <cfRule type="duplicateValues" dxfId="2020" priority="2"/>
  </conditionalFormatting>
  <conditionalFormatting sqref="B56:B65 B31:B54 B8:B12 B14:B28">
    <cfRule type="duplicateValues" dxfId="2019" priority="5"/>
  </conditionalFormatting>
  <conditionalFormatting sqref="B13">
    <cfRule type="duplicateValues" dxfId="2018" priority="1"/>
  </conditionalFormatting>
  <dataValidations count="3">
    <dataValidation type="list" allowBlank="1" showInputMessage="1" showErrorMessage="1" sqref="T1:X1 T19:T62 T2 T67:X1048576 U20:X62 T3:X18">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5826"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5826" r:id="rId4" name="CommandButton2"/>
      </mc:Fallback>
    </mc:AlternateContent>
    <mc:AlternateContent xmlns:mc="http://schemas.openxmlformats.org/markup-compatibility/2006">
      <mc:Choice Requires="x14">
        <control shapeId="1485825"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5825" r:id="rId6"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theme="7" tint="0.79998168889431442"/>
    <pageSetUpPr fitToPage="1"/>
  </sheetPr>
  <dimension ref="A1:X196"/>
  <sheetViews>
    <sheetView showGridLines="0" zoomScale="90" zoomScaleNormal="90" workbookViewId="0">
      <selection activeCell="J2" sqref="J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hidden="1" customWidth="1"/>
    <col min="17" max="17" width="24.88671875" style="308" hidden="1"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772</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772</v>
      </c>
      <c r="T4" s="336"/>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772</v>
      </c>
      <c r="T5" s="316" t="s">
        <v>73</v>
      </c>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772</v>
      </c>
      <c r="T6" s="336"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772</v>
      </c>
      <c r="T7" s="316" t="s">
        <v>73</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772</v>
      </c>
      <c r="T8" s="107" t="s">
        <v>73</v>
      </c>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772</v>
      </c>
      <c r="T9" s="336" t="s">
        <v>73</v>
      </c>
      <c r="U9" s="107"/>
      <c r="V9" s="107" t="s">
        <v>784</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772</v>
      </c>
      <c r="T10" s="316"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772</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772</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772</v>
      </c>
      <c r="T13" s="336"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772</v>
      </c>
      <c r="T14" s="336"/>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772</v>
      </c>
      <c r="T15" s="316" t="s">
        <v>73</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772</v>
      </c>
      <c r="T16" s="316"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772</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772</v>
      </c>
      <c r="T18" s="336" t="s">
        <v>72</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772</v>
      </c>
      <c r="T19" s="336"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772</v>
      </c>
      <c r="T20" s="336"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772</v>
      </c>
      <c r="T21" s="336" t="s">
        <v>72</v>
      </c>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772</v>
      </c>
      <c r="T22" s="336" t="s">
        <v>73</v>
      </c>
      <c r="U22" s="320"/>
      <c r="V22" s="107" t="s">
        <v>784</v>
      </c>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772</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772</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772</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772</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772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772</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772</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772</v>
      </c>
      <c r="T30" s="336" t="s">
        <v>72</v>
      </c>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772</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772</v>
      </c>
      <c r="T32" s="336" t="s">
        <v>72</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772</v>
      </c>
      <c r="T33" s="336" t="s">
        <v>72</v>
      </c>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772</v>
      </c>
      <c r="T34" s="107" t="s">
        <v>72</v>
      </c>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772</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772</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772</v>
      </c>
      <c r="T37" s="336" t="s">
        <v>73</v>
      </c>
      <c r="U37" s="107"/>
      <c r="V37" s="107" t="s">
        <v>784</v>
      </c>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t="s">
        <v>772</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772</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772</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772</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772</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772</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772</v>
      </c>
      <c r="T44" s="107"/>
      <c r="U44" s="320"/>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249" t="s">
        <v>772</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772</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772</v>
      </c>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249" t="s">
        <v>772</v>
      </c>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249" t="s">
        <v>772</v>
      </c>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249" t="s">
        <v>772</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772</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772</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772</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772</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772</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772</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772</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772</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772</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772</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772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772</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0.49999999999999994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17" priority="17"/>
  </conditionalFormatting>
  <conditionalFormatting sqref="O10">
    <cfRule type="duplicateValues" dxfId="2016" priority="16"/>
  </conditionalFormatting>
  <conditionalFormatting sqref="O11">
    <cfRule type="duplicateValues" dxfId="2015" priority="15"/>
  </conditionalFormatting>
  <conditionalFormatting sqref="O19:O32">
    <cfRule type="duplicateValues" dxfId="2014" priority="14"/>
  </conditionalFormatting>
  <conditionalFormatting sqref="O34:O50">
    <cfRule type="duplicateValues" dxfId="2013" priority="13"/>
  </conditionalFormatting>
  <conditionalFormatting sqref="O33">
    <cfRule type="duplicateValues" dxfId="2012" priority="12"/>
  </conditionalFormatting>
  <conditionalFormatting sqref="O51:O58">
    <cfRule type="duplicateValues" dxfId="2011" priority="11"/>
  </conditionalFormatting>
  <conditionalFormatting sqref="O59:O62">
    <cfRule type="duplicateValues" dxfId="2010" priority="10"/>
  </conditionalFormatting>
  <conditionalFormatting sqref="C7:D7 F7:H7">
    <cfRule type="containsText" dxfId="2009" priority="7" operator="containsText" text="N/A">
      <formula>NOT(ISERROR(SEARCH("N/A",C7)))</formula>
    </cfRule>
    <cfRule type="containsText" dxfId="2008" priority="8" operator="containsText" text="Blank">
      <formula>NOT(ISERROR(SEARCH("Blank",C7)))</formula>
    </cfRule>
    <cfRule type="containsText" dxfId="2007" priority="9" operator="containsText" text="M">
      <formula>NOT(ISERROR(SEARCH("M",C7)))</formula>
    </cfRule>
  </conditionalFormatting>
  <conditionalFormatting sqref="B7 B66:B68">
    <cfRule type="duplicateValues" dxfId="2006" priority="6"/>
  </conditionalFormatting>
  <conditionalFormatting sqref="B29">
    <cfRule type="duplicateValues" dxfId="2005" priority="4"/>
  </conditionalFormatting>
  <conditionalFormatting sqref="B30">
    <cfRule type="duplicateValues" dxfId="2004" priority="3"/>
  </conditionalFormatting>
  <conditionalFormatting sqref="B55">
    <cfRule type="duplicateValues" dxfId="2003" priority="2"/>
  </conditionalFormatting>
  <conditionalFormatting sqref="B56:B65 B31:B54 B8:B12 B14:B28">
    <cfRule type="duplicateValues" dxfId="2002" priority="5"/>
  </conditionalFormatting>
  <conditionalFormatting sqref="B13">
    <cfRule type="duplicateValues" dxfId="200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W20:X62 V3 T2:T62 U3:U18 W3:X18 U20:U62 T67:U1048576 W67:X1048576 V77:V1048576">
      <formula1>"M, O,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4802"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4802" r:id="rId4" name="CommandButton2"/>
      </mc:Fallback>
    </mc:AlternateContent>
    <mc:AlternateContent xmlns:mc="http://schemas.openxmlformats.org/markup-compatibility/2006">
      <mc:Choice Requires="x14">
        <control shapeId="1484801"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4801"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theme="7" tint="0.79998168889431442"/>
    <pageSetUpPr fitToPage="1"/>
  </sheetPr>
  <dimension ref="A1:X196"/>
  <sheetViews>
    <sheetView showGridLines="0" zoomScale="90" zoomScaleNormal="90" workbookViewId="0">
      <selection activeCell="J2" sqref="J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770</v>
      </c>
      <c r="C2" s="193"/>
      <c r="D2" s="193"/>
      <c r="E2" s="193"/>
      <c r="F2" s="193"/>
      <c r="G2" s="193"/>
      <c r="H2" s="193"/>
      <c r="J2" s="109" t="s">
        <v>401</v>
      </c>
      <c r="K2" s="342" t="s">
        <v>132</v>
      </c>
      <c r="L2" s="342" t="s">
        <v>91</v>
      </c>
      <c r="M2" s="366" t="s">
        <v>75</v>
      </c>
      <c r="N2" s="367" t="s">
        <v>133</v>
      </c>
      <c r="O2" s="342" t="s">
        <v>134</v>
      </c>
      <c r="P2" s="342" t="s">
        <v>135</v>
      </c>
      <c r="Q2" s="342" t="s">
        <v>136</v>
      </c>
      <c r="R2" s="342" t="s">
        <v>137</v>
      </c>
      <c r="S2" s="368" t="s">
        <v>138</v>
      </c>
      <c r="T2" s="309" t="s">
        <v>339</v>
      </c>
      <c r="U2" s="309" t="s">
        <v>337</v>
      </c>
      <c r="V2" s="309" t="s">
        <v>338</v>
      </c>
      <c r="W2" s="309" t="s">
        <v>370</v>
      </c>
      <c r="X2" s="309" t="s">
        <v>371</v>
      </c>
    </row>
    <row r="3" spans="1:24" ht="12.75" customHeight="1" x14ac:dyDescent="0.3">
      <c r="A3" s="217" t="s">
        <v>342</v>
      </c>
      <c r="B3" s="357"/>
      <c r="C3" s="235"/>
      <c r="D3" s="193"/>
      <c r="E3" s="193"/>
      <c r="F3" s="193"/>
      <c r="G3" s="193"/>
      <c r="H3" s="193"/>
      <c r="K3" s="342"/>
      <c r="L3" s="342"/>
      <c r="M3" s="366"/>
      <c r="N3" s="367"/>
      <c r="O3" s="342"/>
      <c r="P3" s="310" t="s">
        <v>140</v>
      </c>
      <c r="Q3" s="342"/>
      <c r="R3" s="342"/>
      <c r="S3" s="368"/>
      <c r="T3" s="343"/>
      <c r="U3" s="343"/>
      <c r="V3" s="343"/>
      <c r="W3" s="343"/>
      <c r="X3" s="343"/>
    </row>
    <row r="4" spans="1:24" ht="12.75" customHeight="1" x14ac:dyDescent="0.3">
      <c r="A4" s="217" t="s">
        <v>363</v>
      </c>
      <c r="B4" s="234">
        <f ca="1">DATEDIF(B3,TODAY(),"D")/365</f>
        <v>121.16438356164383</v>
      </c>
      <c r="C4" s="193"/>
      <c r="D4" s="193"/>
      <c r="E4" s="193"/>
      <c r="F4" s="193"/>
      <c r="G4" s="193"/>
      <c r="H4" s="193"/>
      <c r="K4" s="107" t="s">
        <v>141</v>
      </c>
      <c r="L4" s="107" t="s">
        <v>142</v>
      </c>
      <c r="M4" s="266" t="s">
        <v>5</v>
      </c>
      <c r="N4" s="267" t="s">
        <v>143</v>
      </c>
      <c r="O4" s="268" t="s">
        <v>367</v>
      </c>
      <c r="P4" s="270"/>
      <c r="Q4" s="273" t="s">
        <v>145</v>
      </c>
      <c r="R4" s="273" t="s">
        <v>211</v>
      </c>
      <c r="S4" s="249" t="s">
        <v>770</v>
      </c>
      <c r="T4" s="107"/>
      <c r="U4" s="319"/>
      <c r="V4" s="107"/>
      <c r="W4" s="107"/>
      <c r="X4" s="107"/>
    </row>
    <row r="5" spans="1:24" ht="12.75" customHeight="1" x14ac:dyDescent="0.3">
      <c r="A5" s="217" t="s">
        <v>382</v>
      </c>
      <c r="B5" s="358"/>
      <c r="C5" s="236"/>
      <c r="D5" s="193"/>
      <c r="E5" s="193"/>
      <c r="F5" s="193"/>
      <c r="G5" s="193"/>
      <c r="H5" s="193"/>
      <c r="K5" s="107"/>
      <c r="L5" s="107"/>
      <c r="M5" s="266" t="s">
        <v>5</v>
      </c>
      <c r="N5" s="267" t="s">
        <v>143</v>
      </c>
      <c r="O5" s="268" t="s">
        <v>368</v>
      </c>
      <c r="P5" s="271" t="s">
        <v>144</v>
      </c>
      <c r="Q5" s="271" t="s">
        <v>149</v>
      </c>
      <c r="R5" s="271" t="s">
        <v>150</v>
      </c>
      <c r="S5" s="249" t="s">
        <v>770</v>
      </c>
      <c r="T5" s="107"/>
      <c r="U5" s="320"/>
      <c r="V5" s="107"/>
      <c r="W5" s="107"/>
      <c r="X5" s="107"/>
    </row>
    <row r="6" spans="1:24" thickBot="1" x14ac:dyDescent="0.35">
      <c r="A6" s="217" t="s">
        <v>383</v>
      </c>
      <c r="B6" s="234">
        <f ca="1">B4+B5</f>
        <v>121.16438356164383</v>
      </c>
      <c r="C6" s="236"/>
      <c r="K6" s="107"/>
      <c r="L6" s="107"/>
      <c r="M6" s="266" t="s">
        <v>5</v>
      </c>
      <c r="N6" s="267" t="s">
        <v>148</v>
      </c>
      <c r="O6" s="268" t="s">
        <v>148</v>
      </c>
      <c r="P6" s="271" t="s">
        <v>144</v>
      </c>
      <c r="Q6" s="271" t="s">
        <v>149</v>
      </c>
      <c r="R6" s="271" t="s">
        <v>150</v>
      </c>
      <c r="S6" s="249" t="s">
        <v>770</v>
      </c>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770</v>
      </c>
      <c r="T7" s="107"/>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770</v>
      </c>
      <c r="T8" s="107"/>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770</v>
      </c>
      <c r="T9" s="107"/>
      <c r="U9" s="107"/>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770</v>
      </c>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770</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770</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770</v>
      </c>
      <c r="T13" s="107"/>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770</v>
      </c>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770</v>
      </c>
      <c r="T15" s="107"/>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770</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770</v>
      </c>
      <c r="T17" s="107"/>
      <c r="U17" s="107"/>
      <c r="V17" s="107"/>
      <c r="W17" s="107"/>
      <c r="X17" s="107"/>
    </row>
    <row r="18" spans="1:24" ht="13.95"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770</v>
      </c>
      <c r="T18" s="107"/>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770</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770</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770</v>
      </c>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770</v>
      </c>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770</v>
      </c>
      <c r="T23" s="107"/>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770</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770</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770</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770</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770</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770</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770</v>
      </c>
      <c r="T30" s="107"/>
      <c r="U30" s="320"/>
      <c r="V30" s="107"/>
      <c r="W30" s="107"/>
      <c r="X30" s="107"/>
    </row>
    <row r="31" spans="1:24" x14ac:dyDescent="0.3">
      <c r="A31" s="225" t="s">
        <v>148</v>
      </c>
      <c r="B31" s="218" t="s">
        <v>148</v>
      </c>
      <c r="C31" s="304"/>
      <c r="D31" s="304"/>
      <c r="E31" s="304"/>
      <c r="F31" s="304"/>
      <c r="G31" s="304"/>
      <c r="H31" s="224" t="b">
        <f>IF(C31&lt;&gt;"",'CBL Score Standard'!$D89,IF(D31&lt;&gt;"",SUM('CBL Score Standard'!$D89:$E89),IF(E31&lt;&gt;"",SUM('CBL Score Standard'!$D89:$F89),IF(F31&lt;&gt;"",SUM('CBL Score Standard'!$D89:$G89),IF(G31&lt;&gt;"",SUM('CBL Score Standard'!$D89:$H89,0))))))</f>
        <v>0</v>
      </c>
      <c r="K31" s="107"/>
      <c r="L31" s="107"/>
      <c r="M31" s="278" t="s">
        <v>6</v>
      </c>
      <c r="N31" s="279" t="s">
        <v>53</v>
      </c>
      <c r="O31" s="282" t="s">
        <v>366</v>
      </c>
      <c r="P31" s="284"/>
      <c r="Q31" s="281"/>
      <c r="R31" s="281"/>
      <c r="S31" s="249" t="s">
        <v>770</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770</v>
      </c>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770</v>
      </c>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770</v>
      </c>
      <c r="T34" s="107"/>
      <c r="U34" s="320"/>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770</v>
      </c>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770</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770</v>
      </c>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t="s">
        <v>770</v>
      </c>
      <c r="T38" s="107"/>
      <c r="U38" s="107"/>
      <c r="V38" s="107"/>
      <c r="W38" s="107"/>
      <c r="X38" s="107"/>
    </row>
    <row r="39" spans="1:24" ht="13.95" customHeight="1"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770</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770</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770</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770</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770</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770</v>
      </c>
      <c r="T44" s="107"/>
      <c r="U44" s="320"/>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249" t="s">
        <v>770</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770</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770</v>
      </c>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249" t="s">
        <v>770</v>
      </c>
      <c r="T48" s="107"/>
      <c r="U48" s="107"/>
      <c r="V48" s="107"/>
      <c r="W48" s="107"/>
      <c r="X48" s="107"/>
    </row>
    <row r="49" spans="1:24" ht="39.6" x14ac:dyDescent="0.3">
      <c r="A49" s="225" t="s">
        <v>143</v>
      </c>
      <c r="B49" s="218" t="s">
        <v>368</v>
      </c>
      <c r="C49" s="304"/>
      <c r="D49" s="304"/>
      <c r="E49" s="304"/>
      <c r="F49" s="304"/>
      <c r="G49" s="304"/>
      <c r="H49" s="224" t="b">
        <f>IF(C49&lt;&gt;"",'CBL Score Standard'!$D107,IF(D49&lt;&gt;"",SUM('CBL Score Standard'!$D107:$E107),IF(E49&lt;&gt;"",SUM('CBL Score Standard'!$D107:$F107),IF(F49&lt;&gt;"",SUM('CBL Score Standard'!$D107:$G107),IF(G49&lt;&gt;"",SUM('CBL Score Standard'!$D107:$H107,0))))))</f>
        <v>0</v>
      </c>
      <c r="K49" s="107"/>
      <c r="L49" s="107"/>
      <c r="M49" s="287" t="s">
        <v>7</v>
      </c>
      <c r="N49" s="288" t="s">
        <v>55</v>
      </c>
      <c r="O49" s="289" t="s">
        <v>708</v>
      </c>
      <c r="P49" s="295"/>
      <c r="Q49" s="292" t="s">
        <v>715</v>
      </c>
      <c r="R49" s="292" t="s">
        <v>316</v>
      </c>
      <c r="S49" s="249" t="s">
        <v>770</v>
      </c>
      <c r="T49" s="107"/>
      <c r="U49" s="107"/>
      <c r="V49" s="107"/>
      <c r="W49" s="107"/>
      <c r="X49" s="107"/>
    </row>
    <row r="50" spans="1:24" ht="13.8" x14ac:dyDescent="0.3">
      <c r="A50" s="225" t="s">
        <v>691</v>
      </c>
      <c r="B50" s="218" t="s">
        <v>420</v>
      </c>
      <c r="C50" s="304"/>
      <c r="D50" s="304"/>
      <c r="E50" s="304"/>
      <c r="F50" s="304"/>
      <c r="G50" s="304"/>
      <c r="H50" s="224" t="b">
        <f>IF(C50&lt;&gt;"",'CBL Score Standard'!$D108,IF(D50&lt;&gt;"",SUM('CBL Score Standard'!$D108:$E108),IF(E50&lt;&gt;"",SUM('CBL Score Standard'!$D108:$F108),IF(F50&lt;&gt;"",SUM('CBL Score Standard'!$D108:$G108),IF(G50&lt;&gt;"",SUM('CBL Score Standard'!$D108:$H108,0))))))</f>
        <v>0</v>
      </c>
      <c r="K50" s="107"/>
      <c r="L50" s="107"/>
      <c r="M50" s="287" t="s">
        <v>7</v>
      </c>
      <c r="N50" s="288" t="s">
        <v>706</v>
      </c>
      <c r="O50" s="264" t="s">
        <v>686</v>
      </c>
      <c r="P50" s="295" t="s">
        <v>228</v>
      </c>
      <c r="Q50" s="292" t="s">
        <v>714</v>
      </c>
      <c r="R50" s="292"/>
      <c r="S50" s="249" t="s">
        <v>770</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770</v>
      </c>
      <c r="T51" s="107"/>
      <c r="U51" s="107"/>
      <c r="V51" s="107"/>
      <c r="W51" s="107"/>
      <c r="X51" s="107"/>
    </row>
    <row r="52" spans="1:24" x14ac:dyDescent="0.3">
      <c r="A52" s="225" t="s">
        <v>691</v>
      </c>
      <c r="B52" s="218" t="s">
        <v>617</v>
      </c>
      <c r="C52" s="304"/>
      <c r="D52" s="304"/>
      <c r="E52" s="304"/>
      <c r="F52" s="304"/>
      <c r="G52" s="304"/>
      <c r="H52" s="224" t="b">
        <f>IF(C52&lt;&gt;"",'CBL Score Standard'!$D110,IF(D52&lt;&gt;"",SUM('CBL Score Standard'!$D110:$E110),IF(E52&lt;&gt;"",SUM('CBL Score Standard'!$D110:$F110),IF(F52&lt;&gt;"",SUM('CBL Score Standard'!$D110:$G110),IF(G52&lt;&gt;"",SUM('CBL Score Standard'!$D110:$H110,0))))))</f>
        <v>0</v>
      </c>
      <c r="K52" s="107"/>
      <c r="L52" s="107"/>
      <c r="M52" s="296" t="s">
        <v>8</v>
      </c>
      <c r="N52" s="297" t="s">
        <v>63</v>
      </c>
      <c r="O52" s="291" t="s">
        <v>234</v>
      </c>
      <c r="P52" s="298" t="s">
        <v>228</v>
      </c>
      <c r="Q52" s="298" t="s">
        <v>720</v>
      </c>
      <c r="R52" s="298"/>
      <c r="S52" s="249" t="s">
        <v>770</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770</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770</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770</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770</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770</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770</v>
      </c>
      <c r="T58" s="107"/>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770</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770</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770</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770</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mergeCells count="6">
    <mergeCell ref="A68:G68"/>
    <mergeCell ref="A1:H1"/>
    <mergeCell ref="M2:M3"/>
    <mergeCell ref="N2:N3"/>
    <mergeCell ref="S2:S3"/>
    <mergeCell ref="A66:G66"/>
  </mergeCells>
  <conditionalFormatting sqref="O4:O9 O12:O18">
    <cfRule type="duplicateValues" dxfId="2000" priority="17"/>
  </conditionalFormatting>
  <conditionalFormatting sqref="O10">
    <cfRule type="duplicateValues" dxfId="1999" priority="16"/>
  </conditionalFormatting>
  <conditionalFormatting sqref="O11">
    <cfRule type="duplicateValues" dxfId="1998" priority="15"/>
  </conditionalFormatting>
  <conditionalFormatting sqref="O19:O32">
    <cfRule type="duplicateValues" dxfId="1997" priority="14"/>
  </conditionalFormatting>
  <conditionalFormatting sqref="O34:O50">
    <cfRule type="duplicateValues" dxfId="1996" priority="13"/>
  </conditionalFormatting>
  <conditionalFormatting sqref="O33">
    <cfRule type="duplicateValues" dxfId="1995" priority="12"/>
  </conditionalFormatting>
  <conditionalFormatting sqref="O51:O58">
    <cfRule type="duplicateValues" dxfId="1994" priority="11"/>
  </conditionalFormatting>
  <conditionalFormatting sqref="O59:O62">
    <cfRule type="duplicateValues" dxfId="1993" priority="10"/>
  </conditionalFormatting>
  <conditionalFormatting sqref="C7:D7 F7:H7">
    <cfRule type="containsText" dxfId="1992" priority="7" operator="containsText" text="N/A">
      <formula>NOT(ISERROR(SEARCH("N/A",C7)))</formula>
    </cfRule>
    <cfRule type="containsText" dxfId="1991" priority="8" operator="containsText" text="Blank">
      <formula>NOT(ISERROR(SEARCH("Blank",C7)))</formula>
    </cfRule>
    <cfRule type="containsText" dxfId="1990" priority="9" operator="containsText" text="M">
      <formula>NOT(ISERROR(SEARCH("M",C7)))</formula>
    </cfRule>
  </conditionalFormatting>
  <conditionalFormatting sqref="B7 B66:B68">
    <cfRule type="duplicateValues" dxfId="1989" priority="6"/>
  </conditionalFormatting>
  <conditionalFormatting sqref="B29">
    <cfRule type="duplicateValues" dxfId="1988" priority="4"/>
  </conditionalFormatting>
  <conditionalFormatting sqref="B30">
    <cfRule type="duplicateValues" dxfId="1987" priority="3"/>
  </conditionalFormatting>
  <conditionalFormatting sqref="B55">
    <cfRule type="duplicateValues" dxfId="1986" priority="2"/>
  </conditionalFormatting>
  <conditionalFormatting sqref="B56:B65 B31:B54 B8:B12 B14:B28">
    <cfRule type="duplicateValues" dxfId="1985" priority="5"/>
  </conditionalFormatting>
  <conditionalFormatting sqref="B13">
    <cfRule type="duplicateValues" dxfId="1984" priority="1"/>
  </conditionalFormatting>
  <dataValidations count="3">
    <dataValidation type="list" allowBlank="1" showInputMessage="1" showErrorMessage="1" sqref="T1:X1 T3:X18 T2 T20:X62 T67:X1048576">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hyperlinks>
    <hyperlink ref="J2" location="Summary!A1" display="Home"/>
  </hyperlinks>
  <pageMargins left="0.25" right="0" top="0.25" bottom="0.25" header="0.3" footer="0"/>
  <pageSetup scale="30" fitToHeight="0" orientation="landscape" r:id="rId1"/>
  <drawing r:id="rId2"/>
  <legacyDrawing r:id="rId3"/>
  <controls>
    <mc:AlternateContent xmlns:mc="http://schemas.openxmlformats.org/markup-compatibility/2006">
      <mc:Choice Requires="x14">
        <control shapeId="1481730" r:id="rId4" name="CommandButton2">
          <controlPr defaultSize="0" autoLine="0" r:id="rId5">
            <anchor moveWithCells="1">
              <from>
                <xdr:col>8</xdr:col>
                <xdr:colOff>121920</xdr:colOff>
                <xdr:row>11</xdr:row>
                <xdr:rowOff>0</xdr:rowOff>
              </from>
              <to>
                <xdr:col>9</xdr:col>
                <xdr:colOff>441960</xdr:colOff>
                <xdr:row>13</xdr:row>
                <xdr:rowOff>99060</xdr:rowOff>
              </to>
            </anchor>
          </controlPr>
        </control>
      </mc:Choice>
      <mc:Fallback>
        <control shapeId="1481730" r:id="rId4" name="CommandButton2"/>
      </mc:Fallback>
    </mc:AlternateContent>
    <mc:AlternateContent xmlns:mc="http://schemas.openxmlformats.org/markup-compatibility/2006">
      <mc:Choice Requires="x14">
        <control shapeId="1481729" r:id="rId6" name="CommandButton1">
          <controlPr defaultSize="0" autoLine="0" r:id="rId7">
            <anchor moveWithCells="1">
              <from>
                <xdr:col>8</xdr:col>
                <xdr:colOff>114300</xdr:colOff>
                <xdr:row>8</xdr:row>
                <xdr:rowOff>0</xdr:rowOff>
              </from>
              <to>
                <xdr:col>9</xdr:col>
                <xdr:colOff>403860</xdr:colOff>
                <xdr:row>10</xdr:row>
                <xdr:rowOff>0</xdr:rowOff>
              </to>
            </anchor>
          </controlPr>
        </control>
      </mc:Choice>
      <mc:Fallback>
        <control shapeId="1481729" r:id="rId6"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66"/>
  <sheetViews>
    <sheetView workbookViewId="0">
      <selection activeCell="H26" sqref="H26"/>
    </sheetView>
  </sheetViews>
  <sheetFormatPr defaultRowHeight="14.4" x14ac:dyDescent="0.3"/>
  <cols>
    <col min="1" max="1" width="14.6640625" customWidth="1"/>
    <col min="2" max="2" width="11.6640625" customWidth="1"/>
    <col min="3" max="3" width="7" style="131" customWidth="1"/>
    <col min="11" max="11" width="14.6640625" customWidth="1"/>
    <col min="12" max="12" width="11.6640625" customWidth="1"/>
    <col min="13" max="13" width="7" style="131" customWidth="1"/>
    <col min="22" max="22" width="11.109375" bestFit="1" customWidth="1"/>
    <col min="23" max="23" width="7.33203125" customWidth="1"/>
    <col min="24" max="24" width="12" style="135" bestFit="1" customWidth="1"/>
  </cols>
  <sheetData>
    <row r="1" spans="1:24" x14ac:dyDescent="0.3">
      <c r="A1" s="137" t="s">
        <v>572</v>
      </c>
      <c r="K1" s="137" t="s">
        <v>572</v>
      </c>
    </row>
    <row r="2" spans="1:24" x14ac:dyDescent="0.3">
      <c r="V2" s="137" t="s">
        <v>571</v>
      </c>
    </row>
    <row r="3" spans="1:24" x14ac:dyDescent="0.3">
      <c r="A3" s="132" t="s">
        <v>554</v>
      </c>
      <c r="B3" s="133" t="s">
        <v>563</v>
      </c>
      <c r="C3" s="134" t="s">
        <v>562</v>
      </c>
      <c r="K3" s="132" t="s">
        <v>554</v>
      </c>
      <c r="L3" s="132" t="s">
        <v>563</v>
      </c>
      <c r="M3" s="134" t="s">
        <v>562</v>
      </c>
      <c r="V3" t="s">
        <v>554</v>
      </c>
      <c r="W3" t="s">
        <v>563</v>
      </c>
      <c r="X3" s="135" t="s">
        <v>562</v>
      </c>
    </row>
    <row r="4" spans="1:24" x14ac:dyDescent="0.3">
      <c r="A4" s="128" t="s">
        <v>556</v>
      </c>
      <c r="B4" s="129"/>
      <c r="C4" s="130">
        <v>0</v>
      </c>
      <c r="K4" s="128" t="s">
        <v>556</v>
      </c>
      <c r="L4" s="129"/>
      <c r="M4" s="130">
        <v>0</v>
      </c>
      <c r="U4" s="261">
        <v>44041.194444444445</v>
      </c>
      <c r="V4" t="s">
        <v>369</v>
      </c>
      <c r="X4" s="135">
        <v>0</v>
      </c>
    </row>
    <row r="5" spans="1:24" x14ac:dyDescent="0.3">
      <c r="A5" s="128" t="s">
        <v>557</v>
      </c>
      <c r="B5" s="129">
        <v>2</v>
      </c>
      <c r="C5" s="130">
        <v>2.8985507246376812E-2</v>
      </c>
      <c r="K5" s="128" t="s">
        <v>557</v>
      </c>
      <c r="L5" s="129">
        <v>2</v>
      </c>
      <c r="M5" s="130">
        <v>2.8985507246376812E-2</v>
      </c>
      <c r="V5" t="s">
        <v>564</v>
      </c>
      <c r="W5">
        <v>1</v>
      </c>
      <c r="X5" s="135" t="e">
        <f>W5/$M$16</f>
        <v>#DIV/0!</v>
      </c>
    </row>
    <row r="6" spans="1:24" x14ac:dyDescent="0.3">
      <c r="A6" s="128" t="s">
        <v>558</v>
      </c>
      <c r="B6" s="129">
        <v>1</v>
      </c>
      <c r="C6" s="130">
        <v>1.4492753623188406E-2</v>
      </c>
      <c r="K6" s="128" t="s">
        <v>558</v>
      </c>
      <c r="L6" s="129">
        <v>1</v>
      </c>
      <c r="M6" s="130">
        <v>1.4492753623188406E-2</v>
      </c>
      <c r="V6" t="s">
        <v>565</v>
      </c>
      <c r="W6">
        <v>2</v>
      </c>
      <c r="X6" s="135" t="e">
        <f t="shared" ref="X6:X14" si="0">W6/$M$16</f>
        <v>#DIV/0!</v>
      </c>
    </row>
    <row r="7" spans="1:24" x14ac:dyDescent="0.3">
      <c r="A7" s="128" t="s">
        <v>559</v>
      </c>
      <c r="B7" s="129">
        <v>8</v>
      </c>
      <c r="C7" s="130">
        <v>0.11594202898550725</v>
      </c>
      <c r="K7" s="128" t="s">
        <v>559</v>
      </c>
      <c r="L7" s="129">
        <v>8</v>
      </c>
      <c r="M7" s="130">
        <v>0.11594202898550725</v>
      </c>
      <c r="V7" t="s">
        <v>566</v>
      </c>
      <c r="W7">
        <v>1</v>
      </c>
      <c r="X7" s="135" t="e">
        <f t="shared" si="0"/>
        <v>#DIV/0!</v>
      </c>
    </row>
    <row r="8" spans="1:24" x14ac:dyDescent="0.3">
      <c r="A8" s="128" t="s">
        <v>560</v>
      </c>
      <c r="B8" s="129">
        <v>53</v>
      </c>
      <c r="C8" s="130">
        <v>0.76811594202898548</v>
      </c>
      <c r="K8" s="128" t="s">
        <v>560</v>
      </c>
      <c r="L8" s="129">
        <v>53</v>
      </c>
      <c r="M8" s="130">
        <v>0.76811594202898548</v>
      </c>
      <c r="V8" t="s">
        <v>567</v>
      </c>
      <c r="W8">
        <v>5</v>
      </c>
      <c r="X8" s="135" t="e">
        <f t="shared" si="0"/>
        <v>#DIV/0!</v>
      </c>
    </row>
    <row r="9" spans="1:24" x14ac:dyDescent="0.3">
      <c r="A9" s="128" t="s">
        <v>561</v>
      </c>
      <c r="B9" s="129">
        <v>5</v>
      </c>
      <c r="C9" s="130">
        <v>7.2463768115942032E-2</v>
      </c>
      <c r="K9" s="128" t="s">
        <v>561</v>
      </c>
      <c r="L9" s="129">
        <v>5</v>
      </c>
      <c r="M9" s="130">
        <v>7.2463768115942032E-2</v>
      </c>
      <c r="V9" t="s">
        <v>568</v>
      </c>
      <c r="W9">
        <v>13</v>
      </c>
      <c r="X9" s="135" t="e">
        <f t="shared" si="0"/>
        <v>#DIV/0!</v>
      </c>
    </row>
    <row r="10" spans="1:24" x14ac:dyDescent="0.3">
      <c r="A10" s="128" t="s">
        <v>555</v>
      </c>
      <c r="B10" s="129">
        <v>69</v>
      </c>
      <c r="C10" s="130">
        <v>1</v>
      </c>
      <c r="K10" s="128" t="s">
        <v>555</v>
      </c>
      <c r="L10" s="129">
        <v>69</v>
      </c>
      <c r="M10" s="130">
        <v>1</v>
      </c>
      <c r="V10" t="s">
        <v>569</v>
      </c>
      <c r="W10">
        <v>19</v>
      </c>
      <c r="X10" s="135" t="e">
        <f t="shared" si="0"/>
        <v>#DIV/0!</v>
      </c>
    </row>
    <row r="11" spans="1:24" x14ac:dyDescent="0.3">
      <c r="C11"/>
      <c r="M11"/>
      <c r="U11" s="259">
        <v>44029</v>
      </c>
      <c r="V11" s="138"/>
      <c r="W11" s="138">
        <v>23</v>
      </c>
      <c r="X11" s="135" t="e">
        <f t="shared" si="0"/>
        <v>#DIV/0!</v>
      </c>
    </row>
    <row r="12" spans="1:24" x14ac:dyDescent="0.3">
      <c r="C12"/>
      <c r="M12"/>
      <c r="V12" s="138" t="s">
        <v>570</v>
      </c>
      <c r="W12" s="138">
        <v>2</v>
      </c>
      <c r="X12" s="135" t="e">
        <f t="shared" si="0"/>
        <v>#DIV/0!</v>
      </c>
    </row>
    <row r="13" spans="1:24" x14ac:dyDescent="0.3">
      <c r="C13"/>
      <c r="M13"/>
      <c r="U13" s="259">
        <v>44063</v>
      </c>
      <c r="V13" s="138"/>
      <c r="W13" s="138">
        <v>1</v>
      </c>
      <c r="X13" s="135" t="e">
        <f t="shared" si="0"/>
        <v>#DIV/0!</v>
      </c>
    </row>
    <row r="14" spans="1:24" x14ac:dyDescent="0.3">
      <c r="C14"/>
      <c r="M14"/>
      <c r="U14" s="259">
        <v>44069</v>
      </c>
      <c r="V14" s="138"/>
      <c r="W14" s="138">
        <v>2</v>
      </c>
      <c r="X14" s="135" t="e">
        <f t="shared" si="0"/>
        <v>#DIV/0!</v>
      </c>
    </row>
    <row r="15" spans="1:24" x14ac:dyDescent="0.3">
      <c r="C15"/>
      <c r="H15" s="135"/>
      <c r="J15" s="136"/>
      <c r="M15"/>
      <c r="R15" s="135"/>
      <c r="T15" s="136"/>
      <c r="U15" s="135"/>
      <c r="V15" t="s">
        <v>555</v>
      </c>
      <c r="W15">
        <v>69</v>
      </c>
      <c r="X15" s="135">
        <v>1</v>
      </c>
    </row>
    <row r="16" spans="1:24" x14ac:dyDescent="0.3">
      <c r="H16" s="135"/>
      <c r="J16" s="136"/>
      <c r="R16" s="135"/>
      <c r="T16" s="136"/>
      <c r="U16" s="135"/>
      <c r="W16">
        <v>138</v>
      </c>
    </row>
    <row r="17" spans="1:21" x14ac:dyDescent="0.3">
      <c r="H17" s="135"/>
      <c r="J17" s="136"/>
      <c r="R17" s="135"/>
      <c r="T17" s="136"/>
      <c r="U17" s="135"/>
    </row>
    <row r="18" spans="1:21" x14ac:dyDescent="0.3">
      <c r="H18" s="135"/>
      <c r="J18" s="136"/>
      <c r="R18" s="135"/>
      <c r="T18" s="136"/>
      <c r="U18" s="135"/>
    </row>
    <row r="19" spans="1:21" x14ac:dyDescent="0.3">
      <c r="U19" s="259">
        <v>44075</v>
      </c>
    </row>
    <row r="22" spans="1:21" x14ac:dyDescent="0.3">
      <c r="U22" s="259">
        <v>44063</v>
      </c>
    </row>
    <row r="23" spans="1:21" x14ac:dyDescent="0.3">
      <c r="U23" s="259">
        <v>44097</v>
      </c>
    </row>
    <row r="24" spans="1:21" x14ac:dyDescent="0.3">
      <c r="U24" s="259">
        <v>44092</v>
      </c>
    </row>
    <row r="25" spans="1:21" x14ac:dyDescent="0.3">
      <c r="A25" s="127" t="s">
        <v>554</v>
      </c>
      <c r="B25" s="133" t="s">
        <v>563</v>
      </c>
      <c r="C25" s="134" t="s">
        <v>562</v>
      </c>
      <c r="K25" s="127" t="s">
        <v>554</v>
      </c>
      <c r="L25" s="132" t="s">
        <v>563</v>
      </c>
      <c r="M25" s="134" t="s">
        <v>562</v>
      </c>
      <c r="U25" s="259">
        <v>44085</v>
      </c>
    </row>
    <row r="26" spans="1:21" x14ac:dyDescent="0.3">
      <c r="A26" s="128">
        <v>0</v>
      </c>
      <c r="B26" s="129">
        <v>2</v>
      </c>
      <c r="C26" s="130">
        <v>2.8985507246376812E-2</v>
      </c>
      <c r="K26" s="128">
        <v>0</v>
      </c>
      <c r="L26" s="129">
        <v>2</v>
      </c>
      <c r="M26" s="130">
        <v>2.8985507246376812E-2</v>
      </c>
      <c r="U26" s="259">
        <v>44088</v>
      </c>
    </row>
    <row r="27" spans="1:21" x14ac:dyDescent="0.3">
      <c r="A27" s="128">
        <v>1</v>
      </c>
      <c r="B27" s="129">
        <v>5</v>
      </c>
      <c r="C27" s="130">
        <v>7.2463768115942032E-2</v>
      </c>
      <c r="K27" s="128">
        <v>1</v>
      </c>
      <c r="L27" s="129">
        <v>5</v>
      </c>
      <c r="M27" s="130">
        <v>7.2463768115942032E-2</v>
      </c>
      <c r="U27" s="259">
        <v>44064</v>
      </c>
    </row>
    <row r="28" spans="1:21" x14ac:dyDescent="0.3">
      <c r="A28" s="128">
        <v>2</v>
      </c>
      <c r="B28" s="129">
        <v>49</v>
      </c>
      <c r="C28" s="130">
        <v>0.71014492753623193</v>
      </c>
      <c r="K28" s="128">
        <v>2</v>
      </c>
      <c r="L28" s="129">
        <v>49</v>
      </c>
      <c r="M28" s="130">
        <v>0.71014492753623193</v>
      </c>
      <c r="U28" s="259">
        <v>44070</v>
      </c>
    </row>
    <row r="29" spans="1:21" x14ac:dyDescent="0.3">
      <c r="A29" s="128">
        <v>3</v>
      </c>
      <c r="B29" s="129">
        <v>13</v>
      </c>
      <c r="C29" s="130">
        <v>0.18840579710144928</v>
      </c>
      <c r="K29" s="128">
        <v>3</v>
      </c>
      <c r="L29" s="129">
        <v>13</v>
      </c>
      <c r="M29" s="130">
        <v>0.18840579710144928</v>
      </c>
      <c r="U29" s="259">
        <v>44078</v>
      </c>
    </row>
    <row r="30" spans="1:21" x14ac:dyDescent="0.3">
      <c r="A30" s="128" t="s">
        <v>555</v>
      </c>
      <c r="B30" s="129">
        <v>69</v>
      </c>
      <c r="C30" s="130">
        <v>1</v>
      </c>
      <c r="K30" s="128" t="s">
        <v>555</v>
      </c>
      <c r="L30" s="129">
        <v>69</v>
      </c>
      <c r="M30" s="130">
        <v>1</v>
      </c>
      <c r="U30" s="259">
        <v>44085</v>
      </c>
    </row>
    <row r="32" spans="1:21" x14ac:dyDescent="0.3">
      <c r="U32" s="259">
        <v>44048</v>
      </c>
    </row>
    <row r="34" spans="21:21" x14ac:dyDescent="0.3">
      <c r="U34" s="259">
        <v>44050</v>
      </c>
    </row>
    <row r="35" spans="21:21" x14ac:dyDescent="0.3">
      <c r="U35" s="259">
        <v>43999</v>
      </c>
    </row>
    <row r="40" spans="21:21" x14ac:dyDescent="0.3">
      <c r="U40" s="259">
        <v>44029</v>
      </c>
    </row>
    <row r="41" spans="21:21" x14ac:dyDescent="0.3">
      <c r="U41" s="259">
        <v>44106</v>
      </c>
    </row>
    <row r="42" spans="21:21" x14ac:dyDescent="0.3">
      <c r="U42" s="259">
        <v>44049</v>
      </c>
    </row>
    <row r="43" spans="21:21" x14ac:dyDescent="0.3">
      <c r="U43" s="259">
        <v>44111</v>
      </c>
    </row>
    <row r="44" spans="21:21" x14ac:dyDescent="0.3">
      <c r="U44" s="259">
        <v>44097</v>
      </c>
    </row>
    <row r="49" spans="21:21" x14ac:dyDescent="0.3">
      <c r="U49" s="259">
        <v>44039</v>
      </c>
    </row>
    <row r="50" spans="21:21" x14ac:dyDescent="0.3">
      <c r="U50" s="259">
        <v>44008</v>
      </c>
    </row>
    <row r="51" spans="21:21" x14ac:dyDescent="0.3">
      <c r="U51" s="259">
        <v>44117</v>
      </c>
    </row>
    <row r="52" spans="21:21" x14ac:dyDescent="0.3">
      <c r="U52" s="259">
        <v>44104</v>
      </c>
    </row>
    <row r="54" spans="21:21" x14ac:dyDescent="0.3">
      <c r="U54" s="259">
        <v>44113</v>
      </c>
    </row>
    <row r="66" spans="21:21" x14ac:dyDescent="0.3">
      <c r="U66" s="261">
        <v>44042.458333333336</v>
      </c>
    </row>
  </sheetData>
  <customSheetViews>
    <customSheetView guid="{3BEDB203-29A8-4A82-B140-5CE8D0753F8B}" state="hidden">
      <selection activeCell="H9" sqref="H9"/>
      <pageMargins left="0.7" right="0.7" top="0.75" bottom="0.75" header="0.3" footer="0.3"/>
      <pageSetup orientation="portrait" r:id="rId5"/>
    </customSheetView>
    <customSheetView guid="{3F51B73C-8999-4BDD-B7BB-CFA8C5D5F118}">
      <selection activeCell="H26" sqref="H26"/>
      <pageMargins left="0.7" right="0.7" top="0.75" bottom="0.75" header="0.3" footer="0.3"/>
      <pageSetup orientation="portrait" r:id="rId6"/>
    </customSheetView>
    <customSheetView guid="{040B64FF-F135-4C7F-9498-A8399C10673D}" state="hidden">
      <selection activeCell="H9" sqref="H9"/>
      <pageMargins left="0.7" right="0.7" top="0.75" bottom="0.75" header="0.3" footer="0.3"/>
      <pageSetup orientation="portrait" r:id="rId7"/>
    </customSheetView>
    <customSheetView guid="{6D9FC8F7-6352-4BF1-890A-27BF36FADC03}">
      <selection activeCell="H26" sqref="H26"/>
      <pageMargins left="0.7" right="0.7" top="0.75" bottom="0.75" header="0.3" footer="0.3"/>
      <pageSetup orientation="portrait" r:id="rId8"/>
    </customSheetView>
  </customSheetViews>
  <pageMargins left="0.7" right="0.7" top="0.75" bottom="0.75" header="0.3" footer="0.3"/>
  <pageSetup orientation="portrait" r:id="rId9"/>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filterMode="1"/>
  <dimension ref="A1:AX85"/>
  <sheetViews>
    <sheetView showGridLines="0" tabSelected="1" zoomScale="80" zoomScaleNormal="70" workbookViewId="0">
      <selection activeCell="D73" sqref="D73"/>
    </sheetView>
  </sheetViews>
  <sheetFormatPr defaultColWidth="9.109375" defaultRowHeight="13.2" x14ac:dyDescent="0.25"/>
  <cols>
    <col min="1" max="1" width="4.109375" style="33" bestFit="1" customWidth="1"/>
    <col min="2" max="2" width="6.109375" style="33" bestFit="1" customWidth="1"/>
    <col min="3" max="3" width="7.44140625" style="33" customWidth="1"/>
    <col min="4" max="4" width="12.5546875" style="33" customWidth="1"/>
    <col min="5" max="5" width="21.44140625" style="33" customWidth="1"/>
    <col min="6" max="6" width="20.33203125" style="33" customWidth="1"/>
    <col min="7" max="7" width="14.33203125" style="33" customWidth="1"/>
    <col min="8" max="12" width="20.33203125" style="59" customWidth="1"/>
    <col min="13" max="13" width="23.33203125" style="33" bestFit="1" customWidth="1"/>
    <col min="14" max="14" width="16.88671875" style="33" bestFit="1" customWidth="1"/>
    <col min="15" max="15" width="16.88671875" style="33" customWidth="1"/>
    <col min="16" max="16" width="9.109375" style="33" bestFit="1" customWidth="1"/>
    <col min="17" max="19" width="9.44140625" style="33" bestFit="1" customWidth="1"/>
    <col min="20" max="20" width="8.44140625" style="33" customWidth="1"/>
    <col min="21" max="16384" width="9.109375" style="29"/>
  </cols>
  <sheetData>
    <row r="1" spans="1:50" x14ac:dyDescent="0.25">
      <c r="A1" s="23" t="s">
        <v>88</v>
      </c>
      <c r="B1" s="23" t="s">
        <v>91</v>
      </c>
      <c r="C1" s="23" t="s">
        <v>92</v>
      </c>
      <c r="D1" s="23" t="s">
        <v>422</v>
      </c>
      <c r="E1" s="23" t="s">
        <v>137</v>
      </c>
      <c r="F1" s="23" t="s">
        <v>89</v>
      </c>
      <c r="G1" s="374" t="s">
        <v>491</v>
      </c>
      <c r="H1" s="374" t="s">
        <v>492</v>
      </c>
      <c r="I1" s="374" t="s">
        <v>496</v>
      </c>
      <c r="J1" s="374" t="s">
        <v>495</v>
      </c>
      <c r="K1" s="374" t="s">
        <v>497</v>
      </c>
      <c r="L1" s="376" t="s">
        <v>498</v>
      </c>
      <c r="M1" s="376" t="s">
        <v>493</v>
      </c>
      <c r="N1" s="372" t="s">
        <v>494</v>
      </c>
      <c r="O1" s="123"/>
      <c r="P1" s="23" t="s">
        <v>90</v>
      </c>
      <c r="Q1" s="23"/>
      <c r="R1" s="23"/>
      <c r="S1" s="23"/>
      <c r="T1" s="23"/>
    </row>
    <row r="2" spans="1:50" ht="13.2" customHeight="1" x14ac:dyDescent="0.25">
      <c r="A2" s="27"/>
      <c r="B2" s="27"/>
      <c r="C2" s="27"/>
      <c r="D2" s="27"/>
      <c r="E2" s="27"/>
      <c r="F2" s="27"/>
      <c r="G2" s="375"/>
      <c r="H2" s="375"/>
      <c r="I2" s="375"/>
      <c r="J2" s="375"/>
      <c r="K2" s="375"/>
      <c r="L2" s="377"/>
      <c r="M2" s="377"/>
      <c r="N2" s="373"/>
      <c r="O2" s="113"/>
      <c r="P2" s="28" t="s">
        <v>5</v>
      </c>
      <c r="Q2" s="28" t="s">
        <v>6</v>
      </c>
      <c r="R2" s="28" t="s">
        <v>7</v>
      </c>
      <c r="S2" s="28" t="s">
        <v>8</v>
      </c>
      <c r="T2" s="28" t="s">
        <v>9</v>
      </c>
    </row>
    <row r="3" spans="1:50" hidden="1" x14ac:dyDescent="0.25">
      <c r="A3" s="30">
        <v>1</v>
      </c>
      <c r="B3" s="30" t="s">
        <v>95</v>
      </c>
      <c r="C3" s="30" t="s">
        <v>128</v>
      </c>
      <c r="D3" s="30" t="s">
        <v>499</v>
      </c>
      <c r="E3" s="30" t="s">
        <v>253</v>
      </c>
      <c r="F3" s="22" t="s">
        <v>98</v>
      </c>
      <c r="G3" s="22">
        <v>3</v>
      </c>
      <c r="H3" s="6">
        <v>3.1184012066365012</v>
      </c>
      <c r="I3" s="6">
        <v>3</v>
      </c>
      <c r="J3" s="6">
        <v>3.1568627450980395</v>
      </c>
      <c r="K3" s="6">
        <v>3</v>
      </c>
      <c r="L3" s="6">
        <v>3.1568627450980395</v>
      </c>
      <c r="M3" s="55" t="e">
        <f>#REF!</f>
        <v>#REF!</v>
      </c>
      <c r="N3" s="31" t="e">
        <f>#REF!</f>
        <v>#REF!</v>
      </c>
      <c r="O3" s="31" t="e">
        <f>N3-L3</f>
        <v>#REF!</v>
      </c>
      <c r="P3" s="32" t="e">
        <f>#REF!</f>
        <v>#REF!</v>
      </c>
      <c r="Q3" s="32" t="e">
        <f>#REF!</f>
        <v>#REF!</v>
      </c>
      <c r="R3" s="32" t="e">
        <f>#REF!</f>
        <v>#REF!</v>
      </c>
      <c r="S3" s="32" t="e">
        <f>#REF!</f>
        <v>#REF!</v>
      </c>
      <c r="T3" s="32" t="e">
        <f>#REF!</f>
        <v>#REF!</v>
      </c>
    </row>
    <row r="4" spans="1:50" hidden="1" x14ac:dyDescent="0.25">
      <c r="A4" s="30">
        <v>2</v>
      </c>
      <c r="B4" s="30" t="s">
        <v>95</v>
      </c>
      <c r="C4" s="30" t="s">
        <v>94</v>
      </c>
      <c r="D4" s="30" t="s">
        <v>500</v>
      </c>
      <c r="E4" s="30" t="s">
        <v>266</v>
      </c>
      <c r="F4" s="22" t="s">
        <v>96</v>
      </c>
      <c r="G4" s="112">
        <v>3</v>
      </c>
      <c r="H4" s="114">
        <v>3.0399698340874819</v>
      </c>
      <c r="I4" s="114">
        <v>3</v>
      </c>
      <c r="J4" s="114">
        <v>3.0527903469079947</v>
      </c>
      <c r="K4" s="114">
        <v>3</v>
      </c>
      <c r="L4" s="114">
        <v>3.0527903469079947</v>
      </c>
      <c r="M4" s="60">
        <f>'Ngan Do'!H66</f>
        <v>3.3069839232226919</v>
      </c>
      <c r="N4" s="31">
        <f>'Ngan Do'!H64</f>
        <v>4.9624060150375938E-2</v>
      </c>
      <c r="O4" s="31">
        <f t="shared" ref="O4:O67" si="0">N4-L4</f>
        <v>-3.0031662867576188</v>
      </c>
      <c r="P4" s="32">
        <f>'Ngan Do'!C65</f>
        <v>0</v>
      </c>
      <c r="Q4" s="32">
        <f>'Ngan Do'!D65</f>
        <v>0</v>
      </c>
      <c r="R4" s="32">
        <f>'Ngan Do'!E65</f>
        <v>0</v>
      </c>
      <c r="S4" s="32" t="str">
        <f>'Ngan Do'!F65</f>
        <v>x</v>
      </c>
      <c r="T4" s="32">
        <f>'Ngan Do'!G65</f>
        <v>0</v>
      </c>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row>
    <row r="5" spans="1:50" hidden="1" x14ac:dyDescent="0.25">
      <c r="A5" s="30">
        <v>3</v>
      </c>
      <c r="B5" s="30" t="s">
        <v>95</v>
      </c>
      <c r="C5" s="30" t="s">
        <v>128</v>
      </c>
      <c r="D5" s="30" t="s">
        <v>501</v>
      </c>
      <c r="E5" s="124" t="s">
        <v>257</v>
      </c>
      <c r="F5" s="25" t="s">
        <v>104</v>
      </c>
      <c r="G5" s="25">
        <v>3</v>
      </c>
      <c r="H5" s="115">
        <v>2.9018003273322432</v>
      </c>
      <c r="I5" s="115">
        <v>3</v>
      </c>
      <c r="J5" s="115">
        <v>2.9659028914348071</v>
      </c>
      <c r="K5" s="115">
        <v>3</v>
      </c>
      <c r="L5" s="115">
        <v>2.914620840152756</v>
      </c>
      <c r="M5" s="55" t="e">
        <f>#REF!</f>
        <v>#REF!</v>
      </c>
      <c r="N5" s="31" t="e">
        <f>#REF!</f>
        <v>#REF!</v>
      </c>
      <c r="O5" s="31" t="e">
        <f t="shared" si="0"/>
        <v>#REF!</v>
      </c>
      <c r="P5" s="32" t="e">
        <f>#REF!</f>
        <v>#REF!</v>
      </c>
      <c r="Q5" s="32" t="e">
        <f>#REF!</f>
        <v>#REF!</v>
      </c>
      <c r="R5" s="32" t="e">
        <f>#REF!</f>
        <v>#REF!</v>
      </c>
      <c r="S5" s="32" t="e">
        <f>#REF!</f>
        <v>#REF!</v>
      </c>
      <c r="T5" s="32" t="e">
        <f>#REF!</f>
        <v>#REF!</v>
      </c>
    </row>
    <row r="6" spans="1:50" hidden="1" x14ac:dyDescent="0.25">
      <c r="A6" s="30">
        <v>4</v>
      </c>
      <c r="B6" s="30" t="s">
        <v>95</v>
      </c>
      <c r="C6" s="30" t="s">
        <v>94</v>
      </c>
      <c r="D6" s="30" t="s">
        <v>502</v>
      </c>
      <c r="E6" s="124" t="s">
        <v>274</v>
      </c>
      <c r="F6" s="22" t="s">
        <v>100</v>
      </c>
      <c r="G6" s="22">
        <v>3</v>
      </c>
      <c r="H6" s="6">
        <v>2.9743589743589753</v>
      </c>
      <c r="I6" s="6">
        <v>3</v>
      </c>
      <c r="J6" s="6">
        <v>2.9743589743589753</v>
      </c>
      <c r="K6" s="6">
        <v>3</v>
      </c>
      <c r="L6" s="6">
        <v>2.9871794871794881</v>
      </c>
      <c r="M6" s="55">
        <f>'Truong Dao'!H66</f>
        <v>3.2656305397640448</v>
      </c>
      <c r="N6" s="31">
        <f>'Truong Dao'!H64</f>
        <v>4.9624060150375938E-2</v>
      </c>
      <c r="O6" s="31">
        <f t="shared" si="0"/>
        <v>-2.9375554270291122</v>
      </c>
      <c r="P6" s="32">
        <f>'Truong Dao'!C65</f>
        <v>0</v>
      </c>
      <c r="Q6" s="32">
        <f>'Truong Dao'!D65</f>
        <v>0</v>
      </c>
      <c r="R6" s="32">
        <f>'Truong Dao'!E65</f>
        <v>0</v>
      </c>
      <c r="S6" s="32" t="str">
        <f>'Truong Dao'!F65</f>
        <v>x</v>
      </c>
      <c r="T6" s="32">
        <f>'Truong Dao'!G65</f>
        <v>0</v>
      </c>
    </row>
    <row r="7" spans="1:50" hidden="1" x14ac:dyDescent="0.25">
      <c r="A7" s="30">
        <v>5</v>
      </c>
      <c r="B7" s="30" t="s">
        <v>95</v>
      </c>
      <c r="C7" s="30" t="s">
        <v>128</v>
      </c>
      <c r="D7" s="30" t="s">
        <v>503</v>
      </c>
      <c r="E7" s="124" t="s">
        <v>247</v>
      </c>
      <c r="F7" s="25" t="s">
        <v>114</v>
      </c>
      <c r="G7" s="25">
        <v>2</v>
      </c>
      <c r="H7" s="115">
        <v>2.6966721222040384</v>
      </c>
      <c r="I7" s="115">
        <v>3</v>
      </c>
      <c r="J7" s="115">
        <v>2.9871794871794881</v>
      </c>
      <c r="K7" s="115">
        <v>2</v>
      </c>
      <c r="L7" s="115">
        <v>2.9871794871794881</v>
      </c>
      <c r="M7" s="55" t="e">
        <f>#REF!</f>
        <v>#REF!</v>
      </c>
      <c r="N7" s="31" t="e">
        <f>#REF!</f>
        <v>#REF!</v>
      </c>
      <c r="O7" s="31" t="e">
        <f t="shared" si="0"/>
        <v>#REF!</v>
      </c>
      <c r="P7" s="32" t="e">
        <f>#REF!</f>
        <v>#REF!</v>
      </c>
      <c r="Q7" s="32" t="e">
        <f>#REF!</f>
        <v>#REF!</v>
      </c>
      <c r="R7" s="32" t="e">
        <f>#REF!</f>
        <v>#REF!</v>
      </c>
      <c r="S7" s="32" t="e">
        <f>#REF!</f>
        <v>#REF!</v>
      </c>
      <c r="T7" s="32" t="e">
        <f>#REF!</f>
        <v>#REF!</v>
      </c>
    </row>
    <row r="8" spans="1:50" hidden="1" x14ac:dyDescent="0.25">
      <c r="A8" s="30">
        <v>6</v>
      </c>
      <c r="B8" s="30" t="s">
        <v>95</v>
      </c>
      <c r="C8" s="30" t="s">
        <v>94</v>
      </c>
      <c r="D8" s="30" t="s">
        <v>504</v>
      </c>
      <c r="E8" s="124" t="s">
        <v>264</v>
      </c>
      <c r="F8" s="25" t="s">
        <v>101</v>
      </c>
      <c r="G8" s="25">
        <v>2</v>
      </c>
      <c r="H8" s="115">
        <v>2.7992362247681406</v>
      </c>
      <c r="I8" s="115">
        <v>3</v>
      </c>
      <c r="J8" s="115">
        <v>2.8633387888707049</v>
      </c>
      <c r="K8" s="115">
        <v>3</v>
      </c>
      <c r="L8" s="115">
        <v>2.8376977632296789</v>
      </c>
      <c r="M8" s="55">
        <f>'Anh Phan'!H66</f>
        <v>3.1141726266886729</v>
      </c>
      <c r="N8" s="31">
        <f>'Anh Phan'!H64</f>
        <v>4.9624060150375938E-2</v>
      </c>
      <c r="O8" s="31">
        <f t="shared" si="0"/>
        <v>-2.788073703079303</v>
      </c>
      <c r="P8" s="32">
        <f>'Anh Phan'!C65</f>
        <v>0</v>
      </c>
      <c r="Q8" s="32">
        <f>'Anh Phan'!D65</f>
        <v>0</v>
      </c>
      <c r="R8" s="32">
        <f>'Anh Phan'!E65</f>
        <v>0</v>
      </c>
      <c r="S8" s="32" t="str">
        <f>'Anh Phan'!F65</f>
        <v>x</v>
      </c>
      <c r="T8" s="32">
        <f>'Anh Phan'!G65</f>
        <v>0</v>
      </c>
    </row>
    <row r="9" spans="1:50" ht="13.5" hidden="1" customHeight="1" x14ac:dyDescent="0.25">
      <c r="A9" s="30">
        <v>7</v>
      </c>
      <c r="B9" s="30" t="s">
        <v>95</v>
      </c>
      <c r="C9" s="30" t="s">
        <v>128</v>
      </c>
      <c r="D9" s="30" t="s">
        <v>505</v>
      </c>
      <c r="E9" s="124" t="s">
        <v>252</v>
      </c>
      <c r="F9" s="22" t="s">
        <v>99</v>
      </c>
      <c r="G9" s="22">
        <v>3</v>
      </c>
      <c r="H9" s="6">
        <v>2.9018003273322432</v>
      </c>
      <c r="I9" s="6">
        <v>3</v>
      </c>
      <c r="J9" s="6">
        <v>3.0000000000000009</v>
      </c>
      <c r="K9" s="6">
        <v>3</v>
      </c>
      <c r="L9" s="6">
        <v>2.9487179487179498</v>
      </c>
      <c r="M9" s="55" t="e">
        <f>#REF!</f>
        <v>#REF!</v>
      </c>
      <c r="N9" s="31" t="e">
        <f>#REF!</f>
        <v>#REF!</v>
      </c>
      <c r="O9" s="31" t="e">
        <f t="shared" si="0"/>
        <v>#REF!</v>
      </c>
      <c r="P9" s="32" t="e">
        <f>#REF!</f>
        <v>#REF!</v>
      </c>
      <c r="Q9" s="32" t="e">
        <f>#REF!</f>
        <v>#REF!</v>
      </c>
      <c r="R9" s="32" t="e">
        <f>#REF!</f>
        <v>#REF!</v>
      </c>
      <c r="S9" s="32" t="e">
        <f>#REF!</f>
        <v>#REF!</v>
      </c>
      <c r="T9" s="32" t="e">
        <f>#REF!</f>
        <v>#REF!</v>
      </c>
    </row>
    <row r="10" spans="1:50" hidden="1" x14ac:dyDescent="0.25">
      <c r="A10" s="30">
        <v>8</v>
      </c>
      <c r="B10" s="30" t="s">
        <v>95</v>
      </c>
      <c r="C10" s="30" t="s">
        <v>128</v>
      </c>
      <c r="D10" s="30" t="s">
        <v>506</v>
      </c>
      <c r="E10" s="124" t="s">
        <v>256</v>
      </c>
      <c r="F10" s="25" t="s">
        <v>117</v>
      </c>
      <c r="G10" s="25">
        <v>2</v>
      </c>
      <c r="H10" s="115">
        <v>2.8444850935464214</v>
      </c>
      <c r="I10" s="115">
        <v>3</v>
      </c>
      <c r="J10" s="115">
        <v>2.9811463046757174</v>
      </c>
      <c r="K10" s="115">
        <v>3</v>
      </c>
      <c r="L10" s="115">
        <v>2.9042232277526407</v>
      </c>
      <c r="M10" s="55" t="e">
        <f>#REF!</f>
        <v>#REF!</v>
      </c>
      <c r="N10" s="31" t="e">
        <f>#REF!</f>
        <v>#REF!</v>
      </c>
      <c r="O10" s="31" t="e">
        <f t="shared" si="0"/>
        <v>#REF!</v>
      </c>
      <c r="P10" s="32" t="e">
        <f>#REF!</f>
        <v>#REF!</v>
      </c>
      <c r="Q10" s="32" t="e">
        <f>#REF!</f>
        <v>#REF!</v>
      </c>
      <c r="R10" s="32" t="e">
        <f>#REF!</f>
        <v>#REF!</v>
      </c>
      <c r="S10" s="32" t="e">
        <f>#REF!</f>
        <v>#REF!</v>
      </c>
      <c r="T10" s="32" t="e">
        <f>#REF!</f>
        <v>#REF!</v>
      </c>
    </row>
    <row r="11" spans="1:50" hidden="1" x14ac:dyDescent="0.25">
      <c r="A11" s="30">
        <v>9</v>
      </c>
      <c r="B11" s="30" t="s">
        <v>95</v>
      </c>
      <c r="C11" s="30" t="s">
        <v>128</v>
      </c>
      <c r="D11" s="30" t="s">
        <v>507</v>
      </c>
      <c r="E11" s="124" t="s">
        <v>273</v>
      </c>
      <c r="F11" s="25" t="s">
        <v>118</v>
      </c>
      <c r="G11" s="25">
        <v>2</v>
      </c>
      <c r="H11" s="115">
        <v>2.6794871794871802</v>
      </c>
      <c r="I11" s="115">
        <v>2</v>
      </c>
      <c r="J11" s="115">
        <v>2.8333333333333344</v>
      </c>
      <c r="K11" s="115">
        <v>2</v>
      </c>
      <c r="L11" s="115">
        <v>2.717948717948719</v>
      </c>
      <c r="M11" s="55" t="e">
        <f>#REF!</f>
        <v>#REF!</v>
      </c>
      <c r="N11" s="31" t="e">
        <f>#REF!</f>
        <v>#REF!</v>
      </c>
      <c r="O11" s="31" t="e">
        <f t="shared" si="0"/>
        <v>#REF!</v>
      </c>
      <c r="P11" s="32" t="e">
        <f>#REF!</f>
        <v>#REF!</v>
      </c>
      <c r="Q11" s="32" t="e">
        <f>#REF!</f>
        <v>#REF!</v>
      </c>
      <c r="R11" s="32" t="e">
        <f>#REF!</f>
        <v>#REF!</v>
      </c>
      <c r="S11" s="32" t="e">
        <f>#REF!</f>
        <v>#REF!</v>
      </c>
      <c r="T11" s="32" t="e">
        <f>#REF!</f>
        <v>#REF!</v>
      </c>
    </row>
    <row r="12" spans="1:50" hidden="1" x14ac:dyDescent="0.25">
      <c r="A12" s="30">
        <v>10</v>
      </c>
      <c r="B12" s="30" t="s">
        <v>95</v>
      </c>
      <c r="C12" s="30" t="s">
        <v>94</v>
      </c>
      <c r="D12" s="30" t="s">
        <v>508</v>
      </c>
      <c r="E12" s="124" t="s">
        <v>263</v>
      </c>
      <c r="F12" s="25" t="s">
        <v>119</v>
      </c>
      <c r="G12" s="25">
        <v>2</v>
      </c>
      <c r="H12" s="115">
        <v>2.8076923076923088</v>
      </c>
      <c r="I12" s="115">
        <v>3</v>
      </c>
      <c r="J12" s="115">
        <v>3.2888386123680244</v>
      </c>
      <c r="K12" s="115">
        <v>3</v>
      </c>
      <c r="L12" s="115">
        <v>3.1342383107088994</v>
      </c>
      <c r="M12" s="55" t="e">
        <f>#REF!</f>
        <v>#REF!</v>
      </c>
      <c r="N12" s="31" t="e">
        <f>#REF!</f>
        <v>#REF!</v>
      </c>
      <c r="O12" s="31" t="e">
        <f t="shared" si="0"/>
        <v>#REF!</v>
      </c>
      <c r="P12" s="32" t="e">
        <f>#REF!</f>
        <v>#REF!</v>
      </c>
      <c r="Q12" s="32" t="e">
        <f>#REF!</f>
        <v>#REF!</v>
      </c>
      <c r="R12" s="32" t="e">
        <f>#REF!</f>
        <v>#REF!</v>
      </c>
      <c r="S12" s="32" t="e">
        <f>#REF!</f>
        <v>#REF!</v>
      </c>
      <c r="T12" s="32" t="e">
        <f>#REF!</f>
        <v>#REF!</v>
      </c>
    </row>
    <row r="13" spans="1:50" hidden="1" x14ac:dyDescent="0.25">
      <c r="A13" s="30">
        <v>11</v>
      </c>
      <c r="B13" s="30" t="s">
        <v>95</v>
      </c>
      <c r="C13" s="30" t="s">
        <v>128</v>
      </c>
      <c r="D13" s="30" t="s">
        <v>509</v>
      </c>
      <c r="E13" s="124" t="s">
        <v>261</v>
      </c>
      <c r="F13" s="25" t="s">
        <v>107</v>
      </c>
      <c r="G13" s="25">
        <v>2</v>
      </c>
      <c r="H13" s="115">
        <v>2.722313147845064</v>
      </c>
      <c r="I13" s="115">
        <v>3</v>
      </c>
      <c r="J13" s="115">
        <v>2.8633387888707049</v>
      </c>
      <c r="K13" s="115">
        <v>3</v>
      </c>
      <c r="L13" s="115">
        <v>2.722313147845064</v>
      </c>
      <c r="M13" s="55" t="e">
        <f>#REF!</f>
        <v>#REF!</v>
      </c>
      <c r="N13" s="31" t="e">
        <f>#REF!</f>
        <v>#REF!</v>
      </c>
      <c r="O13" s="31" t="e">
        <f t="shared" si="0"/>
        <v>#REF!</v>
      </c>
      <c r="P13" s="32" t="e">
        <f>#REF!</f>
        <v>#REF!</v>
      </c>
      <c r="Q13" s="32" t="e">
        <f>#REF!</f>
        <v>#REF!</v>
      </c>
      <c r="R13" s="32" t="e">
        <f>#REF!</f>
        <v>#REF!</v>
      </c>
      <c r="S13" s="32" t="e">
        <f>#REF!</f>
        <v>#REF!</v>
      </c>
      <c r="T13" s="32" t="e">
        <f>#REF!</f>
        <v>#REF!</v>
      </c>
    </row>
    <row r="14" spans="1:50" ht="14.4" hidden="1" x14ac:dyDescent="0.3">
      <c r="A14" s="30">
        <v>12</v>
      </c>
      <c r="B14" s="30" t="s">
        <v>95</v>
      </c>
      <c r="C14" s="30" t="s">
        <v>128</v>
      </c>
      <c r="D14" s="30" t="s">
        <v>510</v>
      </c>
      <c r="E14" s="124" t="s">
        <v>259</v>
      </c>
      <c r="F14" s="25" t="s">
        <v>121</v>
      </c>
      <c r="G14" s="25">
        <v>2</v>
      </c>
      <c r="H14" s="115">
        <v>2.7479541734860895</v>
      </c>
      <c r="I14" s="115">
        <v>3</v>
      </c>
      <c r="J14" s="115">
        <v>2.8889798145117305</v>
      </c>
      <c r="K14" s="115">
        <v>3</v>
      </c>
      <c r="L14" s="115">
        <v>2.8505182760501917</v>
      </c>
      <c r="M14" s="55" t="e">
        <f>#REF!</f>
        <v>#REF!</v>
      </c>
      <c r="N14" s="31" t="e">
        <f>#REF!</f>
        <v>#REF!</v>
      </c>
      <c r="O14" s="31" t="e">
        <f t="shared" si="0"/>
        <v>#REF!</v>
      </c>
      <c r="P14" s="32" t="e">
        <f>#REF!</f>
        <v>#REF!</v>
      </c>
      <c r="Q14" s="32" t="e">
        <f>#REF!</f>
        <v>#REF!</v>
      </c>
      <c r="R14" s="32" t="e">
        <f>#REF!</f>
        <v>#REF!</v>
      </c>
      <c r="S14" s="32" t="e">
        <f>#REF!</f>
        <v>#REF!</v>
      </c>
      <c r="T14" s="32" t="e">
        <f>#REF!</f>
        <v>#REF!</v>
      </c>
      <c r="V14" s="106"/>
    </row>
    <row r="15" spans="1:50" hidden="1" x14ac:dyDescent="0.25">
      <c r="A15" s="30">
        <v>13</v>
      </c>
      <c r="B15" s="30" t="s">
        <v>95</v>
      </c>
      <c r="C15" s="30" t="s">
        <v>128</v>
      </c>
      <c r="D15" s="30" t="s">
        <v>511</v>
      </c>
      <c r="E15" s="124" t="s">
        <v>255</v>
      </c>
      <c r="F15" s="25" t="s">
        <v>111</v>
      </c>
      <c r="G15" s="25">
        <v>2</v>
      </c>
      <c r="H15" s="115">
        <v>2.5684669939989098</v>
      </c>
      <c r="I15" s="115">
        <v>2</v>
      </c>
      <c r="J15" s="115">
        <v>2.6838516093835252</v>
      </c>
      <c r="K15" s="115">
        <v>2</v>
      </c>
      <c r="L15" s="115">
        <v>2.6453900709219869</v>
      </c>
      <c r="M15" s="55" t="e">
        <f>#REF!</f>
        <v>#REF!</v>
      </c>
      <c r="N15" s="31" t="e">
        <f>#REF!</f>
        <v>#REF!</v>
      </c>
      <c r="O15" s="31" t="e">
        <f t="shared" si="0"/>
        <v>#REF!</v>
      </c>
      <c r="P15" s="32" t="e">
        <f>#REF!</f>
        <v>#REF!</v>
      </c>
      <c r="Q15" s="32" t="e">
        <f>#REF!</f>
        <v>#REF!</v>
      </c>
      <c r="R15" s="32" t="e">
        <f>#REF!</f>
        <v>#REF!</v>
      </c>
      <c r="S15" s="32" t="e">
        <f>#REF!</f>
        <v>#REF!</v>
      </c>
      <c r="T15" s="32" t="e">
        <f>#REF!</f>
        <v>#REF!</v>
      </c>
    </row>
    <row r="16" spans="1:50" hidden="1" x14ac:dyDescent="0.25">
      <c r="A16" s="30">
        <v>14</v>
      </c>
      <c r="B16" s="30" t="s">
        <v>95</v>
      </c>
      <c r="C16" s="30" t="s">
        <v>94</v>
      </c>
      <c r="D16" s="30" t="s">
        <v>512</v>
      </c>
      <c r="E16" s="124" t="s">
        <v>270</v>
      </c>
      <c r="F16" s="25" t="s">
        <v>127</v>
      </c>
      <c r="G16" s="25">
        <v>2</v>
      </c>
      <c r="H16" s="115">
        <v>2.7479541734860895</v>
      </c>
      <c r="I16" s="115">
        <v>2</v>
      </c>
      <c r="J16" s="115">
        <v>2.8717948717948727</v>
      </c>
      <c r="K16" s="115">
        <v>2</v>
      </c>
      <c r="L16" s="115">
        <v>2.7992362247681406</v>
      </c>
      <c r="M16" s="55">
        <f>'Tam Hoang'!H66</f>
        <v>2.882593679320252</v>
      </c>
      <c r="N16" s="31">
        <f>'Tam Hoang'!H64</f>
        <v>2.8571428571428571E-2</v>
      </c>
      <c r="O16" s="31">
        <f t="shared" si="0"/>
        <v>-2.7706647961967121</v>
      </c>
      <c r="P16" s="32">
        <f>'Tam Hoang'!C65</f>
        <v>0</v>
      </c>
      <c r="Q16" s="32">
        <f>'Tam Hoang'!D65</f>
        <v>0</v>
      </c>
      <c r="R16" s="32" t="str">
        <f>'Tam Hoang'!E65</f>
        <v>x</v>
      </c>
      <c r="S16" s="32">
        <f>'Tam Hoang'!F65</f>
        <v>0</v>
      </c>
      <c r="T16" s="32">
        <f>'Tam Hoang'!G65</f>
        <v>0</v>
      </c>
    </row>
    <row r="17" spans="1:20" hidden="1" x14ac:dyDescent="0.25">
      <c r="A17" s="30">
        <v>15</v>
      </c>
      <c r="B17" s="30" t="s">
        <v>95</v>
      </c>
      <c r="C17" s="30" t="s">
        <v>128</v>
      </c>
      <c r="D17" s="30" t="s">
        <v>513</v>
      </c>
      <c r="E17" s="124" t="s">
        <v>254</v>
      </c>
      <c r="F17" s="26" t="s">
        <v>124</v>
      </c>
      <c r="G17" s="26">
        <v>2</v>
      </c>
      <c r="H17" s="116">
        <v>2.5941080196399358</v>
      </c>
      <c r="I17" s="116">
        <v>2</v>
      </c>
      <c r="J17" s="116">
        <v>2.8461538461538471</v>
      </c>
      <c r="K17" s="116">
        <v>2</v>
      </c>
      <c r="L17" s="116">
        <v>2.7692307692307705</v>
      </c>
      <c r="M17" s="55" t="e">
        <f>#REF!</f>
        <v>#REF!</v>
      </c>
      <c r="N17" s="31" t="e">
        <f>#REF!</f>
        <v>#REF!</v>
      </c>
      <c r="O17" s="31" t="e">
        <f t="shared" si="0"/>
        <v>#REF!</v>
      </c>
      <c r="P17" s="32" t="e">
        <f>#REF!</f>
        <v>#REF!</v>
      </c>
      <c r="Q17" s="32" t="e">
        <f>#REF!</f>
        <v>#REF!</v>
      </c>
      <c r="R17" s="32" t="e">
        <f>#REF!</f>
        <v>#REF!</v>
      </c>
      <c r="S17" s="32" t="e">
        <f>#REF!</f>
        <v>#REF!</v>
      </c>
      <c r="T17" s="32" t="e">
        <f>#REF!</f>
        <v>#REF!</v>
      </c>
    </row>
    <row r="18" spans="1:20" hidden="1" x14ac:dyDescent="0.25">
      <c r="A18" s="30">
        <v>16</v>
      </c>
      <c r="B18" s="30" t="s">
        <v>95</v>
      </c>
      <c r="C18" s="30" t="s">
        <v>94</v>
      </c>
      <c r="D18" s="30" t="s">
        <v>514</v>
      </c>
      <c r="E18" s="124" t="s">
        <v>268</v>
      </c>
      <c r="F18" s="25" t="s">
        <v>106</v>
      </c>
      <c r="G18" s="25">
        <v>2</v>
      </c>
      <c r="H18" s="115">
        <v>2.6538461538461546</v>
      </c>
      <c r="I18" s="115">
        <v>2</v>
      </c>
      <c r="J18" s="115">
        <v>2.8717948717948727</v>
      </c>
      <c r="K18" s="115">
        <v>2</v>
      </c>
      <c r="L18" s="115">
        <v>2.8589743589743599</v>
      </c>
      <c r="M18" s="55">
        <f>'Thu Nguyen'!H66</f>
        <v>3.2092395623204357</v>
      </c>
      <c r="N18" s="31">
        <f>'Thu Nguyen'!H64</f>
        <v>2.8571428571428571E-2</v>
      </c>
      <c r="O18" s="31">
        <f t="shared" si="0"/>
        <v>-2.8304029304029314</v>
      </c>
      <c r="P18" s="32">
        <f>'Thu Nguyen'!C65</f>
        <v>0</v>
      </c>
      <c r="Q18" s="32">
        <f>'Thu Nguyen'!D65</f>
        <v>0</v>
      </c>
      <c r="R18" s="32" t="str">
        <f>'Thu Nguyen'!E65</f>
        <v>x</v>
      </c>
      <c r="S18" s="32">
        <f>'Thu Nguyen'!F65</f>
        <v>0</v>
      </c>
      <c r="T18" s="32">
        <f>'Thu Nguyen'!G65</f>
        <v>0</v>
      </c>
    </row>
    <row r="19" spans="1:20" hidden="1" x14ac:dyDescent="0.25">
      <c r="A19" s="30">
        <v>17</v>
      </c>
      <c r="B19" s="30" t="s">
        <v>95</v>
      </c>
      <c r="C19" s="30" t="s">
        <v>94</v>
      </c>
      <c r="D19" s="30" t="s">
        <v>515</v>
      </c>
      <c r="E19" s="124" t="s">
        <v>276</v>
      </c>
      <c r="F19" s="22" t="s">
        <v>97</v>
      </c>
      <c r="G19" s="22">
        <v>2</v>
      </c>
      <c r="H19" s="6">
        <v>2.5941080196399358</v>
      </c>
      <c r="I19" s="6">
        <v>2</v>
      </c>
      <c r="J19" s="6">
        <v>2.7564102564102573</v>
      </c>
      <c r="K19" s="6">
        <v>2</v>
      </c>
      <c r="L19" s="6">
        <v>2.7564102564102573</v>
      </c>
      <c r="M19" s="55">
        <f>'Phuong Pham'!H66</f>
        <v>3.0551042239745705</v>
      </c>
      <c r="N19" s="31">
        <f>'Phuong Pham'!H64</f>
        <v>2.8571428571428571E-2</v>
      </c>
      <c r="O19" s="31">
        <f t="shared" si="0"/>
        <v>-2.7278388278388288</v>
      </c>
      <c r="P19" s="32">
        <f>'Phuong Pham'!C65</f>
        <v>0</v>
      </c>
      <c r="Q19" s="32">
        <f>'Phuong Pham'!D65</f>
        <v>0</v>
      </c>
      <c r="R19" s="32" t="str">
        <f>'Phuong Pham'!E65</f>
        <v>x</v>
      </c>
      <c r="S19" s="32">
        <f>'Phuong Pham'!F65</f>
        <v>0</v>
      </c>
      <c r="T19" s="32">
        <f>'Phuong Pham'!G65</f>
        <v>0</v>
      </c>
    </row>
    <row r="20" spans="1:20" hidden="1" x14ac:dyDescent="0.25">
      <c r="A20" s="30">
        <v>18</v>
      </c>
      <c r="B20" s="30" t="s">
        <v>95</v>
      </c>
      <c r="C20" s="30" t="s">
        <v>94</v>
      </c>
      <c r="D20" s="30" t="s">
        <v>516</v>
      </c>
      <c r="E20" s="124" t="s">
        <v>275</v>
      </c>
      <c r="F20" s="25" t="s">
        <v>103</v>
      </c>
      <c r="G20" s="25">
        <v>2</v>
      </c>
      <c r="H20" s="115">
        <v>2.5941080196399358</v>
      </c>
      <c r="I20" s="115">
        <v>3</v>
      </c>
      <c r="J20" s="115">
        <v>2.9871794871794881</v>
      </c>
      <c r="K20" s="115">
        <v>3</v>
      </c>
      <c r="L20" s="115">
        <v>2.7223131478450635</v>
      </c>
      <c r="M20" s="55">
        <f>'Vi Nguyen'!H66</f>
        <v>3.026532795403142</v>
      </c>
      <c r="N20" s="31">
        <f>'Vi Nguyen'!H64</f>
        <v>2.8571428571428571E-2</v>
      </c>
      <c r="O20" s="31">
        <f t="shared" si="0"/>
        <v>-2.693741719273635</v>
      </c>
      <c r="P20" s="32">
        <f>'Vi Nguyen'!C65</f>
        <v>0</v>
      </c>
      <c r="Q20" s="32">
        <f>'Vi Nguyen'!D65</f>
        <v>0</v>
      </c>
      <c r="R20" s="32" t="str">
        <f>'Vi Nguyen'!E65</f>
        <v>x</v>
      </c>
      <c r="S20" s="32">
        <f>'Vi Nguyen'!F65</f>
        <v>0</v>
      </c>
      <c r="T20" s="32">
        <f>'Vi Nguyen'!G65</f>
        <v>0</v>
      </c>
    </row>
    <row r="21" spans="1:20" hidden="1" x14ac:dyDescent="0.25">
      <c r="A21" s="30">
        <v>19</v>
      </c>
      <c r="B21" s="30" t="s">
        <v>95</v>
      </c>
      <c r="C21" s="30" t="s">
        <v>94</v>
      </c>
      <c r="D21" s="30" t="s">
        <v>517</v>
      </c>
      <c r="E21" s="124" t="s">
        <v>269</v>
      </c>
      <c r="F21" s="25" t="s">
        <v>109</v>
      </c>
      <c r="G21" s="25">
        <v>2</v>
      </c>
      <c r="H21" s="115">
        <v>2.5941080196399358</v>
      </c>
      <c r="I21" s="115">
        <v>2</v>
      </c>
      <c r="J21" s="115">
        <v>2.7820512820512828</v>
      </c>
      <c r="K21" s="115">
        <v>2</v>
      </c>
      <c r="L21" s="115">
        <v>2.7094926350245507</v>
      </c>
      <c r="M21" s="55">
        <f>'Ngoc Dang'!H66</f>
        <v>3.0129989608166761</v>
      </c>
      <c r="N21" s="31">
        <f>'Ngoc Dang'!H64</f>
        <v>2.8571428571428571E-2</v>
      </c>
      <c r="O21" s="31">
        <f t="shared" si="0"/>
        <v>-2.6809212064531223</v>
      </c>
      <c r="P21" s="32">
        <f>'Ngoc Dang'!C65</f>
        <v>0</v>
      </c>
      <c r="Q21" s="32">
        <f>'Ngoc Dang'!D65</f>
        <v>0</v>
      </c>
      <c r="R21" s="32" t="str">
        <f>'Ngoc Dang'!E65</f>
        <v>x</v>
      </c>
      <c r="S21" s="32">
        <f>'Ngoc Dang'!F65</f>
        <v>0</v>
      </c>
      <c r="T21" s="32">
        <f>'Ngoc Dang'!G65</f>
        <v>0</v>
      </c>
    </row>
    <row r="22" spans="1:20" hidden="1" x14ac:dyDescent="0.25">
      <c r="A22" s="30">
        <v>20</v>
      </c>
      <c r="B22" s="30" t="s">
        <v>95</v>
      </c>
      <c r="C22" s="30" t="s">
        <v>94</v>
      </c>
      <c r="D22" s="30" t="s">
        <v>518</v>
      </c>
      <c r="E22" s="124" t="s">
        <v>267</v>
      </c>
      <c r="F22" s="25" t="s">
        <v>110</v>
      </c>
      <c r="G22" s="25">
        <v>2</v>
      </c>
      <c r="H22" s="115">
        <v>2.5684669939989102</v>
      </c>
      <c r="I22" s="115">
        <v>2</v>
      </c>
      <c r="J22" s="115">
        <v>2.7435897435897445</v>
      </c>
      <c r="K22" s="115">
        <v>2</v>
      </c>
      <c r="L22" s="115">
        <v>2.6838516093835252</v>
      </c>
      <c r="M22" s="55">
        <f>'Hien Quach'!H66</f>
        <v>2.9769087352527666</v>
      </c>
      <c r="N22" s="31">
        <f>'Hien Quach'!H64</f>
        <v>2.8571428571428571E-2</v>
      </c>
      <c r="O22" s="31">
        <f t="shared" si="0"/>
        <v>-2.6552801808120967</v>
      </c>
      <c r="P22" s="32">
        <f>'Hien Quach'!C65</f>
        <v>0</v>
      </c>
      <c r="Q22" s="32">
        <f>'Hien Quach'!D65</f>
        <v>0</v>
      </c>
      <c r="R22" s="32" t="str">
        <f>'Hien Quach'!E65</f>
        <v>x</v>
      </c>
      <c r="S22" s="32">
        <f>'Hien Quach'!F65</f>
        <v>0</v>
      </c>
      <c r="T22" s="32">
        <f>'Hien Quach'!G65</f>
        <v>0</v>
      </c>
    </row>
    <row r="23" spans="1:20" hidden="1" x14ac:dyDescent="0.25">
      <c r="A23" s="30">
        <v>21</v>
      </c>
      <c r="B23" s="30" t="s">
        <v>95</v>
      </c>
      <c r="C23" s="30" t="s">
        <v>128</v>
      </c>
      <c r="D23" s="30" t="s">
        <v>519</v>
      </c>
      <c r="E23" s="124" t="s">
        <v>258</v>
      </c>
      <c r="F23" s="25" t="s">
        <v>105</v>
      </c>
      <c r="G23" s="25">
        <v>2</v>
      </c>
      <c r="H23" s="115">
        <v>2.5941080196399358</v>
      </c>
      <c r="I23" s="115">
        <v>2</v>
      </c>
      <c r="J23" s="115">
        <v>2.722313147845064</v>
      </c>
      <c r="K23" s="115">
        <v>2</v>
      </c>
      <c r="L23" s="115">
        <v>2.6197490452809613</v>
      </c>
      <c r="M23" s="55" t="e">
        <f>#REF!</f>
        <v>#REF!</v>
      </c>
      <c r="N23" s="31" t="e">
        <f>#REF!</f>
        <v>#REF!</v>
      </c>
      <c r="O23" s="31" t="e">
        <f t="shared" si="0"/>
        <v>#REF!</v>
      </c>
      <c r="P23" s="32" t="e">
        <f>#REF!</f>
        <v>#REF!</v>
      </c>
      <c r="Q23" s="32" t="e">
        <f>#REF!</f>
        <v>#REF!</v>
      </c>
      <c r="R23" s="32" t="e">
        <f>#REF!</f>
        <v>#REF!</v>
      </c>
      <c r="S23" s="32" t="e">
        <f>#REF!</f>
        <v>#REF!</v>
      </c>
      <c r="T23" s="32" t="e">
        <f>#REF!</f>
        <v>#REF!</v>
      </c>
    </row>
    <row r="24" spans="1:20" hidden="1" x14ac:dyDescent="0.25">
      <c r="A24" s="30">
        <v>22</v>
      </c>
      <c r="B24" s="30" t="s">
        <v>95</v>
      </c>
      <c r="C24" s="30" t="s">
        <v>94</v>
      </c>
      <c r="D24" s="30" t="s">
        <v>520</v>
      </c>
      <c r="E24" s="30" t="s">
        <v>265</v>
      </c>
      <c r="F24" s="25" t="s">
        <v>115</v>
      </c>
      <c r="G24" s="25">
        <v>2</v>
      </c>
      <c r="H24" s="115">
        <v>2.6966721222040384</v>
      </c>
      <c r="I24" s="115">
        <v>2</v>
      </c>
      <c r="J24" s="115">
        <v>2.7607746863066023</v>
      </c>
      <c r="K24" s="115">
        <v>2</v>
      </c>
      <c r="L24" s="115">
        <v>2.7607746863066023</v>
      </c>
      <c r="M24" s="55">
        <f>'Dung Pham'!H66</f>
        <v>3.0299621003728836</v>
      </c>
      <c r="N24" s="31">
        <f>'Dung Pham'!H64</f>
        <v>2.8571428571428571E-2</v>
      </c>
      <c r="O24" s="31">
        <f t="shared" si="0"/>
        <v>-2.7322032577351738</v>
      </c>
      <c r="P24" s="32">
        <f>'Dung Pham'!C65</f>
        <v>0</v>
      </c>
      <c r="Q24" s="32">
        <f>'Dung Pham'!D65</f>
        <v>0</v>
      </c>
      <c r="R24" s="32" t="str">
        <f>'Dung Pham'!E65</f>
        <v>x</v>
      </c>
      <c r="S24" s="32">
        <f>'Dung Pham'!F65</f>
        <v>0</v>
      </c>
      <c r="T24" s="32">
        <f>'Dung Pham'!G65</f>
        <v>0</v>
      </c>
    </row>
    <row r="25" spans="1:20" hidden="1" x14ac:dyDescent="0.25">
      <c r="A25" s="30">
        <v>23</v>
      </c>
      <c r="B25" s="30" t="s">
        <v>95</v>
      </c>
      <c r="C25" s="30" t="s">
        <v>94</v>
      </c>
      <c r="D25" s="30" t="s">
        <v>521</v>
      </c>
      <c r="E25" s="30" t="s">
        <v>279</v>
      </c>
      <c r="F25" s="25" t="s">
        <v>126</v>
      </c>
      <c r="G25" s="25">
        <v>2</v>
      </c>
      <c r="H25" s="115">
        <v>2.576923076923078</v>
      </c>
      <c r="I25" s="115">
        <v>2</v>
      </c>
      <c r="J25" s="115">
        <v>2.7307692307692317</v>
      </c>
      <c r="K25" s="115">
        <v>2</v>
      </c>
      <c r="L25" s="115">
        <v>2.7435897435897445</v>
      </c>
      <c r="M25" s="55" t="e">
        <f>#REF!</f>
        <v>#REF!</v>
      </c>
      <c r="N25" s="31" t="e">
        <f>#REF!</f>
        <v>#REF!</v>
      </c>
      <c r="O25" s="31" t="e">
        <f t="shared" si="0"/>
        <v>#REF!</v>
      </c>
      <c r="P25" s="32" t="e">
        <f>#REF!</f>
        <v>#REF!</v>
      </c>
      <c r="Q25" s="32" t="e">
        <f>#REF!</f>
        <v>#REF!</v>
      </c>
      <c r="R25" s="32" t="e">
        <f>#REF!</f>
        <v>#REF!</v>
      </c>
      <c r="S25" s="32" t="e">
        <f>#REF!</f>
        <v>#REF!</v>
      </c>
      <c r="T25" s="32" t="e">
        <f>#REF!</f>
        <v>#REF!</v>
      </c>
    </row>
    <row r="26" spans="1:20" hidden="1" x14ac:dyDescent="0.25">
      <c r="A26" s="30">
        <v>24</v>
      </c>
      <c r="B26" s="30" t="s">
        <v>95</v>
      </c>
      <c r="C26" s="30" t="s">
        <v>94</v>
      </c>
      <c r="D26" s="30" t="s">
        <v>522</v>
      </c>
      <c r="E26" s="30" t="s">
        <v>364</v>
      </c>
      <c r="F26" s="25" t="s">
        <v>131</v>
      </c>
      <c r="G26" s="25">
        <v>2</v>
      </c>
      <c r="H26" s="115">
        <v>2.4606457372414829</v>
      </c>
      <c r="I26" s="115">
        <v>2</v>
      </c>
      <c r="J26" s="115">
        <v>2.5503893269850724</v>
      </c>
      <c r="K26" s="115">
        <v>2</v>
      </c>
      <c r="L26" s="115">
        <v>2.4606457372414829</v>
      </c>
      <c r="M26" s="55">
        <f>'Duyen Pham'!H66</f>
        <v>2.6149245063879212</v>
      </c>
      <c r="N26" s="31">
        <f>'Duyen Pham'!H64</f>
        <v>2.8571428571428571E-2</v>
      </c>
      <c r="O26" s="31">
        <f t="shared" si="0"/>
        <v>-2.4320743086700545</v>
      </c>
      <c r="P26" s="32">
        <f>'Duyen Pham'!C65</f>
        <v>0</v>
      </c>
      <c r="Q26" s="32">
        <f>'Duyen Pham'!D65</f>
        <v>0</v>
      </c>
      <c r="R26" s="32" t="str">
        <f>'Duyen Pham'!E65</f>
        <v>x</v>
      </c>
      <c r="S26" s="32">
        <f>'Duyen Pham'!F65</f>
        <v>0</v>
      </c>
      <c r="T26" s="32">
        <f>'Duyen Pham'!G65</f>
        <v>0</v>
      </c>
    </row>
    <row r="27" spans="1:20" hidden="1" x14ac:dyDescent="0.25">
      <c r="A27" s="30">
        <v>25</v>
      </c>
      <c r="B27" s="30" t="s">
        <v>95</v>
      </c>
      <c r="C27" s="30" t="s">
        <v>128</v>
      </c>
      <c r="D27" s="30" t="s">
        <v>523</v>
      </c>
      <c r="E27" s="124" t="s">
        <v>260</v>
      </c>
      <c r="F27" s="25" t="s">
        <v>120</v>
      </c>
      <c r="G27" s="25">
        <v>2</v>
      </c>
      <c r="H27" s="115">
        <v>2.4146208401527551</v>
      </c>
      <c r="I27" s="115">
        <v>2</v>
      </c>
      <c r="J27" s="115">
        <v>2.5556464811783961</v>
      </c>
      <c r="K27" s="115">
        <v>2</v>
      </c>
      <c r="L27" s="115">
        <v>2.4915439170758322</v>
      </c>
      <c r="M27" s="55" t="e">
        <f>#REF!</f>
        <v>#REF!</v>
      </c>
      <c r="N27" s="31" t="e">
        <f>#REF!</f>
        <v>#REF!</v>
      </c>
      <c r="O27" s="31" t="e">
        <f t="shared" si="0"/>
        <v>#REF!</v>
      </c>
      <c r="P27" s="32" t="e">
        <f>#REF!</f>
        <v>#REF!</v>
      </c>
      <c r="Q27" s="32" t="e">
        <f>#REF!</f>
        <v>#REF!</v>
      </c>
      <c r="R27" s="32" t="e">
        <f>#REF!</f>
        <v>#REF!</v>
      </c>
      <c r="S27" s="32" t="e">
        <f>#REF!</f>
        <v>#REF!</v>
      </c>
      <c r="T27" s="32" t="e">
        <f>#REF!</f>
        <v>#REF!</v>
      </c>
    </row>
    <row r="28" spans="1:20" hidden="1" x14ac:dyDescent="0.25">
      <c r="A28" s="30">
        <v>26</v>
      </c>
      <c r="B28" s="30" t="s">
        <v>95</v>
      </c>
      <c r="C28" s="30" t="s">
        <v>94</v>
      </c>
      <c r="D28" s="30" t="s">
        <v>524</v>
      </c>
      <c r="E28" s="124" t="s">
        <v>278</v>
      </c>
      <c r="F28" s="25" t="s">
        <v>130</v>
      </c>
      <c r="G28" s="25">
        <v>2</v>
      </c>
      <c r="H28" s="115">
        <v>2.4146208401527565</v>
      </c>
      <c r="I28" s="115">
        <v>2</v>
      </c>
      <c r="J28" s="115">
        <v>2.6666666666666679</v>
      </c>
      <c r="K28" s="115">
        <v>2</v>
      </c>
      <c r="L28" s="115">
        <v>2.435897435897437</v>
      </c>
      <c r="M28" s="55">
        <f>'Ha Nguyen'!H66</f>
        <v>2.7107433217189314</v>
      </c>
      <c r="N28" s="31">
        <f>'Ha Nguyen'!H64</f>
        <v>2.8571428571428571E-2</v>
      </c>
      <c r="O28" s="31">
        <f t="shared" si="0"/>
        <v>-2.4073260073260085</v>
      </c>
      <c r="P28" s="32">
        <f>'Ha Nguyen'!C65</f>
        <v>0</v>
      </c>
      <c r="Q28" s="32">
        <f>'Ha Nguyen'!D65</f>
        <v>0</v>
      </c>
      <c r="R28" s="32" t="str">
        <f>'Ha Nguyen'!E65</f>
        <v>x</v>
      </c>
      <c r="S28" s="32">
        <f>'Ha Nguyen'!F65</f>
        <v>0</v>
      </c>
      <c r="T28" s="32">
        <f>'Ha Nguyen'!G65</f>
        <v>0</v>
      </c>
    </row>
    <row r="29" spans="1:20" hidden="1" x14ac:dyDescent="0.25">
      <c r="A29" s="30">
        <v>27</v>
      </c>
      <c r="B29" s="30" t="s">
        <v>95</v>
      </c>
      <c r="C29" s="30" t="s">
        <v>94</v>
      </c>
      <c r="D29" s="30" t="s">
        <v>525</v>
      </c>
      <c r="E29" s="124" t="s">
        <v>280</v>
      </c>
      <c r="F29" s="25" t="s">
        <v>112</v>
      </c>
      <c r="G29" s="25">
        <v>2</v>
      </c>
      <c r="H29" s="115">
        <v>2.5043644298963459</v>
      </c>
      <c r="I29" s="115">
        <v>2</v>
      </c>
      <c r="J29" s="115">
        <v>2.5256410256410269</v>
      </c>
      <c r="K29" s="115">
        <v>2</v>
      </c>
      <c r="L29" s="115">
        <v>2.5043644298963459</v>
      </c>
      <c r="M29" s="55">
        <f>'Ly Nguyen'!H66</f>
        <v>2.956607983373067</v>
      </c>
      <c r="N29" s="31">
        <f>'Ly Nguyen'!H64</f>
        <v>2.8571428571428571E-2</v>
      </c>
      <c r="O29" s="31">
        <f t="shared" si="0"/>
        <v>-2.4757930013249174</v>
      </c>
      <c r="P29" s="32">
        <f>'Ly Nguyen'!C65</f>
        <v>0</v>
      </c>
      <c r="Q29" s="32">
        <f>'Ly Nguyen'!D65</f>
        <v>0</v>
      </c>
      <c r="R29" s="32" t="str">
        <f>'Ly Nguyen'!E65</f>
        <v>x</v>
      </c>
      <c r="S29" s="32">
        <f>'Ly Nguyen'!F65</f>
        <v>0</v>
      </c>
      <c r="T29" s="32">
        <f>'Ly Nguyen'!G65</f>
        <v>0</v>
      </c>
    </row>
    <row r="30" spans="1:20" hidden="1" x14ac:dyDescent="0.25">
      <c r="A30" s="30">
        <v>28</v>
      </c>
      <c r="B30" s="30" t="s">
        <v>95</v>
      </c>
      <c r="C30" s="30" t="s">
        <v>128</v>
      </c>
      <c r="D30" s="30" t="s">
        <v>526</v>
      </c>
      <c r="E30" s="124" t="s">
        <v>249</v>
      </c>
      <c r="F30" s="25" t="s">
        <v>108</v>
      </c>
      <c r="G30" s="25">
        <v>2</v>
      </c>
      <c r="H30" s="115">
        <v>2.337697763229678</v>
      </c>
      <c r="I30" s="115">
        <v>2</v>
      </c>
      <c r="J30" s="115">
        <v>2.358974358974359</v>
      </c>
      <c r="K30" s="115">
        <v>2</v>
      </c>
      <c r="L30" s="115">
        <v>2.337697763229678</v>
      </c>
      <c r="M30" s="55" t="e">
        <f>#REF!</f>
        <v>#REF!</v>
      </c>
      <c r="N30" s="31" t="e">
        <f>#REF!</f>
        <v>#REF!</v>
      </c>
      <c r="O30" s="31" t="e">
        <f t="shared" si="0"/>
        <v>#REF!</v>
      </c>
      <c r="P30" s="32" t="e">
        <f>#REF!</f>
        <v>#REF!</v>
      </c>
      <c r="Q30" s="32" t="e">
        <f>#REF!</f>
        <v>#REF!</v>
      </c>
      <c r="R30" s="32" t="e">
        <f>#REF!</f>
        <v>#REF!</v>
      </c>
      <c r="S30" s="32" t="e">
        <f>#REF!</f>
        <v>#REF!</v>
      </c>
      <c r="T30" s="32" t="e">
        <f>#REF!</f>
        <v>#REF!</v>
      </c>
    </row>
    <row r="31" spans="1:20" hidden="1" x14ac:dyDescent="0.25">
      <c r="A31" s="30">
        <v>29</v>
      </c>
      <c r="B31" s="30" t="s">
        <v>95</v>
      </c>
      <c r="C31" s="30" t="s">
        <v>128</v>
      </c>
      <c r="D31" s="30" t="s">
        <v>527</v>
      </c>
      <c r="E31" s="124" t="s">
        <v>250</v>
      </c>
      <c r="F31" s="25" t="s">
        <v>102</v>
      </c>
      <c r="G31" s="25">
        <v>2</v>
      </c>
      <c r="H31" s="115">
        <v>2.3717948717948718</v>
      </c>
      <c r="I31" s="115">
        <v>2</v>
      </c>
      <c r="J31" s="115">
        <v>2.9102564102564115</v>
      </c>
      <c r="K31" s="115">
        <v>2</v>
      </c>
      <c r="L31" s="115">
        <v>2.6025641025641026</v>
      </c>
      <c r="M31" s="55" t="e">
        <f>#REF!</f>
        <v>#REF!</v>
      </c>
      <c r="N31" s="31" t="e">
        <f>#REF!</f>
        <v>#REF!</v>
      </c>
      <c r="O31" s="31" t="e">
        <f t="shared" si="0"/>
        <v>#REF!</v>
      </c>
      <c r="P31" s="32" t="e">
        <f>#REF!</f>
        <v>#REF!</v>
      </c>
      <c r="Q31" s="32" t="e">
        <f>#REF!</f>
        <v>#REF!</v>
      </c>
      <c r="R31" s="32" t="e">
        <f>#REF!</f>
        <v>#REF!</v>
      </c>
      <c r="S31" s="32" t="e">
        <f>#REF!</f>
        <v>#REF!</v>
      </c>
      <c r="T31" s="32" t="e">
        <f>#REF!</f>
        <v>#REF!</v>
      </c>
    </row>
    <row r="32" spans="1:20" hidden="1" x14ac:dyDescent="0.25">
      <c r="A32" s="30">
        <v>30</v>
      </c>
      <c r="B32" s="30" t="s">
        <v>95</v>
      </c>
      <c r="C32" s="30" t="s">
        <v>128</v>
      </c>
      <c r="D32" s="30" t="s">
        <v>528</v>
      </c>
      <c r="E32" s="124" t="s">
        <v>251</v>
      </c>
      <c r="F32" s="25" t="s">
        <v>122</v>
      </c>
      <c r="G32" s="25">
        <v>2</v>
      </c>
      <c r="H32" s="115">
        <v>2.2351336606655758</v>
      </c>
      <c r="I32" s="115">
        <v>2</v>
      </c>
      <c r="J32" s="115">
        <v>2.6966721222040371</v>
      </c>
      <c r="K32" s="115">
        <v>2</v>
      </c>
      <c r="L32" s="115">
        <v>2.5941080196399349</v>
      </c>
      <c r="M32" s="55" t="e">
        <f>#REF!</f>
        <v>#REF!</v>
      </c>
      <c r="N32" s="31" t="e">
        <f>#REF!</f>
        <v>#REF!</v>
      </c>
      <c r="O32" s="31" t="e">
        <f t="shared" si="0"/>
        <v>#REF!</v>
      </c>
      <c r="P32" s="32" t="e">
        <f>#REF!</f>
        <v>#REF!</v>
      </c>
      <c r="Q32" s="32" t="e">
        <f>#REF!</f>
        <v>#REF!</v>
      </c>
      <c r="R32" s="32" t="e">
        <f>#REF!</f>
        <v>#REF!</v>
      </c>
      <c r="S32" s="32" t="e">
        <f>#REF!</f>
        <v>#REF!</v>
      </c>
      <c r="T32" s="32" t="e">
        <f>#REF!</f>
        <v>#REF!</v>
      </c>
    </row>
    <row r="33" spans="1:20" hidden="1" x14ac:dyDescent="0.25">
      <c r="A33" s="30">
        <v>31</v>
      </c>
      <c r="B33" s="30" t="s">
        <v>95</v>
      </c>
      <c r="C33" s="30" t="s">
        <v>94</v>
      </c>
      <c r="D33" s="30" t="s">
        <v>529</v>
      </c>
      <c r="E33" s="124" t="s">
        <v>277</v>
      </c>
      <c r="F33" s="25" t="s">
        <v>113</v>
      </c>
      <c r="G33" s="25">
        <v>2</v>
      </c>
      <c r="H33" s="115">
        <v>2.0384615384615383</v>
      </c>
      <c r="I33" s="115">
        <v>2</v>
      </c>
      <c r="J33" s="115">
        <v>2.5512820512820524</v>
      </c>
      <c r="K33" s="115">
        <v>2</v>
      </c>
      <c r="L33" s="115">
        <v>2.576923076923078</v>
      </c>
      <c r="M33" s="55" t="e">
        <f>#REF!</f>
        <v>#REF!</v>
      </c>
      <c r="N33" s="31" t="e">
        <f>#REF!</f>
        <v>#REF!</v>
      </c>
      <c r="O33" s="31" t="e">
        <f t="shared" si="0"/>
        <v>#REF!</v>
      </c>
      <c r="P33" s="32" t="e">
        <f>#REF!</f>
        <v>#REF!</v>
      </c>
      <c r="Q33" s="32" t="e">
        <f>#REF!</f>
        <v>#REF!</v>
      </c>
      <c r="R33" s="32" t="e">
        <f>#REF!</f>
        <v>#REF!</v>
      </c>
      <c r="S33" s="32" t="e">
        <f>#REF!</f>
        <v>#REF!</v>
      </c>
      <c r="T33" s="32" t="e">
        <f>#REF!</f>
        <v>#REF!</v>
      </c>
    </row>
    <row r="34" spans="1:20" hidden="1" x14ac:dyDescent="0.25">
      <c r="A34" s="30">
        <v>32</v>
      </c>
      <c r="B34" s="30" t="s">
        <v>95</v>
      </c>
      <c r="C34" s="30" t="s">
        <v>94</v>
      </c>
      <c r="D34" s="30" t="s">
        <v>530</v>
      </c>
      <c r="E34" s="124" t="s">
        <v>272</v>
      </c>
      <c r="F34" s="25" t="s">
        <v>129</v>
      </c>
      <c r="G34" s="25">
        <v>2</v>
      </c>
      <c r="H34" s="115">
        <v>2.2094926350245512</v>
      </c>
      <c r="I34" s="115">
        <v>2</v>
      </c>
      <c r="J34" s="115">
        <v>2.2094926350245512</v>
      </c>
      <c r="K34" s="115">
        <v>2</v>
      </c>
      <c r="L34" s="115">
        <v>2.2094926350245512</v>
      </c>
      <c r="M34" s="55">
        <f>'Ngoc Dao'!H66</f>
        <v>0</v>
      </c>
      <c r="N34" s="31">
        <f>'Ngoc Dao'!H64</f>
        <v>2.8571428571428571E-2</v>
      </c>
      <c r="O34" s="31">
        <f t="shared" si="0"/>
        <v>-2.1809212064531227</v>
      </c>
      <c r="P34" s="32">
        <f>'Ngoc Dao'!C65</f>
        <v>0.91666666666666663</v>
      </c>
      <c r="Q34" s="32">
        <f>'Ngoc Dao'!D65</f>
        <v>0.94736842105263153</v>
      </c>
      <c r="R34" s="32">
        <f>'Ngoc Dao'!E65</f>
        <v>0.96551724137931039</v>
      </c>
      <c r="S34" s="32">
        <f>'Ngoc Dao'!F65</f>
        <v>0</v>
      </c>
      <c r="T34" s="32">
        <f>'Ngoc Dao'!G65</f>
        <v>0</v>
      </c>
    </row>
    <row r="35" spans="1:20" hidden="1" x14ac:dyDescent="0.25">
      <c r="A35" s="30">
        <v>33</v>
      </c>
      <c r="B35" s="30" t="s">
        <v>95</v>
      </c>
      <c r="C35" s="30" t="s">
        <v>128</v>
      </c>
      <c r="D35" s="30" t="s">
        <v>531</v>
      </c>
      <c r="E35" s="124" t="s">
        <v>248</v>
      </c>
      <c r="F35" s="26" t="s">
        <v>125</v>
      </c>
      <c r="G35" s="26">
        <v>2</v>
      </c>
      <c r="H35" s="116">
        <v>1.9874522640480086</v>
      </c>
      <c r="I35" s="116">
        <v>2</v>
      </c>
      <c r="J35" s="116">
        <v>2.7479541734860895</v>
      </c>
      <c r="K35" s="116">
        <v>2</v>
      </c>
      <c r="L35" s="116">
        <v>2.4530823786142939</v>
      </c>
      <c r="M35" s="55" t="e">
        <f>#REF!</f>
        <v>#REF!</v>
      </c>
      <c r="N35" s="31" t="e">
        <f>#REF!</f>
        <v>#REF!</v>
      </c>
      <c r="O35" s="31" t="e">
        <f t="shared" si="0"/>
        <v>#REF!</v>
      </c>
      <c r="P35" s="32" t="e">
        <f>#REF!</f>
        <v>#REF!</v>
      </c>
      <c r="Q35" s="32" t="e">
        <f>#REF!</f>
        <v>#REF!</v>
      </c>
      <c r="R35" s="32" t="e">
        <f>#REF!</f>
        <v>#REF!</v>
      </c>
      <c r="S35" s="32" t="e">
        <f>#REF!</f>
        <v>#REF!</v>
      </c>
      <c r="T35" s="32" t="e">
        <f>#REF!</f>
        <v>#REF!</v>
      </c>
    </row>
    <row r="36" spans="1:20" hidden="1" x14ac:dyDescent="0.25">
      <c r="A36" s="30">
        <v>34</v>
      </c>
      <c r="B36" s="30" t="s">
        <v>95</v>
      </c>
      <c r="C36" s="30" t="s">
        <v>94</v>
      </c>
      <c r="D36" s="30" t="s">
        <v>532</v>
      </c>
      <c r="E36" s="124" t="s">
        <v>271</v>
      </c>
      <c r="F36" s="26" t="s">
        <v>123</v>
      </c>
      <c r="G36" s="26">
        <v>2</v>
      </c>
      <c r="H36" s="116">
        <v>1.9787234042553192</v>
      </c>
      <c r="I36" s="116">
        <v>2</v>
      </c>
      <c r="J36" s="116">
        <v>2.358974358974359</v>
      </c>
      <c r="K36" s="116">
        <v>2</v>
      </c>
      <c r="L36" s="116">
        <v>2.2094926350245498</v>
      </c>
      <c r="M36" s="55">
        <f>'Linh Nguyen'!H66</f>
        <v>2.8859312916437436</v>
      </c>
      <c r="N36" s="31">
        <f>'Linh Nguyen'!H64</f>
        <v>0</v>
      </c>
      <c r="O36" s="31">
        <f t="shared" si="0"/>
        <v>-2.2094926350245498</v>
      </c>
      <c r="P36" s="32">
        <f>'Linh Nguyen'!C65</f>
        <v>0</v>
      </c>
      <c r="Q36" s="32" t="str">
        <f>'Linh Nguyen'!D65</f>
        <v>x</v>
      </c>
      <c r="R36" s="32">
        <f>'Linh Nguyen'!E65</f>
        <v>0</v>
      </c>
      <c r="S36" s="32">
        <f>'Linh Nguyen'!F65</f>
        <v>0</v>
      </c>
      <c r="T36" s="32">
        <f>'Linh Nguyen'!G65</f>
        <v>0</v>
      </c>
    </row>
    <row r="37" spans="1:20" hidden="1" x14ac:dyDescent="0.25">
      <c r="A37" s="30">
        <v>35</v>
      </c>
      <c r="B37" s="30" t="s">
        <v>95</v>
      </c>
      <c r="C37" s="30" t="s">
        <v>94</v>
      </c>
      <c r="D37" s="30" t="s">
        <v>533</v>
      </c>
      <c r="E37" s="30" t="s">
        <v>262</v>
      </c>
      <c r="F37" s="25" t="s">
        <v>116</v>
      </c>
      <c r="G37" s="25">
        <v>2</v>
      </c>
      <c r="H37" s="115">
        <v>1.8452611218568664</v>
      </c>
      <c r="I37" s="115">
        <v>2</v>
      </c>
      <c r="J37" s="115">
        <v>2.26833804493379</v>
      </c>
      <c r="K37" s="115">
        <v>2</v>
      </c>
      <c r="L37" s="115">
        <v>2.0760303526260975</v>
      </c>
      <c r="M37" s="55">
        <f>'Huong Luong'!H66</f>
        <v>2.6720673635307781</v>
      </c>
      <c r="N37" s="31">
        <f>'Huong Luong'!H64</f>
        <v>2.8571428571428571E-2</v>
      </c>
      <c r="O37" s="31">
        <f t="shared" si="0"/>
        <v>-2.047458924054669</v>
      </c>
      <c r="P37" s="32">
        <f>'Huong Luong'!C65</f>
        <v>0</v>
      </c>
      <c r="Q37" s="32">
        <f>'Huong Luong'!D65</f>
        <v>0</v>
      </c>
      <c r="R37" s="32" t="str">
        <f>'Huong Luong'!E65</f>
        <v>x</v>
      </c>
      <c r="S37" s="32">
        <f>'Huong Luong'!F65</f>
        <v>0</v>
      </c>
      <c r="T37" s="32">
        <f>'Huong Luong'!G65</f>
        <v>0</v>
      </c>
    </row>
    <row r="38" spans="1:20" hidden="1" x14ac:dyDescent="0.25">
      <c r="A38" s="30">
        <v>1</v>
      </c>
      <c r="B38" s="30" t="s">
        <v>281</v>
      </c>
      <c r="C38" s="30" t="s">
        <v>94</v>
      </c>
      <c r="D38" s="30" t="s">
        <v>534</v>
      </c>
      <c r="E38" s="124" t="s">
        <v>321</v>
      </c>
      <c r="F38" s="120" t="s">
        <v>282</v>
      </c>
      <c r="G38" s="120">
        <v>2</v>
      </c>
      <c r="H38" s="121">
        <v>2.9426847662141791</v>
      </c>
      <c r="I38" s="121">
        <v>3</v>
      </c>
      <c r="J38" s="121">
        <v>3.38</v>
      </c>
      <c r="K38" s="121">
        <v>3</v>
      </c>
      <c r="L38" s="121">
        <v>3.4909502262443439</v>
      </c>
      <c r="M38" s="55">
        <f>'Quyen Nguyen'!H66</f>
        <v>3.3987132465309622</v>
      </c>
      <c r="N38" s="31">
        <f>'Quyen Nguyen'!H64</f>
        <v>4.9624060150375938E-2</v>
      </c>
      <c r="O38" s="31">
        <f t="shared" si="0"/>
        <v>-3.441326166093968</v>
      </c>
      <c r="P38" s="32">
        <f>'Quyen Nguyen'!C65</f>
        <v>0</v>
      </c>
      <c r="Q38" s="32">
        <f>'Quyen Nguyen'!D65</f>
        <v>0</v>
      </c>
      <c r="R38" s="32">
        <f>'Quyen Nguyen'!E65</f>
        <v>0</v>
      </c>
      <c r="S38" s="32" t="str">
        <f>'Quyen Nguyen'!F65</f>
        <v>x</v>
      </c>
      <c r="T38" s="32">
        <f>'Quyen Nguyen'!G65</f>
        <v>0</v>
      </c>
    </row>
    <row r="39" spans="1:20" x14ac:dyDescent="0.25">
      <c r="A39" s="30">
        <v>2</v>
      </c>
      <c r="B39" s="30" t="s">
        <v>281</v>
      </c>
      <c r="C39" s="30" t="s">
        <v>128</v>
      </c>
      <c r="D39" s="30" t="s">
        <v>414</v>
      </c>
      <c r="E39" s="122" t="s">
        <v>349</v>
      </c>
      <c r="F39" s="53" t="s">
        <v>283</v>
      </c>
      <c r="G39" s="53">
        <v>3</v>
      </c>
      <c r="H39" s="117">
        <v>2.935897435897437</v>
      </c>
      <c r="I39" s="117">
        <v>3</v>
      </c>
      <c r="J39" s="117">
        <v>2.9487179487179498</v>
      </c>
      <c r="K39" s="117">
        <v>3</v>
      </c>
      <c r="L39" s="117">
        <v>2.935897435897437</v>
      </c>
      <c r="M39" s="55">
        <f>'Oanh Nguyen'!H66</f>
        <v>2.7017207653279538</v>
      </c>
      <c r="N39" s="31">
        <f>'Oanh Nguyen'!H64</f>
        <v>4.9624060150375938E-2</v>
      </c>
      <c r="O39" s="31">
        <f t="shared" si="0"/>
        <v>-2.8862733757470611</v>
      </c>
      <c r="P39" s="32">
        <f>'Oanh Nguyen'!C65</f>
        <v>0</v>
      </c>
      <c r="Q39" s="32">
        <f>'Oanh Nguyen'!D65</f>
        <v>0</v>
      </c>
      <c r="R39" s="32">
        <f>'Oanh Nguyen'!E65</f>
        <v>0</v>
      </c>
      <c r="S39" s="32" t="str">
        <f>'Oanh Nguyen'!F65</f>
        <v>x</v>
      </c>
      <c r="T39" s="32">
        <f>'Oanh Nguyen'!G65</f>
        <v>0</v>
      </c>
    </row>
    <row r="40" spans="1:20" ht="14.4" x14ac:dyDescent="0.3">
      <c r="A40" s="30">
        <v>3</v>
      </c>
      <c r="B40" s="30" t="s">
        <v>281</v>
      </c>
      <c r="C40" s="30" t="s">
        <v>128</v>
      </c>
      <c r="D40" s="30" t="s">
        <v>535</v>
      </c>
      <c r="E40" s="167" t="s">
        <v>336</v>
      </c>
      <c r="F40" s="120" t="s">
        <v>284</v>
      </c>
      <c r="G40" s="120">
        <v>3</v>
      </c>
      <c r="H40" s="121">
        <v>2.914620840152756</v>
      </c>
      <c r="I40" s="121">
        <v>3</v>
      </c>
      <c r="J40" s="121">
        <v>2.9402618657937816</v>
      </c>
      <c r="K40" s="121">
        <v>3</v>
      </c>
      <c r="L40" s="121">
        <v>2.9274413529732688</v>
      </c>
      <c r="M40" s="55">
        <f>'Thuy Le'!H66</f>
        <v>3.2194357845834105</v>
      </c>
      <c r="N40" s="31">
        <f>'Thuy Le'!H64</f>
        <v>4.9624060150375938E-2</v>
      </c>
      <c r="O40" s="31">
        <f t="shared" si="0"/>
        <v>-2.8778172928228929</v>
      </c>
      <c r="P40" s="32">
        <f>'Thuy Le'!C65</f>
        <v>0</v>
      </c>
      <c r="Q40" s="32">
        <f>'Thuy Le'!D65</f>
        <v>0</v>
      </c>
      <c r="R40" s="32">
        <f>'Thuy Le'!E65</f>
        <v>0</v>
      </c>
      <c r="S40" s="32" t="str">
        <f>'Thuy Le'!F65</f>
        <v>x</v>
      </c>
      <c r="T40" s="32">
        <f>'Thuy Le'!G65</f>
        <v>0</v>
      </c>
    </row>
    <row r="41" spans="1:20" hidden="1" x14ac:dyDescent="0.25">
      <c r="A41" s="30">
        <v>4</v>
      </c>
      <c r="B41" s="30" t="s">
        <v>281</v>
      </c>
      <c r="C41" s="30" t="s">
        <v>94</v>
      </c>
      <c r="D41" s="30" t="s">
        <v>536</v>
      </c>
      <c r="E41" s="30" t="s">
        <v>483</v>
      </c>
      <c r="F41" s="120" t="s">
        <v>285</v>
      </c>
      <c r="G41" s="120">
        <v>2</v>
      </c>
      <c r="H41" s="121">
        <v>2.9358974358974366</v>
      </c>
      <c r="I41" s="121">
        <v>3</v>
      </c>
      <c r="J41" s="121">
        <v>2.9615384615384621</v>
      </c>
      <c r="K41" s="121">
        <v>3</v>
      </c>
      <c r="L41" s="121">
        <v>2.9487179487179493</v>
      </c>
      <c r="M41" s="55">
        <f>'Phuc Truong'!H66</f>
        <v>2.837059111192616</v>
      </c>
      <c r="N41" s="31">
        <f>'Phuc Truong'!H64</f>
        <v>4.9624060150375938E-2</v>
      </c>
      <c r="O41" s="31">
        <f t="shared" si="0"/>
        <v>-2.8990938885675734</v>
      </c>
      <c r="P41" s="32">
        <f>'Phuc Truong'!C65</f>
        <v>0</v>
      </c>
      <c r="Q41" s="32">
        <f>'Phuc Truong'!D65</f>
        <v>0</v>
      </c>
      <c r="R41" s="32" t="str">
        <f>'Phuc Truong'!E65</f>
        <v>x</v>
      </c>
      <c r="S41" s="32">
        <f>'Phuc Truong'!F65</f>
        <v>0</v>
      </c>
      <c r="T41" s="32">
        <f>'Phuc Truong'!G65</f>
        <v>0</v>
      </c>
    </row>
    <row r="42" spans="1:20" x14ac:dyDescent="0.25">
      <c r="A42" s="30">
        <v>5</v>
      </c>
      <c r="B42" s="30" t="s">
        <v>281</v>
      </c>
      <c r="C42" s="30" t="s">
        <v>128</v>
      </c>
      <c r="D42" s="30" t="s">
        <v>421</v>
      </c>
      <c r="E42" s="122" t="s">
        <v>343</v>
      </c>
      <c r="F42" s="54" t="s">
        <v>286</v>
      </c>
      <c r="G42" s="54">
        <v>3</v>
      </c>
      <c r="H42" s="118">
        <v>2.8761593016912177</v>
      </c>
      <c r="I42" s="118">
        <v>3</v>
      </c>
      <c r="J42" s="118">
        <v>2.8761593016912177</v>
      </c>
      <c r="K42" s="118">
        <v>3</v>
      </c>
      <c r="L42" s="118">
        <v>2.8761593016912177</v>
      </c>
      <c r="M42" s="55">
        <f>Trang2.Le!H66</f>
        <v>2.9863530778164931</v>
      </c>
      <c r="N42" s="31">
        <f>Trang2.Le!H64</f>
        <v>4.9624060150375938E-2</v>
      </c>
      <c r="O42" s="31">
        <f t="shared" si="0"/>
        <v>-2.8265352415408418</v>
      </c>
      <c r="P42" s="32">
        <f>Trang2.Le!C65</f>
        <v>0</v>
      </c>
      <c r="Q42" s="32">
        <f>Trang2.Le!D65</f>
        <v>0</v>
      </c>
      <c r="R42" s="32">
        <f>Trang2.Le!E65</f>
        <v>0</v>
      </c>
      <c r="S42" s="32" t="str">
        <f>Trang2.Le!F65</f>
        <v>x</v>
      </c>
      <c r="T42" s="32">
        <f>Trang2.Le!G65</f>
        <v>0</v>
      </c>
    </row>
    <row r="43" spans="1:20" x14ac:dyDescent="0.25">
      <c r="A43" s="30">
        <v>6</v>
      </c>
      <c r="B43" s="30" t="s">
        <v>281</v>
      </c>
      <c r="C43" s="30" t="s">
        <v>128</v>
      </c>
      <c r="D43" s="30" t="s">
        <v>537</v>
      </c>
      <c r="E43" s="122" t="s">
        <v>344</v>
      </c>
      <c r="F43" s="52" t="s">
        <v>287</v>
      </c>
      <c r="G43" s="52">
        <v>3</v>
      </c>
      <c r="H43" s="119">
        <v>2.9402618657937816</v>
      </c>
      <c r="I43" s="119">
        <v>3</v>
      </c>
      <c r="J43" s="119">
        <v>3.325631398222137</v>
      </c>
      <c r="K43" s="119">
        <v>3</v>
      </c>
      <c r="L43" s="119">
        <v>2.9530823786142943</v>
      </c>
      <c r="M43" s="55">
        <f>'Thuy Pham'!H66</f>
        <v>3.1705636041322824</v>
      </c>
      <c r="N43" s="31">
        <f>'Thuy Pham'!H64</f>
        <v>4.9624060150375938E-2</v>
      </c>
      <c r="O43" s="31">
        <f t="shared" si="0"/>
        <v>-2.9034583184639184</v>
      </c>
      <c r="P43" s="32">
        <f>'Thuy Pham'!C65</f>
        <v>0</v>
      </c>
      <c r="Q43" s="32">
        <f>'Thuy Pham'!D65</f>
        <v>0</v>
      </c>
      <c r="R43" s="32">
        <f>'Thuy Pham'!E65</f>
        <v>0</v>
      </c>
      <c r="S43" s="32" t="str">
        <f>'Thuy Pham'!F65</f>
        <v>x</v>
      </c>
      <c r="T43" s="32">
        <f>'Thuy Pham'!G65</f>
        <v>0</v>
      </c>
    </row>
    <row r="44" spans="1:20" x14ac:dyDescent="0.25">
      <c r="A44" s="30">
        <v>7</v>
      </c>
      <c r="B44" s="30" t="s">
        <v>281</v>
      </c>
      <c r="C44" s="30" t="s">
        <v>128</v>
      </c>
      <c r="D44" s="30" t="s">
        <v>413</v>
      </c>
      <c r="E44" s="122" t="s">
        <v>399</v>
      </c>
      <c r="F44" s="52" t="s">
        <v>288</v>
      </c>
      <c r="G44" s="52">
        <v>2</v>
      </c>
      <c r="H44" s="119">
        <v>2.8076923076923084</v>
      </c>
      <c r="I44" s="119">
        <v>3</v>
      </c>
      <c r="J44" s="119">
        <v>3.2556561085972855</v>
      </c>
      <c r="K44" s="119">
        <v>3</v>
      </c>
      <c r="L44" s="119">
        <v>2.9841628959276019</v>
      </c>
      <c r="M44" s="55">
        <f>'Phong Nguyen'!H66</f>
        <v>3.0340515923956231</v>
      </c>
      <c r="N44" s="31">
        <f>'Phong Nguyen'!H64</f>
        <v>2.8571428571428571E-2</v>
      </c>
      <c r="O44" s="31">
        <f t="shared" si="0"/>
        <v>-2.9555914673561734</v>
      </c>
      <c r="P44" s="32">
        <f>'Phong Nguyen'!C65</f>
        <v>0</v>
      </c>
      <c r="Q44" s="32">
        <f>'Phong Nguyen'!D65</f>
        <v>0</v>
      </c>
      <c r="R44" s="32" t="str">
        <f>'Phong Nguyen'!E65</f>
        <v>x</v>
      </c>
      <c r="S44" s="32">
        <f>'Phong Nguyen'!F65</f>
        <v>0</v>
      </c>
      <c r="T44" s="32">
        <f>'Phong Nguyen'!G65</f>
        <v>0</v>
      </c>
    </row>
    <row r="45" spans="1:20" hidden="1" x14ac:dyDescent="0.25">
      <c r="A45" s="30">
        <v>8</v>
      </c>
      <c r="B45" s="30" t="s">
        <v>281</v>
      </c>
      <c r="C45" s="30" t="s">
        <v>94</v>
      </c>
      <c r="D45" s="30" t="s">
        <v>538</v>
      </c>
      <c r="E45" s="30" t="s">
        <v>345</v>
      </c>
      <c r="F45" s="120" t="s">
        <v>289</v>
      </c>
      <c r="G45" s="120">
        <v>2</v>
      </c>
      <c r="H45" s="121">
        <v>2.5716659227297534</v>
      </c>
      <c r="I45" s="121">
        <v>3</v>
      </c>
      <c r="J45" s="121">
        <v>2.7767941278579586</v>
      </c>
      <c r="K45" s="121">
        <v>3</v>
      </c>
      <c r="L45" s="121">
        <v>2.7126915637553943</v>
      </c>
      <c r="M45" s="55" t="e">
        <f>#REF!</f>
        <v>#REF!</v>
      </c>
      <c r="N45" s="31" t="e">
        <f>#REF!</f>
        <v>#REF!</v>
      </c>
      <c r="O45" s="31" t="e">
        <f t="shared" si="0"/>
        <v>#REF!</v>
      </c>
      <c r="P45" s="32" t="e">
        <f>#REF!</f>
        <v>#REF!</v>
      </c>
      <c r="Q45" s="32" t="e">
        <f>#REF!</f>
        <v>#REF!</v>
      </c>
      <c r="R45" s="32" t="e">
        <f>#REF!</f>
        <v>#REF!</v>
      </c>
      <c r="S45" s="32" t="e">
        <f>#REF!</f>
        <v>#REF!</v>
      </c>
      <c r="T45" s="32" t="e">
        <f>#REF!</f>
        <v>#REF!</v>
      </c>
    </row>
    <row r="46" spans="1:20" ht="14.4" x14ac:dyDescent="0.25">
      <c r="A46" s="30">
        <v>9</v>
      </c>
      <c r="B46" s="30" t="s">
        <v>281</v>
      </c>
      <c r="C46" s="30" t="s">
        <v>128</v>
      </c>
      <c r="D46" s="30" t="s">
        <v>539</v>
      </c>
      <c r="E46" s="168" t="s">
        <v>348</v>
      </c>
      <c r="F46" s="120" t="s">
        <v>290</v>
      </c>
      <c r="G46" s="120">
        <v>3</v>
      </c>
      <c r="H46" s="121">
        <v>2.9018003273322432</v>
      </c>
      <c r="I46" s="121">
        <v>3</v>
      </c>
      <c r="J46" s="121">
        <v>2.9018003273322432</v>
      </c>
      <c r="K46" s="121">
        <v>3</v>
      </c>
      <c r="L46" s="121">
        <v>2.9018003273322432</v>
      </c>
      <c r="M46" s="55">
        <f>'Nhung Hoang'!H66</f>
        <v>3.0367290176661168</v>
      </c>
      <c r="N46" s="31">
        <f>'Nhung Hoang'!H64</f>
        <v>4.9624060150375938E-2</v>
      </c>
      <c r="O46" s="31">
        <f t="shared" si="0"/>
        <v>-2.8521762671818673</v>
      </c>
      <c r="P46" s="32">
        <f>'Nhung Hoang'!C65</f>
        <v>0</v>
      </c>
      <c r="Q46" s="32">
        <f>'Nhung Hoang'!D65</f>
        <v>0</v>
      </c>
      <c r="R46" s="32">
        <f>'Nhung Hoang'!E65</f>
        <v>0</v>
      </c>
      <c r="S46" s="32" t="str">
        <f>'Nhung Hoang'!F65</f>
        <v>x</v>
      </c>
      <c r="T46" s="32">
        <f>'Nhung Hoang'!G65</f>
        <v>0</v>
      </c>
    </row>
    <row r="47" spans="1:20" hidden="1" x14ac:dyDescent="0.25">
      <c r="A47" s="30">
        <v>10</v>
      </c>
      <c r="B47" s="30" t="s">
        <v>281</v>
      </c>
      <c r="C47" s="30" t="s">
        <v>94</v>
      </c>
      <c r="D47" s="30" t="s">
        <v>540</v>
      </c>
      <c r="E47" s="30" t="s">
        <v>324</v>
      </c>
      <c r="F47" s="120" t="s">
        <v>291</v>
      </c>
      <c r="G47" s="120">
        <v>2</v>
      </c>
      <c r="H47" s="121">
        <v>2.7307692307692317</v>
      </c>
      <c r="I47" s="121">
        <v>3</v>
      </c>
      <c r="J47" s="121">
        <v>2.9487179487179493</v>
      </c>
      <c r="K47" s="121">
        <v>3</v>
      </c>
      <c r="L47" s="121">
        <v>2.8333333333333344</v>
      </c>
      <c r="M47" s="55" t="e">
        <f>#REF!</f>
        <v>#REF!</v>
      </c>
      <c r="N47" s="31" t="e">
        <f>#REF!</f>
        <v>#REF!</v>
      </c>
      <c r="O47" s="31" t="e">
        <f t="shared" si="0"/>
        <v>#REF!</v>
      </c>
      <c r="P47" s="32" t="e">
        <f>#REF!</f>
        <v>#REF!</v>
      </c>
      <c r="Q47" s="32" t="e">
        <f>#REF!</f>
        <v>#REF!</v>
      </c>
      <c r="R47" s="32" t="e">
        <f>#REF!</f>
        <v>#REF!</v>
      </c>
      <c r="S47" s="32" t="e">
        <f>#REF!</f>
        <v>#REF!</v>
      </c>
      <c r="T47" s="32" t="e">
        <f>#REF!</f>
        <v>#REF!</v>
      </c>
    </row>
    <row r="48" spans="1:20" x14ac:dyDescent="0.25">
      <c r="A48" s="30">
        <v>11</v>
      </c>
      <c r="B48" s="30" t="s">
        <v>281</v>
      </c>
      <c r="C48" s="30" t="s">
        <v>128</v>
      </c>
      <c r="D48" s="30" t="s">
        <v>412</v>
      </c>
      <c r="E48" s="122" t="s">
        <v>332</v>
      </c>
      <c r="F48" s="52" t="s">
        <v>292</v>
      </c>
      <c r="G48" s="52">
        <v>2</v>
      </c>
      <c r="H48" s="119">
        <v>2.6838516093835252</v>
      </c>
      <c r="I48" s="119">
        <v>3</v>
      </c>
      <c r="J48" s="119">
        <v>2.9274413529732688</v>
      </c>
      <c r="K48" s="119">
        <v>3</v>
      </c>
      <c r="L48" s="119">
        <v>2.7351336606655767</v>
      </c>
      <c r="M48" s="55">
        <f>'Trang 1 Tran'!H66</f>
        <v>2.6720673635307781</v>
      </c>
      <c r="N48" s="31">
        <f>'Trang 1 Tran'!H64</f>
        <v>2.8571428571428571E-2</v>
      </c>
      <c r="O48" s="31">
        <f t="shared" si="0"/>
        <v>-2.7065622320941483</v>
      </c>
      <c r="P48" s="32">
        <f>'Trang 1 Tran'!C65</f>
        <v>0</v>
      </c>
      <c r="Q48" s="32">
        <f>'Trang 1 Tran'!D65</f>
        <v>0</v>
      </c>
      <c r="R48" s="32" t="str">
        <f>'Trang 1 Tran'!E65</f>
        <v>x</v>
      </c>
      <c r="S48" s="32">
        <f>'Trang 1 Tran'!F65</f>
        <v>0</v>
      </c>
      <c r="T48" s="32">
        <f>'Trang 1 Tran'!G65</f>
        <v>0</v>
      </c>
    </row>
    <row r="49" spans="1:20" x14ac:dyDescent="0.25">
      <c r="A49" s="30">
        <v>12</v>
      </c>
      <c r="B49" s="30" t="s">
        <v>281</v>
      </c>
      <c r="C49" s="30" t="s">
        <v>128</v>
      </c>
      <c r="D49" s="30" t="s">
        <v>409</v>
      </c>
      <c r="E49" s="122" t="s">
        <v>392</v>
      </c>
      <c r="F49" s="52" t="s">
        <v>293</v>
      </c>
      <c r="G49" s="52">
        <v>2</v>
      </c>
      <c r="H49" s="119">
        <v>2.5888508654466111</v>
      </c>
      <c r="I49" s="119">
        <v>3</v>
      </c>
      <c r="J49" s="119">
        <v>2.7555175321132777</v>
      </c>
      <c r="K49" s="119">
        <v>3</v>
      </c>
      <c r="L49" s="119">
        <v>2.652953429549175</v>
      </c>
      <c r="M49" s="55">
        <f>'Hue Do'!H66</f>
        <v>2.6577816492450639</v>
      </c>
      <c r="N49" s="31">
        <f>'Hue Do'!H64</f>
        <v>2.8571428571428571E-2</v>
      </c>
      <c r="O49" s="31">
        <f t="shared" si="0"/>
        <v>-2.6243820009777465</v>
      </c>
      <c r="P49" s="32">
        <f>'Hue Do'!C65</f>
        <v>0</v>
      </c>
      <c r="Q49" s="32">
        <f>'Hue Do'!D65</f>
        <v>0</v>
      </c>
      <c r="R49" s="32" t="str">
        <f>'Hue Do'!E65</f>
        <v>x</v>
      </c>
      <c r="S49" s="32">
        <f>'Hue Do'!F65</f>
        <v>0</v>
      </c>
      <c r="T49" s="32">
        <f>'Hue Do'!G65</f>
        <v>0</v>
      </c>
    </row>
    <row r="50" spans="1:20" hidden="1" x14ac:dyDescent="0.25">
      <c r="A50" s="30">
        <v>13</v>
      </c>
      <c r="B50" s="30" t="s">
        <v>281</v>
      </c>
      <c r="C50" s="30" t="s">
        <v>94</v>
      </c>
      <c r="D50" s="30" t="s">
        <v>405</v>
      </c>
      <c r="E50" s="122" t="s">
        <v>400</v>
      </c>
      <c r="F50" s="54" t="s">
        <v>294</v>
      </c>
      <c r="G50" s="54">
        <v>2</v>
      </c>
      <c r="H50" s="118">
        <v>2.7223131478450635</v>
      </c>
      <c r="I50" s="118">
        <v>2</v>
      </c>
      <c r="J50" s="118">
        <v>2.8248772504091662</v>
      </c>
      <c r="K50" s="118">
        <v>2</v>
      </c>
      <c r="L50" s="118">
        <v>2.8120567375886529</v>
      </c>
      <c r="M50" s="55">
        <f>'Ha To'!H66</f>
        <v>2.9577816492450641</v>
      </c>
      <c r="N50" s="31">
        <f>'Ha To'!H64</f>
        <v>4.9624060150375938E-2</v>
      </c>
      <c r="O50" s="31">
        <f t="shared" si="0"/>
        <v>-2.762432677438277</v>
      </c>
      <c r="P50" s="32">
        <f>'Ha To'!C65</f>
        <v>0</v>
      </c>
      <c r="Q50" s="32">
        <f>'Ha To'!D65</f>
        <v>0</v>
      </c>
      <c r="R50" s="32">
        <f>'Ha To'!E65</f>
        <v>0</v>
      </c>
      <c r="S50" s="32" t="str">
        <f>'Ha To'!F65</f>
        <v>x</v>
      </c>
      <c r="T50" s="32">
        <f>'Ha To'!G65</f>
        <v>0</v>
      </c>
    </row>
    <row r="51" spans="1:20" hidden="1" x14ac:dyDescent="0.25">
      <c r="A51" s="30">
        <v>14</v>
      </c>
      <c r="B51" s="30" t="s">
        <v>281</v>
      </c>
      <c r="C51" s="30" t="s">
        <v>94</v>
      </c>
      <c r="D51" s="30" t="s">
        <v>541</v>
      </c>
      <c r="E51" s="30" t="s">
        <v>323</v>
      </c>
      <c r="F51" s="120" t="s">
        <v>120</v>
      </c>
      <c r="G51" s="120">
        <v>2</v>
      </c>
      <c r="H51" s="121">
        <v>2.7735951991271151</v>
      </c>
      <c r="I51" s="121">
        <v>3</v>
      </c>
      <c r="J51" s="121">
        <v>2.9615384615384626</v>
      </c>
      <c r="K51" s="121">
        <v>2</v>
      </c>
      <c r="L51" s="121">
        <v>2.4915439170758322</v>
      </c>
      <c r="M51" s="55">
        <f>'Lan Nguyen 89'!H66</f>
        <v>2.6964576074332172</v>
      </c>
      <c r="N51" s="31">
        <f>'Lan Nguyen 89'!H64</f>
        <v>2.8571428571428571E-2</v>
      </c>
      <c r="O51" s="31">
        <f t="shared" si="0"/>
        <v>-2.4629724885044038</v>
      </c>
      <c r="P51" s="32">
        <f>'Lan Nguyen 89'!C65</f>
        <v>0</v>
      </c>
      <c r="Q51" s="32">
        <f>'Lan Nguyen 89'!D65</f>
        <v>0</v>
      </c>
      <c r="R51" s="32" t="str">
        <f>'Lan Nguyen 89'!E65</f>
        <v>x</v>
      </c>
      <c r="S51" s="32">
        <f>'Lan Nguyen 89'!F65</f>
        <v>0</v>
      </c>
      <c r="T51" s="32">
        <f>'Lan Nguyen 89'!G65</f>
        <v>0</v>
      </c>
    </row>
    <row r="52" spans="1:20" hidden="1" x14ac:dyDescent="0.25">
      <c r="A52" s="30">
        <v>15</v>
      </c>
      <c r="B52" s="30" t="s">
        <v>281</v>
      </c>
      <c r="C52" s="30" t="s">
        <v>647</v>
      </c>
      <c r="D52" s="30" t="s">
        <v>542</v>
      </c>
      <c r="E52" s="122" t="s">
        <v>380</v>
      </c>
      <c r="F52" s="52" t="s">
        <v>295</v>
      </c>
      <c r="G52" s="52">
        <v>2</v>
      </c>
      <c r="H52" s="119">
        <v>2.4693745970341721</v>
      </c>
      <c r="I52" s="119">
        <v>2</v>
      </c>
      <c r="J52" s="119">
        <v>2.4950156226751976</v>
      </c>
      <c r="K52" s="119">
        <v>2</v>
      </c>
      <c r="L52" s="119">
        <v>2.5078361354957104</v>
      </c>
      <c r="M52" s="55" t="e">
        <f>#REF!</f>
        <v>#REF!</v>
      </c>
      <c r="N52" s="31" t="e">
        <f>#REF!</f>
        <v>#REF!</v>
      </c>
      <c r="O52" s="31" t="e">
        <f t="shared" si="0"/>
        <v>#REF!</v>
      </c>
      <c r="P52" s="32" t="e">
        <f>#REF!</f>
        <v>#REF!</v>
      </c>
      <c r="Q52" s="32" t="e">
        <f>#REF!</f>
        <v>#REF!</v>
      </c>
      <c r="R52" s="32" t="e">
        <f>#REF!</f>
        <v>#REF!</v>
      </c>
      <c r="S52" s="32" t="e">
        <f>#REF!</f>
        <v>#REF!</v>
      </c>
      <c r="T52" s="32" t="e">
        <f>#REF!</f>
        <v>#REF!</v>
      </c>
    </row>
    <row r="53" spans="1:20" hidden="1" x14ac:dyDescent="0.25">
      <c r="A53" s="30">
        <v>16</v>
      </c>
      <c r="B53" s="30" t="s">
        <v>281</v>
      </c>
      <c r="C53" s="30" t="s">
        <v>647</v>
      </c>
      <c r="D53" s="30" t="s">
        <v>419</v>
      </c>
      <c r="E53" s="122" t="s">
        <v>397</v>
      </c>
      <c r="F53" s="54" t="s">
        <v>296</v>
      </c>
      <c r="G53" s="54">
        <v>2</v>
      </c>
      <c r="H53" s="118">
        <v>2.4309130585726337</v>
      </c>
      <c r="I53" s="118">
        <v>2</v>
      </c>
      <c r="J53" s="118">
        <v>2.6060358081634685</v>
      </c>
      <c r="K53" s="118">
        <v>2</v>
      </c>
      <c r="L53" s="118">
        <v>2.5932152953429557</v>
      </c>
      <c r="M53" s="55">
        <f>'Bich Do'!H66</f>
        <v>3.1024726450272024</v>
      </c>
      <c r="N53" s="31">
        <f>'Bich Do'!H64</f>
        <v>4.9624060150375938E-2</v>
      </c>
      <c r="O53" s="31">
        <f t="shared" si="0"/>
        <v>-2.5435912351925798</v>
      </c>
      <c r="P53" s="32">
        <f>'Bich Do'!C65</f>
        <v>0</v>
      </c>
      <c r="Q53" s="32">
        <f>'Bich Do'!D65</f>
        <v>0</v>
      </c>
      <c r="R53" s="32">
        <f>'Bich Do'!E65</f>
        <v>0</v>
      </c>
      <c r="S53" s="32" t="str">
        <f>'Bich Do'!F65</f>
        <v>x</v>
      </c>
      <c r="T53" s="32">
        <f>'Bich Do'!G65</f>
        <v>0</v>
      </c>
    </row>
    <row r="54" spans="1:20" x14ac:dyDescent="0.25">
      <c r="A54" s="30">
        <v>17</v>
      </c>
      <c r="B54" s="30" t="s">
        <v>281</v>
      </c>
      <c r="C54" s="30" t="s">
        <v>128</v>
      </c>
      <c r="D54" s="414" t="s">
        <v>415</v>
      </c>
      <c r="E54" s="122" t="s">
        <v>346</v>
      </c>
      <c r="F54" s="52" t="s">
        <v>297</v>
      </c>
      <c r="G54" s="52">
        <v>2</v>
      </c>
      <c r="H54" s="119">
        <v>2.3933442444080746</v>
      </c>
      <c r="I54" s="119">
        <v>2</v>
      </c>
      <c r="J54" s="119">
        <v>2.5984724495362799</v>
      </c>
      <c r="K54" s="119">
        <v>2</v>
      </c>
      <c r="L54" s="119">
        <v>2.6112929623567926</v>
      </c>
      <c r="M54" s="55">
        <f>'Lan Hoang'!H66</f>
        <v>2.3577816492450641</v>
      </c>
      <c r="N54" s="31">
        <f>'Lan Hoang'!H64</f>
        <v>2.8571428571428571E-2</v>
      </c>
      <c r="O54" s="31">
        <f t="shared" si="0"/>
        <v>-2.5827215337853642</v>
      </c>
      <c r="P54" s="32">
        <f>'Lan Hoang'!C65</f>
        <v>0</v>
      </c>
      <c r="Q54" s="32">
        <f>'Lan Hoang'!D65</f>
        <v>0</v>
      </c>
      <c r="R54" s="32" t="str">
        <f>'Lan Hoang'!E65</f>
        <v>x</v>
      </c>
      <c r="S54" s="32">
        <f>'Lan Hoang'!F65</f>
        <v>0</v>
      </c>
      <c r="T54" s="32">
        <f>'Lan Hoang'!G65</f>
        <v>0</v>
      </c>
    </row>
    <row r="55" spans="1:20" hidden="1" x14ac:dyDescent="0.25">
      <c r="A55" s="30">
        <v>18</v>
      </c>
      <c r="B55" s="30" t="s">
        <v>281</v>
      </c>
      <c r="C55" s="30" t="s">
        <v>94</v>
      </c>
      <c r="D55" s="30" t="s">
        <v>408</v>
      </c>
      <c r="E55" s="122" t="s">
        <v>333</v>
      </c>
      <c r="F55" s="52" t="s">
        <v>298</v>
      </c>
      <c r="G55" s="52">
        <v>1</v>
      </c>
      <c r="H55" s="119">
        <v>2.521822149481725</v>
      </c>
      <c r="I55" s="119">
        <v>2</v>
      </c>
      <c r="J55" s="119">
        <v>2.8205128205128216</v>
      </c>
      <c r="K55" s="119">
        <v>2</v>
      </c>
      <c r="L55" s="119">
        <v>2.5474631751227506</v>
      </c>
      <c r="M55" s="55">
        <f>'Nhung2 Nguyen'!H66</f>
        <v>2.5678861788617886</v>
      </c>
      <c r="N55" s="31" t="b">
        <f>'Nhung2 Nguyen'!H64</f>
        <v>0</v>
      </c>
      <c r="O55" s="31">
        <f t="shared" si="0"/>
        <v>-2.5474631751227506</v>
      </c>
      <c r="P55" s="32">
        <f>'Nhung2 Nguyen'!C65</f>
        <v>0</v>
      </c>
      <c r="Q55" s="32">
        <f>'Nhung2 Nguyen'!D65</f>
        <v>0</v>
      </c>
      <c r="R55" s="32" t="str">
        <f>'Nhung2 Nguyen'!E65</f>
        <v>x</v>
      </c>
      <c r="S55" s="32">
        <f>'Nhung2 Nguyen'!F65</f>
        <v>0</v>
      </c>
      <c r="T55" s="32">
        <f>'Nhung2 Nguyen'!G65</f>
        <v>0</v>
      </c>
    </row>
    <row r="56" spans="1:20" hidden="1" x14ac:dyDescent="0.25">
      <c r="A56" s="30">
        <v>19</v>
      </c>
      <c r="B56" s="30" t="s">
        <v>281</v>
      </c>
      <c r="C56" s="30" t="s">
        <v>94</v>
      </c>
      <c r="D56" s="30" t="s">
        <v>543</v>
      </c>
      <c r="E56" s="30" t="s">
        <v>327</v>
      </c>
      <c r="F56" s="120" t="s">
        <v>299</v>
      </c>
      <c r="G56" s="120">
        <v>2</v>
      </c>
      <c r="H56" s="121">
        <v>2.5641025641025652</v>
      </c>
      <c r="I56" s="121">
        <v>3</v>
      </c>
      <c r="J56" s="121">
        <v>2.9487179487179498</v>
      </c>
      <c r="K56" s="121">
        <v>3</v>
      </c>
      <c r="L56" s="121">
        <v>2.6794871794871802</v>
      </c>
      <c r="M56" s="55">
        <f>Nguyet2.Nguyen!H66</f>
        <v>2.6107433217189318</v>
      </c>
      <c r="N56" s="31">
        <f>Nguyet2.Nguyen!H64</f>
        <v>2.8571428571428571E-2</v>
      </c>
      <c r="O56" s="31">
        <f t="shared" si="0"/>
        <v>-2.6509157509157517</v>
      </c>
      <c r="P56" s="32">
        <f>Nguyet2.Nguyen!C65</f>
        <v>0</v>
      </c>
      <c r="Q56" s="32">
        <f>Nguyet2.Nguyen!D65</f>
        <v>0</v>
      </c>
      <c r="R56" s="32" t="str">
        <f>Nguyet2.Nguyen!E65</f>
        <v>x</v>
      </c>
      <c r="S56" s="32">
        <f>Nguyet2.Nguyen!F65</f>
        <v>0</v>
      </c>
      <c r="T56" s="32">
        <f>Nguyet2.Nguyen!G65</f>
        <v>0</v>
      </c>
    </row>
    <row r="57" spans="1:20" hidden="1" x14ac:dyDescent="0.25">
      <c r="A57" s="30">
        <v>20</v>
      </c>
      <c r="B57" s="30" t="s">
        <v>281</v>
      </c>
      <c r="C57" s="30" t="s">
        <v>94</v>
      </c>
      <c r="D57" s="30" t="s">
        <v>544</v>
      </c>
      <c r="E57" s="30" t="s">
        <v>328</v>
      </c>
      <c r="F57" s="120" t="s">
        <v>300</v>
      </c>
      <c r="G57" s="120">
        <v>2</v>
      </c>
      <c r="H57" s="121">
        <v>2.2351336606655754</v>
      </c>
      <c r="I57" s="121">
        <v>2</v>
      </c>
      <c r="J57" s="121">
        <v>2.8589743589743604</v>
      </c>
      <c r="K57" s="121">
        <v>2</v>
      </c>
      <c r="L57" s="121">
        <v>2.5769230769230775</v>
      </c>
      <c r="M57" s="55">
        <f>'Hien Dinh'!H66</f>
        <v>2.625029036004646</v>
      </c>
      <c r="N57" s="31">
        <f>'Hien Dinh'!H64</f>
        <v>2.8571428571428571E-2</v>
      </c>
      <c r="O57" s="31">
        <f t="shared" si="0"/>
        <v>-2.5483516483516491</v>
      </c>
      <c r="P57" s="32">
        <f>'Hien Dinh'!C65</f>
        <v>0</v>
      </c>
      <c r="Q57" s="32">
        <f>'Hien Dinh'!D65</f>
        <v>0</v>
      </c>
      <c r="R57" s="32" t="str">
        <f>'Hien Dinh'!E65</f>
        <v>x</v>
      </c>
      <c r="S57" s="32">
        <f>'Hien Dinh'!F65</f>
        <v>0</v>
      </c>
      <c r="T57" s="32">
        <f>'Hien Dinh'!G65</f>
        <v>0</v>
      </c>
    </row>
    <row r="58" spans="1:20" hidden="1" x14ac:dyDescent="0.25">
      <c r="A58" s="30">
        <v>21</v>
      </c>
      <c r="B58" s="30" t="s">
        <v>281</v>
      </c>
      <c r="C58" s="30" t="s">
        <v>94</v>
      </c>
      <c r="D58" s="30" t="s">
        <v>545</v>
      </c>
      <c r="E58" s="124" t="s">
        <v>384</v>
      </c>
      <c r="F58" s="52" t="s">
        <v>301</v>
      </c>
      <c r="G58" s="52">
        <v>1</v>
      </c>
      <c r="H58" s="119">
        <v>1.1000000000000001</v>
      </c>
      <c r="I58" s="119">
        <v>2</v>
      </c>
      <c r="J58" s="119">
        <v>2.910256410256411</v>
      </c>
      <c r="K58" s="119">
        <v>2</v>
      </c>
      <c r="L58" s="119">
        <v>2.6710310965630124</v>
      </c>
      <c r="M58" s="55">
        <f>Trang2.Nguyen!H66</f>
        <v>2.5434959349593496</v>
      </c>
      <c r="N58" s="31">
        <f>Trang2.Nguyen!H64</f>
        <v>2.8571428571428571E-2</v>
      </c>
      <c r="O58" s="31">
        <f t="shared" si="0"/>
        <v>-2.6424596679915839</v>
      </c>
      <c r="P58" s="32">
        <f>Trang2.Nguyen!C65</f>
        <v>0</v>
      </c>
      <c r="Q58" s="32">
        <f>Trang2.Nguyen!D65</f>
        <v>0</v>
      </c>
      <c r="R58" s="32" t="str">
        <f>Trang2.Nguyen!E65</f>
        <v>x</v>
      </c>
      <c r="S58" s="32">
        <f>Trang2.Nguyen!F65</f>
        <v>0</v>
      </c>
      <c r="T58" s="32">
        <f>Trang2.Nguyen!G65</f>
        <v>0</v>
      </c>
    </row>
    <row r="59" spans="1:20" x14ac:dyDescent="0.25">
      <c r="A59" s="30">
        <v>22</v>
      </c>
      <c r="B59" s="30" t="s">
        <v>281</v>
      </c>
      <c r="C59" s="30" t="s">
        <v>128</v>
      </c>
      <c r="D59" s="30" t="s">
        <v>407</v>
      </c>
      <c r="E59" s="122" t="s">
        <v>331</v>
      </c>
      <c r="F59" s="52" t="s">
        <v>302</v>
      </c>
      <c r="G59" s="52">
        <v>2</v>
      </c>
      <c r="H59" s="119">
        <v>2.4530823786142948</v>
      </c>
      <c r="I59" s="119">
        <v>2</v>
      </c>
      <c r="J59" s="119">
        <v>2.7820512820512828</v>
      </c>
      <c r="K59" s="119">
        <v>2</v>
      </c>
      <c r="L59" s="119">
        <v>2.4915439170758331</v>
      </c>
      <c r="M59" s="55">
        <f>'Hang Vu'!H66</f>
        <v>2.5149245063879206</v>
      </c>
      <c r="N59" s="31" t="b">
        <f>'Hang Vu'!H64</f>
        <v>0</v>
      </c>
      <c r="O59" s="31">
        <f t="shared" si="0"/>
        <v>-2.4915439170758331</v>
      </c>
      <c r="P59" s="32">
        <f>'Hang Vu'!C65</f>
        <v>0</v>
      </c>
      <c r="Q59" s="32">
        <f>'Hang Vu'!D65</f>
        <v>0</v>
      </c>
      <c r="R59" s="32">
        <f>'Hang Vu'!E65</f>
        <v>0</v>
      </c>
      <c r="S59" s="32">
        <f>'Hang Vu'!F65</f>
        <v>0</v>
      </c>
      <c r="T59" s="32">
        <f>'Hang Vu'!G65</f>
        <v>0</v>
      </c>
    </row>
    <row r="60" spans="1:20" hidden="1" x14ac:dyDescent="0.25">
      <c r="A60" s="30">
        <v>23</v>
      </c>
      <c r="B60" s="30" t="s">
        <v>281</v>
      </c>
      <c r="C60" s="30" t="s">
        <v>94</v>
      </c>
      <c r="D60" s="30" t="s">
        <v>546</v>
      </c>
      <c r="E60" s="30" t="s">
        <v>335</v>
      </c>
      <c r="F60" s="120" t="s">
        <v>303</v>
      </c>
      <c r="G60" s="120">
        <v>1</v>
      </c>
      <c r="H60" s="121">
        <v>2.4448990725586484</v>
      </c>
      <c r="I60" s="121">
        <v>2</v>
      </c>
      <c r="J60" s="121">
        <v>2.8333333333333344</v>
      </c>
      <c r="K60" s="121">
        <v>2</v>
      </c>
      <c r="L60" s="121">
        <v>2.6453900709219869</v>
      </c>
      <c r="M60" s="55" t="e">
        <f>#REF!</f>
        <v>#REF!</v>
      </c>
      <c r="N60" s="31" t="e">
        <f>#REF!</f>
        <v>#REF!</v>
      </c>
      <c r="O60" s="31" t="e">
        <f t="shared" si="0"/>
        <v>#REF!</v>
      </c>
      <c r="P60" s="32" t="e">
        <f>#REF!</f>
        <v>#REF!</v>
      </c>
      <c r="Q60" s="32" t="e">
        <f>#REF!</f>
        <v>#REF!</v>
      </c>
      <c r="R60" s="32" t="e">
        <f>#REF!</f>
        <v>#REF!</v>
      </c>
      <c r="S60" s="32" t="e">
        <f>#REF!</f>
        <v>#REF!</v>
      </c>
      <c r="T60" s="32" t="e">
        <f>#REF!</f>
        <v>#REF!</v>
      </c>
    </row>
    <row r="61" spans="1:20" hidden="1" x14ac:dyDescent="0.25">
      <c r="A61" s="30">
        <v>24</v>
      </c>
      <c r="B61" s="30" t="s">
        <v>281</v>
      </c>
      <c r="C61" s="30" t="s">
        <v>94</v>
      </c>
      <c r="D61" s="30" t="s">
        <v>406</v>
      </c>
      <c r="E61" s="122" t="s">
        <v>351</v>
      </c>
      <c r="F61" s="52" t="s">
        <v>304</v>
      </c>
      <c r="G61" s="52">
        <v>2</v>
      </c>
      <c r="H61" s="119">
        <v>2.2727024748301341</v>
      </c>
      <c r="I61" s="119">
        <v>2</v>
      </c>
      <c r="J61" s="119">
        <v>2.5803947825224425</v>
      </c>
      <c r="K61" s="119">
        <v>2</v>
      </c>
      <c r="L61" s="119">
        <v>2.2727024748301341</v>
      </c>
      <c r="M61" s="55">
        <f>'Tung Tran'!H66</f>
        <v>2.54349593495935</v>
      </c>
      <c r="N61" s="31" t="b">
        <f>'Tung Tran'!H64</f>
        <v>0</v>
      </c>
      <c r="O61" s="31">
        <f t="shared" si="0"/>
        <v>-2.2727024748301341</v>
      </c>
      <c r="P61" s="32">
        <f>'Tung Tran'!C65</f>
        <v>0</v>
      </c>
      <c r="Q61" s="32">
        <f>'Tung Tran'!D65</f>
        <v>0</v>
      </c>
      <c r="R61" s="32">
        <f>'Tung Tran'!E65</f>
        <v>0</v>
      </c>
      <c r="S61" s="32">
        <f>'Tung Tran'!F65</f>
        <v>0</v>
      </c>
      <c r="T61" s="32">
        <f>'Tung Tran'!G65</f>
        <v>0</v>
      </c>
    </row>
    <row r="62" spans="1:20" hidden="1" x14ac:dyDescent="0.25">
      <c r="A62" s="30">
        <v>25</v>
      </c>
      <c r="B62" s="30" t="s">
        <v>281</v>
      </c>
      <c r="C62" s="30" t="s">
        <v>94</v>
      </c>
      <c r="D62" s="30" t="s">
        <v>547</v>
      </c>
      <c r="E62" s="30" t="s">
        <v>322</v>
      </c>
      <c r="F62" s="120" t="s">
        <v>305</v>
      </c>
      <c r="G62" s="120">
        <v>2</v>
      </c>
      <c r="H62" s="121">
        <v>2.3889798145117305</v>
      </c>
      <c r="I62" s="121">
        <v>2</v>
      </c>
      <c r="J62" s="121">
        <v>2.7564102564102568</v>
      </c>
      <c r="K62" s="121">
        <v>2</v>
      </c>
      <c r="L62" s="121">
        <v>2.3889798145117305</v>
      </c>
      <c r="M62" s="55">
        <f>'Cuong Tran'!H66</f>
        <v>2.7457515740570946</v>
      </c>
      <c r="N62" s="31">
        <f>'Cuong Tran'!H64</f>
        <v>4.9624060150375938E-2</v>
      </c>
      <c r="O62" s="31">
        <f t="shared" si="0"/>
        <v>-2.3393557543613546</v>
      </c>
      <c r="P62" s="32">
        <f>'Cuong Tran'!C65</f>
        <v>0</v>
      </c>
      <c r="Q62" s="32">
        <f>'Cuong Tran'!D65</f>
        <v>0</v>
      </c>
      <c r="R62" s="32">
        <f>'Cuong Tran'!E65</f>
        <v>0</v>
      </c>
      <c r="S62" s="32">
        <f>'Cuong Tran'!F65</f>
        <v>0</v>
      </c>
      <c r="T62" s="32">
        <f>'Cuong Tran'!G65</f>
        <v>0</v>
      </c>
    </row>
    <row r="63" spans="1:20" x14ac:dyDescent="0.25">
      <c r="A63" s="30">
        <v>26</v>
      </c>
      <c r="B63" s="30" t="s">
        <v>281</v>
      </c>
      <c r="C63" s="30" t="s">
        <v>128</v>
      </c>
      <c r="D63" s="30" t="s">
        <v>411</v>
      </c>
      <c r="E63" s="122" t="s">
        <v>350</v>
      </c>
      <c r="F63" s="54" t="s">
        <v>306</v>
      </c>
      <c r="G63" s="54">
        <v>2</v>
      </c>
      <c r="H63" s="118">
        <v>2.23949809056192</v>
      </c>
      <c r="I63" s="118">
        <v>2</v>
      </c>
      <c r="J63" s="118">
        <v>2.23949809056192</v>
      </c>
      <c r="K63" s="118">
        <v>2</v>
      </c>
      <c r="L63" s="118">
        <v>2.23949809056192</v>
      </c>
      <c r="M63" s="55">
        <f>'Thuy Le MIB'!H66</f>
        <v>2.5292102206736358</v>
      </c>
      <c r="N63" s="31" t="b">
        <f>'Thuy Le MIB'!H64</f>
        <v>0</v>
      </c>
      <c r="O63" s="31">
        <f t="shared" si="0"/>
        <v>-2.23949809056192</v>
      </c>
      <c r="P63" s="32">
        <f>'Thuy Le MIB'!C65</f>
        <v>0</v>
      </c>
      <c r="Q63" s="32">
        <f>'Thuy Le MIB'!D65</f>
        <v>0</v>
      </c>
      <c r="R63" s="32" t="str">
        <f>'Thuy Le MIB'!E65</f>
        <v>x</v>
      </c>
      <c r="S63" s="32">
        <f>'Thuy Le MIB'!F65</f>
        <v>0</v>
      </c>
      <c r="T63" s="32">
        <f>'Thuy Le MIB'!G65</f>
        <v>0</v>
      </c>
    </row>
    <row r="64" spans="1:20" hidden="1" x14ac:dyDescent="0.25">
      <c r="A64" s="30">
        <v>27</v>
      </c>
      <c r="B64" s="30" t="s">
        <v>281</v>
      </c>
      <c r="C64" s="30" t="s">
        <v>94</v>
      </c>
      <c r="D64" s="30" t="s">
        <v>548</v>
      </c>
      <c r="E64" s="30" t="s">
        <v>347</v>
      </c>
      <c r="F64" s="120" t="s">
        <v>307</v>
      </c>
      <c r="G64" s="120">
        <v>2</v>
      </c>
      <c r="H64" s="121">
        <v>2.2992362247681402</v>
      </c>
      <c r="I64" s="121">
        <v>2</v>
      </c>
      <c r="J64" s="121">
        <v>2.2992362247681402</v>
      </c>
      <c r="K64" s="121">
        <v>2</v>
      </c>
      <c r="L64" s="121">
        <v>2.29</v>
      </c>
      <c r="M64" s="55">
        <f>'Vinh Nguyen'!H66</f>
        <v>2.4292102206736361</v>
      </c>
      <c r="N64" s="31">
        <f>'Vinh Nguyen'!H64</f>
        <v>2.8571428571428571E-2</v>
      </c>
      <c r="O64" s="31">
        <f t="shared" si="0"/>
        <v>-2.2614285714285716</v>
      </c>
      <c r="P64" s="32">
        <f>'Vinh Nguyen'!C65</f>
        <v>0</v>
      </c>
      <c r="Q64" s="32">
        <f>'Vinh Nguyen'!D65</f>
        <v>0</v>
      </c>
      <c r="R64" s="32" t="str">
        <f>'Vinh Nguyen'!E65</f>
        <v>x</v>
      </c>
      <c r="S64" s="32">
        <f>'Vinh Nguyen'!F65</f>
        <v>0</v>
      </c>
      <c r="T64" s="32">
        <f>'Vinh Nguyen'!G65</f>
        <v>0</v>
      </c>
    </row>
    <row r="65" spans="1:20" x14ac:dyDescent="0.25">
      <c r="A65" s="30">
        <v>28</v>
      </c>
      <c r="B65" s="30" t="s">
        <v>281</v>
      </c>
      <c r="C65" s="30" t="s">
        <v>128</v>
      </c>
      <c r="D65" s="30" t="s">
        <v>410</v>
      </c>
      <c r="E65" s="122" t="s">
        <v>402</v>
      </c>
      <c r="F65" s="52" t="s">
        <v>308</v>
      </c>
      <c r="G65" s="52">
        <v>2</v>
      </c>
      <c r="H65" s="119">
        <v>1.9778306799583398</v>
      </c>
      <c r="I65" s="119">
        <v>2</v>
      </c>
      <c r="J65" s="119">
        <v>1.9991072757030206</v>
      </c>
      <c r="K65" s="119">
        <v>2</v>
      </c>
      <c r="L65" s="119">
        <v>1.9778306799583398</v>
      </c>
      <c r="M65" s="55">
        <f>'Men Than'!H66</f>
        <v>2.4149245063879214</v>
      </c>
      <c r="N65" s="31">
        <f>'Men Than'!H64</f>
        <v>0</v>
      </c>
      <c r="O65" s="31">
        <f t="shared" si="0"/>
        <v>-1.9778306799583398</v>
      </c>
      <c r="P65" s="32">
        <f>'Men Than'!C65</f>
        <v>0</v>
      </c>
      <c r="Q65" s="32" t="str">
        <f>'Men Than'!D65</f>
        <v>x</v>
      </c>
      <c r="R65" s="32">
        <f>'Men Than'!E65</f>
        <v>0</v>
      </c>
      <c r="S65" s="32">
        <f>'Men Than'!F65</f>
        <v>0</v>
      </c>
      <c r="T65" s="32">
        <f>'Men Than'!G65</f>
        <v>0</v>
      </c>
    </row>
    <row r="66" spans="1:20" hidden="1" x14ac:dyDescent="0.25">
      <c r="A66" s="30">
        <v>29</v>
      </c>
      <c r="B66" s="30" t="s">
        <v>281</v>
      </c>
      <c r="C66" s="30" t="s">
        <v>94</v>
      </c>
      <c r="D66" s="30" t="s">
        <v>549</v>
      </c>
      <c r="E66" s="30" t="s">
        <v>330</v>
      </c>
      <c r="F66" s="120" t="s">
        <v>309</v>
      </c>
      <c r="G66" s="120">
        <v>1</v>
      </c>
      <c r="H66" s="121">
        <v>1.7659574468085106</v>
      </c>
      <c r="I66" s="121">
        <v>2</v>
      </c>
      <c r="J66" s="121">
        <v>2.6625750136388442</v>
      </c>
      <c r="K66" s="121">
        <v>2</v>
      </c>
      <c r="L66" s="121">
        <v>2.0905619203491548</v>
      </c>
      <c r="M66" s="55">
        <f>'Y Vu'!H66</f>
        <v>2.278687572590012</v>
      </c>
      <c r="N66" s="31">
        <f>'Y Vu'!H64</f>
        <v>2.8571428571428571E-2</v>
      </c>
      <c r="O66" s="31">
        <f t="shared" si="0"/>
        <v>-2.0619904917777263</v>
      </c>
      <c r="P66" s="32">
        <f>'Y Vu'!C65</f>
        <v>0</v>
      </c>
      <c r="Q66" s="32">
        <f>'Y Vu'!D65</f>
        <v>0</v>
      </c>
      <c r="R66" s="32" t="str">
        <f>'Y Vu'!E65</f>
        <v>x</v>
      </c>
      <c r="S66" s="32">
        <f>'Y Vu'!F65</f>
        <v>0</v>
      </c>
      <c r="T66" s="32">
        <f>'Y Vu'!G65</f>
        <v>0</v>
      </c>
    </row>
    <row r="67" spans="1:20" hidden="1" x14ac:dyDescent="0.25">
      <c r="A67" s="30">
        <v>30</v>
      </c>
      <c r="B67" s="30" t="s">
        <v>281</v>
      </c>
      <c r="C67" s="30" t="s">
        <v>647</v>
      </c>
      <c r="D67" s="30" t="s">
        <v>550</v>
      </c>
      <c r="E67" s="30" t="s">
        <v>329</v>
      </c>
      <c r="F67" s="120" t="s">
        <v>310</v>
      </c>
      <c r="G67" s="120">
        <v>1</v>
      </c>
      <c r="H67" s="121">
        <v>1.504835589941973</v>
      </c>
      <c r="I67" s="121">
        <v>2</v>
      </c>
      <c r="J67" s="121">
        <v>2.7607746863066023</v>
      </c>
      <c r="K67" s="121">
        <v>2</v>
      </c>
      <c r="L67" s="121">
        <v>2.132495164410058</v>
      </c>
      <c r="M67" s="55">
        <f>'Huyen Nguyen'!H66</f>
        <v>2.625029036004646</v>
      </c>
      <c r="N67" s="31">
        <f>'Huyen Nguyen'!H64</f>
        <v>2.8571428571428571E-2</v>
      </c>
      <c r="O67" s="31">
        <f t="shared" si="0"/>
        <v>-2.1039237358386296</v>
      </c>
      <c r="P67" s="32">
        <f>'Huyen Nguyen'!C65</f>
        <v>0</v>
      </c>
      <c r="Q67" s="32">
        <f>'Huyen Nguyen'!D65</f>
        <v>0</v>
      </c>
      <c r="R67" s="32">
        <f>'Huyen Nguyen'!E65</f>
        <v>0</v>
      </c>
      <c r="S67" s="32">
        <f>'Huyen Nguyen'!F65</f>
        <v>0</v>
      </c>
      <c r="T67" s="32">
        <f>'Huyen Nguyen'!G65</f>
        <v>0</v>
      </c>
    </row>
    <row r="68" spans="1:20" ht="14.4" x14ac:dyDescent="0.3">
      <c r="A68" s="30">
        <v>31</v>
      </c>
      <c r="B68" s="30" t="s">
        <v>281</v>
      </c>
      <c r="C68" s="30" t="s">
        <v>128</v>
      </c>
      <c r="D68" s="30" t="s">
        <v>551</v>
      </c>
      <c r="E68" s="167" t="s">
        <v>334</v>
      </c>
      <c r="F68" s="120" t="s">
        <v>311</v>
      </c>
      <c r="G68" s="120">
        <v>1</v>
      </c>
      <c r="H68" s="121">
        <v>1.6382978723404258</v>
      </c>
      <c r="I68" s="121">
        <v>2</v>
      </c>
      <c r="J68" s="121">
        <v>2.5471903982542292</v>
      </c>
      <c r="K68" s="121">
        <v>2</v>
      </c>
      <c r="L68" s="121">
        <v>1.6382978723404258</v>
      </c>
      <c r="M68" s="55">
        <f>'Phuong 2 Le'!H66</f>
        <v>2.4333914053426251</v>
      </c>
      <c r="N68" s="31">
        <f>'Phuong 2 Le'!H64</f>
        <v>2.8571428571428571E-2</v>
      </c>
      <c r="O68" s="31">
        <f>N68-L68</f>
        <v>-1.6097264437689973</v>
      </c>
      <c r="P68" s="32">
        <f>'Phuong 2 Le'!C65</f>
        <v>0</v>
      </c>
      <c r="Q68" s="32">
        <f>'Phuong 2 Le'!D65</f>
        <v>0</v>
      </c>
      <c r="R68" s="32">
        <f>'Phuong 2 Le'!E65</f>
        <v>0</v>
      </c>
      <c r="S68" s="32">
        <f>'Phuong 2 Le'!F65</f>
        <v>0</v>
      </c>
      <c r="T68" s="32">
        <f>'Phuong 2 Le'!G65</f>
        <v>0</v>
      </c>
    </row>
    <row r="69" spans="1:20" hidden="1" x14ac:dyDescent="0.25">
      <c r="A69" s="30">
        <v>32</v>
      </c>
      <c r="B69" s="30" t="s">
        <v>281</v>
      </c>
      <c r="C69" s="30" t="s">
        <v>94</v>
      </c>
      <c r="D69" s="30" t="s">
        <v>552</v>
      </c>
      <c r="E69" s="30" t="s">
        <v>352</v>
      </c>
      <c r="F69" s="120" t="s">
        <v>312</v>
      </c>
      <c r="G69" s="120">
        <v>0</v>
      </c>
      <c r="H69" s="121">
        <v>0.36363636363636365</v>
      </c>
      <c r="I69" s="121">
        <v>1</v>
      </c>
      <c r="J69" s="121">
        <v>1.7388781431334621</v>
      </c>
      <c r="K69" s="121">
        <v>1</v>
      </c>
      <c r="L69" s="121">
        <v>0.75241779497098638</v>
      </c>
      <c r="M69" s="55">
        <f>'Thang Vu'!$H$66</f>
        <v>2.3518583042973287</v>
      </c>
      <c r="N69" s="31">
        <f>'Thang Vu'!$H$64</f>
        <v>2.8571428571428571E-2</v>
      </c>
      <c r="O69" s="31">
        <f>N69-L69</f>
        <v>-0.72384636639955779</v>
      </c>
      <c r="P69" s="32">
        <f>'Thang Vu'!$C$65</f>
        <v>0</v>
      </c>
      <c r="Q69" s="32">
        <f>'Thang Vu'!$D$65</f>
        <v>0</v>
      </c>
      <c r="R69" s="32">
        <f>'Thang Vu'!$E$65</f>
        <v>0</v>
      </c>
      <c r="S69" s="32">
        <f>'Thang Vu'!$F$65</f>
        <v>0</v>
      </c>
      <c r="T69" s="32">
        <f>'Thang Vu'!$G$65</f>
        <v>0</v>
      </c>
    </row>
    <row r="70" spans="1:20" hidden="1" x14ac:dyDescent="0.25">
      <c r="A70" s="30">
        <v>33</v>
      </c>
      <c r="B70" s="30" t="s">
        <v>281</v>
      </c>
      <c r="C70" s="30" t="s">
        <v>94</v>
      </c>
      <c r="D70" s="353" t="s">
        <v>553</v>
      </c>
      <c r="E70" s="354" t="s">
        <v>482</v>
      </c>
      <c r="F70" s="355" t="s">
        <v>381</v>
      </c>
      <c r="G70" s="355">
        <v>0</v>
      </c>
      <c r="H70" s="119">
        <v>0</v>
      </c>
      <c r="I70" s="119">
        <v>1</v>
      </c>
      <c r="J70" s="119">
        <v>1.5048355899419728</v>
      </c>
      <c r="K70" s="119">
        <v>1</v>
      </c>
      <c r="L70" s="119">
        <v>0.94003868471953589</v>
      </c>
      <c r="M70" s="55" t="e">
        <f>#REF!</f>
        <v>#REF!</v>
      </c>
      <c r="N70" s="31" t="e">
        <f>#REF!</f>
        <v>#REF!</v>
      </c>
      <c r="O70" s="31" t="e">
        <f>N70-L70</f>
        <v>#REF!</v>
      </c>
      <c r="P70" s="32" t="e">
        <f>#REF!</f>
        <v>#REF!</v>
      </c>
      <c r="Q70" s="32" t="e">
        <f>#REF!</f>
        <v>#REF!</v>
      </c>
      <c r="R70" s="32" t="e">
        <f>#REF!</f>
        <v>#REF!</v>
      </c>
      <c r="S70" s="32" t="e">
        <f>#REF!</f>
        <v>#REF!</v>
      </c>
      <c r="T70" s="32" t="e">
        <f>#REF!</f>
        <v>#REF!</v>
      </c>
    </row>
    <row r="71" spans="1:20" ht="14.4" x14ac:dyDescent="0.25">
      <c r="A71" s="30">
        <v>34</v>
      </c>
      <c r="B71" s="30" t="s">
        <v>281</v>
      </c>
      <c r="C71" s="30" t="s">
        <v>128</v>
      </c>
      <c r="D71" s="30" t="s">
        <v>650</v>
      </c>
      <c r="E71" s="356" t="s">
        <v>649</v>
      </c>
      <c r="F71" s="52" t="s">
        <v>648</v>
      </c>
      <c r="G71" s="52"/>
      <c r="H71" s="119"/>
      <c r="I71" s="119"/>
      <c r="J71" s="119"/>
      <c r="K71" s="119"/>
      <c r="L71" s="119"/>
      <c r="M71" s="55"/>
      <c r="N71" s="31"/>
      <c r="O71" s="31"/>
      <c r="P71" s="32"/>
      <c r="Q71" s="32"/>
      <c r="R71" s="32"/>
      <c r="S71" s="32"/>
      <c r="T71" s="32"/>
    </row>
    <row r="72" spans="1:20" s="195" customFormat="1" ht="14.4" x14ac:dyDescent="0.25">
      <c r="A72" s="30">
        <v>35</v>
      </c>
      <c r="B72" s="30" t="s">
        <v>281</v>
      </c>
      <c r="C72" s="30" t="s">
        <v>128</v>
      </c>
      <c r="D72" s="30"/>
      <c r="E72" s="356" t="s">
        <v>575</v>
      </c>
      <c r="F72" s="52" t="s">
        <v>767</v>
      </c>
      <c r="G72" s="52"/>
      <c r="H72" s="119"/>
      <c r="I72" s="119"/>
      <c r="J72" s="119"/>
      <c r="K72" s="119"/>
      <c r="L72" s="119"/>
      <c r="M72" s="55"/>
      <c r="N72" s="31"/>
      <c r="O72" s="31"/>
      <c r="P72" s="32"/>
      <c r="Q72" s="32"/>
      <c r="R72" s="32"/>
      <c r="S72" s="32"/>
      <c r="T72" s="32"/>
    </row>
    <row r="73" spans="1:20" s="195" customFormat="1" ht="14.4" x14ac:dyDescent="0.25">
      <c r="A73" s="30">
        <v>36</v>
      </c>
      <c r="B73" s="30" t="s">
        <v>281</v>
      </c>
      <c r="C73" s="30" t="s">
        <v>128</v>
      </c>
      <c r="D73" s="30"/>
      <c r="E73" s="356" t="s">
        <v>602</v>
      </c>
      <c r="F73" s="52" t="s">
        <v>768</v>
      </c>
      <c r="G73" s="52"/>
      <c r="H73" s="119"/>
      <c r="I73" s="119"/>
      <c r="J73" s="119"/>
      <c r="K73" s="119"/>
      <c r="L73" s="119"/>
      <c r="M73" s="55"/>
      <c r="N73" s="31"/>
      <c r="O73" s="31"/>
      <c r="P73" s="32"/>
      <c r="Q73" s="32"/>
      <c r="R73" s="32"/>
      <c r="S73" s="32"/>
      <c r="T73" s="32"/>
    </row>
    <row r="74" spans="1:20" s="195" customFormat="1" ht="14.4" x14ac:dyDescent="0.25">
      <c r="A74" s="30">
        <v>37</v>
      </c>
      <c r="B74" s="30" t="s">
        <v>281</v>
      </c>
      <c r="C74" s="30" t="s">
        <v>128</v>
      </c>
      <c r="D74" s="30"/>
      <c r="E74" s="356" t="s">
        <v>679</v>
      </c>
      <c r="F74" s="52" t="s">
        <v>302</v>
      </c>
      <c r="G74" s="52"/>
      <c r="H74" s="119"/>
      <c r="I74" s="119"/>
      <c r="J74" s="119"/>
      <c r="K74" s="119"/>
      <c r="L74" s="119"/>
      <c r="M74" s="55"/>
      <c r="N74" s="31"/>
      <c r="O74" s="31"/>
      <c r="P74" s="32"/>
      <c r="Q74" s="32"/>
      <c r="R74" s="32"/>
      <c r="S74" s="32"/>
      <c r="T74" s="32"/>
    </row>
    <row r="75" spans="1:20" s="195" customFormat="1" ht="14.4" x14ac:dyDescent="0.25">
      <c r="A75" s="30">
        <v>38</v>
      </c>
      <c r="B75" s="30" t="s">
        <v>281</v>
      </c>
      <c r="C75" s="30" t="s">
        <v>128</v>
      </c>
      <c r="D75" s="30"/>
      <c r="E75" s="356" t="s">
        <v>659</v>
      </c>
      <c r="F75" s="52" t="s">
        <v>769</v>
      </c>
      <c r="G75" s="52"/>
      <c r="H75" s="119"/>
      <c r="I75" s="119"/>
      <c r="J75" s="119"/>
      <c r="K75" s="119"/>
      <c r="L75" s="119"/>
      <c r="M75" s="55"/>
      <c r="N75" s="31"/>
      <c r="O75" s="31"/>
      <c r="P75" s="32"/>
      <c r="Q75" s="32"/>
      <c r="R75" s="32"/>
      <c r="S75" s="32"/>
      <c r="T75" s="32"/>
    </row>
    <row r="76" spans="1:20" s="195" customFormat="1" ht="14.4" x14ac:dyDescent="0.25">
      <c r="A76" s="30">
        <v>39</v>
      </c>
      <c r="B76" s="30" t="s">
        <v>281</v>
      </c>
      <c r="C76" s="30" t="s">
        <v>128</v>
      </c>
      <c r="D76" s="30"/>
      <c r="E76" s="356" t="s">
        <v>770</v>
      </c>
      <c r="F76" s="25" t="s">
        <v>771</v>
      </c>
      <c r="G76" s="52"/>
      <c r="H76" s="119"/>
      <c r="I76" s="119"/>
      <c r="J76" s="119"/>
      <c r="K76" s="119"/>
      <c r="L76" s="119"/>
      <c r="M76" s="55"/>
      <c r="N76" s="31"/>
      <c r="O76" s="31"/>
      <c r="P76" s="32"/>
      <c r="Q76" s="32"/>
      <c r="R76" s="32"/>
      <c r="S76" s="32"/>
      <c r="T76" s="32"/>
    </row>
    <row r="77" spans="1:20" s="195" customFormat="1" ht="14.4" x14ac:dyDescent="0.25">
      <c r="A77" s="30">
        <v>40</v>
      </c>
      <c r="B77" s="30" t="s">
        <v>281</v>
      </c>
      <c r="C77" s="30" t="s">
        <v>128</v>
      </c>
      <c r="D77" s="30"/>
      <c r="E77" s="356" t="s">
        <v>772</v>
      </c>
      <c r="F77" s="25" t="s">
        <v>773</v>
      </c>
      <c r="G77" s="25"/>
      <c r="H77" s="119"/>
      <c r="I77" s="119"/>
      <c r="J77" s="119"/>
      <c r="K77" s="119"/>
      <c r="L77" s="119"/>
      <c r="M77" s="55"/>
      <c r="N77" s="31"/>
      <c r="O77" s="31"/>
      <c r="P77" s="32"/>
      <c r="Q77" s="32"/>
      <c r="R77" s="32"/>
      <c r="S77" s="32"/>
      <c r="T77" s="32"/>
    </row>
    <row r="78" spans="1:20" s="195" customFormat="1" ht="14.4" x14ac:dyDescent="0.25">
      <c r="A78" s="30">
        <v>41</v>
      </c>
      <c r="B78" s="30" t="s">
        <v>281</v>
      </c>
      <c r="C78" s="30" t="s">
        <v>128</v>
      </c>
      <c r="D78" s="30"/>
      <c r="E78" s="356" t="s">
        <v>774</v>
      </c>
      <c r="F78" s="25" t="s">
        <v>775</v>
      </c>
      <c r="G78" s="52"/>
      <c r="H78" s="119"/>
      <c r="I78" s="119"/>
      <c r="J78" s="119"/>
      <c r="K78" s="119"/>
      <c r="L78" s="119"/>
      <c r="M78" s="55"/>
      <c r="N78" s="31"/>
      <c r="O78" s="31"/>
      <c r="P78" s="32"/>
      <c r="Q78" s="32"/>
      <c r="R78" s="32"/>
      <c r="S78" s="32"/>
      <c r="T78" s="32"/>
    </row>
    <row r="79" spans="1:20" s="195" customFormat="1" ht="14.4" x14ac:dyDescent="0.25">
      <c r="A79" s="30">
        <v>42</v>
      </c>
      <c r="B79" s="30" t="s">
        <v>281</v>
      </c>
      <c r="C79" s="30" t="s">
        <v>128</v>
      </c>
      <c r="D79" s="30"/>
      <c r="E79" s="356" t="s">
        <v>776</v>
      </c>
      <c r="F79" s="25" t="s">
        <v>777</v>
      </c>
      <c r="G79" s="52"/>
      <c r="H79" s="119"/>
      <c r="I79" s="119"/>
      <c r="J79" s="119"/>
      <c r="K79" s="119"/>
      <c r="L79" s="119"/>
      <c r="M79" s="55"/>
      <c r="N79" s="31"/>
      <c r="O79" s="31"/>
      <c r="P79" s="32"/>
      <c r="Q79" s="32"/>
      <c r="R79" s="32"/>
      <c r="S79" s="32"/>
      <c r="T79" s="32"/>
    </row>
    <row r="80" spans="1:20" s="195" customFormat="1" ht="14.4" x14ac:dyDescent="0.25">
      <c r="A80" s="30">
        <v>43</v>
      </c>
      <c r="B80" s="30" t="s">
        <v>281</v>
      </c>
      <c r="C80" s="30" t="s">
        <v>128</v>
      </c>
      <c r="D80" s="30"/>
      <c r="E80" s="356" t="s">
        <v>778</v>
      </c>
      <c r="F80" s="52" t="s">
        <v>779</v>
      </c>
      <c r="G80" s="52"/>
      <c r="H80" s="119"/>
      <c r="I80" s="119"/>
      <c r="J80" s="119"/>
      <c r="K80" s="119"/>
      <c r="L80" s="119"/>
      <c r="M80" s="55"/>
      <c r="N80" s="31"/>
      <c r="O80" s="31"/>
      <c r="P80" s="32"/>
      <c r="Q80" s="32"/>
      <c r="R80" s="32"/>
      <c r="S80" s="32"/>
      <c r="T80" s="32"/>
    </row>
    <row r="81" spans="1:20" s="195" customFormat="1" ht="14.4" x14ac:dyDescent="0.25">
      <c r="A81" s="30">
        <v>44</v>
      </c>
      <c r="B81" s="30" t="s">
        <v>281</v>
      </c>
      <c r="C81" s="30" t="s">
        <v>128</v>
      </c>
      <c r="D81" s="30"/>
      <c r="E81" s="356" t="s">
        <v>780</v>
      </c>
      <c r="F81" s="52" t="s">
        <v>781</v>
      </c>
      <c r="G81" s="52"/>
      <c r="H81" s="119"/>
      <c r="I81" s="119"/>
      <c r="J81" s="119"/>
      <c r="K81" s="119"/>
      <c r="L81" s="119"/>
      <c r="M81" s="55"/>
      <c r="N81" s="31"/>
      <c r="O81" s="31"/>
      <c r="P81" s="32"/>
      <c r="Q81" s="32"/>
      <c r="R81" s="32"/>
      <c r="S81" s="32"/>
      <c r="T81" s="32"/>
    </row>
    <row r="82" spans="1:20" s="195" customFormat="1" ht="14.4" x14ac:dyDescent="0.25">
      <c r="A82" s="30">
        <v>45</v>
      </c>
      <c r="B82" s="30" t="s">
        <v>281</v>
      </c>
      <c r="C82" s="30" t="s">
        <v>128</v>
      </c>
      <c r="D82" s="30"/>
      <c r="E82" s="356" t="s">
        <v>782</v>
      </c>
      <c r="F82" s="52" t="s">
        <v>783</v>
      </c>
      <c r="G82" s="52"/>
      <c r="H82" s="119"/>
      <c r="I82" s="119"/>
      <c r="J82" s="119"/>
      <c r="K82" s="119"/>
      <c r="L82" s="119"/>
      <c r="M82" s="55"/>
      <c r="N82" s="31"/>
      <c r="O82" s="31"/>
      <c r="P82" s="32"/>
      <c r="Q82" s="32"/>
      <c r="R82" s="32"/>
      <c r="S82" s="32"/>
      <c r="T82" s="32"/>
    </row>
    <row r="83" spans="1:20" ht="14.4" x14ac:dyDescent="0.25">
      <c r="A83" s="30">
        <v>46</v>
      </c>
      <c r="B83" s="30" t="s">
        <v>281</v>
      </c>
      <c r="C83" s="30" t="s">
        <v>128</v>
      </c>
      <c r="D83" s="414" t="s">
        <v>651</v>
      </c>
      <c r="E83" s="356" t="s">
        <v>652</v>
      </c>
      <c r="F83" s="52" t="s">
        <v>653</v>
      </c>
      <c r="G83" s="52"/>
      <c r="H83" s="119"/>
      <c r="I83" s="119"/>
      <c r="J83" s="119"/>
      <c r="K83" s="119"/>
      <c r="L83" s="119"/>
      <c r="M83" s="55"/>
      <c r="N83" s="31"/>
      <c r="O83" s="31"/>
      <c r="P83" s="32"/>
      <c r="Q83" s="32"/>
      <c r="R83" s="32"/>
      <c r="S83" s="32"/>
      <c r="T83" s="32"/>
    </row>
    <row r="84" spans="1:20" s="351" customFormat="1" hidden="1" x14ac:dyDescent="0.25">
      <c r="A84" s="30">
        <v>47</v>
      </c>
      <c r="B84" s="344" t="s">
        <v>281</v>
      </c>
      <c r="C84" s="352" t="s">
        <v>94</v>
      </c>
      <c r="D84" s="344" t="s">
        <v>417</v>
      </c>
      <c r="E84" s="345" t="s">
        <v>398</v>
      </c>
      <c r="F84" s="346" t="s">
        <v>310</v>
      </c>
      <c r="G84" s="346">
        <v>0</v>
      </c>
      <c r="H84" s="347">
        <v>0</v>
      </c>
      <c r="I84" s="347"/>
      <c r="J84" s="347"/>
      <c r="K84" s="347"/>
      <c r="L84" s="347"/>
      <c r="M84" s="348" t="e">
        <f>#REF!</f>
        <v>#REF!</v>
      </c>
      <c r="N84" s="349" t="e">
        <f>#REF!</f>
        <v>#REF!</v>
      </c>
      <c r="O84" s="349"/>
      <c r="P84" s="350" t="e">
        <f>#REF!</f>
        <v>#REF!</v>
      </c>
      <c r="Q84" s="350" t="e">
        <f>#REF!</f>
        <v>#REF!</v>
      </c>
      <c r="R84" s="350" t="e">
        <f>#REF!</f>
        <v>#REF!</v>
      </c>
      <c r="S84" s="350" t="e">
        <f>#REF!</f>
        <v>#REF!</v>
      </c>
      <c r="T84" s="350" t="e">
        <f>#REF!</f>
        <v>#REF!</v>
      </c>
    </row>
    <row r="85" spans="1:20" x14ac:dyDescent="0.25">
      <c r="H85" s="89">
        <f>AVERAGE(H3:H70)</f>
        <v>2.4441914143673698</v>
      </c>
      <c r="L85" s="89">
        <f>AVERAGE(L3:L70)</f>
        <v>2.5961481653760607</v>
      </c>
      <c r="N85" s="89" t="e">
        <f>AVERAGE(N3:N70)</f>
        <v>#REF!</v>
      </c>
      <c r="O85" s="89"/>
    </row>
  </sheetData>
  <autoFilter ref="A2:AX85">
    <filterColumn colId="1">
      <filters>
        <filter val="VT2"/>
      </filters>
    </filterColumn>
    <filterColumn colId="2">
      <filters>
        <filter val="Part 1"/>
      </filters>
    </filterColumn>
  </autoFilter>
  <sortState ref="A1:W39">
    <sortCondition descending="1" ref="N1:N39"/>
  </sortState>
  <customSheetViews>
    <customSheetView guid="{3BEDB203-29A8-4A82-B140-5CE8D0753F8B}" scale="70" showGridLines="0" topLeftCell="A2">
      <selection activeCell="E34" sqref="E34"/>
      <pageMargins left="0.7" right="0.7" top="0.75" bottom="0.75" header="0.3" footer="0.3"/>
      <pageSetup paperSize="9" orientation="portrait" r:id="rId1"/>
    </customSheetView>
    <customSheetView guid="{B9E7682A-072E-4CF9-AE10-B3ED27CB27F8}" scale="115" showGridLines="0" showAutoFilter="1">
      <selection activeCell="W1" sqref="W1:X1048576"/>
      <pageMargins left="0.7" right="0.7" top="0.75" bottom="0.75" header="0.3" footer="0.3"/>
      <pageSetup paperSize="9" orientation="portrait" r:id="rId2"/>
      <autoFilter ref="A2:AP71"/>
    </customSheetView>
    <customSheetView guid="{9F775BAE-2403-40FE-95E3-B0411D9A7170}" scale="115" showGridLines="0" showAutoFilter="1">
      <selection activeCell="W1" sqref="W1:X1048576"/>
      <pageMargins left="0.7" right="0.7" top="0.75" bottom="0.75" header="0.3" footer="0.3"/>
      <pageSetup paperSize="9" orientation="portrait" r:id="rId3"/>
      <autoFilter ref="A2:AP71"/>
    </customSheetView>
    <customSheetView guid="{61959E49-C4BC-41CB-B0BE-7EDA73DE356A}" scale="115" showGridLines="0" showAutoFilter="1" topLeftCell="A40">
      <selection activeCell="F72" sqref="F72"/>
      <pageMargins left="0.7" right="0.7" top="0.75" bottom="0.75" header="0.3" footer="0.3"/>
      <pageSetup paperSize="9" orientation="portrait" r:id="rId4"/>
      <autoFilter ref="A2:AP71"/>
    </customSheetView>
    <customSheetView guid="{3F51B73C-8999-4BDD-B7BB-CFA8C5D5F118}" scale="80" showGridLines="0" filter="1" showAutoFilter="1">
      <selection activeCell="E53" sqref="E53"/>
      <pageMargins left="0.7" right="0.7" top="0.75" bottom="0.75" header="0.3" footer="0.3"/>
      <pageSetup paperSize="9" orientation="portrait" r:id="rId5"/>
      <autoFilter ref="A2:AX74">
        <filterColumn colId="1">
          <filters>
            <filter val="VT2"/>
          </filters>
        </filterColumn>
        <filterColumn colId="2">
          <filters>
            <filter val="Part 1"/>
          </filters>
        </filterColumn>
      </autoFilter>
    </customSheetView>
    <customSheetView guid="{040B64FF-F135-4C7F-9498-A8399C10673D}" scale="70" showGridLines="0" topLeftCell="A61">
      <selection activeCell="K80" sqref="K80"/>
      <pageMargins left="0.7" right="0.7" top="0.75" bottom="0.75" header="0.3" footer="0.3"/>
      <pageSetup paperSize="9" orientation="portrait" r:id="rId6"/>
    </customSheetView>
    <customSheetView guid="{6D9FC8F7-6352-4BF1-890A-27BF36FADC03}" scale="80" showGridLines="0" showAutoFilter="1" topLeftCell="A43">
      <selection activeCell="E72" sqref="E72"/>
      <pageMargins left="0.7" right="0.7" top="0.75" bottom="0.75" header="0.3" footer="0.3"/>
      <pageSetup paperSize="9" orientation="portrait" r:id="rId7"/>
      <autoFilter ref="A2:AX76"/>
    </customSheetView>
  </customSheetViews>
  <mergeCells count="8">
    <mergeCell ref="N1:N2"/>
    <mergeCell ref="I1:I2"/>
    <mergeCell ref="J1:J2"/>
    <mergeCell ref="G1:G2"/>
    <mergeCell ref="H1:H2"/>
    <mergeCell ref="K1:K2"/>
    <mergeCell ref="L1:L2"/>
    <mergeCell ref="M1:M2"/>
  </mergeCells>
  <conditionalFormatting sqref="A2:XFD2">
    <cfRule type="duplicateValues" dxfId="1943" priority="2"/>
  </conditionalFormatting>
  <conditionalFormatting sqref="F1:F1048576">
    <cfRule type="duplicateValues" dxfId="1942" priority="1"/>
  </conditionalFormatting>
  <dataValidations count="2">
    <dataValidation type="list" allowBlank="1" showInputMessage="1" showErrorMessage="1" sqref="B2:B3 B5:B1048576">
      <formula1>"VT1, VT2"</formula1>
    </dataValidation>
    <dataValidation type="list" allowBlank="1" showInputMessage="1" showErrorMessage="1" sqref="C2:C3 D2:E2 D85:E1048576 C5:C1048576">
      <formula1>"Part 1, Part 2, Part 3"</formula1>
    </dataValidation>
  </dataValidations>
  <hyperlinks>
    <hyperlink ref="E39" location="'Oanh Nguyen'!A1" display="kimoanh.nguyen"/>
    <hyperlink ref="E42" location="Trang2.Le!A1" display="trang2.le"/>
    <hyperlink ref="E43" location="'Thuy Pham'!A1" display="thuy2.pham"/>
    <hyperlink ref="E44" location="'Phong Nguyen'!A1" display="hoangphong.nguyen"/>
    <hyperlink ref="E48" location="'Trang 1 Tran'!A1" display="trang1.tran"/>
    <hyperlink ref="E49" location="'Hue Do'!A1" display="hue.do"/>
    <hyperlink ref="E50" location="'Ha To'!A1" display="ha.to"/>
    <hyperlink ref="E53" location="'Bich Do'!A1" display="bich2.do"/>
    <hyperlink ref="E54" location="'Lan Hoang'!A1" display="lan.hoang"/>
    <hyperlink ref="E59" location="'Hang Vu'!A1" display="hang1.vu"/>
    <hyperlink ref="E61" location="'Tung Tran'!A1" display="tung.tran"/>
    <hyperlink ref="E63" location="'Thuy Le MIB'!A1" display="thuy1.le"/>
    <hyperlink ref="E65" location="'Men Than'!A1" display="men2.than"/>
    <hyperlink ref="E52" location="'Phuong Nguyen'!A1" display="phuong1.nguyen"/>
    <hyperlink ref="E55" location="'Nhung2 Nguyen'!A1" display="nhung2.nguyen"/>
    <hyperlink ref="E84" location="Huyen2.Nguyen!A1" display="huyen2.nguyen"/>
    <hyperlink ref="F38" location="'Quyen Nguyen'!A1" display="QUYEN NGUYEN"/>
    <hyperlink ref="F40" location="'Thuy Le'!A1" display="THUY LE"/>
    <hyperlink ref="F41" location="'Phuc Truong'!A1" display="PHUC TRUONG"/>
    <hyperlink ref="F45" location="'Anh To'!A1" display="ANH TO"/>
    <hyperlink ref="F46" location="'Nhung Hoang'!A1" display="NHUNG HOANG"/>
    <hyperlink ref="F47" location="Chinh.Tran!A1" display="CHINH TRAN"/>
    <hyperlink ref="F51" location="'Lan Nguyen 89'!A1" display="LAN NGUYEN"/>
    <hyperlink ref="F56" location="Nguyet2.Nguyen!A1" display="NGUYET NGUYEN"/>
    <hyperlink ref="F57" location="'Hien Dinh'!A1" display="HIEN DINH"/>
    <hyperlink ref="F60" location="'Thuy Dang'!A1" display="THUY DANG"/>
    <hyperlink ref="F62" location="'Cuong Tran'!A1" display="CUONG TRAN"/>
    <hyperlink ref="F64" location="'Vinh Nguyen'!A1" display="VINH NGUYEN"/>
    <hyperlink ref="F66" location="'Y Vu'!A1" display="Y VU"/>
    <hyperlink ref="F67" location="'Huyen Nguyen'!A1" display="HUYEN NGUYEN"/>
    <hyperlink ref="F68" location="'Phuong 2 Le'!A1" display="PHUONG LE"/>
    <hyperlink ref="F69" location="'Thang Vu'!A1" display="THANG VU"/>
    <hyperlink ref="E68" location="'Phuong 2 Le'!A1" display="phuong2.le"/>
    <hyperlink ref="E71" location="Duy.Doan!A1" display="duy.doan"/>
    <hyperlink ref="E83" location="Thoa.Dien!A1" display="thoa.dien"/>
    <hyperlink ref="E46" location="'Nhung Hoang'!A1" display="nhung2.hoang"/>
    <hyperlink ref="E72" location="'Hai Trinh'!A1" display="hai.trinh"/>
    <hyperlink ref="E73" location="'Phuong Ngo'!A1" display="phuong.ngo"/>
    <hyperlink ref="E74" location="'Hang2 Vu'!A1" display="hang2.vu"/>
    <hyperlink ref="E75" location="'Duyen Tran'!A1" display="duyen.tran"/>
    <hyperlink ref="E76" location="thuy2.tran!A1" display="thuy2.tran"/>
    <hyperlink ref="E77" location="tam.trinh!A1" display="tam.trinh"/>
    <hyperlink ref="E78" location="nga.dang!A1" display="nga.dang"/>
    <hyperlink ref="E79" location="hung2.nguyen!A1" display="hung2.nguyen"/>
    <hyperlink ref="E80" location="hang.pham!A1" display="hang.pham"/>
    <hyperlink ref="E81" location="phuong2.ha!A1" display="phuong2.ha"/>
    <hyperlink ref="E82" location="tuyen.do!A1" display="tuyen.do"/>
    <hyperlink ref="E40" location="'Thuy Le'!A1" display="thuy.le"/>
  </hyperlinks>
  <pageMargins left="0.7" right="0.7" top="0.75" bottom="0.75" header="0.3" footer="0.3"/>
  <pageSetup paperSize="9" orientation="portrait" r:id="rId8"/>
  <drawing r:id="rId9"/>
  <legacyDrawing r:id="rId10"/>
  <controls>
    <mc:AlternateContent xmlns:mc="http://schemas.openxmlformats.org/markup-compatibility/2006">
      <mc:Choice Requires="x14">
        <control shapeId="28695" r:id="rId11" name="Result_Folder">
          <controlPr defaultSize="0" autoLine="0" r:id="rId12">
            <anchor moveWithCells="1">
              <from>
                <xdr:col>3</xdr:col>
                <xdr:colOff>830580</xdr:colOff>
                <xdr:row>95</xdr:row>
                <xdr:rowOff>106680</xdr:rowOff>
              </from>
              <to>
                <xdr:col>8</xdr:col>
                <xdr:colOff>83820</xdr:colOff>
                <xdr:row>98</xdr:row>
                <xdr:rowOff>0</xdr:rowOff>
              </to>
            </anchor>
          </controlPr>
        </control>
      </mc:Choice>
      <mc:Fallback>
        <control shapeId="28695" r:id="rId11" name="Result_Folder"/>
      </mc:Fallback>
    </mc:AlternateContent>
    <mc:AlternateContent xmlns:mc="http://schemas.openxmlformats.org/markup-compatibility/2006">
      <mc:Choice Requires="x14">
        <control shapeId="28694" r:id="rId13" name="CommandButton6">
          <controlPr defaultSize="0" autoLine="0" r:id="rId14">
            <anchor moveWithCells="1">
              <from>
                <xdr:col>8</xdr:col>
                <xdr:colOff>182880</xdr:colOff>
                <xdr:row>95</xdr:row>
                <xdr:rowOff>106680</xdr:rowOff>
              </from>
              <to>
                <xdr:col>9</xdr:col>
                <xdr:colOff>731520</xdr:colOff>
                <xdr:row>97</xdr:row>
                <xdr:rowOff>152400</xdr:rowOff>
              </to>
            </anchor>
          </controlPr>
        </control>
      </mc:Choice>
      <mc:Fallback>
        <control shapeId="28694" r:id="rId13" name="CommandButton6"/>
      </mc:Fallback>
    </mc:AlternateContent>
    <mc:AlternateContent xmlns:mc="http://schemas.openxmlformats.org/markup-compatibility/2006">
      <mc:Choice Requires="x14">
        <control shapeId="28693" r:id="rId15" name="CommandButton5">
          <controlPr defaultSize="0" autoLine="0" r:id="rId16">
            <anchor moveWithCells="1">
              <from>
                <xdr:col>9</xdr:col>
                <xdr:colOff>883920</xdr:colOff>
                <xdr:row>95</xdr:row>
                <xdr:rowOff>99060</xdr:rowOff>
              </from>
              <to>
                <xdr:col>11</xdr:col>
                <xdr:colOff>182880</xdr:colOff>
                <xdr:row>97</xdr:row>
                <xdr:rowOff>144780</xdr:rowOff>
              </to>
            </anchor>
          </controlPr>
        </control>
      </mc:Choice>
      <mc:Fallback>
        <control shapeId="28693" r:id="rId15" name="CommandButton5"/>
      </mc:Fallback>
    </mc:AlternateContent>
    <mc:AlternateContent xmlns:mc="http://schemas.openxmlformats.org/markup-compatibility/2006">
      <mc:Choice Requires="x14">
        <control shapeId="28692" r:id="rId17" name="CommandButton4">
          <controlPr defaultSize="0" autoLine="0" r:id="rId18">
            <anchor moveWithCells="1">
              <from>
                <xdr:col>8</xdr:col>
                <xdr:colOff>228600</xdr:colOff>
                <xdr:row>85</xdr:row>
                <xdr:rowOff>144780</xdr:rowOff>
              </from>
              <to>
                <xdr:col>9</xdr:col>
                <xdr:colOff>800100</xdr:colOff>
                <xdr:row>88</xdr:row>
                <xdr:rowOff>15240</xdr:rowOff>
              </to>
            </anchor>
          </controlPr>
        </control>
      </mc:Choice>
      <mc:Fallback>
        <control shapeId="28692" r:id="rId17" name="CommandButton4"/>
      </mc:Fallback>
    </mc:AlternateContent>
    <mc:AlternateContent xmlns:mc="http://schemas.openxmlformats.org/markup-compatibility/2006">
      <mc:Choice Requires="x14">
        <control shapeId="28691" r:id="rId19" name="Mail_List_n_Attachments">
          <controlPr defaultSize="0" autoLine="0" r:id="rId20">
            <anchor moveWithCells="1">
              <from>
                <xdr:col>4</xdr:col>
                <xdr:colOff>0</xdr:colOff>
                <xdr:row>85</xdr:row>
                <xdr:rowOff>152400</xdr:rowOff>
              </from>
              <to>
                <xdr:col>8</xdr:col>
                <xdr:colOff>99060</xdr:colOff>
                <xdr:row>88</xdr:row>
                <xdr:rowOff>38100</xdr:rowOff>
              </to>
            </anchor>
          </controlPr>
        </control>
      </mc:Choice>
      <mc:Fallback>
        <control shapeId="28691" r:id="rId19" name="Mail_List_n_Attachments"/>
      </mc:Fallback>
    </mc:AlternateContent>
    <mc:AlternateContent xmlns:mc="http://schemas.openxmlformats.org/markup-compatibility/2006">
      <mc:Choice Requires="x14">
        <control shapeId="28689" r:id="rId21" name="CommandButton2">
          <controlPr defaultSize="0" autoLine="0" r:id="rId22">
            <anchor moveWithCells="1">
              <from>
                <xdr:col>4</xdr:col>
                <xdr:colOff>563880</xdr:colOff>
                <xdr:row>91</xdr:row>
                <xdr:rowOff>137160</xdr:rowOff>
              </from>
              <to>
                <xdr:col>5</xdr:col>
                <xdr:colOff>1135380</xdr:colOff>
                <xdr:row>94</xdr:row>
                <xdr:rowOff>7620</xdr:rowOff>
              </to>
            </anchor>
          </controlPr>
        </control>
      </mc:Choice>
      <mc:Fallback>
        <control shapeId="28689" r:id="rId21" name="CommandButton2"/>
      </mc:Fallback>
    </mc:AlternateContent>
    <mc:AlternateContent xmlns:mc="http://schemas.openxmlformats.org/markup-compatibility/2006">
      <mc:Choice Requires="x14">
        <control shapeId="28688" r:id="rId23" name="Member_CBL_folder">
          <controlPr defaultSize="0" autoLine="0" r:id="rId24">
            <anchor moveWithCells="1">
              <from>
                <xdr:col>4</xdr:col>
                <xdr:colOff>0</xdr:colOff>
                <xdr:row>88</xdr:row>
                <xdr:rowOff>152400</xdr:rowOff>
              </from>
              <to>
                <xdr:col>8</xdr:col>
                <xdr:colOff>91440</xdr:colOff>
                <xdr:row>91</xdr:row>
                <xdr:rowOff>38100</xdr:rowOff>
              </to>
            </anchor>
          </controlPr>
        </control>
      </mc:Choice>
      <mc:Fallback>
        <control shapeId="28688" r:id="rId23" name="Member_CBL_folder"/>
      </mc:Fallback>
    </mc:AlternateContent>
    <mc:AlternateContent xmlns:mc="http://schemas.openxmlformats.org/markup-compatibility/2006">
      <mc:Choice Requires="x14">
        <control shapeId="28687" r:id="rId25" name="CommandButton1">
          <controlPr defaultSize="0" autoLine="0" r:id="rId26">
            <anchor moveWithCells="1">
              <from>
                <xdr:col>8</xdr:col>
                <xdr:colOff>198120</xdr:colOff>
                <xdr:row>88</xdr:row>
                <xdr:rowOff>152400</xdr:rowOff>
              </from>
              <to>
                <xdr:col>9</xdr:col>
                <xdr:colOff>792480</xdr:colOff>
                <xdr:row>91</xdr:row>
                <xdr:rowOff>38100</xdr:rowOff>
              </to>
            </anchor>
          </controlPr>
        </control>
      </mc:Choice>
      <mc:Fallback>
        <control shapeId="28687" r:id="rId25" name="CommandButton1"/>
      </mc:Fallback>
    </mc:AlternateContent>
    <mc:AlternateContent xmlns:mc="http://schemas.openxmlformats.org/markup-compatibility/2006">
      <mc:Choice Requires="x14">
        <control shapeId="28690" r:id="rId27" name="CommandButton3">
          <controlPr defaultSize="0" autoLine="0" r:id="rId28">
            <anchor moveWithCells="1">
              <from>
                <xdr:col>6</xdr:col>
                <xdr:colOff>121920</xdr:colOff>
                <xdr:row>91</xdr:row>
                <xdr:rowOff>99060</xdr:rowOff>
              </from>
              <to>
                <xdr:col>7</xdr:col>
                <xdr:colOff>1203960</xdr:colOff>
                <xdr:row>93</xdr:row>
                <xdr:rowOff>144780</xdr:rowOff>
              </to>
            </anchor>
          </controlPr>
        </control>
      </mc:Choice>
      <mc:Fallback>
        <control shapeId="28690" r:id="rId27" name="CommandButton3"/>
      </mc:Fallback>
    </mc:AlternateContent>
    <mc:AlternateContent xmlns:mc="http://schemas.openxmlformats.org/markup-compatibility/2006">
      <mc:Choice Requires="x14">
        <control shapeId="28708" r:id="rId29" name="CBL_member_folder">
          <controlPr defaultSize="0" autoLine="0" r:id="rId30">
            <anchor moveWithCells="1">
              <from>
                <xdr:col>3</xdr:col>
                <xdr:colOff>822960</xdr:colOff>
                <xdr:row>99</xdr:row>
                <xdr:rowOff>144780</xdr:rowOff>
              </from>
              <to>
                <xdr:col>8</xdr:col>
                <xdr:colOff>76200</xdr:colOff>
                <xdr:row>102</xdr:row>
                <xdr:rowOff>38100</xdr:rowOff>
              </to>
            </anchor>
          </controlPr>
        </control>
      </mc:Choice>
      <mc:Fallback>
        <control shapeId="28708" r:id="rId29" name="CBL_member_folder"/>
      </mc:Fallback>
    </mc:AlternateContent>
    <mc:AlternateContent xmlns:mc="http://schemas.openxmlformats.org/markup-compatibility/2006">
      <mc:Choice Requires="x14">
        <control shapeId="28709" r:id="rId31" name="CommandButton7">
          <controlPr defaultSize="0" autoLine="0" r:id="rId32">
            <anchor moveWithCells="1">
              <from>
                <xdr:col>8</xdr:col>
                <xdr:colOff>190500</xdr:colOff>
                <xdr:row>100</xdr:row>
                <xdr:rowOff>0</xdr:rowOff>
              </from>
              <to>
                <xdr:col>9</xdr:col>
                <xdr:colOff>739140</xdr:colOff>
                <xdr:row>102</xdr:row>
                <xdr:rowOff>38100</xdr:rowOff>
              </to>
            </anchor>
          </controlPr>
        </control>
      </mc:Choice>
      <mc:Fallback>
        <control shapeId="28709" r:id="rId31" name="CommandButton7"/>
      </mc:Fallback>
    </mc:AlternateContent>
    <mc:AlternateContent xmlns:mc="http://schemas.openxmlformats.org/markup-compatibility/2006">
      <mc:Choice Requires="x14">
        <control shapeId="28710" r:id="rId33" name="CommandButton8">
          <controlPr defaultSize="0" autoLine="0" autoPict="0" r:id="rId34">
            <anchor moveWithCells="1">
              <from>
                <xdr:col>9</xdr:col>
                <xdr:colOff>883920</xdr:colOff>
                <xdr:row>99</xdr:row>
                <xdr:rowOff>175260</xdr:rowOff>
              </from>
              <to>
                <xdr:col>11</xdr:col>
                <xdr:colOff>297180</xdr:colOff>
                <xdr:row>102</xdr:row>
                <xdr:rowOff>38100</xdr:rowOff>
              </to>
            </anchor>
          </controlPr>
        </control>
      </mc:Choice>
      <mc:Fallback>
        <control shapeId="28710" r:id="rId33" name="CommandButton8"/>
      </mc:Fallback>
    </mc:AlternateContent>
    <mc:AlternateContent xmlns:mc="http://schemas.openxmlformats.org/markup-compatibility/2006">
      <mc:Choice Requires="x14">
        <control shapeId="28704" r:id="rId35" name="Label 32">
          <controlPr defaultSize="0" autoFill="0" autoLine="0" autoPict="0">
            <anchor moveWithCells="1" sizeWithCells="1">
              <from>
                <xdr:col>1</xdr:col>
                <xdr:colOff>274320</xdr:colOff>
                <xdr:row>86</xdr:row>
                <xdr:rowOff>22860</xdr:rowOff>
              </from>
              <to>
                <xdr:col>4</xdr:col>
                <xdr:colOff>7620</xdr:colOff>
                <xdr:row>88</xdr:row>
                <xdr:rowOff>30480</xdr:rowOff>
              </to>
            </anchor>
          </controlPr>
        </control>
      </mc:Choice>
    </mc:AlternateContent>
    <mc:AlternateContent xmlns:mc="http://schemas.openxmlformats.org/markup-compatibility/2006">
      <mc:Choice Requires="x14">
        <control shapeId="28705" r:id="rId36" name="Label 33">
          <controlPr defaultSize="0" autoFill="0" autoLine="0" autoPict="0">
            <anchor moveWithCells="1" sizeWithCells="1">
              <from>
                <xdr:col>0</xdr:col>
                <xdr:colOff>83820</xdr:colOff>
                <xdr:row>88</xdr:row>
                <xdr:rowOff>175260</xdr:rowOff>
              </from>
              <to>
                <xdr:col>3</xdr:col>
                <xdr:colOff>807720</xdr:colOff>
                <xdr:row>91</xdr:row>
                <xdr:rowOff>22860</xdr:rowOff>
              </to>
            </anchor>
          </controlPr>
        </control>
      </mc:Choice>
    </mc:AlternateContent>
    <mc:AlternateContent xmlns:mc="http://schemas.openxmlformats.org/markup-compatibility/2006">
      <mc:Choice Requires="x14">
        <control shapeId="28707" r:id="rId37" name="Label 35">
          <controlPr defaultSize="0" autoFill="0" autoLine="0" autoPict="0">
            <anchor moveWithCells="1" sizeWithCells="1">
              <from>
                <xdr:col>0</xdr:col>
                <xdr:colOff>137160</xdr:colOff>
                <xdr:row>95</xdr:row>
                <xdr:rowOff>45720</xdr:rowOff>
              </from>
              <to>
                <xdr:col>3</xdr:col>
                <xdr:colOff>822960</xdr:colOff>
                <xdr:row>98</xdr:row>
                <xdr:rowOff>68580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66"/>
  <sheetViews>
    <sheetView zoomScale="85" zoomScaleNormal="100" workbookViewId="0">
      <pane xSplit="5" ySplit="2" topLeftCell="H6" activePane="bottomRight" state="frozen"/>
      <selection pane="topRight" activeCell="F1" sqref="F1"/>
      <selection pane="bottomLeft" activeCell="A3" sqref="A3"/>
      <selection pane="bottomRight" activeCell="E11" sqref="E11"/>
    </sheetView>
  </sheetViews>
  <sheetFormatPr defaultColWidth="8.88671875" defaultRowHeight="14.4" x14ac:dyDescent="0.3"/>
  <cols>
    <col min="1" max="1" width="8.5546875" style="308" bestFit="1" customWidth="1"/>
    <col min="2" max="2" width="6.44140625" style="308" bestFit="1" customWidth="1"/>
    <col min="3" max="3" width="7.88671875" style="308" bestFit="1" customWidth="1"/>
    <col min="4" max="4" width="18.44140625" style="308" bestFit="1" customWidth="1"/>
    <col min="5" max="5" width="46.5546875" style="308" customWidth="1"/>
    <col min="6" max="6" width="27.5546875" style="308" customWidth="1"/>
    <col min="7" max="7" width="24.88671875" style="308" customWidth="1"/>
    <col min="8" max="8" width="26.109375" style="308" customWidth="1"/>
    <col min="9" max="9" width="32.109375" style="308" customWidth="1"/>
    <col min="10" max="10" width="15.5546875" style="308" bestFit="1" customWidth="1"/>
    <col min="11" max="15" width="15.5546875" style="308" customWidth="1"/>
    <col min="16" max="16" width="36.5546875" style="217" bestFit="1" customWidth="1"/>
    <col min="17" max="17" width="16.5546875" style="308" customWidth="1"/>
    <col min="18" max="16384" width="8.88671875" style="308"/>
  </cols>
  <sheetData>
    <row r="1" spans="1:17" ht="23.4" x14ac:dyDescent="0.45">
      <c r="A1" s="307" t="s">
        <v>729</v>
      </c>
      <c r="B1" s="307"/>
      <c r="C1" s="307"/>
      <c r="D1" s="307"/>
      <c r="E1" s="307"/>
      <c r="F1" s="307"/>
      <c r="G1" s="307"/>
      <c r="H1" s="307"/>
      <c r="I1" s="307"/>
      <c r="J1" s="307"/>
      <c r="K1" s="307"/>
      <c r="L1" s="307"/>
      <c r="M1" s="307"/>
      <c r="N1" s="307"/>
      <c r="O1" s="307"/>
      <c r="P1" s="307"/>
    </row>
    <row r="2" spans="1:17" ht="27.6" x14ac:dyDescent="0.3">
      <c r="A2" s="305" t="s">
        <v>132</v>
      </c>
      <c r="B2" s="305" t="s">
        <v>91</v>
      </c>
      <c r="C2" s="366" t="s">
        <v>75</v>
      </c>
      <c r="D2" s="367" t="s">
        <v>133</v>
      </c>
      <c r="E2" s="305" t="s">
        <v>134</v>
      </c>
      <c r="F2" s="305" t="s">
        <v>135</v>
      </c>
      <c r="G2" s="305" t="s">
        <v>136</v>
      </c>
      <c r="H2" s="305" t="s">
        <v>137</v>
      </c>
      <c r="I2" s="368" t="s">
        <v>138</v>
      </c>
      <c r="J2" s="368" t="s">
        <v>246</v>
      </c>
      <c r="K2" s="309" t="s">
        <v>339</v>
      </c>
      <c r="L2" s="309" t="s">
        <v>337</v>
      </c>
      <c r="M2" s="309" t="s">
        <v>338</v>
      </c>
      <c r="N2" s="309" t="s">
        <v>370</v>
      </c>
      <c r="O2" s="309" t="s">
        <v>371</v>
      </c>
      <c r="P2" s="305" t="s">
        <v>139</v>
      </c>
      <c r="Q2" s="378" t="s">
        <v>423</v>
      </c>
    </row>
    <row r="3" spans="1:17" x14ac:dyDescent="0.3">
      <c r="A3" s="305"/>
      <c r="B3" s="305"/>
      <c r="C3" s="366"/>
      <c r="D3" s="367"/>
      <c r="E3" s="305"/>
      <c r="F3" s="310" t="s">
        <v>140</v>
      </c>
      <c r="G3" s="305"/>
      <c r="H3" s="305"/>
      <c r="I3" s="368"/>
      <c r="J3" s="368"/>
      <c r="K3" s="311"/>
      <c r="L3" s="311"/>
      <c r="M3" s="311"/>
      <c r="N3" s="311"/>
      <c r="O3" s="311"/>
      <c r="P3" s="305"/>
      <c r="Q3" s="378"/>
    </row>
    <row r="4" spans="1:17" ht="179.4" x14ac:dyDescent="0.3">
      <c r="A4" s="107" t="s">
        <v>141</v>
      </c>
      <c r="B4" s="107" t="s">
        <v>142</v>
      </c>
      <c r="C4" s="266" t="s">
        <v>5</v>
      </c>
      <c r="D4" s="267" t="s">
        <v>143</v>
      </c>
      <c r="E4" s="268" t="s">
        <v>367</v>
      </c>
      <c r="F4" s="270"/>
      <c r="G4" s="273" t="s">
        <v>145</v>
      </c>
      <c r="H4" s="273" t="s">
        <v>211</v>
      </c>
      <c r="I4" s="249" t="s">
        <v>730</v>
      </c>
      <c r="J4" s="107">
        <v>13</v>
      </c>
      <c r="K4" s="107"/>
      <c r="L4" s="319"/>
      <c r="M4" s="107"/>
      <c r="N4" s="107"/>
      <c r="O4" s="107"/>
      <c r="P4" s="312"/>
      <c r="Q4" s="169" t="s">
        <v>424</v>
      </c>
    </row>
    <row r="5" spans="1:17" ht="27.6" x14ac:dyDescent="0.3">
      <c r="A5" s="107"/>
      <c r="B5" s="107"/>
      <c r="C5" s="266" t="s">
        <v>5</v>
      </c>
      <c r="D5" s="267" t="s">
        <v>143</v>
      </c>
      <c r="E5" s="268" t="s">
        <v>368</v>
      </c>
      <c r="F5" s="271" t="s">
        <v>144</v>
      </c>
      <c r="G5" s="271" t="s">
        <v>149</v>
      </c>
      <c r="H5" s="271" t="s">
        <v>150</v>
      </c>
      <c r="I5" s="249" t="s">
        <v>731</v>
      </c>
      <c r="J5" s="107">
        <v>2</v>
      </c>
      <c r="K5" s="107"/>
      <c r="L5" s="320"/>
      <c r="M5" s="107"/>
      <c r="N5" s="107"/>
      <c r="O5" s="107"/>
      <c r="P5" s="312"/>
      <c r="Q5" s="169" t="s">
        <v>425</v>
      </c>
    </row>
    <row r="6" spans="1:17" ht="27" customHeight="1" x14ac:dyDescent="0.3">
      <c r="A6" s="107"/>
      <c r="B6" s="107"/>
      <c r="C6" s="266" t="s">
        <v>5</v>
      </c>
      <c r="D6" s="267" t="s">
        <v>148</v>
      </c>
      <c r="E6" s="268" t="s">
        <v>148</v>
      </c>
      <c r="F6" s="271" t="s">
        <v>144</v>
      </c>
      <c r="G6" s="271" t="s">
        <v>149</v>
      </c>
      <c r="H6" s="271" t="s">
        <v>150</v>
      </c>
      <c r="I6" s="249" t="s">
        <v>732</v>
      </c>
      <c r="J6" s="107">
        <v>6</v>
      </c>
      <c r="K6" s="107"/>
      <c r="L6" s="320"/>
      <c r="M6" s="107"/>
      <c r="N6" s="107"/>
      <c r="O6" s="107"/>
      <c r="P6" s="107"/>
      <c r="Q6" s="169" t="s">
        <v>426</v>
      </c>
    </row>
    <row r="7" spans="1:17" ht="248.4" x14ac:dyDescent="0.3">
      <c r="A7" s="107"/>
      <c r="B7" s="107"/>
      <c r="C7" s="266" t="s">
        <v>5</v>
      </c>
      <c r="D7" s="267" t="s">
        <v>726</v>
      </c>
      <c r="E7" s="268" t="s">
        <v>420</v>
      </c>
      <c r="F7" s="271" t="s">
        <v>144</v>
      </c>
      <c r="G7" s="271" t="s">
        <v>152</v>
      </c>
      <c r="H7" s="271" t="s">
        <v>154</v>
      </c>
      <c r="I7" s="249" t="s">
        <v>733</v>
      </c>
      <c r="J7" s="107">
        <v>18</v>
      </c>
      <c r="K7" s="107"/>
      <c r="L7" s="320"/>
      <c r="M7" s="107"/>
      <c r="N7" s="249"/>
      <c r="O7" s="107"/>
      <c r="P7" s="312"/>
      <c r="Q7" s="169" t="s">
        <v>427</v>
      </c>
    </row>
    <row r="8" spans="1:17" x14ac:dyDescent="0.3">
      <c r="A8" s="107"/>
      <c r="B8" s="107"/>
      <c r="C8" s="266" t="s">
        <v>5</v>
      </c>
      <c r="D8" s="267" t="s">
        <v>726</v>
      </c>
      <c r="E8" s="269" t="s">
        <v>693</v>
      </c>
      <c r="F8" s="271" t="s">
        <v>144</v>
      </c>
      <c r="G8" s="271" t="s">
        <v>152</v>
      </c>
      <c r="H8" s="271" t="s">
        <v>154</v>
      </c>
      <c r="I8" s="249"/>
      <c r="J8" s="107"/>
      <c r="K8" s="107"/>
      <c r="L8" s="107"/>
      <c r="M8" s="107"/>
      <c r="N8" s="107"/>
      <c r="O8" s="107"/>
      <c r="P8" s="312"/>
      <c r="Q8" s="169" t="s">
        <v>428</v>
      </c>
    </row>
    <row r="9" spans="1:17" ht="96.6" x14ac:dyDescent="0.3">
      <c r="A9" s="107"/>
      <c r="B9" s="107"/>
      <c r="C9" s="266" t="s">
        <v>5</v>
      </c>
      <c r="D9" s="267" t="s">
        <v>726</v>
      </c>
      <c r="E9" s="269" t="s">
        <v>617</v>
      </c>
      <c r="F9" s="271" t="s">
        <v>144</v>
      </c>
      <c r="G9" s="271" t="s">
        <v>153</v>
      </c>
      <c r="H9" s="271" t="s">
        <v>263</v>
      </c>
      <c r="I9" s="249" t="s">
        <v>734</v>
      </c>
      <c r="J9" s="107">
        <v>7</v>
      </c>
      <c r="K9" s="107"/>
      <c r="L9" s="320"/>
      <c r="M9" s="107"/>
      <c r="N9" s="107"/>
      <c r="O9" s="107"/>
      <c r="P9" s="107"/>
      <c r="Q9" s="169" t="s">
        <v>429</v>
      </c>
    </row>
    <row r="10" spans="1:17" ht="110.4" x14ac:dyDescent="0.3">
      <c r="A10" s="107"/>
      <c r="B10" s="107"/>
      <c r="C10" s="266" t="s">
        <v>5</v>
      </c>
      <c r="D10" s="267" t="s">
        <v>726</v>
      </c>
      <c r="E10" s="269" t="s">
        <v>618</v>
      </c>
      <c r="F10" s="271" t="s">
        <v>144</v>
      </c>
      <c r="G10" s="271" t="s">
        <v>615</v>
      </c>
      <c r="H10" s="271" t="s">
        <v>274</v>
      </c>
      <c r="I10" s="249" t="s">
        <v>735</v>
      </c>
      <c r="J10" s="107">
        <v>8</v>
      </c>
      <c r="K10" s="107"/>
      <c r="L10" s="320"/>
      <c r="M10" s="107"/>
      <c r="N10" s="107"/>
      <c r="O10" s="107"/>
      <c r="P10" s="313"/>
      <c r="Q10" s="169" t="s">
        <v>430</v>
      </c>
    </row>
    <row r="11" spans="1:17" x14ac:dyDescent="0.3">
      <c r="A11" s="107"/>
      <c r="B11" s="107"/>
      <c r="C11" s="266" t="s">
        <v>5</v>
      </c>
      <c r="D11" s="267" t="s">
        <v>726</v>
      </c>
      <c r="E11" s="264" t="s">
        <v>688</v>
      </c>
      <c r="F11" s="271" t="s">
        <v>144</v>
      </c>
      <c r="G11" s="274" t="s">
        <v>696</v>
      </c>
      <c r="H11" s="274" t="s">
        <v>334</v>
      </c>
      <c r="I11" s="249"/>
      <c r="J11" s="107"/>
      <c r="K11" s="107"/>
      <c r="L11" s="107"/>
      <c r="M11" s="107"/>
      <c r="N11" s="107"/>
      <c r="O11" s="107"/>
      <c r="P11" s="313"/>
      <c r="Q11" s="169" t="s">
        <v>431</v>
      </c>
    </row>
    <row r="12" spans="1:17" x14ac:dyDescent="0.3">
      <c r="A12" s="107"/>
      <c r="B12" s="107"/>
      <c r="C12" s="266" t="s">
        <v>5</v>
      </c>
      <c r="D12" s="267" t="s">
        <v>726</v>
      </c>
      <c r="E12" s="264" t="s">
        <v>689</v>
      </c>
      <c r="F12" s="271" t="s">
        <v>144</v>
      </c>
      <c r="G12" s="274" t="s">
        <v>376</v>
      </c>
      <c r="H12" s="274" t="s">
        <v>377</v>
      </c>
      <c r="I12" s="249"/>
      <c r="J12" s="107"/>
      <c r="K12" s="107"/>
      <c r="L12" s="107"/>
      <c r="M12" s="107"/>
      <c r="N12" s="107"/>
      <c r="O12" s="107"/>
      <c r="P12" s="313"/>
      <c r="Q12" s="169" t="s">
        <v>432</v>
      </c>
    </row>
    <row r="13" spans="1:17" ht="96.6" x14ac:dyDescent="0.3">
      <c r="A13" s="107"/>
      <c r="B13" s="107"/>
      <c r="C13" s="266" t="s">
        <v>5</v>
      </c>
      <c r="D13" s="267" t="s">
        <v>31</v>
      </c>
      <c r="E13" s="269" t="s">
        <v>173</v>
      </c>
      <c r="F13" s="272"/>
      <c r="G13" s="275" t="s">
        <v>170</v>
      </c>
      <c r="H13" s="276" t="s">
        <v>170</v>
      </c>
      <c r="I13" s="249" t="s">
        <v>736</v>
      </c>
      <c r="J13" s="107">
        <v>7</v>
      </c>
      <c r="K13" s="107"/>
      <c r="L13" s="320"/>
      <c r="M13" s="107"/>
      <c r="N13" s="107"/>
      <c r="O13" s="107"/>
      <c r="P13" s="107"/>
      <c r="Q13" s="169" t="s">
        <v>433</v>
      </c>
    </row>
    <row r="14" spans="1:17" x14ac:dyDescent="0.3">
      <c r="A14" s="107"/>
      <c r="B14" s="107"/>
      <c r="C14" s="266" t="s">
        <v>5</v>
      </c>
      <c r="D14" s="267" t="s">
        <v>31</v>
      </c>
      <c r="E14" s="269" t="s">
        <v>694</v>
      </c>
      <c r="F14" s="272"/>
      <c r="G14" s="277" t="s">
        <v>149</v>
      </c>
      <c r="H14" s="276" t="s">
        <v>150</v>
      </c>
      <c r="I14" s="107"/>
      <c r="J14" s="107"/>
      <c r="K14" s="107"/>
      <c r="L14" s="107"/>
      <c r="M14" s="107"/>
      <c r="N14" s="107"/>
      <c r="O14" s="107"/>
      <c r="P14" s="107"/>
      <c r="Q14" s="169" t="s">
        <v>434</v>
      </c>
    </row>
    <row r="15" spans="1:17" ht="55.2" x14ac:dyDescent="0.3">
      <c r="A15" s="107"/>
      <c r="B15" s="107"/>
      <c r="C15" s="266" t="s">
        <v>5</v>
      </c>
      <c r="D15" s="267" t="s">
        <v>54</v>
      </c>
      <c r="E15" s="269" t="s">
        <v>394</v>
      </c>
      <c r="F15" s="271"/>
      <c r="G15" s="271" t="s">
        <v>215</v>
      </c>
      <c r="H15" s="271" t="s">
        <v>216</v>
      </c>
      <c r="I15" s="249" t="s">
        <v>737</v>
      </c>
      <c r="J15" s="107">
        <v>4</v>
      </c>
      <c r="K15" s="107"/>
      <c r="L15" s="320"/>
      <c r="M15" s="107"/>
      <c r="N15" s="107"/>
      <c r="O15" s="107"/>
      <c r="P15" s="107"/>
      <c r="Q15" s="169" t="s">
        <v>435</v>
      </c>
    </row>
    <row r="16" spans="1:17" x14ac:dyDescent="0.3">
      <c r="A16" s="107"/>
      <c r="B16" s="107"/>
      <c r="C16" s="266" t="s">
        <v>5</v>
      </c>
      <c r="D16" s="267" t="s">
        <v>41</v>
      </c>
      <c r="E16" s="269" t="s">
        <v>418</v>
      </c>
      <c r="F16" s="272"/>
      <c r="G16" s="271" t="s">
        <v>376</v>
      </c>
      <c r="H16" s="271" t="s">
        <v>377</v>
      </c>
      <c r="I16" s="107" t="s">
        <v>577</v>
      </c>
      <c r="J16" s="107">
        <v>1</v>
      </c>
      <c r="K16" s="107"/>
      <c r="L16" s="320"/>
      <c r="M16" s="107"/>
      <c r="N16" s="107"/>
      <c r="O16" s="107"/>
      <c r="P16" s="107"/>
      <c r="Q16" s="169" t="s">
        <v>697</v>
      </c>
    </row>
    <row r="17" spans="1:17" x14ac:dyDescent="0.3">
      <c r="A17" s="107"/>
      <c r="B17" s="107"/>
      <c r="C17" s="266" t="s">
        <v>5</v>
      </c>
      <c r="D17" s="267" t="s">
        <v>143</v>
      </c>
      <c r="E17" s="264" t="s">
        <v>695</v>
      </c>
      <c r="F17" s="272"/>
      <c r="G17" s="274" t="s">
        <v>615</v>
      </c>
      <c r="H17" s="274" t="s">
        <v>274</v>
      </c>
      <c r="I17" s="107"/>
      <c r="J17" s="107"/>
      <c r="K17" s="107"/>
      <c r="L17" s="107"/>
      <c r="M17" s="107"/>
      <c r="N17" s="107"/>
      <c r="O17" s="107"/>
      <c r="P17" s="107"/>
      <c r="Q17" s="169" t="s">
        <v>698</v>
      </c>
    </row>
    <row r="18" spans="1:17" ht="69" x14ac:dyDescent="0.3">
      <c r="A18" s="107"/>
      <c r="B18" s="107"/>
      <c r="C18" s="266" t="s">
        <v>5</v>
      </c>
      <c r="D18" s="267" t="s">
        <v>46</v>
      </c>
      <c r="E18" s="264" t="s">
        <v>169</v>
      </c>
      <c r="F18" s="272"/>
      <c r="G18" s="274" t="s">
        <v>170</v>
      </c>
      <c r="H18" s="274" t="s">
        <v>699</v>
      </c>
      <c r="I18" s="249" t="s">
        <v>738</v>
      </c>
      <c r="J18" s="107">
        <v>5</v>
      </c>
      <c r="K18" s="107"/>
      <c r="L18" s="320"/>
      <c r="M18" s="107"/>
      <c r="N18" s="107"/>
      <c r="O18" s="107"/>
      <c r="P18" s="107"/>
      <c r="Q18" s="169" t="s">
        <v>725</v>
      </c>
    </row>
    <row r="19" spans="1:17" ht="100.8" x14ac:dyDescent="0.3">
      <c r="A19" s="107" t="s">
        <v>141</v>
      </c>
      <c r="B19" s="107" t="s">
        <v>142</v>
      </c>
      <c r="C19" s="278" t="s">
        <v>6</v>
      </c>
      <c r="D19" s="279" t="s">
        <v>41</v>
      </c>
      <c r="E19" s="280" t="s">
        <v>176</v>
      </c>
      <c r="F19" s="284"/>
      <c r="G19" s="281" t="s">
        <v>177</v>
      </c>
      <c r="H19" s="281" t="s">
        <v>349</v>
      </c>
      <c r="I19" s="314" t="s">
        <v>739</v>
      </c>
      <c r="J19" s="308">
        <v>7</v>
      </c>
      <c r="L19" s="321"/>
      <c r="Q19" s="169" t="s">
        <v>436</v>
      </c>
    </row>
    <row r="20" spans="1:17" ht="409.6" x14ac:dyDescent="0.3">
      <c r="A20" s="107"/>
      <c r="B20" s="107"/>
      <c r="C20" s="278" t="s">
        <v>6</v>
      </c>
      <c r="D20" s="279" t="s">
        <v>56</v>
      </c>
      <c r="E20" s="282" t="s">
        <v>180</v>
      </c>
      <c r="F20" s="284"/>
      <c r="G20" s="281" t="s">
        <v>170</v>
      </c>
      <c r="H20" s="281" t="s">
        <v>699</v>
      </c>
      <c r="I20" s="249" t="s">
        <v>740</v>
      </c>
      <c r="J20" s="107">
        <v>31</v>
      </c>
      <c r="K20" s="107"/>
      <c r="L20" s="320"/>
      <c r="M20" s="107"/>
      <c r="N20" s="107"/>
      <c r="O20" s="107"/>
      <c r="P20" s="312"/>
      <c r="Q20" s="169" t="s">
        <v>437</v>
      </c>
    </row>
    <row r="21" spans="1:17" ht="69" x14ac:dyDescent="0.3">
      <c r="A21" s="107"/>
      <c r="B21" s="107"/>
      <c r="C21" s="278" t="s">
        <v>6</v>
      </c>
      <c r="D21" s="279" t="s">
        <v>726</v>
      </c>
      <c r="E21" s="264" t="s">
        <v>728</v>
      </c>
      <c r="F21" s="285"/>
      <c r="G21" s="281" t="s">
        <v>152</v>
      </c>
      <c r="H21" s="281" t="s">
        <v>154</v>
      </c>
      <c r="I21" s="249" t="s">
        <v>741</v>
      </c>
      <c r="J21" s="107">
        <v>5</v>
      </c>
      <c r="K21" s="107"/>
      <c r="L21" s="320"/>
      <c r="M21" s="107"/>
      <c r="N21" s="107"/>
      <c r="O21" s="107"/>
      <c r="P21" s="312"/>
      <c r="Q21" s="169" t="s">
        <v>438</v>
      </c>
    </row>
    <row r="22" spans="1:17" ht="220.8" x14ac:dyDescent="0.3">
      <c r="A22" s="107"/>
      <c r="B22" s="107"/>
      <c r="C22" s="278" t="s">
        <v>6</v>
      </c>
      <c r="D22" s="279" t="s">
        <v>726</v>
      </c>
      <c r="E22" s="282" t="s">
        <v>186</v>
      </c>
      <c r="F22" s="286">
        <v>44392</v>
      </c>
      <c r="G22" s="281" t="s">
        <v>153</v>
      </c>
      <c r="H22" s="281" t="s">
        <v>263</v>
      </c>
      <c r="I22" s="249" t="s">
        <v>742</v>
      </c>
      <c r="J22" s="107">
        <v>16</v>
      </c>
      <c r="K22" s="107"/>
      <c r="L22" s="320"/>
      <c r="M22" s="107"/>
      <c r="N22" s="107"/>
      <c r="O22" s="107"/>
      <c r="P22" s="315"/>
      <c r="Q22" s="169" t="s">
        <v>439</v>
      </c>
    </row>
    <row r="23" spans="1:17" ht="82.8" x14ac:dyDescent="0.3">
      <c r="A23" s="107"/>
      <c r="B23" s="107"/>
      <c r="C23" s="278" t="s">
        <v>6</v>
      </c>
      <c r="D23" s="279" t="s">
        <v>726</v>
      </c>
      <c r="E23" s="264" t="s">
        <v>700</v>
      </c>
      <c r="F23" s="285">
        <v>44378</v>
      </c>
      <c r="G23" s="281" t="s">
        <v>615</v>
      </c>
      <c r="H23" s="281" t="s">
        <v>274</v>
      </c>
      <c r="I23" s="249" t="s">
        <v>743</v>
      </c>
      <c r="J23" s="107">
        <v>6</v>
      </c>
      <c r="K23" s="107"/>
      <c r="L23" s="320"/>
      <c r="M23" s="107"/>
      <c r="N23" s="107"/>
      <c r="O23" s="107"/>
      <c r="P23" s="312"/>
      <c r="Q23" s="169" t="s">
        <v>440</v>
      </c>
    </row>
    <row r="24" spans="1:17" ht="96.6" x14ac:dyDescent="0.3">
      <c r="A24" s="107"/>
      <c r="B24" s="107"/>
      <c r="C24" s="278" t="s">
        <v>6</v>
      </c>
      <c r="D24" s="279" t="s">
        <v>726</v>
      </c>
      <c r="E24" s="282" t="s">
        <v>189</v>
      </c>
      <c r="F24" s="286"/>
      <c r="G24" s="281" t="s">
        <v>225</v>
      </c>
      <c r="H24" s="281" t="s">
        <v>345</v>
      </c>
      <c r="I24" s="249" t="s">
        <v>744</v>
      </c>
      <c r="J24" s="107">
        <v>7</v>
      </c>
      <c r="K24" s="107"/>
      <c r="L24" s="320"/>
      <c r="M24" s="107"/>
      <c r="N24" s="107"/>
      <c r="O24" s="107"/>
      <c r="P24" s="313"/>
      <c r="Q24" s="169" t="s">
        <v>441</v>
      </c>
    </row>
    <row r="25" spans="1:17" ht="55.2" x14ac:dyDescent="0.3">
      <c r="A25" s="107"/>
      <c r="B25" s="107"/>
      <c r="C25" s="278" t="s">
        <v>6</v>
      </c>
      <c r="D25" s="279" t="s">
        <v>55</v>
      </c>
      <c r="E25" s="282" t="s">
        <v>190</v>
      </c>
      <c r="F25" s="284"/>
      <c r="G25" s="281" t="s">
        <v>378</v>
      </c>
      <c r="H25" s="281" t="s">
        <v>336</v>
      </c>
      <c r="I25" s="249" t="s">
        <v>745</v>
      </c>
      <c r="J25" s="107">
        <v>4</v>
      </c>
      <c r="K25" s="107"/>
      <c r="L25" s="320"/>
      <c r="M25" s="107"/>
      <c r="N25" s="107"/>
      <c r="O25" s="107"/>
      <c r="P25" s="315"/>
      <c r="Q25" s="169" t="s">
        <v>442</v>
      </c>
    </row>
    <row r="26" spans="1:17" ht="27.6" x14ac:dyDescent="0.3">
      <c r="A26" s="107"/>
      <c r="B26" s="107"/>
      <c r="C26" s="278" t="s">
        <v>6</v>
      </c>
      <c r="D26" s="279" t="s">
        <v>55</v>
      </c>
      <c r="E26" s="282" t="s">
        <v>192</v>
      </c>
      <c r="F26" s="284"/>
      <c r="G26" s="283" t="s">
        <v>701</v>
      </c>
      <c r="H26" s="281" t="s">
        <v>275</v>
      </c>
      <c r="I26" s="249"/>
      <c r="J26" s="107"/>
      <c r="K26" s="107"/>
      <c r="L26" s="320"/>
      <c r="M26" s="107"/>
      <c r="N26" s="107"/>
      <c r="O26" s="107"/>
      <c r="P26" s="312"/>
      <c r="Q26" s="169" t="s">
        <v>443</v>
      </c>
    </row>
    <row r="27" spans="1:17" ht="55.2" x14ac:dyDescent="0.3">
      <c r="A27" s="107"/>
      <c r="B27" s="107"/>
      <c r="C27" s="278" t="s">
        <v>6</v>
      </c>
      <c r="D27" s="279" t="s">
        <v>55</v>
      </c>
      <c r="E27" s="282" t="s">
        <v>194</v>
      </c>
      <c r="F27" s="284"/>
      <c r="G27" s="283" t="s">
        <v>702</v>
      </c>
      <c r="H27" s="283" t="s">
        <v>703</v>
      </c>
      <c r="I27" s="249" t="s">
        <v>746</v>
      </c>
      <c r="J27" s="107">
        <v>4</v>
      </c>
      <c r="K27" s="107"/>
      <c r="L27" s="320"/>
      <c r="M27" s="107"/>
      <c r="N27" s="107"/>
      <c r="O27" s="107"/>
      <c r="P27" s="107"/>
      <c r="Q27" s="169" t="s">
        <v>444</v>
      </c>
    </row>
    <row r="28" spans="1:17" ht="82.8" x14ac:dyDescent="0.3">
      <c r="A28" s="107"/>
      <c r="B28" s="107"/>
      <c r="C28" s="278" t="s">
        <v>6</v>
      </c>
      <c r="D28" s="279" t="s">
        <v>55</v>
      </c>
      <c r="E28" s="282" t="s">
        <v>196</v>
      </c>
      <c r="F28" s="284"/>
      <c r="G28" s="281" t="s">
        <v>197</v>
      </c>
      <c r="H28" s="281" t="s">
        <v>256</v>
      </c>
      <c r="I28" s="249" t="s">
        <v>747</v>
      </c>
      <c r="J28" s="107">
        <v>6</v>
      </c>
      <c r="K28" s="107"/>
      <c r="L28" s="320"/>
      <c r="M28" s="107"/>
      <c r="N28" s="107"/>
      <c r="O28" s="107"/>
      <c r="P28" s="313"/>
      <c r="Q28" s="169" t="s">
        <v>445</v>
      </c>
    </row>
    <row r="29" spans="1:17" ht="124.2" x14ac:dyDescent="0.3">
      <c r="A29" s="107"/>
      <c r="B29" s="107"/>
      <c r="C29" s="278" t="s">
        <v>6</v>
      </c>
      <c r="D29" s="279" t="s">
        <v>55</v>
      </c>
      <c r="E29" s="282" t="s">
        <v>200</v>
      </c>
      <c r="F29" s="284"/>
      <c r="G29" s="281" t="s">
        <v>379</v>
      </c>
      <c r="H29" s="281" t="s">
        <v>380</v>
      </c>
      <c r="I29" s="249" t="s">
        <v>748</v>
      </c>
      <c r="J29" s="107">
        <v>9</v>
      </c>
      <c r="K29" s="107"/>
      <c r="L29" s="320"/>
      <c r="M29" s="107"/>
      <c r="N29" s="107"/>
      <c r="O29" s="107"/>
      <c r="P29" s="313"/>
      <c r="Q29" s="169" t="s">
        <v>446</v>
      </c>
    </row>
    <row r="30" spans="1:17" ht="207" x14ac:dyDescent="0.3">
      <c r="A30" s="107"/>
      <c r="B30" s="107"/>
      <c r="C30" s="278" t="s">
        <v>6</v>
      </c>
      <c r="D30" s="279" t="s">
        <v>56</v>
      </c>
      <c r="E30" s="282" t="s">
        <v>396</v>
      </c>
      <c r="F30" s="284"/>
      <c r="G30" s="281" t="s">
        <v>165</v>
      </c>
      <c r="H30" s="281" t="s">
        <v>344</v>
      </c>
      <c r="I30" s="249" t="s">
        <v>749</v>
      </c>
      <c r="J30" s="107">
        <v>15</v>
      </c>
      <c r="K30" s="107"/>
      <c r="L30" s="320"/>
      <c r="M30" s="107"/>
      <c r="N30" s="107"/>
      <c r="O30" s="107"/>
      <c r="P30" s="313"/>
      <c r="Q30" s="169" t="s">
        <v>447</v>
      </c>
    </row>
    <row r="31" spans="1:17" ht="69" x14ac:dyDescent="0.3">
      <c r="A31" s="107"/>
      <c r="B31" s="107"/>
      <c r="C31" s="278" t="s">
        <v>6</v>
      </c>
      <c r="D31" s="279" t="s">
        <v>53</v>
      </c>
      <c r="E31" s="282" t="s">
        <v>366</v>
      </c>
      <c r="F31" s="284"/>
      <c r="G31" s="281"/>
      <c r="H31" s="281"/>
      <c r="I31" s="249" t="s">
        <v>750</v>
      </c>
      <c r="J31" s="107">
        <v>5</v>
      </c>
      <c r="K31" s="107"/>
      <c r="L31" s="320"/>
      <c r="M31" s="107"/>
      <c r="N31" s="107"/>
      <c r="O31" s="107"/>
      <c r="P31" s="313"/>
      <c r="Q31" s="169" t="s">
        <v>448</v>
      </c>
    </row>
    <row r="32" spans="1:17" ht="41.4" x14ac:dyDescent="0.3">
      <c r="A32" s="107"/>
      <c r="B32" s="107"/>
      <c r="C32" s="278" t="s">
        <v>6</v>
      </c>
      <c r="D32" s="279" t="s">
        <v>54</v>
      </c>
      <c r="E32" s="282" t="s">
        <v>340</v>
      </c>
      <c r="F32" s="284"/>
      <c r="G32" s="281" t="s">
        <v>207</v>
      </c>
      <c r="H32" s="281" t="s">
        <v>323</v>
      </c>
      <c r="I32" s="249" t="s">
        <v>751</v>
      </c>
      <c r="J32" s="107">
        <v>3</v>
      </c>
      <c r="K32" s="107"/>
      <c r="L32" s="320"/>
      <c r="M32" s="107"/>
      <c r="N32" s="107"/>
      <c r="O32" s="107"/>
      <c r="P32" s="313"/>
      <c r="Q32" s="169" t="s">
        <v>449</v>
      </c>
    </row>
    <row r="33" spans="1:17" ht="55.2" x14ac:dyDescent="0.3">
      <c r="A33" s="107" t="s">
        <v>141</v>
      </c>
      <c r="B33" s="107" t="s">
        <v>142</v>
      </c>
      <c r="C33" s="287" t="s">
        <v>7</v>
      </c>
      <c r="D33" s="288" t="s">
        <v>55</v>
      </c>
      <c r="E33" s="289" t="s">
        <v>183</v>
      </c>
      <c r="F33" s="295">
        <v>44266</v>
      </c>
      <c r="G33" s="292" t="s">
        <v>218</v>
      </c>
      <c r="H33" s="292" t="s">
        <v>266</v>
      </c>
      <c r="I33" s="249" t="s">
        <v>752</v>
      </c>
      <c r="J33" s="107">
        <v>4</v>
      </c>
      <c r="K33" s="107"/>
      <c r="L33" s="320"/>
      <c r="M33" s="107"/>
      <c r="N33" s="107"/>
      <c r="O33" s="107"/>
      <c r="P33" s="313"/>
      <c r="Q33" s="169" t="s">
        <v>450</v>
      </c>
    </row>
    <row r="34" spans="1:17" ht="207" x14ac:dyDescent="0.3">
      <c r="A34" s="107"/>
      <c r="B34" s="107"/>
      <c r="C34" s="287" t="s">
        <v>7</v>
      </c>
      <c r="D34" s="288" t="s">
        <v>56</v>
      </c>
      <c r="E34" s="289" t="s">
        <v>213</v>
      </c>
      <c r="F34" s="292"/>
      <c r="G34" s="292" t="s">
        <v>162</v>
      </c>
      <c r="H34" s="292" t="s">
        <v>321</v>
      </c>
      <c r="I34" s="249" t="s">
        <v>753</v>
      </c>
      <c r="J34" s="107">
        <v>15</v>
      </c>
      <c r="K34" s="107"/>
      <c r="L34" s="320"/>
      <c r="M34" s="107"/>
      <c r="N34" s="107"/>
      <c r="O34" s="107"/>
      <c r="P34" s="315"/>
      <c r="Q34" s="169" t="s">
        <v>451</v>
      </c>
    </row>
    <row r="35" spans="1:17" ht="82.8" x14ac:dyDescent="0.3">
      <c r="A35" s="107"/>
      <c r="B35" s="107"/>
      <c r="C35" s="287" t="s">
        <v>7</v>
      </c>
      <c r="D35" s="288" t="s">
        <v>55</v>
      </c>
      <c r="E35" s="289" t="s">
        <v>620</v>
      </c>
      <c r="F35" s="295"/>
      <c r="G35" s="293" t="s">
        <v>393</v>
      </c>
      <c r="H35" s="294" t="s">
        <v>392</v>
      </c>
      <c r="I35" s="249" t="s">
        <v>754</v>
      </c>
      <c r="J35" s="107">
        <v>6</v>
      </c>
      <c r="K35" s="107"/>
      <c r="L35" s="320"/>
      <c r="M35" s="107"/>
      <c r="N35" s="249"/>
      <c r="O35" s="107"/>
      <c r="P35" s="315"/>
      <c r="Q35" s="169" t="s">
        <v>452</v>
      </c>
    </row>
    <row r="36" spans="1:17" ht="41.4" x14ac:dyDescent="0.3">
      <c r="A36" s="107"/>
      <c r="B36" s="107"/>
      <c r="C36" s="287" t="s">
        <v>7</v>
      </c>
      <c r="D36" s="288" t="s">
        <v>55</v>
      </c>
      <c r="E36" s="289" t="s">
        <v>416</v>
      </c>
      <c r="F36" s="292"/>
      <c r="G36" s="294" t="s">
        <v>709</v>
      </c>
      <c r="H36" s="292" t="s">
        <v>710</v>
      </c>
      <c r="I36" s="249" t="s">
        <v>755</v>
      </c>
      <c r="J36" s="107">
        <v>3</v>
      </c>
      <c r="K36" s="107"/>
      <c r="L36" s="320"/>
      <c r="M36" s="107"/>
      <c r="N36" s="107"/>
      <c r="O36" s="107"/>
      <c r="P36" s="315"/>
      <c r="Q36" s="169" t="s">
        <v>453</v>
      </c>
    </row>
    <row r="37" spans="1:17" ht="41.4" x14ac:dyDescent="0.3">
      <c r="A37" s="107"/>
      <c r="B37" s="107"/>
      <c r="C37" s="287" t="s">
        <v>7</v>
      </c>
      <c r="D37" s="288" t="s">
        <v>55</v>
      </c>
      <c r="E37" s="289" t="s">
        <v>704</v>
      </c>
      <c r="F37" s="295">
        <v>43985</v>
      </c>
      <c r="G37" s="294" t="s">
        <v>711</v>
      </c>
      <c r="H37" s="294" t="s">
        <v>712</v>
      </c>
      <c r="I37" s="249"/>
      <c r="J37" s="107"/>
      <c r="K37" s="107"/>
      <c r="L37" s="107"/>
      <c r="M37" s="107"/>
      <c r="N37" s="107"/>
      <c r="O37" s="107"/>
      <c r="P37" s="315"/>
      <c r="Q37" s="169" t="s">
        <v>454</v>
      </c>
    </row>
    <row r="38" spans="1:17" x14ac:dyDescent="0.3">
      <c r="A38" s="107"/>
      <c r="B38" s="107"/>
      <c r="C38" s="287" t="s">
        <v>7</v>
      </c>
      <c r="D38" s="288" t="s">
        <v>55</v>
      </c>
      <c r="E38" s="289" t="s">
        <v>705</v>
      </c>
      <c r="F38" s="295"/>
      <c r="G38" s="292" t="s">
        <v>219</v>
      </c>
      <c r="H38" s="292" t="s">
        <v>256</v>
      </c>
      <c r="I38" s="249"/>
      <c r="J38" s="107"/>
      <c r="K38" s="107"/>
      <c r="L38" s="107"/>
      <c r="M38" s="107"/>
      <c r="N38" s="107"/>
      <c r="O38" s="107"/>
      <c r="P38" s="315"/>
      <c r="Q38" s="169" t="s">
        <v>455</v>
      </c>
    </row>
    <row r="39" spans="1:17" ht="41.4" x14ac:dyDescent="0.3">
      <c r="A39" s="107"/>
      <c r="B39" s="107"/>
      <c r="C39" s="287" t="s">
        <v>7</v>
      </c>
      <c r="D39" s="288" t="s">
        <v>53</v>
      </c>
      <c r="E39" s="289" t="s">
        <v>221</v>
      </c>
      <c r="F39" s="295"/>
      <c r="G39" s="292" t="s">
        <v>222</v>
      </c>
      <c r="H39" s="292" t="s">
        <v>349</v>
      </c>
      <c r="I39" s="249" t="s">
        <v>756</v>
      </c>
      <c r="J39" s="107">
        <v>3</v>
      </c>
      <c r="K39" s="107"/>
      <c r="L39" s="320"/>
      <c r="M39" s="107"/>
      <c r="N39" s="107"/>
      <c r="O39" s="107"/>
      <c r="P39" s="313"/>
      <c r="Q39" s="169" t="s">
        <v>456</v>
      </c>
    </row>
    <row r="40" spans="1:17" x14ac:dyDescent="0.3">
      <c r="A40" s="107"/>
      <c r="B40" s="107"/>
      <c r="C40" s="287" t="s">
        <v>7</v>
      </c>
      <c r="D40" s="288" t="s">
        <v>53</v>
      </c>
      <c r="E40" s="289" t="s">
        <v>224</v>
      </c>
      <c r="F40" s="295"/>
      <c r="G40" s="292" t="s">
        <v>225</v>
      </c>
      <c r="H40" s="292" t="s">
        <v>345</v>
      </c>
      <c r="I40" s="249" t="s">
        <v>321</v>
      </c>
      <c r="J40" s="107">
        <v>1</v>
      </c>
      <c r="K40" s="107"/>
      <c r="L40" s="320"/>
      <c r="M40" s="107"/>
      <c r="N40" s="107"/>
      <c r="O40" s="107"/>
      <c r="P40" s="316"/>
      <c r="Q40" s="169" t="s">
        <v>457</v>
      </c>
    </row>
    <row r="41" spans="1:17" ht="110.4" x14ac:dyDescent="0.3">
      <c r="A41" s="107"/>
      <c r="B41" s="107"/>
      <c r="C41" s="287" t="s">
        <v>7</v>
      </c>
      <c r="D41" s="288" t="s">
        <v>706</v>
      </c>
      <c r="E41" s="290" t="s">
        <v>640</v>
      </c>
      <c r="F41" s="295"/>
      <c r="G41" s="292" t="s">
        <v>152</v>
      </c>
      <c r="H41" s="292" t="s">
        <v>154</v>
      </c>
      <c r="I41" s="249" t="s">
        <v>757</v>
      </c>
      <c r="J41" s="107">
        <v>8</v>
      </c>
      <c r="K41" s="107"/>
      <c r="L41" s="320"/>
      <c r="M41" s="107"/>
      <c r="N41" s="107"/>
      <c r="O41" s="107"/>
      <c r="P41" s="316"/>
      <c r="Q41" s="169" t="s">
        <v>458</v>
      </c>
    </row>
    <row r="42" spans="1:17" ht="220.8" x14ac:dyDescent="0.3">
      <c r="A42" s="107"/>
      <c r="B42" s="107"/>
      <c r="C42" s="287" t="s">
        <v>7</v>
      </c>
      <c r="D42" s="288" t="s">
        <v>706</v>
      </c>
      <c r="E42" s="290" t="s">
        <v>639</v>
      </c>
      <c r="F42" s="295"/>
      <c r="G42" s="292" t="s">
        <v>152</v>
      </c>
      <c r="H42" s="292" t="s">
        <v>154</v>
      </c>
      <c r="I42" s="249" t="s">
        <v>758</v>
      </c>
      <c r="J42" s="107">
        <v>16</v>
      </c>
      <c r="K42" s="107"/>
      <c r="L42" s="320"/>
      <c r="M42" s="107"/>
      <c r="N42" s="107"/>
      <c r="O42" s="107"/>
      <c r="P42" s="316"/>
      <c r="Q42" s="169" t="s">
        <v>459</v>
      </c>
    </row>
    <row r="43" spans="1:17" x14ac:dyDescent="0.3">
      <c r="A43" s="107"/>
      <c r="B43" s="107"/>
      <c r="C43" s="287" t="s">
        <v>7</v>
      </c>
      <c r="D43" s="288" t="s">
        <v>56</v>
      </c>
      <c r="E43" s="290" t="s">
        <v>707</v>
      </c>
      <c r="F43" s="295"/>
      <c r="G43" s="292" t="s">
        <v>596</v>
      </c>
      <c r="H43" s="292" t="s">
        <v>265</v>
      </c>
      <c r="I43" s="249"/>
      <c r="J43" s="107"/>
      <c r="K43" s="107"/>
      <c r="L43" s="107"/>
      <c r="M43" s="107"/>
      <c r="N43" s="107"/>
      <c r="O43" s="107"/>
      <c r="P43" s="316"/>
      <c r="Q43" s="169" t="s">
        <v>460</v>
      </c>
    </row>
    <row r="44" spans="1:17" ht="69" x14ac:dyDescent="0.3">
      <c r="A44" s="107"/>
      <c r="B44" s="107"/>
      <c r="C44" s="287" t="s">
        <v>7</v>
      </c>
      <c r="D44" s="288" t="s">
        <v>55</v>
      </c>
      <c r="E44" s="290" t="s">
        <v>1</v>
      </c>
      <c r="F44" s="295"/>
      <c r="G44" s="292" t="s">
        <v>598</v>
      </c>
      <c r="H44" s="292" t="s">
        <v>483</v>
      </c>
      <c r="I44" s="249" t="s">
        <v>759</v>
      </c>
      <c r="J44" s="107">
        <v>5</v>
      </c>
      <c r="K44" s="107"/>
      <c r="L44" s="320"/>
      <c r="M44" s="107"/>
      <c r="N44" s="107"/>
      <c r="O44" s="107"/>
      <c r="P44" s="316"/>
      <c r="Q44" s="169" t="s">
        <v>461</v>
      </c>
    </row>
    <row r="45" spans="1:17" ht="262.2" x14ac:dyDescent="0.3">
      <c r="A45" s="107"/>
      <c r="B45" s="107"/>
      <c r="C45" s="287" t="s">
        <v>7</v>
      </c>
      <c r="D45" s="288" t="s">
        <v>56</v>
      </c>
      <c r="E45" s="290" t="s">
        <v>389</v>
      </c>
      <c r="F45" s="295"/>
      <c r="G45" s="292" t="s">
        <v>390</v>
      </c>
      <c r="H45" s="292"/>
      <c r="I45" s="249" t="s">
        <v>760</v>
      </c>
      <c r="J45" s="107">
        <v>19</v>
      </c>
      <c r="K45" s="107"/>
      <c r="L45" s="320"/>
      <c r="M45" s="107"/>
      <c r="N45" s="107"/>
      <c r="O45" s="107"/>
      <c r="P45" s="260"/>
      <c r="Q45" s="169" t="s">
        <v>462</v>
      </c>
    </row>
    <row r="46" spans="1:17" x14ac:dyDescent="0.3">
      <c r="A46" s="107"/>
      <c r="B46" s="107"/>
      <c r="C46" s="287" t="s">
        <v>7</v>
      </c>
      <c r="D46" s="288" t="s">
        <v>56</v>
      </c>
      <c r="E46" s="290" t="s">
        <v>391</v>
      </c>
      <c r="F46" s="292"/>
      <c r="G46" s="292" t="s">
        <v>393</v>
      </c>
      <c r="H46" s="292" t="s">
        <v>392</v>
      </c>
      <c r="I46" s="249" t="s">
        <v>266</v>
      </c>
      <c r="J46" s="107">
        <v>1</v>
      </c>
      <c r="K46" s="107"/>
      <c r="L46" s="320"/>
      <c r="M46" s="107"/>
      <c r="N46" s="107"/>
      <c r="O46" s="107"/>
      <c r="P46" s="260"/>
      <c r="Q46" s="169" t="s">
        <v>463</v>
      </c>
    </row>
    <row r="47" spans="1:17" ht="165.6" x14ac:dyDescent="0.3">
      <c r="A47" s="107"/>
      <c r="B47" s="107"/>
      <c r="C47" s="287" t="s">
        <v>7</v>
      </c>
      <c r="D47" s="288" t="s">
        <v>54</v>
      </c>
      <c r="E47" s="290" t="s">
        <v>229</v>
      </c>
      <c r="F47" s="295"/>
      <c r="G47" s="292" t="s">
        <v>713</v>
      </c>
      <c r="H47" s="292" t="s">
        <v>593</v>
      </c>
      <c r="I47" s="249" t="s">
        <v>761</v>
      </c>
      <c r="J47" s="107">
        <v>12</v>
      </c>
      <c r="K47" s="107"/>
      <c r="L47" s="320"/>
      <c r="M47" s="107"/>
      <c r="N47" s="107"/>
      <c r="O47" s="107"/>
      <c r="P47" s="313"/>
      <c r="Q47" s="169" t="s">
        <v>464</v>
      </c>
    </row>
    <row r="48" spans="1:17" x14ac:dyDescent="0.3">
      <c r="A48" s="107"/>
      <c r="B48" s="107"/>
      <c r="C48" s="287" t="s">
        <v>7</v>
      </c>
      <c r="D48" s="288" t="s">
        <v>148</v>
      </c>
      <c r="E48" s="291" t="s">
        <v>687</v>
      </c>
      <c r="F48" s="295" t="s">
        <v>228</v>
      </c>
      <c r="G48" s="292" t="s">
        <v>714</v>
      </c>
      <c r="H48" s="292"/>
      <c r="I48" s="107"/>
      <c r="J48" s="107"/>
      <c r="K48" s="107"/>
      <c r="L48" s="107"/>
      <c r="M48" s="107"/>
      <c r="N48" s="107"/>
      <c r="O48" s="107"/>
      <c r="P48" s="313"/>
      <c r="Q48" s="169" t="s">
        <v>465</v>
      </c>
    </row>
    <row r="49" spans="1:17" x14ac:dyDescent="0.3">
      <c r="A49" s="107"/>
      <c r="B49" s="107"/>
      <c r="C49" s="287" t="s">
        <v>7</v>
      </c>
      <c r="D49" s="288" t="s">
        <v>55</v>
      </c>
      <c r="E49" s="289" t="s">
        <v>708</v>
      </c>
      <c r="F49" s="295"/>
      <c r="G49" s="292" t="s">
        <v>715</v>
      </c>
      <c r="H49" s="292" t="s">
        <v>316</v>
      </c>
      <c r="I49" s="107"/>
      <c r="J49" s="107"/>
      <c r="K49" s="107"/>
      <c r="L49" s="107"/>
      <c r="M49" s="107"/>
      <c r="N49" s="107"/>
      <c r="O49" s="107"/>
      <c r="P49" s="313"/>
      <c r="Q49" s="169" t="s">
        <v>466</v>
      </c>
    </row>
    <row r="50" spans="1:17" x14ac:dyDescent="0.3">
      <c r="A50" s="107"/>
      <c r="B50" s="107"/>
      <c r="C50" s="287" t="s">
        <v>7</v>
      </c>
      <c r="D50" s="288" t="s">
        <v>706</v>
      </c>
      <c r="E50" s="264" t="s">
        <v>686</v>
      </c>
      <c r="F50" s="295" t="s">
        <v>228</v>
      </c>
      <c r="G50" s="292" t="s">
        <v>714</v>
      </c>
      <c r="H50" s="292"/>
      <c r="I50" s="107"/>
      <c r="J50" s="107"/>
      <c r="K50" s="107"/>
      <c r="L50" s="107"/>
      <c r="M50" s="107"/>
      <c r="N50" s="107"/>
      <c r="O50" s="107"/>
      <c r="P50" s="313"/>
      <c r="Q50" s="169" t="s">
        <v>716</v>
      </c>
    </row>
    <row r="51" spans="1:17" ht="151.80000000000001" x14ac:dyDescent="0.3">
      <c r="A51" s="107" t="s">
        <v>141</v>
      </c>
      <c r="B51" s="107" t="s">
        <v>142</v>
      </c>
      <c r="C51" s="296" t="s">
        <v>8</v>
      </c>
      <c r="D51" s="297" t="s">
        <v>2</v>
      </c>
      <c r="E51" s="291" t="s">
        <v>232</v>
      </c>
      <c r="F51" s="298" t="s">
        <v>228</v>
      </c>
      <c r="G51" s="298" t="s">
        <v>719</v>
      </c>
      <c r="H51" s="298"/>
      <c r="I51" s="249" t="s">
        <v>762</v>
      </c>
      <c r="J51" s="107">
        <v>11</v>
      </c>
      <c r="K51" s="107"/>
      <c r="L51" s="320"/>
      <c r="M51" s="107"/>
      <c r="N51" s="107"/>
      <c r="O51" s="107"/>
      <c r="P51" s="316"/>
      <c r="Q51" s="169" t="s">
        <v>467</v>
      </c>
    </row>
    <row r="52" spans="1:17" ht="179.4" x14ac:dyDescent="0.3">
      <c r="A52" s="107"/>
      <c r="B52" s="107"/>
      <c r="C52" s="296" t="s">
        <v>8</v>
      </c>
      <c r="D52" s="297" t="s">
        <v>63</v>
      </c>
      <c r="E52" s="291" t="s">
        <v>234</v>
      </c>
      <c r="F52" s="298" t="s">
        <v>228</v>
      </c>
      <c r="G52" s="298" t="s">
        <v>720</v>
      </c>
      <c r="H52" s="298"/>
      <c r="I52" s="249" t="s">
        <v>763</v>
      </c>
      <c r="J52" s="107">
        <v>13</v>
      </c>
      <c r="K52" s="107"/>
      <c r="L52" s="107"/>
      <c r="M52" s="107"/>
      <c r="N52" s="107"/>
      <c r="O52" s="107"/>
      <c r="P52" s="316"/>
      <c r="Q52" s="169" t="s">
        <v>468</v>
      </c>
    </row>
    <row r="53" spans="1:17" x14ac:dyDescent="0.3">
      <c r="A53" s="107"/>
      <c r="B53" s="107"/>
      <c r="C53" s="296" t="s">
        <v>8</v>
      </c>
      <c r="D53" s="297" t="s">
        <v>56</v>
      </c>
      <c r="E53" s="291" t="s">
        <v>717</v>
      </c>
      <c r="F53" s="298" t="s">
        <v>228</v>
      </c>
      <c r="G53" s="298" t="s">
        <v>714</v>
      </c>
      <c r="H53" s="298"/>
      <c r="I53" s="107"/>
      <c r="J53" s="107"/>
      <c r="K53" s="107"/>
      <c r="L53" s="107"/>
      <c r="M53" s="107"/>
      <c r="N53" s="107"/>
      <c r="O53" s="107"/>
      <c r="P53" s="316"/>
      <c r="Q53" s="169" t="s">
        <v>469</v>
      </c>
    </row>
    <row r="54" spans="1:17" ht="110.4" x14ac:dyDescent="0.3">
      <c r="A54" s="107"/>
      <c r="B54" s="107"/>
      <c r="C54" s="296" t="s">
        <v>8</v>
      </c>
      <c r="D54" s="297" t="s">
        <v>55</v>
      </c>
      <c r="E54" s="291" t="s">
        <v>236</v>
      </c>
      <c r="F54" s="298" t="s">
        <v>228</v>
      </c>
      <c r="G54" s="298" t="s">
        <v>721</v>
      </c>
      <c r="H54" s="298"/>
      <c r="I54" s="249" t="s">
        <v>764</v>
      </c>
      <c r="J54" s="107">
        <v>8</v>
      </c>
      <c r="K54" s="107"/>
      <c r="L54" s="107"/>
      <c r="M54" s="107"/>
      <c r="N54" s="107"/>
      <c r="O54" s="107"/>
      <c r="P54" s="316"/>
      <c r="Q54" s="169" t="s">
        <v>470</v>
      </c>
    </row>
    <row r="55" spans="1:17" x14ac:dyDescent="0.3">
      <c r="A55" s="107"/>
      <c r="B55" s="107"/>
      <c r="C55" s="296" t="s">
        <v>8</v>
      </c>
      <c r="D55" s="297" t="s">
        <v>53</v>
      </c>
      <c r="E55" s="291" t="s">
        <v>718</v>
      </c>
      <c r="F55" s="298" t="s">
        <v>228</v>
      </c>
      <c r="G55" s="298" t="s">
        <v>722</v>
      </c>
      <c r="H55" s="298"/>
      <c r="I55" s="107"/>
      <c r="J55" s="107"/>
      <c r="K55" s="107"/>
      <c r="L55" s="107"/>
      <c r="M55" s="107"/>
      <c r="N55" s="107"/>
      <c r="O55" s="107"/>
      <c r="P55" s="316"/>
      <c r="Q55" s="169" t="s">
        <v>471</v>
      </c>
    </row>
    <row r="56" spans="1:17" ht="41.4" x14ac:dyDescent="0.3">
      <c r="A56" s="107"/>
      <c r="B56" s="107"/>
      <c r="C56" s="296" t="s">
        <v>8</v>
      </c>
      <c r="D56" s="297" t="s">
        <v>59</v>
      </c>
      <c r="E56" s="291" t="s">
        <v>237</v>
      </c>
      <c r="F56" s="298" t="s">
        <v>228</v>
      </c>
      <c r="G56" s="298" t="s">
        <v>723</v>
      </c>
      <c r="H56" s="298"/>
      <c r="I56" s="249" t="s">
        <v>765</v>
      </c>
      <c r="J56" s="107">
        <v>3</v>
      </c>
      <c r="K56" s="107"/>
      <c r="L56" s="319"/>
      <c r="M56" s="107"/>
      <c r="N56" s="107"/>
      <c r="O56" s="107"/>
      <c r="P56" s="316"/>
      <c r="Q56" s="169" t="s">
        <v>472</v>
      </c>
    </row>
    <row r="57" spans="1:17" x14ac:dyDescent="0.3">
      <c r="A57" s="107"/>
      <c r="B57" s="107"/>
      <c r="C57" s="296" t="s">
        <v>8</v>
      </c>
      <c r="D57" s="297" t="s">
        <v>55</v>
      </c>
      <c r="E57" s="291" t="s">
        <v>479</v>
      </c>
      <c r="F57" s="298" t="s">
        <v>228</v>
      </c>
      <c r="G57" s="298" t="s">
        <v>720</v>
      </c>
      <c r="H57" s="298"/>
      <c r="I57" s="107" t="s">
        <v>274</v>
      </c>
      <c r="J57" s="107">
        <v>1</v>
      </c>
      <c r="K57" s="107"/>
      <c r="L57" s="319"/>
      <c r="M57" s="107"/>
      <c r="N57" s="107"/>
      <c r="O57" s="107"/>
      <c r="P57" s="316"/>
      <c r="Q57" s="169" t="s">
        <v>473</v>
      </c>
    </row>
    <row r="58" spans="1:17" ht="96.6" x14ac:dyDescent="0.3">
      <c r="A58" s="107"/>
      <c r="B58" s="107"/>
      <c r="C58" s="296" t="s">
        <v>8</v>
      </c>
      <c r="D58" s="297" t="s">
        <v>148</v>
      </c>
      <c r="E58" s="291" t="s">
        <v>365</v>
      </c>
      <c r="F58" s="298" t="s">
        <v>228</v>
      </c>
      <c r="G58" s="298" t="s">
        <v>724</v>
      </c>
      <c r="H58" s="298" t="s">
        <v>216</v>
      </c>
      <c r="I58" s="249" t="s">
        <v>766</v>
      </c>
      <c r="J58" s="107">
        <v>7</v>
      </c>
      <c r="K58" s="107"/>
      <c r="L58" s="320"/>
      <c r="M58" s="107"/>
      <c r="N58" s="107"/>
      <c r="O58" s="107"/>
      <c r="P58" s="313"/>
      <c r="Q58" s="169" t="s">
        <v>474</v>
      </c>
    </row>
    <row r="59" spans="1:17" x14ac:dyDescent="0.3">
      <c r="A59" s="107" t="s">
        <v>141</v>
      </c>
      <c r="B59" s="107" t="s">
        <v>142</v>
      </c>
      <c r="C59" s="299" t="s">
        <v>9</v>
      </c>
      <c r="D59" s="300" t="s">
        <v>233</v>
      </c>
      <c r="E59" s="301" t="s">
        <v>241</v>
      </c>
      <c r="F59" s="317"/>
      <c r="G59" s="26"/>
      <c r="H59" s="26"/>
      <c r="I59" s="107"/>
      <c r="J59" s="107"/>
      <c r="K59" s="107"/>
      <c r="L59" s="107"/>
      <c r="M59" s="107"/>
      <c r="N59" s="107"/>
      <c r="O59" s="107"/>
      <c r="P59" s="26"/>
      <c r="Q59" s="169" t="s">
        <v>475</v>
      </c>
    </row>
    <row r="60" spans="1:17" x14ac:dyDescent="0.3">
      <c r="A60" s="107"/>
      <c r="B60" s="107"/>
      <c r="C60" s="299" t="s">
        <v>9</v>
      </c>
      <c r="D60" s="300" t="s">
        <v>227</v>
      </c>
      <c r="E60" s="301" t="s">
        <v>242</v>
      </c>
      <c r="F60" s="317"/>
      <c r="G60" s="26"/>
      <c r="H60" s="26"/>
      <c r="I60" s="107"/>
      <c r="J60" s="107"/>
      <c r="K60" s="107"/>
      <c r="L60" s="107"/>
      <c r="M60" s="107"/>
      <c r="N60" s="107"/>
      <c r="O60" s="107"/>
      <c r="P60" s="26"/>
      <c r="Q60" s="169" t="s">
        <v>476</v>
      </c>
    </row>
    <row r="61" spans="1:17" x14ac:dyDescent="0.3">
      <c r="A61" s="107"/>
      <c r="B61" s="107"/>
      <c r="C61" s="299" t="s">
        <v>9</v>
      </c>
      <c r="D61" s="300" t="s">
        <v>3</v>
      </c>
      <c r="E61" s="301" t="s">
        <v>480</v>
      </c>
      <c r="F61" s="317"/>
      <c r="G61" s="26"/>
      <c r="H61" s="26"/>
      <c r="I61" s="107"/>
      <c r="J61" s="107"/>
      <c r="K61" s="107"/>
      <c r="L61" s="107"/>
      <c r="M61" s="107"/>
      <c r="N61" s="107"/>
      <c r="O61" s="107"/>
      <c r="P61" s="26"/>
      <c r="Q61" s="169" t="s">
        <v>477</v>
      </c>
    </row>
    <row r="62" spans="1:17" x14ac:dyDescent="0.3">
      <c r="A62" s="107"/>
      <c r="B62" s="107"/>
      <c r="C62" s="299" t="s">
        <v>9</v>
      </c>
      <c r="D62" s="300" t="s">
        <v>3</v>
      </c>
      <c r="E62" s="301" t="s">
        <v>243</v>
      </c>
      <c r="F62" s="317"/>
      <c r="G62" s="26"/>
      <c r="H62" s="26"/>
      <c r="I62" s="107"/>
      <c r="J62" s="107"/>
      <c r="K62" s="107"/>
      <c r="L62" s="107"/>
      <c r="M62" s="107"/>
      <c r="N62" s="107"/>
      <c r="O62" s="107"/>
      <c r="P62" s="26"/>
      <c r="Q62" s="169" t="s">
        <v>478</v>
      </c>
    </row>
    <row r="63" spans="1:17" x14ac:dyDescent="0.3">
      <c r="A63" s="217"/>
      <c r="B63" s="217"/>
      <c r="C63" s="217"/>
      <c r="D63" s="318"/>
      <c r="E63" s="217"/>
      <c r="F63" s="217"/>
      <c r="G63" s="217"/>
      <c r="H63" s="217"/>
    </row>
    <row r="64" spans="1:17" x14ac:dyDescent="0.3">
      <c r="A64" s="217"/>
      <c r="B64" s="217"/>
      <c r="C64" s="217"/>
      <c r="D64" s="318"/>
      <c r="E64" s="217"/>
      <c r="F64" s="217"/>
      <c r="G64" s="217"/>
      <c r="H64" s="217"/>
    </row>
    <row r="65" spans="1:8" x14ac:dyDescent="0.3">
      <c r="A65" s="217"/>
      <c r="B65" s="217"/>
      <c r="C65" s="217"/>
      <c r="D65" s="318"/>
      <c r="E65" s="217"/>
      <c r="F65" s="217"/>
      <c r="G65" s="217"/>
      <c r="H65" s="217"/>
    </row>
    <row r="66" spans="1:8" x14ac:dyDescent="0.3">
      <c r="A66" s="217"/>
      <c r="B66" s="217"/>
      <c r="C66" s="217"/>
      <c r="D66" s="318"/>
      <c r="E66" s="217"/>
      <c r="F66" s="217"/>
      <c r="G66" s="217"/>
      <c r="H66" s="217"/>
    </row>
  </sheetData>
  <customSheetViews>
    <customSheetView guid="{3BEDB203-29A8-4A82-B140-5CE8D0753F8B}">
      <pane xSplit="4.0276073619631898" ySplit="1" topLeftCell="I2" activePane="bottomRight" state="frozen"/>
      <selection pane="bottomRight" activeCell="I84" sqref="I84"/>
      <pageMargins left="0.7" right="0.7" top="0.75" bottom="0.75" header="0.3" footer="0.3"/>
      <pageSetup orientation="portrait" r:id="rId1"/>
    </customSheetView>
    <customSheetView guid="{B9E7682A-072E-4CF9-AE10-B3ED27CB27F8}" topLeftCell="C37">
      <selection activeCell="W1" sqref="W1:X1048576"/>
      <pageMargins left="0.7" right="0.7" top="0.75" bottom="0.75" header="0.3" footer="0.3"/>
    </customSheetView>
    <customSheetView guid="{9F775BAE-2403-40FE-95E3-B0411D9A7170}" topLeftCell="C61">
      <selection activeCell="I66" sqref="I66"/>
      <pageMargins left="0.7" right="0.7" top="0.75" bottom="0.75" header="0.3" footer="0.3"/>
    </customSheetView>
    <customSheetView guid="{61959E49-C4BC-41CB-B0BE-7EDA73DE356A}" topLeftCell="C37">
      <selection activeCell="W1" sqref="W1:X1048576"/>
      <pageMargins left="0.7" right="0.7" top="0.75" bottom="0.75" header="0.3" footer="0.3"/>
    </customSheetView>
    <customSheetView guid="{3F51B73C-8999-4BDD-B7BB-CFA8C5D5F118}" scale="85">
      <pane xSplit="5" ySplit="2" topLeftCell="H6" activePane="bottomRight" state="frozen"/>
      <selection pane="bottomRight" activeCell="E11" sqref="E11"/>
      <pageMargins left="0.7" right="0.7" top="0.75" bottom="0.75" header="0.3" footer="0.3"/>
      <pageSetup orientation="portrait" r:id="rId2"/>
    </customSheetView>
    <customSheetView guid="{040B64FF-F135-4C7F-9498-A8399C10673D}">
      <pane xSplit="5" ySplit="1" topLeftCell="I2" activePane="bottomRight" state="frozen"/>
      <selection pane="bottomRight" activeCell="I84" sqref="I84"/>
      <pageMargins left="0.7" right="0.7" top="0.75" bottom="0.75" header="0.3" footer="0.3"/>
      <pageSetup orientation="portrait" r:id="rId3"/>
    </customSheetView>
    <customSheetView guid="{6D9FC8F7-6352-4BF1-890A-27BF36FADC03}" scale="85">
      <pane xSplit="5" ySplit="2" topLeftCell="H6" activePane="bottomRight" state="frozen"/>
      <selection pane="bottomRight" activeCell="E11" sqref="E11"/>
      <pageMargins left="0.7" right="0.7" top="0.75" bottom="0.75" header="0.3" footer="0.3"/>
      <pageSetup orientation="portrait" r:id="rId4"/>
    </customSheetView>
  </customSheetViews>
  <mergeCells count="5">
    <mergeCell ref="Q2:Q3"/>
    <mergeCell ref="I2:I3"/>
    <mergeCell ref="J2:J3"/>
    <mergeCell ref="C2:C3"/>
    <mergeCell ref="D2:D3"/>
  </mergeCells>
  <conditionalFormatting sqref="E4:E9 E12:E18">
    <cfRule type="duplicateValues" dxfId="1941" priority="8"/>
  </conditionalFormatting>
  <conditionalFormatting sqref="E10">
    <cfRule type="duplicateValues" dxfId="1940" priority="7"/>
  </conditionalFormatting>
  <conditionalFormatting sqref="E11">
    <cfRule type="duplicateValues" dxfId="1939" priority="6"/>
  </conditionalFormatting>
  <conditionalFormatting sqref="E19:E32">
    <cfRule type="duplicateValues" dxfId="1938" priority="5"/>
  </conditionalFormatting>
  <conditionalFormatting sqref="E34:E50">
    <cfRule type="duplicateValues" dxfId="1937" priority="4"/>
  </conditionalFormatting>
  <conditionalFormatting sqref="E33">
    <cfRule type="duplicateValues" dxfId="1936" priority="3"/>
  </conditionalFormatting>
  <conditionalFormatting sqref="E51:E58">
    <cfRule type="duplicateValues" dxfId="1935" priority="2"/>
  </conditionalFormatting>
  <conditionalFormatting sqref="E59:E62">
    <cfRule type="duplicateValues" dxfId="1934" priority="1"/>
  </conditionalFormatting>
  <dataValidations count="3">
    <dataValidation type="list" allowBlank="1" showInputMessage="1" showErrorMessage="1" sqref="J67:O1048576 J1:J18 K1:O1 K3:O18 K2 J20:O62">
      <formula1>"M, O, N/A"</formula1>
    </dataValidation>
    <dataValidation type="list" allowBlank="1" showInputMessage="1" showErrorMessage="1" sqref="N2">
      <formula1>"Y, N"</formula1>
    </dataValidation>
    <dataValidation type="list" allowBlank="1" showInputMessage="1" showErrorMessage="1" sqref="M2">
      <formula1>"Passed, Failed, N/A"</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2959" r:id="rId8" name="CommandButton5">
          <controlPr defaultSize="0" autoLine="0" r:id="rId9">
            <anchor moveWithCells="1">
              <from>
                <xdr:col>17</xdr:col>
                <xdr:colOff>274320</xdr:colOff>
                <xdr:row>11</xdr:row>
                <xdr:rowOff>68580</xdr:rowOff>
              </from>
              <to>
                <xdr:col>20</xdr:col>
                <xdr:colOff>152400</xdr:colOff>
                <xdr:row>12</xdr:row>
                <xdr:rowOff>327660</xdr:rowOff>
              </to>
            </anchor>
          </controlPr>
        </control>
      </mc:Choice>
      <mc:Fallback>
        <control shapeId="82959" r:id="rId8" name="CommandButton5"/>
      </mc:Fallback>
    </mc:AlternateContent>
    <mc:AlternateContent xmlns:mc="http://schemas.openxmlformats.org/markup-compatibility/2006">
      <mc:Choice Requires="x14">
        <control shapeId="82956" r:id="rId10" name="CommandButton2">
          <controlPr defaultSize="0" autoLine="0" autoPict="0" r:id="rId11">
            <anchor moveWithCells="1">
              <from>
                <xdr:col>17</xdr:col>
                <xdr:colOff>312420</xdr:colOff>
                <xdr:row>3</xdr:row>
                <xdr:rowOff>419100</xdr:rowOff>
              </from>
              <to>
                <xdr:col>19</xdr:col>
                <xdr:colOff>335280</xdr:colOff>
                <xdr:row>3</xdr:row>
                <xdr:rowOff>960120</xdr:rowOff>
              </to>
            </anchor>
          </controlPr>
        </control>
      </mc:Choice>
      <mc:Fallback>
        <control shapeId="82956" r:id="rId10" name="CommandButton2"/>
      </mc:Fallback>
    </mc:AlternateContent>
    <mc:AlternateContent xmlns:mc="http://schemas.openxmlformats.org/markup-compatibility/2006">
      <mc:Choice Requires="x14">
        <control shapeId="2" r:id="rId12" name="CommandButton1">
          <controlPr defaultSize="0" autoLine="0" r:id="rId13">
            <anchor moveWithCells="1">
              <from>
                <xdr:col>17</xdr:col>
                <xdr:colOff>259080</xdr:colOff>
                <xdr:row>0</xdr:row>
                <xdr:rowOff>99060</xdr:rowOff>
              </from>
              <to>
                <xdr:col>19</xdr:col>
                <xdr:colOff>266700</xdr:colOff>
                <xdr:row>2</xdr:row>
                <xdr:rowOff>38100</xdr:rowOff>
              </to>
            </anchor>
          </controlPr>
        </control>
      </mc:Choice>
      <mc:Fallback>
        <control shapeId="82955" r:id="rId12"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G22"/>
  <sheetViews>
    <sheetView showGridLines="0" topLeftCell="B7" zoomScale="85" zoomScaleNormal="100" workbookViewId="0">
      <selection activeCell="F14" sqref="F14"/>
    </sheetView>
  </sheetViews>
  <sheetFormatPr defaultColWidth="9.109375" defaultRowHeight="13.2" x14ac:dyDescent="0.3"/>
  <cols>
    <col min="1" max="1" width="2.88671875" style="3" customWidth="1"/>
    <col min="2" max="2" width="48.5546875" style="3" bestFit="1" customWidth="1"/>
    <col min="3" max="3" width="30.44140625" style="4" bestFit="1" customWidth="1"/>
    <col min="4" max="4" width="30.109375" style="4" bestFit="1" customWidth="1"/>
    <col min="5" max="5" width="40.44140625" style="4" customWidth="1"/>
    <col min="6" max="6" width="64.44140625" style="4" bestFit="1" customWidth="1"/>
    <col min="7" max="7" width="54.5546875" style="4" bestFit="1" customWidth="1"/>
    <col min="8" max="16384" width="9.109375" style="3"/>
  </cols>
  <sheetData>
    <row r="1" spans="2:7" ht="13.8" thickBot="1" x14ac:dyDescent="0.35"/>
    <row r="2" spans="2:7" x14ac:dyDescent="0.3">
      <c r="B2" s="379" t="s">
        <v>71</v>
      </c>
      <c r="C2" s="380"/>
      <c r="D2" s="380"/>
      <c r="E2" s="380"/>
      <c r="F2" s="380"/>
      <c r="G2" s="381"/>
    </row>
    <row r="3" spans="2:7" ht="13.8" thickBot="1" x14ac:dyDescent="0.35">
      <c r="B3" s="382"/>
      <c r="C3" s="383"/>
      <c r="D3" s="383"/>
      <c r="E3" s="383"/>
      <c r="F3" s="383"/>
      <c r="G3" s="384"/>
    </row>
    <row r="4" spans="2:7" ht="13.8" thickBot="1" x14ac:dyDescent="0.35"/>
    <row r="5" spans="2:7" ht="16.2" thickBot="1" x14ac:dyDescent="0.35">
      <c r="B5" s="385" t="s">
        <v>4</v>
      </c>
      <c r="C5" s="20" t="s">
        <v>5</v>
      </c>
      <c r="D5" s="20" t="s">
        <v>6</v>
      </c>
      <c r="E5" s="20" t="s">
        <v>7</v>
      </c>
      <c r="F5" s="20" t="s">
        <v>8</v>
      </c>
      <c r="G5" s="21" t="s">
        <v>9</v>
      </c>
    </row>
    <row r="6" spans="2:7" ht="31.8" thickBot="1" x14ac:dyDescent="0.35">
      <c r="B6" s="386"/>
      <c r="C6" s="20" t="s">
        <v>84</v>
      </c>
      <c r="D6" s="20" t="s">
        <v>85</v>
      </c>
      <c r="E6" s="20" t="s">
        <v>353</v>
      </c>
      <c r="F6" s="20" t="s">
        <v>86</v>
      </c>
      <c r="G6" s="21" t="s">
        <v>87</v>
      </c>
    </row>
    <row r="7" spans="2:7" ht="26.4" x14ac:dyDescent="0.3">
      <c r="B7" s="17" t="s">
        <v>143</v>
      </c>
      <c r="C7" s="18" t="s">
        <v>11</v>
      </c>
      <c r="D7" s="18"/>
      <c r="E7" s="18"/>
      <c r="F7" s="18"/>
      <c r="G7" s="19"/>
    </row>
    <row r="8" spans="2:7" ht="33" customHeight="1" x14ac:dyDescent="0.3">
      <c r="B8" s="11" t="s">
        <v>148</v>
      </c>
      <c r="C8" s="1" t="s">
        <v>12</v>
      </c>
      <c r="D8" s="1"/>
      <c r="E8" s="1"/>
      <c r="F8" s="1" t="s">
        <v>13</v>
      </c>
      <c r="G8" s="12" t="s">
        <v>29</v>
      </c>
    </row>
    <row r="9" spans="2:7" ht="26.4" x14ac:dyDescent="0.3">
      <c r="B9" s="11" t="s">
        <v>2</v>
      </c>
      <c r="C9" s="2"/>
      <c r="D9" s="2"/>
      <c r="E9" s="2"/>
      <c r="F9" s="1" t="s">
        <v>23</v>
      </c>
      <c r="G9" s="12" t="s">
        <v>22</v>
      </c>
    </row>
    <row r="10" spans="2:7" ht="39.6" x14ac:dyDescent="0.3">
      <c r="B10" s="11" t="s">
        <v>41</v>
      </c>
      <c r="C10" s="1" t="s">
        <v>42</v>
      </c>
      <c r="D10" s="1" t="s">
        <v>43</v>
      </c>
      <c r="E10" s="1" t="s">
        <v>44</v>
      </c>
      <c r="F10" s="1" t="s">
        <v>45</v>
      </c>
      <c r="G10" s="12"/>
    </row>
    <row r="11" spans="2:7" ht="49.5" customHeight="1" x14ac:dyDescent="0.3">
      <c r="B11" s="11" t="s">
        <v>46</v>
      </c>
      <c r="C11" s="1" t="s">
        <v>47</v>
      </c>
      <c r="D11" s="1" t="s">
        <v>18</v>
      </c>
      <c r="E11" s="1" t="s">
        <v>49</v>
      </c>
      <c r="F11" s="1" t="s">
        <v>48</v>
      </c>
      <c r="G11" s="12"/>
    </row>
    <row r="12" spans="2:7" ht="79.2" x14ac:dyDescent="0.3">
      <c r="B12" s="11" t="s">
        <v>56</v>
      </c>
      <c r="C12" s="2"/>
      <c r="D12" s="1" t="s">
        <v>14</v>
      </c>
      <c r="E12" s="1" t="s">
        <v>38</v>
      </c>
      <c r="F12" s="1" t="s">
        <v>39</v>
      </c>
      <c r="G12" s="12" t="s">
        <v>40</v>
      </c>
    </row>
    <row r="13" spans="2:7" ht="26.4" x14ac:dyDescent="0.3">
      <c r="B13" s="11" t="s">
        <v>67</v>
      </c>
      <c r="C13" s="2"/>
      <c r="D13" s="2"/>
      <c r="E13" s="1" t="s">
        <v>68</v>
      </c>
      <c r="F13" s="1" t="s">
        <v>69</v>
      </c>
      <c r="G13" s="12"/>
    </row>
    <row r="14" spans="2:7" ht="39.6" x14ac:dyDescent="0.3">
      <c r="B14" s="11" t="s">
        <v>0</v>
      </c>
      <c r="C14" s="1" t="s">
        <v>50</v>
      </c>
      <c r="D14" s="1" t="s">
        <v>51</v>
      </c>
      <c r="E14" s="1" t="s">
        <v>34</v>
      </c>
      <c r="F14" s="1" t="s">
        <v>26</v>
      </c>
      <c r="G14" s="12" t="s">
        <v>52</v>
      </c>
    </row>
    <row r="15" spans="2:7" ht="66" x14ac:dyDescent="0.3">
      <c r="B15" s="11" t="s">
        <v>55</v>
      </c>
      <c r="C15" s="1" t="s">
        <v>28</v>
      </c>
      <c r="D15" s="1" t="s">
        <v>30</v>
      </c>
      <c r="E15" s="1" t="s">
        <v>646</v>
      </c>
      <c r="F15" s="1" t="s">
        <v>74</v>
      </c>
      <c r="G15" s="12"/>
    </row>
    <row r="16" spans="2:7" ht="39.6" x14ac:dyDescent="0.3">
      <c r="B16" s="11" t="s">
        <v>1</v>
      </c>
      <c r="C16" s="2"/>
      <c r="D16" s="2"/>
      <c r="E16" s="1" t="s">
        <v>21</v>
      </c>
      <c r="F16" s="1" t="s">
        <v>70</v>
      </c>
      <c r="G16" s="12"/>
    </row>
    <row r="17" spans="2:7" ht="39.6" x14ac:dyDescent="0.3">
      <c r="B17" s="11" t="s">
        <v>31</v>
      </c>
      <c r="C17" s="1" t="s">
        <v>10</v>
      </c>
      <c r="D17" s="1" t="s">
        <v>32</v>
      </c>
      <c r="E17" s="1" t="s">
        <v>33</v>
      </c>
      <c r="F17" s="1" t="s">
        <v>36</v>
      </c>
      <c r="G17" s="12" t="s">
        <v>35</v>
      </c>
    </row>
    <row r="18" spans="2:7" ht="26.4" x14ac:dyDescent="0.3">
      <c r="B18" s="11" t="s">
        <v>54</v>
      </c>
      <c r="C18" s="1" t="s">
        <v>15</v>
      </c>
      <c r="D18" s="1" t="s">
        <v>16</v>
      </c>
      <c r="E18" s="1" t="s">
        <v>17</v>
      </c>
      <c r="F18" s="1" t="s">
        <v>37</v>
      </c>
      <c r="G18" s="12"/>
    </row>
    <row r="19" spans="2:7" ht="26.4" x14ac:dyDescent="0.3">
      <c r="B19" s="11" t="s">
        <v>53</v>
      </c>
      <c r="C19" s="2"/>
      <c r="D19" s="2"/>
      <c r="E19" s="1" t="s">
        <v>19</v>
      </c>
      <c r="F19" s="1" t="s">
        <v>57</v>
      </c>
      <c r="G19" s="12" t="s">
        <v>58</v>
      </c>
    </row>
    <row r="20" spans="2:7" ht="39.6" x14ac:dyDescent="0.3">
      <c r="B20" s="11" t="s">
        <v>59</v>
      </c>
      <c r="C20" s="1" t="s">
        <v>27</v>
      </c>
      <c r="D20" s="1" t="s">
        <v>20</v>
      </c>
      <c r="E20" s="1" t="s">
        <v>60</v>
      </c>
      <c r="F20" s="1" t="s">
        <v>61</v>
      </c>
      <c r="G20" s="12" t="s">
        <v>62</v>
      </c>
    </row>
    <row r="21" spans="2:7" ht="39.6" x14ac:dyDescent="0.3">
      <c r="B21" s="11" t="s">
        <v>63</v>
      </c>
      <c r="C21" s="2"/>
      <c r="D21" s="2"/>
      <c r="E21" s="1" t="s">
        <v>64</v>
      </c>
      <c r="F21" s="1" t="s">
        <v>65</v>
      </c>
      <c r="G21" s="12" t="s">
        <v>66</v>
      </c>
    </row>
    <row r="22" spans="2:7" ht="13.8" thickBot="1" x14ac:dyDescent="0.35">
      <c r="B22" s="13" t="s">
        <v>3</v>
      </c>
      <c r="C22" s="14"/>
      <c r="D22" s="14"/>
      <c r="E22" s="14"/>
      <c r="F22" s="15" t="s">
        <v>24</v>
      </c>
      <c r="G22" s="16" t="s">
        <v>25</v>
      </c>
    </row>
  </sheetData>
  <customSheetViews>
    <customSheetView guid="{3BEDB203-29A8-4A82-B140-5CE8D0753F8B}" showGridLines="0" topLeftCell="D6">
      <selection activeCell="F11" sqref="F11"/>
      <pageMargins left="0.7" right="0.7" top="0.75" bottom="0.75" header="0.3" footer="0.3"/>
      <pageSetup orientation="portrait" r:id="rId1"/>
    </customSheetView>
    <customSheetView guid="{B9E7682A-072E-4CF9-AE10-B3ED27CB27F8}" scale="85" showGridLines="0">
      <selection activeCell="W1" sqref="W1:X1048576"/>
      <pageMargins left="0.7" right="0.7" top="0.75" bottom="0.75" header="0.3" footer="0.3"/>
      <pageSetup orientation="portrait" r:id="rId2"/>
    </customSheetView>
    <customSheetView guid="{9F775BAE-2403-40FE-95E3-B0411D9A7170}" scale="85" showGridLines="0">
      <selection activeCell="W1" sqref="W1:X1048576"/>
      <pageMargins left="0.7" right="0.7" top="0.75" bottom="0.75" header="0.3" footer="0.3"/>
      <pageSetup orientation="portrait" r:id="rId3"/>
    </customSheetView>
    <customSheetView guid="{61959E49-C4BC-41CB-B0BE-7EDA73DE356A}" scale="85" showGridLines="0">
      <selection activeCell="W1" sqref="W1:X1048576"/>
      <pageMargins left="0.7" right="0.7" top="0.75" bottom="0.75" header="0.3" footer="0.3"/>
      <pageSetup orientation="portrait" r:id="rId4"/>
    </customSheetView>
    <customSheetView guid="{3F51B73C-8999-4BDD-B7BB-CFA8C5D5F118}" scale="85" showGridLines="0" topLeftCell="B7">
      <selection activeCell="F14" sqref="F14"/>
      <pageMargins left="0.7" right="0.7" top="0.75" bottom="0.75" header="0.3" footer="0.3"/>
      <pageSetup orientation="portrait" r:id="rId5"/>
    </customSheetView>
    <customSheetView guid="{040B64FF-F135-4C7F-9498-A8399C10673D}" showGridLines="0" topLeftCell="D6">
      <selection activeCell="F11" sqref="F11"/>
      <pageMargins left="0.7" right="0.7" top="0.75" bottom="0.75" header="0.3" footer="0.3"/>
      <pageSetup orientation="portrait" r:id="rId6"/>
    </customSheetView>
    <customSheetView guid="{6D9FC8F7-6352-4BF1-890A-27BF36FADC03}" scale="85" showGridLines="0" topLeftCell="B7">
      <selection activeCell="F14" sqref="F14"/>
      <pageMargins left="0.7" right="0.7" top="0.75" bottom="0.75" header="0.3" footer="0.3"/>
      <pageSetup orientation="portrait" r:id="rId7"/>
    </customSheetView>
  </customSheetViews>
  <mergeCells count="2">
    <mergeCell ref="B2:G3"/>
    <mergeCell ref="B5:B6"/>
  </mergeCells>
  <conditionalFormatting sqref="C7:G22">
    <cfRule type="containsText" dxfId="1933" priority="1" operator="containsText" text="N/A">
      <formula>NOT(ISERROR(SEARCH("N/A",C7)))</formula>
    </cfRule>
  </conditionalFormatting>
  <pageMargins left="0.7" right="0.7" top="0.75" bottom="0.75" header="0.3" footer="0.3"/>
  <pageSetup orientation="portrait" r:id="rId8"/>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124"/>
  <sheetViews>
    <sheetView showGridLines="0" zoomScaleNormal="85" workbookViewId="0">
      <selection activeCell="C4" sqref="C4"/>
    </sheetView>
  </sheetViews>
  <sheetFormatPr defaultColWidth="9.109375" defaultRowHeight="13.2" x14ac:dyDescent="0.25"/>
  <cols>
    <col min="1" max="1" width="2.5546875" style="29" customWidth="1"/>
    <col min="2" max="2" width="46.109375" style="66" customWidth="1"/>
    <col min="3" max="3" width="46.5546875" style="66" customWidth="1"/>
    <col min="4" max="8" width="7.5546875" style="56" customWidth="1"/>
    <col min="9" max="9" width="3.44140625" style="3" bestFit="1" customWidth="1"/>
    <col min="10" max="10" width="9.5546875" style="3" bestFit="1" customWidth="1"/>
    <col min="11" max="11" width="9.109375" style="56"/>
    <col min="12" max="16" width="9.109375" style="3"/>
    <col min="17" max="17" width="9.109375" style="29"/>
    <col min="18" max="18" width="12.6640625" style="29" bestFit="1" customWidth="1"/>
    <col min="19" max="19" width="14.6640625" style="29" bestFit="1" customWidth="1"/>
    <col min="20" max="16384" width="9.109375" style="29"/>
  </cols>
  <sheetData>
    <row r="1" spans="1:16" s="10" customFormat="1" x14ac:dyDescent="0.3">
      <c r="B1" s="387" t="s">
        <v>78</v>
      </c>
      <c r="C1" s="387"/>
      <c r="D1" s="387"/>
      <c r="E1" s="387"/>
      <c r="F1" s="387"/>
      <c r="G1" s="387"/>
      <c r="H1" s="387"/>
      <c r="I1" s="10">
        <v>9</v>
      </c>
      <c r="J1" s="10">
        <v>10</v>
      </c>
      <c r="K1" s="10">
        <v>11</v>
      </c>
      <c r="L1" s="10">
        <v>12</v>
      </c>
      <c r="M1" s="10">
        <v>13</v>
      </c>
      <c r="N1" s="10">
        <v>14</v>
      </c>
      <c r="O1" s="10">
        <v>15</v>
      </c>
      <c r="P1" s="10">
        <v>16</v>
      </c>
    </row>
    <row r="2" spans="1:16" ht="12.75" customHeight="1" x14ac:dyDescent="0.25">
      <c r="A2" s="93">
        <v>1</v>
      </c>
      <c r="B2" s="94">
        <v>2</v>
      </c>
      <c r="C2" s="93">
        <v>3</v>
      </c>
      <c r="D2" s="94">
        <v>4</v>
      </c>
      <c r="E2" s="93">
        <v>5</v>
      </c>
      <c r="F2" s="94">
        <v>6</v>
      </c>
      <c r="G2" s="93">
        <v>7</v>
      </c>
      <c r="H2" s="94">
        <v>8</v>
      </c>
      <c r="I2" s="93">
        <v>9</v>
      </c>
      <c r="J2" s="94">
        <v>10</v>
      </c>
      <c r="K2" s="93">
        <v>11</v>
      </c>
      <c r="L2" s="94">
        <v>12</v>
      </c>
      <c r="M2" s="93">
        <v>13</v>
      </c>
      <c r="N2" s="94">
        <v>14</v>
      </c>
      <c r="O2" s="93">
        <v>15</v>
      </c>
      <c r="P2" s="94">
        <v>16</v>
      </c>
    </row>
    <row r="3" spans="1:16" ht="12.75" customHeight="1" x14ac:dyDescent="0.25">
      <c r="B3" s="69" t="s">
        <v>4</v>
      </c>
      <c r="C3" s="88" t="s">
        <v>134</v>
      </c>
      <c r="D3" s="5" t="s">
        <v>5</v>
      </c>
      <c r="E3" s="5" t="s">
        <v>6</v>
      </c>
      <c r="F3" s="5" t="s">
        <v>7</v>
      </c>
      <c r="G3" s="5" t="s">
        <v>8</v>
      </c>
      <c r="H3" s="5" t="s">
        <v>9</v>
      </c>
      <c r="J3" s="388" t="s">
        <v>75</v>
      </c>
      <c r="K3" s="388" t="s">
        <v>72</v>
      </c>
      <c r="L3" s="388" t="s">
        <v>73</v>
      </c>
      <c r="M3" s="388" t="s">
        <v>636</v>
      </c>
      <c r="N3" s="147" t="s">
        <v>93</v>
      </c>
      <c r="O3" s="148"/>
      <c r="P3" s="149"/>
    </row>
    <row r="4" spans="1:16" x14ac:dyDescent="0.25">
      <c r="B4" s="79" t="s">
        <v>56</v>
      </c>
      <c r="C4" s="80" t="s">
        <v>180</v>
      </c>
      <c r="D4" s="72"/>
      <c r="E4" s="72" t="s">
        <v>72</v>
      </c>
      <c r="F4" s="72" t="s">
        <v>72</v>
      </c>
      <c r="G4" s="72" t="s">
        <v>72</v>
      </c>
      <c r="H4" s="72" t="s">
        <v>72</v>
      </c>
      <c r="J4" s="389"/>
      <c r="K4" s="389"/>
      <c r="L4" s="389"/>
      <c r="M4" s="389"/>
      <c r="N4" s="69" t="s">
        <v>72</v>
      </c>
      <c r="O4" s="69" t="s">
        <v>73</v>
      </c>
      <c r="P4" s="69" t="s">
        <v>636</v>
      </c>
    </row>
    <row r="5" spans="1:16" x14ac:dyDescent="0.25">
      <c r="B5" s="82" t="s">
        <v>56</v>
      </c>
      <c r="C5" s="71" t="s">
        <v>396</v>
      </c>
      <c r="D5" s="72"/>
      <c r="E5" s="72" t="s">
        <v>72</v>
      </c>
      <c r="F5" s="72" t="s">
        <v>72</v>
      </c>
      <c r="G5" s="72" t="s">
        <v>72</v>
      </c>
      <c r="H5" s="72" t="s">
        <v>72</v>
      </c>
      <c r="J5" s="8">
        <v>1</v>
      </c>
      <c r="K5" s="22">
        <f>COUNTIF($D$4:$D$62,K3)</f>
        <v>12</v>
      </c>
      <c r="L5" s="22">
        <f>COUNTIF($D$4:$D$62,L3)</f>
        <v>0</v>
      </c>
      <c r="M5" s="22">
        <f>COUNTIF($D$4:$D$62,M3&amp;"*")</f>
        <v>0</v>
      </c>
      <c r="N5" s="6">
        <f>IF(O5&lt;&gt;0,O5*2,1/(K5+M5))</f>
        <v>8.3333333333333329E-2</v>
      </c>
      <c r="O5" s="6">
        <f>IF(L5&lt;&gt;0,1/(2*(K5+M5)+L5),0)</f>
        <v>0</v>
      </c>
      <c r="P5" s="6">
        <f>IF(O5&lt;&gt;0,O5*2,1/(K5+M5))</f>
        <v>8.3333333333333329E-2</v>
      </c>
    </row>
    <row r="6" spans="1:16" x14ac:dyDescent="0.25">
      <c r="B6" s="82" t="s">
        <v>56</v>
      </c>
      <c r="C6" s="71" t="s">
        <v>213</v>
      </c>
      <c r="D6" s="72"/>
      <c r="E6" s="72"/>
      <c r="F6" s="72" t="s">
        <v>72</v>
      </c>
      <c r="G6" s="72" t="s">
        <v>72</v>
      </c>
      <c r="H6" s="72" t="s">
        <v>72</v>
      </c>
      <c r="J6" s="8">
        <v>2</v>
      </c>
      <c r="K6" s="22">
        <f>COUNTIF($E$4:$E$62,K3)</f>
        <v>19</v>
      </c>
      <c r="L6" s="22">
        <f>COUNTIF($E$4:$E$62,L3)</f>
        <v>3</v>
      </c>
      <c r="M6" s="22">
        <f>COUNTIF($E$4:$E$62,M3&amp;"*")</f>
        <v>0</v>
      </c>
      <c r="N6" s="6">
        <f t="shared" ref="N6:N9" si="0">IF(O6&lt;&gt;0,O6*2,1/(K6+M6))</f>
        <v>4.878048780487805E-2</v>
      </c>
      <c r="O6" s="6">
        <f t="shared" ref="O6:O9" si="1">IF(L6&lt;&gt;0,1/(2*(K6+M6)+L6),0)</f>
        <v>2.4390243902439025E-2</v>
      </c>
      <c r="P6" s="6">
        <f t="shared" ref="P6:P9" si="2">IF(O6&lt;&gt;0,O6*2,1/(K6+M6))</f>
        <v>4.878048780487805E-2</v>
      </c>
    </row>
    <row r="7" spans="1:16" x14ac:dyDescent="0.25">
      <c r="B7" s="82" t="s">
        <v>63</v>
      </c>
      <c r="C7" s="71" t="s">
        <v>234</v>
      </c>
      <c r="D7" s="72"/>
      <c r="E7" s="72"/>
      <c r="F7" s="72"/>
      <c r="G7" s="72" t="s">
        <v>72</v>
      </c>
      <c r="H7" s="72" t="s">
        <v>72</v>
      </c>
      <c r="J7" s="8">
        <v>3</v>
      </c>
      <c r="K7" s="22">
        <f>COUNTIF($F$4:$F$62,K3)</f>
        <v>29</v>
      </c>
      <c r="L7" s="22">
        <f>COUNTIF($F$4:$F$62,L3)</f>
        <v>8</v>
      </c>
      <c r="M7" s="22">
        <f>COUNTIF($F$4:$F$62,M3&amp;"*")</f>
        <v>2</v>
      </c>
      <c r="N7" s="6">
        <f t="shared" si="0"/>
        <v>2.8571428571428571E-2</v>
      </c>
      <c r="O7" s="6">
        <f t="shared" si="1"/>
        <v>1.4285714285714285E-2</v>
      </c>
      <c r="P7" s="6">
        <f t="shared" si="2"/>
        <v>2.8571428571428571E-2</v>
      </c>
    </row>
    <row r="8" spans="1:16" x14ac:dyDescent="0.25">
      <c r="B8" s="82" t="s">
        <v>63</v>
      </c>
      <c r="C8" s="71" t="s">
        <v>241</v>
      </c>
      <c r="D8" s="72"/>
      <c r="E8" s="72"/>
      <c r="F8" s="72"/>
      <c r="G8" s="72"/>
      <c r="H8" s="72" t="s">
        <v>72</v>
      </c>
      <c r="J8" s="8">
        <v>4</v>
      </c>
      <c r="K8" s="22">
        <f>COUNTIF($G$4:$G$61,K3)</f>
        <v>47</v>
      </c>
      <c r="L8" s="22">
        <f>COUNTIF($G$4:$G$61,L3)</f>
        <v>1</v>
      </c>
      <c r="M8" s="22">
        <f>COUNTIF($G$4:$G$61,M3&amp;"*")</f>
        <v>0</v>
      </c>
      <c r="N8" s="6">
        <f t="shared" si="0"/>
        <v>2.1052631578947368E-2</v>
      </c>
      <c r="O8" s="6">
        <f t="shared" si="1"/>
        <v>1.0526315789473684E-2</v>
      </c>
      <c r="P8" s="6">
        <f t="shared" si="2"/>
        <v>2.1052631578947368E-2</v>
      </c>
    </row>
    <row r="9" spans="1:16" x14ac:dyDescent="0.25">
      <c r="B9" s="263" t="s">
        <v>63</v>
      </c>
      <c r="C9" s="111" t="s">
        <v>686</v>
      </c>
      <c r="D9" s="108"/>
      <c r="E9" s="108"/>
      <c r="F9" s="108" t="s">
        <v>73</v>
      </c>
      <c r="G9" s="108" t="s">
        <v>73</v>
      </c>
      <c r="H9" s="108" t="s">
        <v>73</v>
      </c>
      <c r="J9" s="8">
        <v>5</v>
      </c>
      <c r="K9" s="22">
        <f>COUNTIF($H$4:$H$62,K3)</f>
        <v>51</v>
      </c>
      <c r="L9" s="22">
        <f>COUNTIF($H$4:$H$62,L3)</f>
        <v>1</v>
      </c>
      <c r="M9" s="22">
        <f>COUNTIF($H$4:$H$62,M3&amp;"*")</f>
        <v>0</v>
      </c>
      <c r="N9" s="6">
        <f t="shared" si="0"/>
        <v>1.9417475728155338E-2</v>
      </c>
      <c r="O9" s="6">
        <f t="shared" si="1"/>
        <v>9.7087378640776691E-3</v>
      </c>
      <c r="P9" s="6">
        <f t="shared" si="2"/>
        <v>1.9417475728155338E-2</v>
      </c>
    </row>
    <row r="10" spans="1:16" x14ac:dyDescent="0.25">
      <c r="B10" s="82" t="s">
        <v>55</v>
      </c>
      <c r="C10" s="71" t="s">
        <v>645</v>
      </c>
      <c r="D10" s="72"/>
      <c r="E10" s="72"/>
      <c r="F10" s="72" t="s">
        <v>73</v>
      </c>
      <c r="G10" s="72" t="s">
        <v>72</v>
      </c>
      <c r="H10" s="72" t="s">
        <v>72</v>
      </c>
    </row>
    <row r="11" spans="1:16" x14ac:dyDescent="0.25">
      <c r="B11" s="82" t="s">
        <v>55</v>
      </c>
      <c r="C11" s="71" t="s">
        <v>183</v>
      </c>
      <c r="D11" s="72"/>
      <c r="E11" s="72"/>
      <c r="F11" s="72" t="s">
        <v>637</v>
      </c>
      <c r="G11" s="72" t="s">
        <v>72</v>
      </c>
      <c r="H11" s="72" t="s">
        <v>72</v>
      </c>
    </row>
    <row r="12" spans="1:16" ht="13.2" customHeight="1" x14ac:dyDescent="0.25">
      <c r="B12" s="82" t="s">
        <v>55</v>
      </c>
      <c r="C12" s="71" t="s">
        <v>190</v>
      </c>
      <c r="D12" s="72"/>
      <c r="E12" s="72"/>
      <c r="F12" s="72"/>
      <c r="G12" s="72"/>
      <c r="H12" s="72"/>
      <c r="J12" s="398" t="s">
        <v>638</v>
      </c>
      <c r="K12" s="398"/>
      <c r="L12" s="398"/>
      <c r="M12" s="398"/>
      <c r="N12" s="398"/>
      <c r="O12" s="398"/>
      <c r="P12" s="398"/>
    </row>
    <row r="13" spans="1:16" x14ac:dyDescent="0.25">
      <c r="B13" s="82" t="s">
        <v>55</v>
      </c>
      <c r="C13" s="71" t="s">
        <v>192</v>
      </c>
      <c r="D13" s="72"/>
      <c r="E13" s="72"/>
      <c r="F13" s="72"/>
      <c r="G13" s="72"/>
      <c r="H13" s="72"/>
      <c r="J13" s="398"/>
      <c r="K13" s="398"/>
      <c r="L13" s="398"/>
      <c r="M13" s="398"/>
      <c r="N13" s="398"/>
      <c r="O13" s="398"/>
      <c r="P13" s="398"/>
    </row>
    <row r="14" spans="1:16" x14ac:dyDescent="0.25">
      <c r="B14" s="82" t="s">
        <v>55</v>
      </c>
      <c r="C14" s="71" t="s">
        <v>194</v>
      </c>
      <c r="D14" s="72"/>
      <c r="E14" s="72"/>
      <c r="F14" s="72"/>
      <c r="G14" s="72"/>
      <c r="H14" s="72"/>
      <c r="J14" s="398"/>
      <c r="K14" s="398"/>
      <c r="L14" s="398"/>
      <c r="M14" s="398"/>
      <c r="N14" s="398"/>
      <c r="O14" s="398"/>
      <c r="P14" s="398"/>
    </row>
    <row r="15" spans="1:16" x14ac:dyDescent="0.25">
      <c r="B15" s="82" t="s">
        <v>55</v>
      </c>
      <c r="C15" s="71" t="s">
        <v>196</v>
      </c>
      <c r="D15" s="72"/>
      <c r="E15" s="72"/>
      <c r="F15" s="72"/>
      <c r="G15" s="72"/>
      <c r="H15" s="72"/>
    </row>
    <row r="16" spans="1:16" x14ac:dyDescent="0.25">
      <c r="B16" s="82" t="s">
        <v>55</v>
      </c>
      <c r="C16" s="71" t="s">
        <v>200</v>
      </c>
      <c r="D16" s="72"/>
      <c r="E16" s="72"/>
      <c r="F16" s="72"/>
      <c r="G16" s="72"/>
      <c r="H16" s="72"/>
    </row>
    <row r="17" spans="2:19" x14ac:dyDescent="0.25">
      <c r="B17" s="263" t="s">
        <v>55</v>
      </c>
      <c r="C17" s="111" t="s">
        <v>690</v>
      </c>
      <c r="D17" s="108"/>
      <c r="E17" s="108"/>
      <c r="F17" s="108"/>
      <c r="G17" s="108"/>
      <c r="H17" s="108"/>
    </row>
    <row r="18" spans="2:19" x14ac:dyDescent="0.25">
      <c r="B18" s="82" t="s">
        <v>55</v>
      </c>
      <c r="C18" s="71" t="s">
        <v>620</v>
      </c>
      <c r="D18" s="72"/>
      <c r="E18" s="72"/>
      <c r="F18" s="72" t="s">
        <v>72</v>
      </c>
      <c r="G18" s="72" t="s">
        <v>72</v>
      </c>
      <c r="H18" s="72" t="s">
        <v>72</v>
      </c>
    </row>
    <row r="19" spans="2:19" ht="26.4" customHeight="1" x14ac:dyDescent="0.25">
      <c r="B19" s="82" t="s">
        <v>55</v>
      </c>
      <c r="C19" s="71" t="s">
        <v>416</v>
      </c>
      <c r="D19" s="72"/>
      <c r="E19" s="72"/>
      <c r="F19" s="72" t="s">
        <v>637</v>
      </c>
      <c r="G19" s="72" t="s">
        <v>72</v>
      </c>
      <c r="H19" s="72" t="s">
        <v>72</v>
      </c>
      <c r="I19" s="29"/>
      <c r="J19" s="390" t="s">
        <v>386</v>
      </c>
      <c r="K19" s="391"/>
      <c r="L19" s="125" t="s">
        <v>355</v>
      </c>
      <c r="M19" s="126"/>
      <c r="N19" s="126"/>
      <c r="O19" s="126"/>
      <c r="P19" s="29"/>
      <c r="R19" s="394" t="s">
        <v>630</v>
      </c>
      <c r="S19" s="395"/>
    </row>
    <row r="20" spans="2:19" ht="14.4" x14ac:dyDescent="0.3">
      <c r="B20" s="82" t="s">
        <v>55</v>
      </c>
      <c r="C20" s="71" t="s">
        <v>621</v>
      </c>
      <c r="D20" s="72"/>
      <c r="E20" s="72"/>
      <c r="F20" s="72" t="s">
        <v>72</v>
      </c>
      <c r="G20" s="72" t="s">
        <v>72</v>
      </c>
      <c r="H20" s="72" t="s">
        <v>72</v>
      </c>
      <c r="I20" s="29"/>
      <c r="J20" s="392"/>
      <c r="K20" s="393"/>
      <c r="L20" s="69" t="s">
        <v>360</v>
      </c>
      <c r="M20" s="69" t="s">
        <v>356</v>
      </c>
      <c r="N20" s="69" t="s">
        <v>357</v>
      </c>
      <c r="O20" s="69" t="s">
        <v>361</v>
      </c>
      <c r="P20" s="29"/>
      <c r="Q20"/>
      <c r="R20" s="396"/>
      <c r="S20" s="397"/>
    </row>
    <row r="21" spans="2:19" ht="15" customHeight="1" x14ac:dyDescent="0.3">
      <c r="B21" s="82" t="s">
        <v>55</v>
      </c>
      <c r="C21" s="71" t="s">
        <v>236</v>
      </c>
      <c r="D21" s="72"/>
      <c r="E21" s="72"/>
      <c r="F21" s="72"/>
      <c r="G21" s="72" t="s">
        <v>72</v>
      </c>
      <c r="H21" s="72" t="s">
        <v>72</v>
      </c>
      <c r="I21" s="29"/>
      <c r="J21" s="400" t="s">
        <v>387</v>
      </c>
      <c r="K21" s="8" t="s">
        <v>354</v>
      </c>
      <c r="L21" s="22" t="s">
        <v>5</v>
      </c>
      <c r="M21" s="70"/>
      <c r="N21" s="70"/>
      <c r="O21" s="70"/>
      <c r="P21" s="29"/>
      <c r="Q21"/>
      <c r="R21" s="8" t="s">
        <v>631</v>
      </c>
      <c r="S21" s="8" t="s">
        <v>5</v>
      </c>
    </row>
    <row r="22" spans="2:19" ht="14.4" x14ac:dyDescent="0.3">
      <c r="B22" s="82" t="s">
        <v>55</v>
      </c>
      <c r="C22" s="71" t="s">
        <v>479</v>
      </c>
      <c r="D22" s="72"/>
      <c r="E22" s="72"/>
      <c r="F22" s="72"/>
      <c r="G22" s="72" t="s">
        <v>72</v>
      </c>
      <c r="H22" s="72" t="s">
        <v>72</v>
      </c>
      <c r="I22" s="29"/>
      <c r="J22" s="400"/>
      <c r="K22" s="8" t="s">
        <v>356</v>
      </c>
      <c r="L22" s="22" t="s">
        <v>6</v>
      </c>
      <c r="M22" s="22" t="s">
        <v>6</v>
      </c>
      <c r="N22" s="70"/>
      <c r="O22" s="70"/>
      <c r="P22" s="29"/>
      <c r="Q22"/>
      <c r="R22" s="8" t="s">
        <v>644</v>
      </c>
      <c r="S22" s="8" t="s">
        <v>633</v>
      </c>
    </row>
    <row r="23" spans="2:19" ht="26.4" x14ac:dyDescent="0.3">
      <c r="B23" s="82" t="s">
        <v>3</v>
      </c>
      <c r="C23" s="71" t="s">
        <v>480</v>
      </c>
      <c r="D23" s="72"/>
      <c r="E23" s="72"/>
      <c r="F23" s="72"/>
      <c r="G23" s="72"/>
      <c r="H23" s="72" t="s">
        <v>72</v>
      </c>
      <c r="I23" s="29"/>
      <c r="J23" s="400"/>
      <c r="K23" s="8" t="s">
        <v>357</v>
      </c>
      <c r="L23" s="22" t="s">
        <v>6</v>
      </c>
      <c r="M23" s="22" t="s">
        <v>7</v>
      </c>
      <c r="N23" s="22" t="s">
        <v>7</v>
      </c>
      <c r="O23" s="70"/>
      <c r="P23" s="29"/>
      <c r="Q23"/>
      <c r="R23" s="8" t="s">
        <v>632</v>
      </c>
      <c r="S23" s="8" t="s">
        <v>634</v>
      </c>
    </row>
    <row r="24" spans="2:19" ht="26.4" x14ac:dyDescent="0.3">
      <c r="B24" s="82" t="s">
        <v>3</v>
      </c>
      <c r="C24" s="71" t="s">
        <v>243</v>
      </c>
      <c r="D24" s="72"/>
      <c r="E24" s="72"/>
      <c r="F24" s="72"/>
      <c r="G24" s="72"/>
      <c r="H24" s="72" t="s">
        <v>72</v>
      </c>
      <c r="I24" s="29"/>
      <c r="J24" s="400"/>
      <c r="K24" s="8" t="s">
        <v>358</v>
      </c>
      <c r="L24" s="22" t="s">
        <v>6</v>
      </c>
      <c r="M24" s="22" t="s">
        <v>7</v>
      </c>
      <c r="N24" s="22" t="s">
        <v>8</v>
      </c>
      <c r="O24" s="22" t="s">
        <v>8</v>
      </c>
      <c r="P24" s="29"/>
      <c r="Q24"/>
    </row>
    <row r="25" spans="2:19" ht="14.4" x14ac:dyDescent="0.3">
      <c r="B25" s="82" t="s">
        <v>59</v>
      </c>
      <c r="C25" s="71" t="s">
        <v>640</v>
      </c>
      <c r="D25" s="72"/>
      <c r="E25" s="72"/>
      <c r="F25" s="72" t="s">
        <v>72</v>
      </c>
      <c r="G25" s="72" t="s">
        <v>72</v>
      </c>
      <c r="H25" s="72" t="s">
        <v>72</v>
      </c>
      <c r="I25" s="29"/>
      <c r="J25" s="400"/>
      <c r="K25" s="8" t="s">
        <v>359</v>
      </c>
      <c r="L25" s="22" t="s">
        <v>6</v>
      </c>
      <c r="M25" s="22" t="s">
        <v>7</v>
      </c>
      <c r="N25" s="22" t="s">
        <v>8</v>
      </c>
      <c r="O25" s="22" t="s">
        <v>9</v>
      </c>
      <c r="P25" s="29"/>
      <c r="Q25"/>
    </row>
    <row r="26" spans="2:19" x14ac:dyDescent="0.25">
      <c r="B26" s="82" t="s">
        <v>59</v>
      </c>
      <c r="C26" s="71" t="s">
        <v>639</v>
      </c>
      <c r="D26" s="72"/>
      <c r="E26" s="72"/>
      <c r="F26" s="72" t="s">
        <v>72</v>
      </c>
      <c r="G26" s="72" t="s">
        <v>72</v>
      </c>
      <c r="H26" s="72" t="s">
        <v>72</v>
      </c>
    </row>
    <row r="27" spans="2:19" x14ac:dyDescent="0.25">
      <c r="B27" s="82" t="s">
        <v>148</v>
      </c>
      <c r="C27" s="71" t="s">
        <v>148</v>
      </c>
      <c r="D27" s="72" t="s">
        <v>72</v>
      </c>
      <c r="E27" s="72" t="s">
        <v>72</v>
      </c>
      <c r="F27" s="72" t="s">
        <v>72</v>
      </c>
      <c r="G27" s="72" t="s">
        <v>72</v>
      </c>
      <c r="H27" s="72" t="s">
        <v>72</v>
      </c>
    </row>
    <row r="28" spans="2:19" x14ac:dyDescent="0.25">
      <c r="B28" s="82" t="s">
        <v>148</v>
      </c>
      <c r="C28" s="71" t="s">
        <v>365</v>
      </c>
      <c r="D28" s="72"/>
      <c r="E28" s="72"/>
      <c r="F28" s="252"/>
      <c r="G28" s="72" t="s">
        <v>72</v>
      </c>
      <c r="H28" s="72" t="s">
        <v>72</v>
      </c>
    </row>
    <row r="29" spans="2:19" x14ac:dyDescent="0.25">
      <c r="B29" s="263" t="s">
        <v>148</v>
      </c>
      <c r="C29" s="111" t="s">
        <v>687</v>
      </c>
      <c r="D29" s="108"/>
      <c r="E29" s="108"/>
      <c r="F29" s="108"/>
      <c r="G29" s="108" t="s">
        <v>72</v>
      </c>
      <c r="H29" s="108" t="s">
        <v>72</v>
      </c>
    </row>
    <row r="30" spans="2:19" x14ac:dyDescent="0.25">
      <c r="B30" s="82" t="s">
        <v>31</v>
      </c>
      <c r="C30" s="71" t="s">
        <v>616</v>
      </c>
      <c r="D30" s="72" t="s">
        <v>72</v>
      </c>
      <c r="E30" s="72" t="s">
        <v>72</v>
      </c>
      <c r="F30" s="72" t="s">
        <v>72</v>
      </c>
      <c r="G30" s="72" t="s">
        <v>72</v>
      </c>
      <c r="H30" s="72" t="s">
        <v>72</v>
      </c>
    </row>
    <row r="31" spans="2:19" x14ac:dyDescent="0.25">
      <c r="B31" s="82" t="s">
        <v>31</v>
      </c>
      <c r="C31" s="71" t="s">
        <v>173</v>
      </c>
      <c r="D31" s="72" t="s">
        <v>72</v>
      </c>
      <c r="E31" s="72" t="s">
        <v>72</v>
      </c>
      <c r="F31" s="72" t="s">
        <v>72</v>
      </c>
      <c r="G31" s="72" t="s">
        <v>72</v>
      </c>
      <c r="H31" s="72" t="s">
        <v>72</v>
      </c>
    </row>
    <row r="32" spans="2:19" x14ac:dyDescent="0.25">
      <c r="B32" s="82" t="s">
        <v>46</v>
      </c>
      <c r="C32" s="71" t="s">
        <v>169</v>
      </c>
      <c r="D32" s="72"/>
      <c r="E32" s="72" t="s">
        <v>72</v>
      </c>
      <c r="F32" s="72" t="s">
        <v>72</v>
      </c>
      <c r="G32" s="72" t="s">
        <v>72</v>
      </c>
      <c r="H32" s="72" t="s">
        <v>72</v>
      </c>
    </row>
    <row r="33" spans="2:8" x14ac:dyDescent="0.25">
      <c r="B33" s="82" t="s">
        <v>2</v>
      </c>
      <c r="C33" s="71" t="s">
        <v>232</v>
      </c>
      <c r="D33" s="72"/>
      <c r="E33" s="72"/>
      <c r="F33" s="72"/>
      <c r="G33" s="72" t="s">
        <v>72</v>
      </c>
      <c r="H33" s="72" t="s">
        <v>72</v>
      </c>
    </row>
    <row r="34" spans="2:8" x14ac:dyDescent="0.25">
      <c r="B34" s="82" t="s">
        <v>54</v>
      </c>
      <c r="C34" s="71" t="s">
        <v>394</v>
      </c>
      <c r="D34" s="72" t="s">
        <v>72</v>
      </c>
      <c r="E34" s="72" t="s">
        <v>72</v>
      </c>
      <c r="F34" s="72" t="s">
        <v>72</v>
      </c>
      <c r="G34" s="72" t="s">
        <v>72</v>
      </c>
      <c r="H34" s="72" t="s">
        <v>72</v>
      </c>
    </row>
    <row r="35" spans="2:8" x14ac:dyDescent="0.25">
      <c r="B35" s="82" t="s">
        <v>54</v>
      </c>
      <c r="C35" s="71" t="s">
        <v>340</v>
      </c>
      <c r="D35" s="72"/>
      <c r="E35" s="72" t="s">
        <v>72</v>
      </c>
      <c r="F35" s="72" t="s">
        <v>72</v>
      </c>
      <c r="G35" s="72" t="s">
        <v>72</v>
      </c>
      <c r="H35" s="72" t="s">
        <v>72</v>
      </c>
    </row>
    <row r="36" spans="2:8" x14ac:dyDescent="0.25">
      <c r="B36" s="82" t="s">
        <v>54</v>
      </c>
      <c r="C36" s="71" t="s">
        <v>229</v>
      </c>
      <c r="D36" s="72"/>
      <c r="E36" s="72"/>
      <c r="F36" s="24" t="s">
        <v>73</v>
      </c>
      <c r="G36" s="72" t="s">
        <v>72</v>
      </c>
      <c r="H36" s="72" t="s">
        <v>72</v>
      </c>
    </row>
    <row r="37" spans="2:8" x14ac:dyDescent="0.25">
      <c r="B37" s="82" t="s">
        <v>53</v>
      </c>
      <c r="C37" s="71" t="s">
        <v>366</v>
      </c>
      <c r="D37" s="72"/>
      <c r="E37" s="72" t="s">
        <v>73</v>
      </c>
      <c r="F37" s="72" t="s">
        <v>73</v>
      </c>
      <c r="G37" s="72" t="s">
        <v>72</v>
      </c>
      <c r="H37" s="72" t="s">
        <v>72</v>
      </c>
    </row>
    <row r="38" spans="2:8" x14ac:dyDescent="0.25">
      <c r="B38" s="82" t="s">
        <v>53</v>
      </c>
      <c r="C38" s="71" t="s">
        <v>221</v>
      </c>
      <c r="D38" s="72"/>
      <c r="E38" s="72"/>
      <c r="F38" s="72" t="s">
        <v>73</v>
      </c>
      <c r="G38" s="72" t="s">
        <v>72</v>
      </c>
      <c r="H38" s="72" t="s">
        <v>72</v>
      </c>
    </row>
    <row r="39" spans="2:8" x14ac:dyDescent="0.25">
      <c r="B39" s="82" t="s">
        <v>53</v>
      </c>
      <c r="C39" s="71" t="s">
        <v>224</v>
      </c>
      <c r="D39" s="72"/>
      <c r="E39" s="72"/>
      <c r="F39" s="72" t="s">
        <v>73</v>
      </c>
      <c r="G39" s="72" t="s">
        <v>72</v>
      </c>
      <c r="H39" s="72" t="s">
        <v>72</v>
      </c>
    </row>
    <row r="40" spans="2:8" x14ac:dyDescent="0.25">
      <c r="B40" s="82" t="s">
        <v>53</v>
      </c>
      <c r="C40" s="71" t="s">
        <v>685</v>
      </c>
      <c r="D40" s="72"/>
      <c r="E40" s="72"/>
      <c r="F40" s="72"/>
      <c r="G40" s="72" t="s">
        <v>72</v>
      </c>
      <c r="H40" s="72" t="s">
        <v>72</v>
      </c>
    </row>
    <row r="41" spans="2:8" x14ac:dyDescent="0.25">
      <c r="B41" s="82" t="s">
        <v>41</v>
      </c>
      <c r="C41" s="71" t="s">
        <v>418</v>
      </c>
      <c r="D41" s="72" t="s">
        <v>72</v>
      </c>
      <c r="E41" s="72" t="s">
        <v>72</v>
      </c>
      <c r="F41" s="72" t="s">
        <v>72</v>
      </c>
      <c r="G41" s="72" t="s">
        <v>72</v>
      </c>
      <c r="H41" s="72" t="s">
        <v>72</v>
      </c>
    </row>
    <row r="42" spans="2:8" x14ac:dyDescent="0.25">
      <c r="B42" s="82" t="s">
        <v>41</v>
      </c>
      <c r="C42" s="71" t="s">
        <v>176</v>
      </c>
      <c r="D42" s="72"/>
      <c r="E42" s="72" t="s">
        <v>72</v>
      </c>
      <c r="F42" s="72" t="s">
        <v>72</v>
      </c>
      <c r="G42" s="72" t="s">
        <v>72</v>
      </c>
      <c r="H42" s="72" t="s">
        <v>72</v>
      </c>
    </row>
    <row r="43" spans="2:8" x14ac:dyDescent="0.25">
      <c r="B43" s="82" t="s">
        <v>227</v>
      </c>
      <c r="C43" s="71" t="s">
        <v>242</v>
      </c>
      <c r="D43" s="72"/>
      <c r="E43" s="72"/>
      <c r="F43" s="72"/>
      <c r="G43" s="72"/>
      <c r="H43" s="72" t="s">
        <v>72</v>
      </c>
    </row>
    <row r="44" spans="2:8" x14ac:dyDescent="0.25">
      <c r="B44" s="82" t="s">
        <v>143</v>
      </c>
      <c r="C44" s="71" t="s">
        <v>367</v>
      </c>
      <c r="D44" s="72" t="s">
        <v>72</v>
      </c>
      <c r="E44" s="72" t="s">
        <v>72</v>
      </c>
      <c r="F44" s="72" t="s">
        <v>72</v>
      </c>
      <c r="G44" s="72" t="s">
        <v>72</v>
      </c>
      <c r="H44" s="72" t="s">
        <v>72</v>
      </c>
    </row>
    <row r="45" spans="2:8" ht="26.4" x14ac:dyDescent="0.25">
      <c r="B45" s="82" t="s">
        <v>143</v>
      </c>
      <c r="C45" s="71" t="s">
        <v>368</v>
      </c>
      <c r="D45" s="72" t="s">
        <v>72</v>
      </c>
      <c r="E45" s="72" t="s">
        <v>72</v>
      </c>
      <c r="F45" s="72" t="s">
        <v>72</v>
      </c>
      <c r="G45" s="72" t="s">
        <v>72</v>
      </c>
      <c r="H45" s="72" t="s">
        <v>72</v>
      </c>
    </row>
    <row r="46" spans="2:8" x14ac:dyDescent="0.25">
      <c r="B46" s="82" t="s">
        <v>691</v>
      </c>
      <c r="C46" s="71" t="s">
        <v>420</v>
      </c>
      <c r="D46" s="72" t="s">
        <v>72</v>
      </c>
      <c r="E46" s="72" t="s">
        <v>72</v>
      </c>
      <c r="F46" s="72" t="s">
        <v>72</v>
      </c>
      <c r="G46" s="72" t="s">
        <v>72</v>
      </c>
      <c r="H46" s="72" t="s">
        <v>72</v>
      </c>
    </row>
    <row r="47" spans="2:8" x14ac:dyDescent="0.25">
      <c r="B47" s="225" t="s">
        <v>691</v>
      </c>
      <c r="C47" s="71" t="s">
        <v>481</v>
      </c>
      <c r="D47" s="72" t="s">
        <v>72</v>
      </c>
      <c r="E47" s="72" t="s">
        <v>72</v>
      </c>
      <c r="F47" s="72" t="s">
        <v>72</v>
      </c>
      <c r="G47" s="72" t="s">
        <v>72</v>
      </c>
      <c r="H47" s="72" t="s">
        <v>72</v>
      </c>
    </row>
    <row r="48" spans="2:8" x14ac:dyDescent="0.25">
      <c r="B48" s="225" t="s">
        <v>691</v>
      </c>
      <c r="C48" s="71" t="s">
        <v>617</v>
      </c>
      <c r="D48" s="72" t="s">
        <v>72</v>
      </c>
      <c r="E48" s="72" t="s">
        <v>72</v>
      </c>
      <c r="F48" s="72" t="s">
        <v>72</v>
      </c>
      <c r="G48" s="72" t="s">
        <v>72</v>
      </c>
      <c r="H48" s="72" t="s">
        <v>72</v>
      </c>
    </row>
    <row r="49" spans="2:19" x14ac:dyDescent="0.25">
      <c r="B49" s="225" t="s">
        <v>691</v>
      </c>
      <c r="C49" s="71" t="s">
        <v>618</v>
      </c>
      <c r="D49" s="72" t="s">
        <v>72</v>
      </c>
      <c r="E49" s="72" t="s">
        <v>72</v>
      </c>
      <c r="F49" s="72" t="s">
        <v>72</v>
      </c>
      <c r="G49" s="72" t="s">
        <v>72</v>
      </c>
      <c r="H49" s="72" t="s">
        <v>72</v>
      </c>
    </row>
    <row r="50" spans="2:19" x14ac:dyDescent="0.25">
      <c r="B50" s="225" t="s">
        <v>691</v>
      </c>
      <c r="C50" s="111" t="s">
        <v>688</v>
      </c>
      <c r="D50" s="108" t="s">
        <v>72</v>
      </c>
      <c r="E50" s="108" t="s">
        <v>72</v>
      </c>
      <c r="F50" s="108" t="s">
        <v>72</v>
      </c>
      <c r="G50" s="108" t="s">
        <v>72</v>
      </c>
      <c r="H50" s="108" t="s">
        <v>72</v>
      </c>
    </row>
    <row r="51" spans="2:19" x14ac:dyDescent="0.25">
      <c r="B51" s="225" t="s">
        <v>691</v>
      </c>
      <c r="C51" s="111" t="s">
        <v>689</v>
      </c>
      <c r="D51" s="108"/>
      <c r="E51" s="108"/>
      <c r="F51" s="108" t="s">
        <v>72</v>
      </c>
      <c r="G51" s="108" t="s">
        <v>72</v>
      </c>
      <c r="H51" s="108" t="s">
        <v>72</v>
      </c>
    </row>
    <row r="52" spans="2:19" x14ac:dyDescent="0.25">
      <c r="B52" s="225" t="s">
        <v>691</v>
      </c>
      <c r="C52" s="71" t="s">
        <v>185</v>
      </c>
      <c r="D52" s="72"/>
      <c r="E52" s="72" t="s">
        <v>72</v>
      </c>
      <c r="F52" s="72" t="s">
        <v>72</v>
      </c>
      <c r="G52" s="72" t="s">
        <v>72</v>
      </c>
      <c r="H52" s="72" t="s">
        <v>72</v>
      </c>
    </row>
    <row r="53" spans="2:19" x14ac:dyDescent="0.25">
      <c r="B53" s="225" t="s">
        <v>691</v>
      </c>
      <c r="C53" s="71" t="s">
        <v>186</v>
      </c>
      <c r="D53" s="72"/>
      <c r="E53" s="72" t="s">
        <v>72</v>
      </c>
      <c r="F53" s="72" t="s">
        <v>72</v>
      </c>
      <c r="G53" s="72" t="s">
        <v>72</v>
      </c>
      <c r="H53" s="72" t="s">
        <v>72</v>
      </c>
    </row>
    <row r="54" spans="2:19" x14ac:dyDescent="0.25">
      <c r="B54" s="225" t="s">
        <v>691</v>
      </c>
      <c r="C54" s="111" t="s">
        <v>692</v>
      </c>
      <c r="D54" s="108"/>
      <c r="E54" s="108" t="s">
        <v>73</v>
      </c>
      <c r="F54" s="108" t="s">
        <v>73</v>
      </c>
      <c r="G54" s="108" t="s">
        <v>72</v>
      </c>
      <c r="H54" s="108" t="s">
        <v>72</v>
      </c>
    </row>
    <row r="55" spans="2:19" x14ac:dyDescent="0.25">
      <c r="B55" s="225" t="s">
        <v>691</v>
      </c>
      <c r="C55" s="71" t="s">
        <v>189</v>
      </c>
      <c r="D55" s="72"/>
      <c r="E55" s="72" t="s">
        <v>73</v>
      </c>
      <c r="F55" s="72" t="s">
        <v>72</v>
      </c>
      <c r="G55" s="72" t="s">
        <v>72</v>
      </c>
      <c r="H55" s="72" t="s">
        <v>72</v>
      </c>
    </row>
    <row r="56" spans="2:19" x14ac:dyDescent="0.25">
      <c r="B56" s="150" t="s">
        <v>56</v>
      </c>
      <c r="C56" s="71" t="s">
        <v>389</v>
      </c>
      <c r="D56" s="72"/>
      <c r="E56" s="72"/>
      <c r="F56" s="24" t="s">
        <v>72</v>
      </c>
      <c r="G56" s="72" t="s">
        <v>72</v>
      </c>
      <c r="H56" s="72" t="s">
        <v>72</v>
      </c>
    </row>
    <row r="57" spans="2:19" x14ac:dyDescent="0.25">
      <c r="B57" s="82" t="s">
        <v>56</v>
      </c>
      <c r="C57" s="71" t="s">
        <v>391</v>
      </c>
      <c r="D57" s="72"/>
      <c r="E57" s="72"/>
      <c r="F57" s="72" t="s">
        <v>73</v>
      </c>
      <c r="G57" s="72" t="s">
        <v>72</v>
      </c>
      <c r="H57" s="72" t="s">
        <v>72</v>
      </c>
    </row>
    <row r="58" spans="2:19" x14ac:dyDescent="0.25">
      <c r="B58" s="82" t="s">
        <v>56</v>
      </c>
      <c r="C58" s="71" t="s">
        <v>235</v>
      </c>
      <c r="D58" s="72"/>
      <c r="E58" s="72"/>
      <c r="F58" s="72"/>
      <c r="G58" s="72" t="s">
        <v>72</v>
      </c>
      <c r="H58" s="72" t="s">
        <v>72</v>
      </c>
      <c r="I58" s="73"/>
    </row>
    <row r="59" spans="2:19" x14ac:dyDescent="0.25">
      <c r="B59" s="82" t="s">
        <v>59</v>
      </c>
      <c r="C59" s="71" t="s">
        <v>237</v>
      </c>
      <c r="D59" s="72"/>
      <c r="E59" s="72"/>
      <c r="F59" s="72"/>
      <c r="G59" s="72" t="s">
        <v>72</v>
      </c>
      <c r="H59" s="72" t="s">
        <v>72</v>
      </c>
      <c r="I59" s="73"/>
    </row>
    <row r="60" spans="2:19" x14ac:dyDescent="0.25">
      <c r="B60" s="82" t="s">
        <v>56</v>
      </c>
      <c r="C60" s="71" t="s">
        <v>67</v>
      </c>
      <c r="D60" s="72"/>
      <c r="E60" s="72"/>
      <c r="F60" s="72" t="s">
        <v>72</v>
      </c>
      <c r="G60" s="72" t="s">
        <v>72</v>
      </c>
      <c r="H60" s="72" t="s">
        <v>72</v>
      </c>
      <c r="I60" s="73"/>
    </row>
    <row r="61" spans="2:19" ht="13.8" thickBot="1" x14ac:dyDescent="0.3">
      <c r="B61" s="83" t="s">
        <v>55</v>
      </c>
      <c r="C61" s="71" t="s">
        <v>1</v>
      </c>
      <c r="D61" s="72"/>
      <c r="E61" s="72"/>
      <c r="F61" s="72" t="s">
        <v>72</v>
      </c>
      <c r="G61" s="72" t="s">
        <v>72</v>
      </c>
      <c r="H61" s="72" t="s">
        <v>72</v>
      </c>
      <c r="I61" s="73"/>
    </row>
    <row r="62" spans="2:19" x14ac:dyDescent="0.25">
      <c r="D62" s="74"/>
      <c r="E62" s="74"/>
      <c r="F62" s="74"/>
      <c r="G62" s="74"/>
      <c r="H62" s="74"/>
      <c r="I62" s="73"/>
    </row>
    <row r="63" spans="2:19" ht="15.6" x14ac:dyDescent="0.25">
      <c r="B63" s="399" t="s">
        <v>80</v>
      </c>
      <c r="C63" s="399"/>
      <c r="D63" s="399"/>
      <c r="E63" s="399"/>
      <c r="F63" s="399"/>
      <c r="G63" s="399"/>
      <c r="H63" s="399"/>
      <c r="I63" s="73"/>
      <c r="R63" s="3"/>
      <c r="S63" s="3"/>
    </row>
    <row r="64" spans="2:19" x14ac:dyDescent="0.25">
      <c r="I64" s="73"/>
    </row>
    <row r="65" spans="2:19" s="3" customFormat="1" x14ac:dyDescent="0.25">
      <c r="B65" s="69" t="s">
        <v>4</v>
      </c>
      <c r="C65" s="88"/>
      <c r="D65" s="5" t="s">
        <v>5</v>
      </c>
      <c r="E65" s="5" t="s">
        <v>6</v>
      </c>
      <c r="F65" s="5" t="s">
        <v>7</v>
      </c>
      <c r="G65" s="5" t="s">
        <v>8</v>
      </c>
      <c r="H65" s="5" t="s">
        <v>9</v>
      </c>
      <c r="R65" s="29"/>
      <c r="S65" s="29"/>
    </row>
    <row r="66" spans="2:19" x14ac:dyDescent="0.25">
      <c r="B66" s="222" t="s">
        <v>56</v>
      </c>
      <c r="C66" s="223" t="s">
        <v>180</v>
      </c>
      <c r="D66" s="7">
        <f>IF(D4="M",$N$5,IF(D4="O",$O$5,IF(LEFT(D4)="D",$P$5,0)))</f>
        <v>0</v>
      </c>
      <c r="E66" s="7">
        <f>IF(E4="M",$N$6,IF(E4="O",$O$6,IF(LEFT(E4)="D",$P$6,0)))</f>
        <v>4.878048780487805E-2</v>
      </c>
      <c r="F66" s="7">
        <f>IF(F4="M",$N$7,IF(F4="O",$O$7,IF(LEFT(F4)="D",P$7,0)))</f>
        <v>2.8571428571428571E-2</v>
      </c>
      <c r="G66" s="7">
        <f>IF(G4="M",$N$8,IF(G4="O",$O$8,IF(LEFT(G4)="D",$P$8,0)))</f>
        <v>2.1052631578947368E-2</v>
      </c>
      <c r="H66" s="7">
        <f>IF(H4="M",$N$9,IF(H4="O",$O$9,IF(LEFT(H4)="D",$P$9,0)))</f>
        <v>1.9417475728155338E-2</v>
      </c>
    </row>
    <row r="67" spans="2:19" x14ac:dyDescent="0.25">
      <c r="B67" s="225" t="s">
        <v>56</v>
      </c>
      <c r="C67" s="218" t="s">
        <v>396</v>
      </c>
      <c r="D67" s="7">
        <f t="shared" ref="D67:D123" si="3">IF(D5="M",$N$5,IF(D5="O",$O$5,IF(LEFT(D5)="D",$P$5,0)))</f>
        <v>0</v>
      </c>
      <c r="E67" s="7">
        <f t="shared" ref="E67:E123" si="4">IF(E5="M",$N$6,IF(E5="O",$O$6,IF(LEFT(E5)="D",$P$6,0)))</f>
        <v>4.878048780487805E-2</v>
      </c>
      <c r="F67" s="7">
        <f t="shared" ref="F67:F121" si="5">IF(F5="M",$N$7,IF(F5="O",$O$7,IF(LEFT(F5)="D",P$7,0)))</f>
        <v>2.8571428571428571E-2</v>
      </c>
      <c r="G67" s="7">
        <f t="shared" ref="G67:G123" si="6">IF(G5="M",$N$8,IF(G5="O",$O$8,IF(LEFT(G5)="D",$P$8,0)))</f>
        <v>2.1052631578947368E-2</v>
      </c>
      <c r="H67" s="7">
        <f t="shared" ref="H67:H123" si="7">IF(H5="M",$N$9,IF(H5="O",$O$9,IF(LEFT(H5)="D",$P$9,0)))</f>
        <v>1.9417475728155338E-2</v>
      </c>
    </row>
    <row r="68" spans="2:19" x14ac:dyDescent="0.25">
      <c r="B68" s="225" t="s">
        <v>56</v>
      </c>
      <c r="C68" s="218" t="s">
        <v>213</v>
      </c>
      <c r="D68" s="7">
        <f t="shared" si="3"/>
        <v>0</v>
      </c>
      <c r="E68" s="7">
        <f t="shared" si="4"/>
        <v>0</v>
      </c>
      <c r="F68" s="7">
        <f t="shared" si="5"/>
        <v>2.8571428571428571E-2</v>
      </c>
      <c r="G68" s="7">
        <f t="shared" si="6"/>
        <v>2.1052631578947368E-2</v>
      </c>
      <c r="H68" s="7">
        <f t="shared" si="7"/>
        <v>1.9417475728155338E-2</v>
      </c>
    </row>
    <row r="69" spans="2:19" x14ac:dyDescent="0.25">
      <c r="B69" s="225" t="s">
        <v>63</v>
      </c>
      <c r="C69" s="218" t="s">
        <v>234</v>
      </c>
      <c r="D69" s="7">
        <f t="shared" si="3"/>
        <v>0</v>
      </c>
      <c r="E69" s="7">
        <f t="shared" si="4"/>
        <v>0</v>
      </c>
      <c r="F69" s="7">
        <f t="shared" si="5"/>
        <v>0</v>
      </c>
      <c r="G69" s="7">
        <f t="shared" si="6"/>
        <v>2.1052631578947368E-2</v>
      </c>
      <c r="H69" s="7">
        <f t="shared" si="7"/>
        <v>1.9417475728155338E-2</v>
      </c>
    </row>
    <row r="70" spans="2:19" x14ac:dyDescent="0.25">
      <c r="B70" s="225" t="s">
        <v>63</v>
      </c>
      <c r="C70" s="218" t="s">
        <v>241</v>
      </c>
      <c r="D70" s="7">
        <f t="shared" si="3"/>
        <v>0</v>
      </c>
      <c r="E70" s="7">
        <f t="shared" si="4"/>
        <v>0</v>
      </c>
      <c r="F70" s="7">
        <f t="shared" si="5"/>
        <v>0</v>
      </c>
      <c r="G70" s="7">
        <f t="shared" si="6"/>
        <v>0</v>
      </c>
      <c r="H70" s="7">
        <f t="shared" si="7"/>
        <v>1.9417475728155338E-2</v>
      </c>
    </row>
    <row r="71" spans="2:19" ht="13.8" x14ac:dyDescent="0.3">
      <c r="B71" s="263" t="s">
        <v>63</v>
      </c>
      <c r="C71" s="264" t="s">
        <v>686</v>
      </c>
      <c r="D71" s="7">
        <f t="shared" si="3"/>
        <v>0</v>
      </c>
      <c r="E71" s="7">
        <f t="shared" si="4"/>
        <v>0</v>
      </c>
      <c r="F71" s="7">
        <f t="shared" si="5"/>
        <v>1.4285714285714285E-2</v>
      </c>
      <c r="G71" s="7">
        <f t="shared" si="6"/>
        <v>1.0526315789473684E-2</v>
      </c>
      <c r="H71" s="7">
        <f t="shared" si="7"/>
        <v>9.7087378640776691E-3</v>
      </c>
    </row>
    <row r="72" spans="2:19" x14ac:dyDescent="0.25">
      <c r="B72" s="225" t="s">
        <v>55</v>
      </c>
      <c r="C72" s="218" t="s">
        <v>645</v>
      </c>
      <c r="D72" s="7">
        <f t="shared" si="3"/>
        <v>0</v>
      </c>
      <c r="E72" s="7">
        <f t="shared" si="4"/>
        <v>0</v>
      </c>
      <c r="F72" s="7">
        <f t="shared" si="5"/>
        <v>1.4285714285714285E-2</v>
      </c>
      <c r="G72" s="7">
        <f t="shared" si="6"/>
        <v>2.1052631578947368E-2</v>
      </c>
      <c r="H72" s="7">
        <f t="shared" si="7"/>
        <v>1.9417475728155338E-2</v>
      </c>
    </row>
    <row r="73" spans="2:19" x14ac:dyDescent="0.25">
      <c r="B73" s="225" t="s">
        <v>55</v>
      </c>
      <c r="C73" s="218" t="s">
        <v>183</v>
      </c>
      <c r="D73" s="7">
        <f t="shared" si="3"/>
        <v>0</v>
      </c>
      <c r="E73" s="7">
        <f t="shared" si="4"/>
        <v>0</v>
      </c>
      <c r="F73" s="7">
        <f t="shared" si="5"/>
        <v>2.8571428571428571E-2</v>
      </c>
      <c r="G73" s="7">
        <f t="shared" si="6"/>
        <v>2.1052631578947368E-2</v>
      </c>
      <c r="H73" s="7">
        <f t="shared" si="7"/>
        <v>1.9417475728155338E-2</v>
      </c>
    </row>
    <row r="74" spans="2:19" x14ac:dyDescent="0.25">
      <c r="B74" s="225" t="s">
        <v>55</v>
      </c>
      <c r="C74" s="218" t="s">
        <v>190</v>
      </c>
      <c r="D74" s="7">
        <f t="shared" si="3"/>
        <v>0</v>
      </c>
      <c r="E74" s="7">
        <f t="shared" si="4"/>
        <v>0</v>
      </c>
      <c r="F74" s="7">
        <f t="shared" si="5"/>
        <v>0</v>
      </c>
      <c r="G74" s="7">
        <f t="shared" si="6"/>
        <v>0</v>
      </c>
      <c r="H74" s="7">
        <f t="shared" si="7"/>
        <v>0</v>
      </c>
    </row>
    <row r="75" spans="2:19" x14ac:dyDescent="0.25">
      <c r="B75" s="225" t="s">
        <v>55</v>
      </c>
      <c r="C75" s="218" t="s">
        <v>192</v>
      </c>
      <c r="D75" s="7">
        <f t="shared" si="3"/>
        <v>0</v>
      </c>
      <c r="E75" s="7">
        <f t="shared" si="4"/>
        <v>0</v>
      </c>
      <c r="F75" s="7">
        <f t="shared" si="5"/>
        <v>0</v>
      </c>
      <c r="G75" s="7">
        <f t="shared" si="6"/>
        <v>0</v>
      </c>
      <c r="H75" s="7">
        <f t="shared" si="7"/>
        <v>0</v>
      </c>
    </row>
    <row r="76" spans="2:19" x14ac:dyDescent="0.25">
      <c r="B76" s="225" t="s">
        <v>55</v>
      </c>
      <c r="C76" s="218" t="s">
        <v>194</v>
      </c>
      <c r="D76" s="7">
        <f t="shared" si="3"/>
        <v>0</v>
      </c>
      <c r="E76" s="7">
        <f t="shared" si="4"/>
        <v>0</v>
      </c>
      <c r="F76" s="7">
        <f t="shared" si="5"/>
        <v>0</v>
      </c>
      <c r="G76" s="7">
        <f t="shared" si="6"/>
        <v>0</v>
      </c>
      <c r="H76" s="7">
        <f t="shared" si="7"/>
        <v>0</v>
      </c>
    </row>
    <row r="77" spans="2:19" x14ac:dyDescent="0.25">
      <c r="B77" s="225" t="s">
        <v>55</v>
      </c>
      <c r="C77" s="218" t="s">
        <v>196</v>
      </c>
      <c r="D77" s="7">
        <f t="shared" si="3"/>
        <v>0</v>
      </c>
      <c r="E77" s="7">
        <f t="shared" si="4"/>
        <v>0</v>
      </c>
      <c r="F77" s="7">
        <f t="shared" si="5"/>
        <v>0</v>
      </c>
      <c r="G77" s="7">
        <f t="shared" si="6"/>
        <v>0</v>
      </c>
      <c r="H77" s="7">
        <f t="shared" si="7"/>
        <v>0</v>
      </c>
    </row>
    <row r="78" spans="2:19" x14ac:dyDescent="0.25">
      <c r="B78" s="225" t="s">
        <v>55</v>
      </c>
      <c r="C78" s="218" t="s">
        <v>200</v>
      </c>
      <c r="D78" s="7">
        <f t="shared" si="3"/>
        <v>0</v>
      </c>
      <c r="E78" s="7">
        <f t="shared" si="4"/>
        <v>0</v>
      </c>
      <c r="F78" s="7">
        <f t="shared" si="5"/>
        <v>0</v>
      </c>
      <c r="G78" s="7">
        <f t="shared" si="6"/>
        <v>0</v>
      </c>
      <c r="H78" s="7">
        <f t="shared" si="7"/>
        <v>0</v>
      </c>
    </row>
    <row r="79" spans="2:19" x14ac:dyDescent="0.25">
      <c r="B79" s="263" t="s">
        <v>55</v>
      </c>
      <c r="C79" s="111" t="s">
        <v>690</v>
      </c>
      <c r="D79" s="7">
        <f t="shared" si="3"/>
        <v>0</v>
      </c>
      <c r="E79" s="7">
        <f t="shared" si="4"/>
        <v>0</v>
      </c>
      <c r="F79" s="7">
        <f t="shared" si="5"/>
        <v>0</v>
      </c>
      <c r="G79" s="7">
        <f t="shared" si="6"/>
        <v>0</v>
      </c>
      <c r="H79" s="7">
        <f t="shared" si="7"/>
        <v>0</v>
      </c>
    </row>
    <row r="80" spans="2:19" x14ac:dyDescent="0.25">
      <c r="B80" s="225" t="s">
        <v>55</v>
      </c>
      <c r="C80" s="218" t="s">
        <v>620</v>
      </c>
      <c r="D80" s="7">
        <f t="shared" si="3"/>
        <v>0</v>
      </c>
      <c r="E80" s="7">
        <f t="shared" si="4"/>
        <v>0</v>
      </c>
      <c r="F80" s="7">
        <f t="shared" si="5"/>
        <v>2.8571428571428571E-2</v>
      </c>
      <c r="G80" s="7">
        <f t="shared" si="6"/>
        <v>2.1052631578947368E-2</v>
      </c>
      <c r="H80" s="7">
        <f t="shared" si="7"/>
        <v>1.9417475728155338E-2</v>
      </c>
    </row>
    <row r="81" spans="2:8" x14ac:dyDescent="0.25">
      <c r="B81" s="225" t="s">
        <v>55</v>
      </c>
      <c r="C81" s="218" t="s">
        <v>416</v>
      </c>
      <c r="D81" s="7">
        <f t="shared" si="3"/>
        <v>0</v>
      </c>
      <c r="E81" s="7">
        <f t="shared" si="4"/>
        <v>0</v>
      </c>
      <c r="F81" s="7">
        <f t="shared" si="5"/>
        <v>2.8571428571428571E-2</v>
      </c>
      <c r="G81" s="7">
        <f t="shared" si="6"/>
        <v>2.1052631578947368E-2</v>
      </c>
      <c r="H81" s="7">
        <f t="shared" si="7"/>
        <v>1.9417475728155338E-2</v>
      </c>
    </row>
    <row r="82" spans="2:8" x14ac:dyDescent="0.25">
      <c r="B82" s="225" t="s">
        <v>55</v>
      </c>
      <c r="C82" s="218" t="s">
        <v>621</v>
      </c>
      <c r="D82" s="7">
        <f t="shared" si="3"/>
        <v>0</v>
      </c>
      <c r="E82" s="7">
        <f t="shared" si="4"/>
        <v>0</v>
      </c>
      <c r="F82" s="7">
        <f t="shared" si="5"/>
        <v>2.8571428571428571E-2</v>
      </c>
      <c r="G82" s="7">
        <f t="shared" si="6"/>
        <v>2.1052631578947368E-2</v>
      </c>
      <c r="H82" s="7">
        <f t="shared" si="7"/>
        <v>1.9417475728155338E-2</v>
      </c>
    </row>
    <row r="83" spans="2:8" x14ac:dyDescent="0.25">
      <c r="B83" s="225" t="s">
        <v>55</v>
      </c>
      <c r="C83" s="218" t="s">
        <v>236</v>
      </c>
      <c r="D83" s="7">
        <f t="shared" si="3"/>
        <v>0</v>
      </c>
      <c r="E83" s="7">
        <f t="shared" si="4"/>
        <v>0</v>
      </c>
      <c r="F83" s="7">
        <f t="shared" si="5"/>
        <v>0</v>
      </c>
      <c r="G83" s="7">
        <f t="shared" si="6"/>
        <v>2.1052631578947368E-2</v>
      </c>
      <c r="H83" s="7">
        <f t="shared" si="7"/>
        <v>1.9417475728155338E-2</v>
      </c>
    </row>
    <row r="84" spans="2:8" x14ac:dyDescent="0.25">
      <c r="B84" s="225" t="s">
        <v>55</v>
      </c>
      <c r="C84" s="218" t="s">
        <v>479</v>
      </c>
      <c r="D84" s="7">
        <f t="shared" si="3"/>
        <v>0</v>
      </c>
      <c r="E84" s="7">
        <f t="shared" si="4"/>
        <v>0</v>
      </c>
      <c r="F84" s="7">
        <f t="shared" si="5"/>
        <v>0</v>
      </c>
      <c r="G84" s="7">
        <f t="shared" si="6"/>
        <v>2.1052631578947368E-2</v>
      </c>
      <c r="H84" s="7">
        <f t="shared" si="7"/>
        <v>1.9417475728155338E-2</v>
      </c>
    </row>
    <row r="85" spans="2:8" ht="26.4" x14ac:dyDescent="0.25">
      <c r="B85" s="225" t="s">
        <v>3</v>
      </c>
      <c r="C85" s="218" t="s">
        <v>480</v>
      </c>
      <c r="D85" s="7">
        <f t="shared" si="3"/>
        <v>0</v>
      </c>
      <c r="E85" s="7">
        <f t="shared" si="4"/>
        <v>0</v>
      </c>
      <c r="F85" s="7">
        <f t="shared" si="5"/>
        <v>0</v>
      </c>
      <c r="G85" s="7">
        <f t="shared" si="6"/>
        <v>0</v>
      </c>
      <c r="H85" s="7">
        <f t="shared" si="7"/>
        <v>1.9417475728155338E-2</v>
      </c>
    </row>
    <row r="86" spans="2:8" ht="26.4" x14ac:dyDescent="0.25">
      <c r="B86" s="225" t="s">
        <v>3</v>
      </c>
      <c r="C86" s="218" t="s">
        <v>243</v>
      </c>
      <c r="D86" s="7">
        <f t="shared" si="3"/>
        <v>0</v>
      </c>
      <c r="E86" s="7">
        <f t="shared" si="4"/>
        <v>0</v>
      </c>
      <c r="F86" s="7">
        <f t="shared" si="5"/>
        <v>0</v>
      </c>
      <c r="G86" s="7">
        <f t="shared" si="6"/>
        <v>0</v>
      </c>
      <c r="H86" s="7">
        <f t="shared" si="7"/>
        <v>1.9417475728155338E-2</v>
      </c>
    </row>
    <row r="87" spans="2:8" x14ac:dyDescent="0.25">
      <c r="B87" s="225" t="s">
        <v>59</v>
      </c>
      <c r="C87" s="218" t="s">
        <v>640</v>
      </c>
      <c r="D87" s="7">
        <f t="shared" si="3"/>
        <v>0</v>
      </c>
      <c r="E87" s="7">
        <f t="shared" si="4"/>
        <v>0</v>
      </c>
      <c r="F87" s="7">
        <f t="shared" si="5"/>
        <v>2.8571428571428571E-2</v>
      </c>
      <c r="G87" s="7">
        <f t="shared" si="6"/>
        <v>2.1052631578947368E-2</v>
      </c>
      <c r="H87" s="7">
        <f t="shared" si="7"/>
        <v>1.9417475728155338E-2</v>
      </c>
    </row>
    <row r="88" spans="2:8" x14ac:dyDescent="0.25">
      <c r="B88" s="225" t="s">
        <v>59</v>
      </c>
      <c r="C88" s="218" t="s">
        <v>639</v>
      </c>
      <c r="D88" s="7">
        <f t="shared" si="3"/>
        <v>0</v>
      </c>
      <c r="E88" s="7">
        <f t="shared" si="4"/>
        <v>0</v>
      </c>
      <c r="F88" s="7">
        <f t="shared" si="5"/>
        <v>2.8571428571428571E-2</v>
      </c>
      <c r="G88" s="7">
        <f t="shared" si="6"/>
        <v>2.1052631578947368E-2</v>
      </c>
      <c r="H88" s="7">
        <f t="shared" si="7"/>
        <v>1.9417475728155338E-2</v>
      </c>
    </row>
    <row r="89" spans="2:8" x14ac:dyDescent="0.25">
      <c r="B89" s="225" t="s">
        <v>148</v>
      </c>
      <c r="C89" s="218" t="s">
        <v>148</v>
      </c>
      <c r="D89" s="7">
        <f t="shared" si="3"/>
        <v>8.3333333333333329E-2</v>
      </c>
      <c r="E89" s="7">
        <f t="shared" si="4"/>
        <v>4.878048780487805E-2</v>
      </c>
      <c r="F89" s="7">
        <f t="shared" si="5"/>
        <v>2.8571428571428571E-2</v>
      </c>
      <c r="G89" s="7">
        <f t="shared" si="6"/>
        <v>2.1052631578947368E-2</v>
      </c>
      <c r="H89" s="7">
        <f t="shared" si="7"/>
        <v>1.9417475728155338E-2</v>
      </c>
    </row>
    <row r="90" spans="2:8" x14ac:dyDescent="0.25">
      <c r="B90" s="225" t="s">
        <v>148</v>
      </c>
      <c r="C90" s="218" t="s">
        <v>365</v>
      </c>
      <c r="D90" s="7">
        <f t="shared" si="3"/>
        <v>0</v>
      </c>
      <c r="E90" s="7">
        <f t="shared" si="4"/>
        <v>0</v>
      </c>
      <c r="F90" s="7">
        <f t="shared" si="5"/>
        <v>0</v>
      </c>
      <c r="G90" s="7">
        <f t="shared" si="6"/>
        <v>2.1052631578947368E-2</v>
      </c>
      <c r="H90" s="7">
        <f t="shared" si="7"/>
        <v>1.9417475728155338E-2</v>
      </c>
    </row>
    <row r="91" spans="2:8" x14ac:dyDescent="0.25">
      <c r="B91" s="263" t="s">
        <v>148</v>
      </c>
      <c r="C91" s="111" t="s">
        <v>687</v>
      </c>
      <c r="D91" s="7">
        <f t="shared" si="3"/>
        <v>0</v>
      </c>
      <c r="E91" s="7">
        <f t="shared" si="4"/>
        <v>0</v>
      </c>
      <c r="F91" s="7">
        <f t="shared" si="5"/>
        <v>0</v>
      </c>
      <c r="G91" s="7">
        <f t="shared" si="6"/>
        <v>2.1052631578947368E-2</v>
      </c>
      <c r="H91" s="7">
        <f t="shared" si="7"/>
        <v>1.9417475728155338E-2</v>
      </c>
    </row>
    <row r="92" spans="2:8" x14ac:dyDescent="0.25">
      <c r="B92" s="225" t="s">
        <v>31</v>
      </c>
      <c r="C92" s="218" t="s">
        <v>616</v>
      </c>
      <c r="D92" s="7">
        <f t="shared" si="3"/>
        <v>8.3333333333333329E-2</v>
      </c>
      <c r="E92" s="7">
        <f t="shared" si="4"/>
        <v>4.878048780487805E-2</v>
      </c>
      <c r="F92" s="7">
        <f t="shared" si="5"/>
        <v>2.8571428571428571E-2</v>
      </c>
      <c r="G92" s="7">
        <f t="shared" si="6"/>
        <v>2.1052631578947368E-2</v>
      </c>
      <c r="H92" s="7">
        <f t="shared" si="7"/>
        <v>1.9417475728155338E-2</v>
      </c>
    </row>
    <row r="93" spans="2:8" x14ac:dyDescent="0.25">
      <c r="B93" s="225" t="s">
        <v>31</v>
      </c>
      <c r="C93" s="218" t="s">
        <v>173</v>
      </c>
      <c r="D93" s="7">
        <f t="shared" si="3"/>
        <v>8.3333333333333329E-2</v>
      </c>
      <c r="E93" s="7">
        <f t="shared" si="4"/>
        <v>4.878048780487805E-2</v>
      </c>
      <c r="F93" s="7">
        <f t="shared" si="5"/>
        <v>2.8571428571428571E-2</v>
      </c>
      <c r="G93" s="7">
        <f t="shared" si="6"/>
        <v>2.1052631578947368E-2</v>
      </c>
      <c r="H93" s="7">
        <f t="shared" si="7"/>
        <v>1.9417475728155338E-2</v>
      </c>
    </row>
    <row r="94" spans="2:8" x14ac:dyDescent="0.25">
      <c r="B94" s="225" t="s">
        <v>46</v>
      </c>
      <c r="C94" s="218" t="s">
        <v>169</v>
      </c>
      <c r="D94" s="7">
        <f t="shared" si="3"/>
        <v>0</v>
      </c>
      <c r="E94" s="7">
        <f t="shared" si="4"/>
        <v>4.878048780487805E-2</v>
      </c>
      <c r="F94" s="7">
        <f t="shared" si="5"/>
        <v>2.8571428571428571E-2</v>
      </c>
      <c r="G94" s="7">
        <f t="shared" si="6"/>
        <v>2.1052631578947368E-2</v>
      </c>
      <c r="H94" s="7">
        <f t="shared" si="7"/>
        <v>1.9417475728155338E-2</v>
      </c>
    </row>
    <row r="95" spans="2:8" x14ac:dyDescent="0.25">
      <c r="B95" s="225" t="s">
        <v>2</v>
      </c>
      <c r="C95" s="218" t="s">
        <v>232</v>
      </c>
      <c r="D95" s="7">
        <f t="shared" si="3"/>
        <v>0</v>
      </c>
      <c r="E95" s="7">
        <f t="shared" si="4"/>
        <v>0</v>
      </c>
      <c r="F95" s="7">
        <f t="shared" si="5"/>
        <v>0</v>
      </c>
      <c r="G95" s="7">
        <f t="shared" si="6"/>
        <v>2.1052631578947368E-2</v>
      </c>
      <c r="H95" s="7">
        <f t="shared" si="7"/>
        <v>1.9417475728155338E-2</v>
      </c>
    </row>
    <row r="96" spans="2:8" x14ac:dyDescent="0.25">
      <c r="B96" s="225" t="s">
        <v>54</v>
      </c>
      <c r="C96" s="218" t="s">
        <v>394</v>
      </c>
      <c r="D96" s="7">
        <f t="shared" si="3"/>
        <v>8.3333333333333329E-2</v>
      </c>
      <c r="E96" s="7">
        <f t="shared" si="4"/>
        <v>4.878048780487805E-2</v>
      </c>
      <c r="F96" s="7">
        <f t="shared" si="5"/>
        <v>2.8571428571428571E-2</v>
      </c>
      <c r="G96" s="7">
        <f t="shared" si="6"/>
        <v>2.1052631578947368E-2</v>
      </c>
      <c r="H96" s="7">
        <f t="shared" si="7"/>
        <v>1.9417475728155338E-2</v>
      </c>
    </row>
    <row r="97" spans="2:8" x14ac:dyDescent="0.25">
      <c r="B97" s="225" t="s">
        <v>54</v>
      </c>
      <c r="C97" s="218" t="s">
        <v>340</v>
      </c>
      <c r="D97" s="7">
        <f t="shared" si="3"/>
        <v>0</v>
      </c>
      <c r="E97" s="7">
        <f t="shared" si="4"/>
        <v>4.878048780487805E-2</v>
      </c>
      <c r="F97" s="7">
        <f t="shared" si="5"/>
        <v>2.8571428571428571E-2</v>
      </c>
      <c r="G97" s="7">
        <f t="shared" si="6"/>
        <v>2.1052631578947368E-2</v>
      </c>
      <c r="H97" s="7">
        <f t="shared" si="7"/>
        <v>1.9417475728155338E-2</v>
      </c>
    </row>
    <row r="98" spans="2:8" x14ac:dyDescent="0.25">
      <c r="B98" s="225" t="s">
        <v>54</v>
      </c>
      <c r="C98" s="218" t="s">
        <v>229</v>
      </c>
      <c r="D98" s="7">
        <f t="shared" si="3"/>
        <v>0</v>
      </c>
      <c r="E98" s="7">
        <f t="shared" si="4"/>
        <v>0</v>
      </c>
      <c r="F98" s="7">
        <f t="shared" si="5"/>
        <v>1.4285714285714285E-2</v>
      </c>
      <c r="G98" s="7">
        <f t="shared" si="6"/>
        <v>2.1052631578947368E-2</v>
      </c>
      <c r="H98" s="7">
        <f t="shared" si="7"/>
        <v>1.9417475728155338E-2</v>
      </c>
    </row>
    <row r="99" spans="2:8" x14ac:dyDescent="0.25">
      <c r="B99" s="225" t="s">
        <v>53</v>
      </c>
      <c r="C99" s="218" t="s">
        <v>366</v>
      </c>
      <c r="D99" s="7">
        <f t="shared" si="3"/>
        <v>0</v>
      </c>
      <c r="E99" s="7">
        <f t="shared" si="4"/>
        <v>2.4390243902439025E-2</v>
      </c>
      <c r="F99" s="7">
        <f t="shared" si="5"/>
        <v>1.4285714285714285E-2</v>
      </c>
      <c r="G99" s="7">
        <f t="shared" si="6"/>
        <v>2.1052631578947368E-2</v>
      </c>
      <c r="H99" s="7">
        <f t="shared" si="7"/>
        <v>1.9417475728155338E-2</v>
      </c>
    </row>
    <row r="100" spans="2:8" x14ac:dyDescent="0.25">
      <c r="B100" s="225" t="s">
        <v>53</v>
      </c>
      <c r="C100" s="218" t="s">
        <v>221</v>
      </c>
      <c r="D100" s="7">
        <f t="shared" si="3"/>
        <v>0</v>
      </c>
      <c r="E100" s="7">
        <f t="shared" si="4"/>
        <v>0</v>
      </c>
      <c r="F100" s="7">
        <f t="shared" si="5"/>
        <v>1.4285714285714285E-2</v>
      </c>
      <c r="G100" s="7">
        <f t="shared" si="6"/>
        <v>2.1052631578947368E-2</v>
      </c>
      <c r="H100" s="7">
        <f t="shared" si="7"/>
        <v>1.9417475728155338E-2</v>
      </c>
    </row>
    <row r="101" spans="2:8" x14ac:dyDescent="0.25">
      <c r="B101" s="225" t="s">
        <v>53</v>
      </c>
      <c r="C101" s="218" t="s">
        <v>224</v>
      </c>
      <c r="D101" s="7">
        <f t="shared" si="3"/>
        <v>0</v>
      </c>
      <c r="E101" s="7">
        <f t="shared" si="4"/>
        <v>0</v>
      </c>
      <c r="F101" s="7">
        <f t="shared" si="5"/>
        <v>1.4285714285714285E-2</v>
      </c>
      <c r="G101" s="7">
        <f t="shared" si="6"/>
        <v>2.1052631578947368E-2</v>
      </c>
      <c r="H101" s="7">
        <f t="shared" si="7"/>
        <v>1.9417475728155338E-2</v>
      </c>
    </row>
    <row r="102" spans="2:8" x14ac:dyDescent="0.25">
      <c r="B102" s="225" t="s">
        <v>53</v>
      </c>
      <c r="C102" s="218" t="s">
        <v>685</v>
      </c>
      <c r="D102" s="7">
        <f t="shared" si="3"/>
        <v>0</v>
      </c>
      <c r="E102" s="7">
        <f t="shared" si="4"/>
        <v>0</v>
      </c>
      <c r="F102" s="7">
        <f t="shared" si="5"/>
        <v>0</v>
      </c>
      <c r="G102" s="7">
        <f t="shared" si="6"/>
        <v>2.1052631578947368E-2</v>
      </c>
      <c r="H102" s="7">
        <f t="shared" si="7"/>
        <v>1.9417475728155338E-2</v>
      </c>
    </row>
    <row r="103" spans="2:8" x14ac:dyDescent="0.25">
      <c r="B103" s="225" t="s">
        <v>41</v>
      </c>
      <c r="C103" s="218" t="s">
        <v>418</v>
      </c>
      <c r="D103" s="7">
        <f t="shared" si="3"/>
        <v>8.3333333333333329E-2</v>
      </c>
      <c r="E103" s="7">
        <f t="shared" si="4"/>
        <v>4.878048780487805E-2</v>
      </c>
      <c r="F103" s="7">
        <f t="shared" si="5"/>
        <v>2.8571428571428571E-2</v>
      </c>
      <c r="G103" s="7">
        <f t="shared" si="6"/>
        <v>2.1052631578947368E-2</v>
      </c>
      <c r="H103" s="7">
        <f t="shared" si="7"/>
        <v>1.9417475728155338E-2</v>
      </c>
    </row>
    <row r="104" spans="2:8" x14ac:dyDescent="0.25">
      <c r="B104" s="225" t="s">
        <v>41</v>
      </c>
      <c r="C104" s="218" t="s">
        <v>176</v>
      </c>
      <c r="D104" s="7">
        <f t="shared" si="3"/>
        <v>0</v>
      </c>
      <c r="E104" s="7">
        <f t="shared" si="4"/>
        <v>4.878048780487805E-2</v>
      </c>
      <c r="F104" s="7">
        <f t="shared" si="5"/>
        <v>2.8571428571428571E-2</v>
      </c>
      <c r="G104" s="7">
        <f t="shared" si="6"/>
        <v>2.1052631578947368E-2</v>
      </c>
      <c r="H104" s="7">
        <f t="shared" si="7"/>
        <v>1.9417475728155338E-2</v>
      </c>
    </row>
    <row r="105" spans="2:8" x14ac:dyDescent="0.25">
      <c r="B105" s="225" t="s">
        <v>227</v>
      </c>
      <c r="C105" s="218" t="s">
        <v>242</v>
      </c>
      <c r="D105" s="7">
        <f t="shared" si="3"/>
        <v>0</v>
      </c>
      <c r="E105" s="7">
        <f t="shared" si="4"/>
        <v>0</v>
      </c>
      <c r="F105" s="7">
        <f t="shared" si="5"/>
        <v>0</v>
      </c>
      <c r="G105" s="7">
        <f t="shared" si="6"/>
        <v>0</v>
      </c>
      <c r="H105" s="7">
        <f t="shared" si="7"/>
        <v>1.9417475728155338E-2</v>
      </c>
    </row>
    <row r="106" spans="2:8" x14ac:dyDescent="0.25">
      <c r="B106" s="225" t="s">
        <v>143</v>
      </c>
      <c r="C106" s="218" t="s">
        <v>367</v>
      </c>
      <c r="D106" s="7">
        <f t="shared" si="3"/>
        <v>8.3333333333333329E-2</v>
      </c>
      <c r="E106" s="7">
        <f t="shared" si="4"/>
        <v>4.878048780487805E-2</v>
      </c>
      <c r="F106" s="7">
        <f t="shared" si="5"/>
        <v>2.8571428571428571E-2</v>
      </c>
      <c r="G106" s="7">
        <f t="shared" si="6"/>
        <v>2.1052631578947368E-2</v>
      </c>
      <c r="H106" s="7">
        <f t="shared" si="7"/>
        <v>1.9417475728155338E-2</v>
      </c>
    </row>
    <row r="107" spans="2:8" ht="26.4" x14ac:dyDescent="0.25">
      <c r="B107" s="225" t="s">
        <v>143</v>
      </c>
      <c r="C107" s="218" t="s">
        <v>368</v>
      </c>
      <c r="D107" s="7">
        <f t="shared" si="3"/>
        <v>8.3333333333333329E-2</v>
      </c>
      <c r="E107" s="7">
        <f t="shared" si="4"/>
        <v>4.878048780487805E-2</v>
      </c>
      <c r="F107" s="7">
        <f t="shared" si="5"/>
        <v>2.8571428571428571E-2</v>
      </c>
      <c r="G107" s="7">
        <f t="shared" si="6"/>
        <v>2.1052631578947368E-2</v>
      </c>
      <c r="H107" s="7">
        <f t="shared" si="7"/>
        <v>1.9417475728155338E-2</v>
      </c>
    </row>
    <row r="108" spans="2:8" x14ac:dyDescent="0.25">
      <c r="B108" s="225" t="s">
        <v>691</v>
      </c>
      <c r="C108" s="218" t="s">
        <v>420</v>
      </c>
      <c r="D108" s="7">
        <f t="shared" si="3"/>
        <v>8.3333333333333329E-2</v>
      </c>
      <c r="E108" s="7">
        <f t="shared" si="4"/>
        <v>4.878048780487805E-2</v>
      </c>
      <c r="F108" s="7">
        <f t="shared" si="5"/>
        <v>2.8571428571428571E-2</v>
      </c>
      <c r="G108" s="7">
        <f t="shared" si="6"/>
        <v>2.1052631578947368E-2</v>
      </c>
      <c r="H108" s="7">
        <f t="shared" si="7"/>
        <v>1.9417475728155338E-2</v>
      </c>
    </row>
    <row r="109" spans="2:8" x14ac:dyDescent="0.25">
      <c r="B109" s="225" t="s">
        <v>691</v>
      </c>
      <c r="C109" s="218" t="s">
        <v>481</v>
      </c>
      <c r="D109" s="7">
        <f t="shared" si="3"/>
        <v>8.3333333333333329E-2</v>
      </c>
      <c r="E109" s="7">
        <f t="shared" si="4"/>
        <v>4.878048780487805E-2</v>
      </c>
      <c r="F109" s="7">
        <f t="shared" si="5"/>
        <v>2.8571428571428571E-2</v>
      </c>
      <c r="G109" s="7">
        <f t="shared" si="6"/>
        <v>2.1052631578947368E-2</v>
      </c>
      <c r="H109" s="7">
        <f t="shared" si="7"/>
        <v>1.9417475728155338E-2</v>
      </c>
    </row>
    <row r="110" spans="2:8" x14ac:dyDescent="0.25">
      <c r="B110" s="225" t="s">
        <v>691</v>
      </c>
      <c r="C110" s="218" t="s">
        <v>617</v>
      </c>
      <c r="D110" s="7">
        <f t="shared" si="3"/>
        <v>8.3333333333333329E-2</v>
      </c>
      <c r="E110" s="7">
        <f t="shared" si="4"/>
        <v>4.878048780487805E-2</v>
      </c>
      <c r="F110" s="7">
        <f t="shared" si="5"/>
        <v>2.8571428571428571E-2</v>
      </c>
      <c r="G110" s="7">
        <f t="shared" si="6"/>
        <v>2.1052631578947368E-2</v>
      </c>
      <c r="H110" s="7">
        <f t="shared" si="7"/>
        <v>1.9417475728155338E-2</v>
      </c>
    </row>
    <row r="111" spans="2:8" x14ac:dyDescent="0.25">
      <c r="B111" s="225" t="s">
        <v>691</v>
      </c>
      <c r="C111" s="218" t="s">
        <v>618</v>
      </c>
      <c r="D111" s="7">
        <f t="shared" si="3"/>
        <v>8.3333333333333329E-2</v>
      </c>
      <c r="E111" s="7">
        <f t="shared" si="4"/>
        <v>4.878048780487805E-2</v>
      </c>
      <c r="F111" s="7">
        <f t="shared" si="5"/>
        <v>2.8571428571428571E-2</v>
      </c>
      <c r="G111" s="7">
        <f t="shared" si="6"/>
        <v>2.1052631578947368E-2</v>
      </c>
      <c r="H111" s="7">
        <f t="shared" si="7"/>
        <v>1.9417475728155338E-2</v>
      </c>
    </row>
    <row r="112" spans="2:8" x14ac:dyDescent="0.25">
      <c r="B112" s="225" t="s">
        <v>691</v>
      </c>
      <c r="C112" s="111" t="s">
        <v>688</v>
      </c>
      <c r="D112" s="7">
        <f t="shared" si="3"/>
        <v>8.3333333333333329E-2</v>
      </c>
      <c r="E112" s="7">
        <f t="shared" si="4"/>
        <v>4.878048780487805E-2</v>
      </c>
      <c r="F112" s="7">
        <f t="shared" si="5"/>
        <v>2.8571428571428571E-2</v>
      </c>
      <c r="G112" s="7">
        <f t="shared" si="6"/>
        <v>2.1052631578947368E-2</v>
      </c>
      <c r="H112" s="7">
        <f t="shared" si="7"/>
        <v>1.9417475728155338E-2</v>
      </c>
    </row>
    <row r="113" spans="2:8" x14ac:dyDescent="0.25">
      <c r="B113" s="225" t="s">
        <v>691</v>
      </c>
      <c r="C113" s="111" t="s">
        <v>689</v>
      </c>
      <c r="D113" s="7">
        <f t="shared" si="3"/>
        <v>0</v>
      </c>
      <c r="E113" s="7">
        <f t="shared" si="4"/>
        <v>0</v>
      </c>
      <c r="F113" s="7">
        <f t="shared" si="5"/>
        <v>2.8571428571428571E-2</v>
      </c>
      <c r="G113" s="7">
        <f t="shared" si="6"/>
        <v>2.1052631578947368E-2</v>
      </c>
      <c r="H113" s="7">
        <f t="shared" si="7"/>
        <v>1.9417475728155338E-2</v>
      </c>
    </row>
    <row r="114" spans="2:8" x14ac:dyDescent="0.25">
      <c r="B114" s="225" t="s">
        <v>691</v>
      </c>
      <c r="C114" s="218" t="s">
        <v>185</v>
      </c>
      <c r="D114" s="7">
        <f t="shared" si="3"/>
        <v>0</v>
      </c>
      <c r="E114" s="7">
        <f t="shared" si="4"/>
        <v>4.878048780487805E-2</v>
      </c>
      <c r="F114" s="7">
        <f t="shared" si="5"/>
        <v>2.8571428571428571E-2</v>
      </c>
      <c r="G114" s="7">
        <f t="shared" si="6"/>
        <v>2.1052631578947368E-2</v>
      </c>
      <c r="H114" s="7">
        <f t="shared" si="7"/>
        <v>1.9417475728155338E-2</v>
      </c>
    </row>
    <row r="115" spans="2:8" x14ac:dyDescent="0.25">
      <c r="B115" s="225" t="s">
        <v>691</v>
      </c>
      <c r="C115" s="218" t="s">
        <v>186</v>
      </c>
      <c r="D115" s="7">
        <f t="shared" si="3"/>
        <v>0</v>
      </c>
      <c r="E115" s="7">
        <f t="shared" si="4"/>
        <v>4.878048780487805E-2</v>
      </c>
      <c r="F115" s="7">
        <f t="shared" si="5"/>
        <v>2.8571428571428571E-2</v>
      </c>
      <c r="G115" s="7">
        <f t="shared" si="6"/>
        <v>2.1052631578947368E-2</v>
      </c>
      <c r="H115" s="7">
        <f t="shared" si="7"/>
        <v>1.9417475728155338E-2</v>
      </c>
    </row>
    <row r="116" spans="2:8" x14ac:dyDescent="0.25">
      <c r="B116" s="225" t="s">
        <v>691</v>
      </c>
      <c r="C116" s="111" t="s">
        <v>692</v>
      </c>
      <c r="D116" s="7">
        <f t="shared" si="3"/>
        <v>0</v>
      </c>
      <c r="E116" s="7">
        <f t="shared" si="4"/>
        <v>2.4390243902439025E-2</v>
      </c>
      <c r="F116" s="7">
        <f t="shared" si="5"/>
        <v>1.4285714285714285E-2</v>
      </c>
      <c r="G116" s="7">
        <f t="shared" si="6"/>
        <v>2.1052631578947368E-2</v>
      </c>
      <c r="H116" s="7">
        <f t="shared" si="7"/>
        <v>1.9417475728155338E-2</v>
      </c>
    </row>
    <row r="117" spans="2:8" x14ac:dyDescent="0.25">
      <c r="B117" s="225" t="s">
        <v>691</v>
      </c>
      <c r="C117" s="218" t="s">
        <v>189</v>
      </c>
      <c r="D117" s="7">
        <f t="shared" si="3"/>
        <v>0</v>
      </c>
      <c r="E117" s="7">
        <f t="shared" si="4"/>
        <v>2.4390243902439025E-2</v>
      </c>
      <c r="F117" s="7">
        <f t="shared" si="5"/>
        <v>2.8571428571428571E-2</v>
      </c>
      <c r="G117" s="7">
        <f t="shared" si="6"/>
        <v>2.1052631578947368E-2</v>
      </c>
      <c r="H117" s="7">
        <f t="shared" si="7"/>
        <v>1.9417475728155338E-2</v>
      </c>
    </row>
    <row r="118" spans="2:8" x14ac:dyDescent="0.25">
      <c r="B118" s="150" t="s">
        <v>56</v>
      </c>
      <c r="C118" s="218" t="s">
        <v>389</v>
      </c>
      <c r="D118" s="7">
        <f t="shared" si="3"/>
        <v>0</v>
      </c>
      <c r="E118" s="7">
        <f t="shared" si="4"/>
        <v>0</v>
      </c>
      <c r="F118" s="7">
        <f t="shared" si="5"/>
        <v>2.8571428571428571E-2</v>
      </c>
      <c r="G118" s="7">
        <f t="shared" si="6"/>
        <v>2.1052631578947368E-2</v>
      </c>
      <c r="H118" s="7">
        <f t="shared" si="7"/>
        <v>1.9417475728155338E-2</v>
      </c>
    </row>
    <row r="119" spans="2:8" x14ac:dyDescent="0.25">
      <c r="B119" s="225" t="s">
        <v>56</v>
      </c>
      <c r="C119" s="218" t="s">
        <v>391</v>
      </c>
      <c r="D119" s="7">
        <f t="shared" si="3"/>
        <v>0</v>
      </c>
      <c r="E119" s="7">
        <f t="shared" si="4"/>
        <v>0</v>
      </c>
      <c r="F119" s="7">
        <f t="shared" si="5"/>
        <v>1.4285714285714285E-2</v>
      </c>
      <c r="G119" s="7">
        <f t="shared" si="6"/>
        <v>2.1052631578947368E-2</v>
      </c>
      <c r="H119" s="7">
        <f t="shared" si="7"/>
        <v>1.9417475728155338E-2</v>
      </c>
    </row>
    <row r="120" spans="2:8" x14ac:dyDescent="0.25">
      <c r="B120" s="225" t="s">
        <v>56</v>
      </c>
      <c r="C120" s="218" t="s">
        <v>235</v>
      </c>
      <c r="D120" s="7">
        <f t="shared" si="3"/>
        <v>0</v>
      </c>
      <c r="E120" s="7">
        <f t="shared" si="4"/>
        <v>0</v>
      </c>
      <c r="F120" s="7">
        <f t="shared" si="5"/>
        <v>0</v>
      </c>
      <c r="G120" s="7">
        <f t="shared" si="6"/>
        <v>2.1052631578947368E-2</v>
      </c>
      <c r="H120" s="7">
        <f t="shared" si="7"/>
        <v>1.9417475728155338E-2</v>
      </c>
    </row>
    <row r="121" spans="2:8" x14ac:dyDescent="0.25">
      <c r="B121" s="225" t="s">
        <v>59</v>
      </c>
      <c r="C121" s="218" t="s">
        <v>237</v>
      </c>
      <c r="D121" s="7">
        <f t="shared" si="3"/>
        <v>0</v>
      </c>
      <c r="E121" s="7">
        <f t="shared" si="4"/>
        <v>0</v>
      </c>
      <c r="F121" s="7">
        <f t="shared" si="5"/>
        <v>0</v>
      </c>
      <c r="G121" s="7">
        <f t="shared" si="6"/>
        <v>2.1052631578947368E-2</v>
      </c>
      <c r="H121" s="7">
        <f t="shared" si="7"/>
        <v>1.9417475728155338E-2</v>
      </c>
    </row>
    <row r="122" spans="2:8" x14ac:dyDescent="0.25">
      <c r="B122" s="225" t="s">
        <v>56</v>
      </c>
      <c r="C122" s="218" t="s">
        <v>67</v>
      </c>
      <c r="D122" s="7">
        <f t="shared" si="3"/>
        <v>0</v>
      </c>
      <c r="E122" s="7">
        <f t="shared" si="4"/>
        <v>0</v>
      </c>
      <c r="F122" s="7">
        <f t="shared" ref="F122:F123" si="8">IF(F60="M",$N$7,IF(F60="O",$O$7,IF(LEFT(F60)="D",P$7,0)))</f>
        <v>2.8571428571428571E-2</v>
      </c>
      <c r="G122" s="7">
        <f t="shared" si="6"/>
        <v>2.1052631578947368E-2</v>
      </c>
      <c r="H122" s="7">
        <f t="shared" si="7"/>
        <v>1.9417475728155338E-2</v>
      </c>
    </row>
    <row r="123" spans="2:8" ht="13.8" thickBot="1" x14ac:dyDescent="0.3">
      <c r="B123" s="226" t="s">
        <v>55</v>
      </c>
      <c r="C123" s="218" t="s">
        <v>1</v>
      </c>
      <c r="D123" s="7">
        <f t="shared" si="3"/>
        <v>0</v>
      </c>
      <c r="E123" s="7">
        <f t="shared" si="4"/>
        <v>0</v>
      </c>
      <c r="F123" s="7">
        <f t="shared" si="8"/>
        <v>2.8571428571428571E-2</v>
      </c>
      <c r="G123" s="7">
        <f t="shared" si="6"/>
        <v>2.1052631578947368E-2</v>
      </c>
      <c r="H123" s="7">
        <f t="shared" si="7"/>
        <v>1.9417475728155338E-2</v>
      </c>
    </row>
    <row r="124" spans="2:8" x14ac:dyDescent="0.25">
      <c r="D124" s="75">
        <f>SUM(D66:D123)</f>
        <v>1</v>
      </c>
      <c r="E124" s="75">
        <f t="shared" ref="E124:H124" si="9">SUM(E66:E123)</f>
        <v>1.0000000000000004</v>
      </c>
      <c r="F124" s="75">
        <f t="shared" si="9"/>
        <v>1</v>
      </c>
      <c r="G124" s="75">
        <f t="shared" si="9"/>
        <v>0.99999999999999911</v>
      </c>
      <c r="H124" s="75">
        <f t="shared" si="9"/>
        <v>0.99999999999999967</v>
      </c>
    </row>
  </sheetData>
  <autoFilter ref="A2:P61"/>
  <customSheetViews>
    <customSheetView guid="{3BEDB203-29A8-4A82-B140-5CE8D0753F8B}" scale="85" showGridLines="0" showAutoFilter="1" topLeftCell="A26">
      <selection activeCell="D4" sqref="D4:H61"/>
      <pageMargins left="0.7" right="0.7" top="0.75" bottom="0.75" header="0.3" footer="0.3"/>
      <pageSetup orientation="portrait" r:id="rId1"/>
      <autoFilter ref="A2:P59"/>
    </customSheetView>
    <customSheetView guid="{B9E7682A-072E-4CF9-AE10-B3ED27CB27F8}" showGridLines="0">
      <selection activeCell="W1" sqref="W1:X1048576"/>
      <pageMargins left="0.7" right="0.7" top="0.75" bottom="0.75" header="0.3" footer="0.3"/>
      <pageSetup orientation="portrait" r:id="rId2"/>
    </customSheetView>
    <customSheetView guid="{9F775BAE-2403-40FE-95E3-B0411D9A7170}" showGridLines="0">
      <selection activeCell="W1" sqref="W1:X1048576"/>
      <pageMargins left="0.7" right="0.7" top="0.75" bottom="0.75" header="0.3" footer="0.3"/>
      <pageSetup orientation="portrait" r:id="rId3"/>
    </customSheetView>
    <customSheetView guid="{61959E49-C4BC-41CB-B0BE-7EDA73DE356A}" showGridLines="0" topLeftCell="A37">
      <selection activeCell="F59" sqref="F59"/>
      <pageMargins left="0.7" right="0.7" top="0.75" bottom="0.75" header="0.3" footer="0.3"/>
      <pageSetup orientation="portrait" r:id="rId4"/>
    </customSheetView>
    <customSheetView guid="{3F51B73C-8999-4BDD-B7BB-CFA8C5D5F118}" showGridLines="0" showAutoFilter="1">
      <selection activeCell="C4" sqref="C4"/>
      <pageMargins left="0.7" right="0.7" top="0.75" bottom="0.75" header="0.3" footer="0.3"/>
      <pageSetup orientation="portrait" r:id="rId5"/>
      <autoFilter ref="A2:P58"/>
    </customSheetView>
    <customSheetView guid="{040B64FF-F135-4C7F-9498-A8399C10673D}" scale="85" showGridLines="0" showAutoFilter="1" topLeftCell="A26">
      <selection activeCell="D4" sqref="D4:H61"/>
      <pageMargins left="0.7" right="0.7" top="0.75" bottom="0.75" header="0.3" footer="0.3"/>
      <pageSetup orientation="portrait" r:id="rId6"/>
      <autoFilter ref="A2:P59"/>
    </customSheetView>
    <customSheetView guid="{6D9FC8F7-6352-4BF1-890A-27BF36FADC03}" showGridLines="0" showAutoFilter="1">
      <selection activeCell="C4" sqref="C4"/>
      <pageMargins left="0.7" right="0.7" top="0.75" bottom="0.75" header="0.3" footer="0.3"/>
      <pageSetup orientation="portrait" r:id="rId7"/>
      <autoFilter ref="A2:P61"/>
    </customSheetView>
  </customSheetViews>
  <mergeCells count="10">
    <mergeCell ref="B63:H63"/>
    <mergeCell ref="J21:J25"/>
    <mergeCell ref="B1:H1"/>
    <mergeCell ref="J3:J4"/>
    <mergeCell ref="K3:K4"/>
    <mergeCell ref="J19:K20"/>
    <mergeCell ref="R19:S20"/>
    <mergeCell ref="L3:L4"/>
    <mergeCell ref="M3:M4"/>
    <mergeCell ref="J12:P14"/>
  </mergeCells>
  <conditionalFormatting sqref="C25">
    <cfRule type="duplicateValues" dxfId="1932" priority="13"/>
  </conditionalFormatting>
  <conditionalFormatting sqref="C26">
    <cfRule type="duplicateValues" dxfId="1931" priority="12"/>
  </conditionalFormatting>
  <conditionalFormatting sqref="C51">
    <cfRule type="duplicateValues" dxfId="1930" priority="7"/>
  </conditionalFormatting>
  <conditionalFormatting sqref="C52:C61 C27:C50 C4:C8 C10:C24">
    <cfRule type="duplicateValues" dxfId="1929" priority="84"/>
  </conditionalFormatting>
  <conditionalFormatting sqref="C87">
    <cfRule type="duplicateValues" dxfId="1928" priority="5"/>
  </conditionalFormatting>
  <conditionalFormatting sqref="C88">
    <cfRule type="duplicateValues" dxfId="1927" priority="4"/>
  </conditionalFormatting>
  <conditionalFormatting sqref="C71">
    <cfRule type="duplicateValues" dxfId="1926" priority="3"/>
  </conditionalFormatting>
  <conditionalFormatting sqref="C113">
    <cfRule type="duplicateValues" dxfId="1925" priority="2"/>
  </conditionalFormatting>
  <conditionalFormatting sqref="C114:C123 C89:C112 C66:C70 C72:C86">
    <cfRule type="duplicateValues" dxfId="1924" priority="6"/>
  </conditionalFormatting>
  <conditionalFormatting sqref="C9">
    <cfRule type="duplicateValues" dxfId="1923" priority="1"/>
  </conditionalFormatting>
  <pageMargins left="0.7" right="0.7" top="0.75" bottom="0.75" header="0.3" footer="0.3"/>
  <pageSetup orientation="portrait" r:id="rId8"/>
  <legacyDrawing r:id="rId9"/>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theme="7" tint="0.79998168889431442"/>
    <pageSetUpPr fitToPage="1"/>
  </sheetPr>
  <dimension ref="A1:AN198"/>
  <sheetViews>
    <sheetView showGridLines="0" topLeftCell="K1" zoomScaleNormal="100" workbookViewId="0">
      <selection activeCell="P51" sqref="P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style="192" customWidth="1"/>
    <col min="17" max="17" width="24.88671875" style="192" customWidth="1"/>
    <col min="18" max="18" width="26.109375" style="192"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42.33203125" bestFit="1" customWidth="1"/>
    <col min="26" max="26" width="16.5546875" bestFit="1" customWidth="1"/>
    <col min="27" max="36" width="11" bestFit="1" customWidth="1"/>
    <col min="41" max="16384" width="9.109375" style="3"/>
  </cols>
  <sheetData>
    <row r="1" spans="1:36" ht="12.75" customHeight="1" x14ac:dyDescent="0.45">
      <c r="A1" s="364" t="s">
        <v>82</v>
      </c>
      <c r="B1" s="365"/>
      <c r="C1" s="365"/>
      <c r="D1" s="365"/>
      <c r="E1" s="365"/>
      <c r="F1" s="365"/>
      <c r="G1" s="365"/>
      <c r="H1" s="365"/>
      <c r="K1" s="406" t="s">
        <v>584</v>
      </c>
      <c r="L1" s="407"/>
      <c r="M1" s="407"/>
      <c r="N1" s="407"/>
      <c r="O1" s="407"/>
      <c r="P1" s="407"/>
      <c r="Q1" s="407"/>
      <c r="R1" s="407"/>
      <c r="S1" s="407"/>
      <c r="T1" s="407"/>
      <c r="U1" s="407"/>
      <c r="V1" s="407"/>
      <c r="W1" s="407"/>
      <c r="X1" s="407"/>
      <c r="Y1" s="153"/>
      <c r="Z1" s="146"/>
      <c r="AA1" s="153"/>
      <c r="AB1" s="153"/>
      <c r="AC1" s="153"/>
      <c r="AD1" s="153"/>
      <c r="AE1" s="153"/>
      <c r="AF1" s="153"/>
      <c r="AG1" s="153"/>
      <c r="AH1" s="153"/>
      <c r="AI1" s="153"/>
      <c r="AJ1" s="153"/>
    </row>
    <row r="2" spans="1:36" ht="27.6" x14ac:dyDescent="0.3">
      <c r="A2" s="70" t="s">
        <v>362</v>
      </c>
      <c r="B2" s="58"/>
      <c r="C2" s="3"/>
      <c r="D2" s="3"/>
      <c r="E2" s="3"/>
      <c r="F2" s="3"/>
      <c r="G2" s="3"/>
      <c r="H2" s="3"/>
      <c r="K2" s="157" t="s">
        <v>132</v>
      </c>
      <c r="L2" s="157" t="s">
        <v>91</v>
      </c>
      <c r="M2" s="408" t="s">
        <v>75</v>
      </c>
      <c r="N2" s="405" t="s">
        <v>133</v>
      </c>
      <c r="O2" s="157" t="s">
        <v>134</v>
      </c>
      <c r="P2" s="256" t="s">
        <v>135</v>
      </c>
      <c r="Q2" s="256" t="s">
        <v>136</v>
      </c>
      <c r="R2" s="256" t="s">
        <v>137</v>
      </c>
      <c r="S2" s="156" t="s">
        <v>138</v>
      </c>
      <c r="T2" s="156" t="s">
        <v>339</v>
      </c>
      <c r="U2" s="156" t="s">
        <v>337</v>
      </c>
      <c r="V2" s="156" t="s">
        <v>338</v>
      </c>
      <c r="W2" s="156" t="s">
        <v>370</v>
      </c>
      <c r="X2" s="156" t="s">
        <v>371</v>
      </c>
      <c r="Y2" s="144" t="s">
        <v>139</v>
      </c>
      <c r="Z2" s="401" t="s">
        <v>623</v>
      </c>
      <c r="AA2" s="403" t="s">
        <v>622</v>
      </c>
      <c r="AB2" s="403"/>
      <c r="AC2" s="403" t="s">
        <v>624</v>
      </c>
      <c r="AD2" s="403"/>
      <c r="AE2" s="403" t="s">
        <v>625</v>
      </c>
      <c r="AF2" s="403"/>
      <c r="AG2" s="403" t="s">
        <v>626</v>
      </c>
      <c r="AH2" s="403"/>
      <c r="AI2" s="403" t="s">
        <v>627</v>
      </c>
      <c r="AJ2" s="403"/>
    </row>
    <row r="3" spans="1:36" ht="12.75" customHeight="1" x14ac:dyDescent="0.3">
      <c r="A3" s="70" t="s">
        <v>342</v>
      </c>
      <c r="B3" s="90"/>
      <c r="C3" s="96"/>
      <c r="D3" s="3"/>
      <c r="E3" s="3"/>
      <c r="F3" s="3"/>
      <c r="G3" s="3"/>
      <c r="H3" s="3"/>
      <c r="K3" s="158"/>
      <c r="L3" s="158"/>
      <c r="M3" s="409"/>
      <c r="N3" s="410"/>
      <c r="O3" s="158"/>
      <c r="P3" s="197" t="s">
        <v>140</v>
      </c>
      <c r="Q3" s="254"/>
      <c r="R3" s="254"/>
      <c r="S3" s="156"/>
      <c r="T3" s="156"/>
      <c r="U3" s="156"/>
      <c r="V3" s="156"/>
      <c r="W3" s="156"/>
      <c r="X3" s="156"/>
      <c r="Y3" s="145"/>
      <c r="Z3" s="402"/>
      <c r="AA3" s="152" t="s">
        <v>628</v>
      </c>
      <c r="AB3" s="152" t="s">
        <v>629</v>
      </c>
      <c r="AC3" s="152" t="s">
        <v>628</v>
      </c>
      <c r="AD3" s="152" t="s">
        <v>629</v>
      </c>
      <c r="AE3" s="152" t="s">
        <v>628</v>
      </c>
      <c r="AF3" s="152" t="s">
        <v>629</v>
      </c>
      <c r="AG3" s="152" t="s">
        <v>628</v>
      </c>
      <c r="AH3" s="152" t="s">
        <v>629</v>
      </c>
      <c r="AI3" s="152" t="s">
        <v>628</v>
      </c>
      <c r="AJ3" s="152" t="s">
        <v>629</v>
      </c>
    </row>
    <row r="4" spans="1:36" x14ac:dyDescent="0.3">
      <c r="A4" s="70" t="s">
        <v>363</v>
      </c>
      <c r="B4" s="95"/>
      <c r="C4" s="3"/>
      <c r="D4" s="3"/>
      <c r="E4" s="3"/>
      <c r="F4" s="3"/>
      <c r="G4" s="3"/>
      <c r="H4" s="3"/>
      <c r="K4" s="160" t="s">
        <v>141</v>
      </c>
      <c r="L4" s="160" t="s">
        <v>142</v>
      </c>
      <c r="M4" s="76" t="s">
        <v>5</v>
      </c>
      <c r="N4" s="67" t="s">
        <v>143</v>
      </c>
      <c r="O4" s="62" t="s">
        <v>367</v>
      </c>
      <c r="P4" s="241" t="s">
        <v>144</v>
      </c>
      <c r="Q4" s="241" t="s">
        <v>145</v>
      </c>
      <c r="R4" s="239" t="s">
        <v>146</v>
      </c>
      <c r="S4" s="35" t="s">
        <v>582</v>
      </c>
      <c r="T4" s="58" t="s">
        <v>72</v>
      </c>
      <c r="U4" s="262">
        <v>44041.194444444445</v>
      </c>
      <c r="V4" s="58" t="s">
        <v>369</v>
      </c>
      <c r="W4" s="58"/>
      <c r="X4" s="58"/>
      <c r="Y4" s="140" t="s">
        <v>147</v>
      </c>
      <c r="Z4" s="142">
        <f>DATEDIF(AA4,AB4,"m")/12+DATEDIF(AC4,AD4,"m")/12+DATEDIF(AE4,AF4,"m")/12+DATEDIF(AG4,AH4,"m")/12+DATEDIF(AI4,AJ4,"m")/12</f>
        <v>0</v>
      </c>
      <c r="AA4" s="143"/>
      <c r="AB4" s="143"/>
      <c r="AC4" s="143"/>
      <c r="AD4" s="143"/>
      <c r="AE4" s="141"/>
      <c r="AF4" s="141"/>
      <c r="AG4" s="141"/>
      <c r="AH4" s="141"/>
      <c r="AI4" s="141"/>
      <c r="AJ4" s="141"/>
    </row>
    <row r="5" spans="1:36" ht="12.75" customHeight="1" x14ac:dyDescent="0.3">
      <c r="A5" s="70" t="s">
        <v>382</v>
      </c>
      <c r="B5" s="95"/>
      <c r="C5" s="97"/>
      <c r="D5" s="3"/>
      <c r="E5" s="3"/>
      <c r="F5" s="3"/>
      <c r="G5" s="3"/>
      <c r="H5" s="3"/>
      <c r="K5" s="161"/>
      <c r="L5" s="161"/>
      <c r="M5" s="76" t="s">
        <v>5</v>
      </c>
      <c r="N5" s="67" t="s">
        <v>143</v>
      </c>
      <c r="O5" s="62" t="s">
        <v>368</v>
      </c>
      <c r="P5" s="102"/>
      <c r="Q5" s="257" t="s">
        <v>149</v>
      </c>
      <c r="R5" s="240" t="s">
        <v>150</v>
      </c>
      <c r="S5" s="35" t="s">
        <v>582</v>
      </c>
      <c r="T5" s="58" t="s">
        <v>72</v>
      </c>
      <c r="U5" s="58"/>
      <c r="V5" s="58" t="s">
        <v>369</v>
      </c>
      <c r="W5" s="58"/>
      <c r="X5" s="58"/>
      <c r="Y5" s="166"/>
      <c r="Z5" s="142">
        <f t="shared" ref="Z5:Z14" ca="1" si="0">DATEDIF(AA5,AB5,"m")/12+DATEDIF(AC5,AD5,"m")/12+DATEDIF(AE5,AF5,"m")/12+DATEDIF(AG5,AH5,"m")/12+DATEDIF(AI5,AJ5,"m")/12</f>
        <v>1.1666666666666667</v>
      </c>
      <c r="AA5" s="143">
        <v>43796</v>
      </c>
      <c r="AB5" s="143">
        <f ca="1">TODAY()</f>
        <v>44225</v>
      </c>
      <c r="AC5" s="143"/>
      <c r="AD5" s="143"/>
      <c r="AE5" s="141"/>
      <c r="AF5" s="141"/>
      <c r="AG5" s="141"/>
      <c r="AH5" s="141"/>
      <c r="AI5" s="141"/>
      <c r="AJ5" s="141"/>
    </row>
    <row r="6" spans="1:36" ht="15" thickBot="1" x14ac:dyDescent="0.35">
      <c r="A6" s="70" t="s">
        <v>383</v>
      </c>
      <c r="B6" s="95"/>
      <c r="C6" s="97"/>
      <c r="K6" s="161"/>
      <c r="L6" s="161"/>
      <c r="M6" s="76" t="s">
        <v>5</v>
      </c>
      <c r="N6" s="36" t="s">
        <v>148</v>
      </c>
      <c r="O6" s="50" t="s">
        <v>148</v>
      </c>
      <c r="P6" s="102"/>
      <c r="Q6" s="201" t="s">
        <v>149</v>
      </c>
      <c r="R6" s="202" t="s">
        <v>150</v>
      </c>
      <c r="S6" s="35" t="s">
        <v>582</v>
      </c>
      <c r="T6" s="58" t="s">
        <v>72</v>
      </c>
      <c r="U6" s="58"/>
      <c r="V6" s="58" t="s">
        <v>369</v>
      </c>
      <c r="W6" s="58"/>
      <c r="X6" s="58"/>
      <c r="Y6" s="37" t="s">
        <v>151</v>
      </c>
      <c r="Z6" s="142">
        <f t="shared" ca="1" si="0"/>
        <v>1.1666666666666667</v>
      </c>
      <c r="AA6" s="143">
        <v>43796</v>
      </c>
      <c r="AB6" s="143">
        <f ca="1">TODAY()</f>
        <v>44225</v>
      </c>
      <c r="AC6" s="143"/>
      <c r="AD6" s="143"/>
      <c r="AE6" s="141"/>
      <c r="AF6" s="141"/>
      <c r="AG6" s="141"/>
      <c r="AH6" s="141"/>
      <c r="AI6" s="141"/>
      <c r="AJ6" s="141"/>
    </row>
    <row r="7" spans="1:36" ht="28.2" thickBot="1" x14ac:dyDescent="0.35">
      <c r="A7" s="91" t="s">
        <v>4</v>
      </c>
      <c r="B7" s="92" t="s">
        <v>134</v>
      </c>
      <c r="C7" s="77" t="s">
        <v>5</v>
      </c>
      <c r="D7" s="77" t="s">
        <v>6</v>
      </c>
      <c r="E7" s="77" t="s">
        <v>7</v>
      </c>
      <c r="F7" s="77" t="s">
        <v>8</v>
      </c>
      <c r="G7" s="77" t="s">
        <v>9</v>
      </c>
      <c r="H7" s="78" t="s">
        <v>76</v>
      </c>
      <c r="K7" s="161"/>
      <c r="L7" s="161"/>
      <c r="M7" s="76" t="s">
        <v>5</v>
      </c>
      <c r="N7" s="98" t="s">
        <v>143</v>
      </c>
      <c r="O7" s="49" t="s">
        <v>420</v>
      </c>
      <c r="P7" s="102"/>
      <c r="Q7" s="241" t="s">
        <v>152</v>
      </c>
      <c r="R7" s="239" t="s">
        <v>678</v>
      </c>
      <c r="S7" s="35" t="s">
        <v>582</v>
      </c>
      <c r="T7" s="58" t="s">
        <v>72</v>
      </c>
      <c r="U7" s="58"/>
      <c r="V7" s="58"/>
      <c r="W7" s="58"/>
      <c r="X7" s="58"/>
      <c r="Y7" s="165" t="s">
        <v>244</v>
      </c>
      <c r="Z7" s="142">
        <f t="shared" si="0"/>
        <v>0</v>
      </c>
      <c r="AA7" s="143"/>
      <c r="AB7" s="143"/>
      <c r="AC7" s="143"/>
      <c r="AD7" s="143"/>
      <c r="AE7" s="141"/>
      <c r="AF7" s="141"/>
      <c r="AG7" s="141"/>
      <c r="AH7" s="141"/>
      <c r="AI7" s="141"/>
      <c r="AJ7" s="141"/>
    </row>
    <row r="8" spans="1:36" x14ac:dyDescent="0.3">
      <c r="A8" s="222" t="s">
        <v>56</v>
      </c>
      <c r="B8" s="223" t="s">
        <v>180</v>
      </c>
      <c r="C8" s="252"/>
      <c r="D8" s="304"/>
      <c r="E8" s="304"/>
      <c r="F8" s="304"/>
      <c r="G8" s="304"/>
      <c r="H8" s="81" t="b">
        <f>IF(C8&lt;&gt;"",'CBL Score Standard'!$D66,IF(D8&lt;&gt;"",SUM('CBL Score Standard'!$D66:$E66),IF(E8&lt;&gt;"",SUM('CBL Score Standard'!$D66:$F66),IF(F8&lt;&gt;"",SUM('CBL Score Standard'!$D66:$G66),IF(G8&lt;&gt;"",SUM('CBL Score Standard'!$D66:$H66,0))))))</f>
        <v>0</v>
      </c>
      <c r="K8" s="161"/>
      <c r="L8" s="161"/>
      <c r="M8" s="76" t="s">
        <v>5</v>
      </c>
      <c r="N8" s="98" t="s">
        <v>143</v>
      </c>
      <c r="O8" s="38" t="s">
        <v>481</v>
      </c>
      <c r="P8" s="102"/>
      <c r="Q8" s="201" t="s">
        <v>152</v>
      </c>
      <c r="R8" s="202" t="s">
        <v>154</v>
      </c>
      <c r="S8" s="35" t="s">
        <v>582</v>
      </c>
      <c r="T8" s="58" t="s">
        <v>72</v>
      </c>
      <c r="U8" s="58"/>
      <c r="V8" s="58"/>
      <c r="W8" s="58"/>
      <c r="X8" s="58"/>
      <c r="Y8" s="39" t="s">
        <v>155</v>
      </c>
      <c r="Z8" s="142">
        <f t="shared" si="0"/>
        <v>0</v>
      </c>
      <c r="AA8" s="143"/>
      <c r="AB8" s="143"/>
      <c r="AC8" s="143"/>
      <c r="AD8" s="143"/>
      <c r="AE8" s="141"/>
      <c r="AF8" s="141"/>
      <c r="AG8" s="141"/>
      <c r="AH8" s="141"/>
      <c r="AI8" s="141"/>
      <c r="AJ8" s="141"/>
    </row>
    <row r="9" spans="1:36" x14ac:dyDescent="0.3">
      <c r="A9" s="225" t="s">
        <v>56</v>
      </c>
      <c r="B9" s="218" t="s">
        <v>396</v>
      </c>
      <c r="C9" s="252"/>
      <c r="D9" s="304"/>
      <c r="E9" s="304"/>
      <c r="F9" s="304"/>
      <c r="G9" s="304"/>
      <c r="H9" s="81" t="b">
        <f>IF(C9&lt;&gt;"",'CBL Score Standard'!$D67,IF(D9&lt;&gt;"",SUM('CBL Score Standard'!$D67:$E67),IF(E9&lt;&gt;"",SUM('CBL Score Standard'!$D67:$F67),IF(F9&lt;&gt;"",SUM('CBL Score Standard'!$D67:$G67),IF(G9&lt;&gt;"",SUM('CBL Score Standard'!$D67:$H67,0))))))</f>
        <v>0</v>
      </c>
      <c r="K9" s="161"/>
      <c r="L9" s="161"/>
      <c r="M9" s="76" t="s">
        <v>5</v>
      </c>
      <c r="N9" s="98" t="s">
        <v>143</v>
      </c>
      <c r="O9" s="38" t="s">
        <v>617</v>
      </c>
      <c r="P9" s="102"/>
      <c r="Q9" s="201" t="s">
        <v>153</v>
      </c>
      <c r="R9" s="202" t="s">
        <v>156</v>
      </c>
      <c r="S9" s="35" t="s">
        <v>582</v>
      </c>
      <c r="T9" s="58" t="s">
        <v>72</v>
      </c>
      <c r="U9" s="58"/>
      <c r="V9" s="58" t="s">
        <v>369</v>
      </c>
      <c r="W9" s="58"/>
      <c r="X9" s="58"/>
      <c r="Y9" s="37" t="s">
        <v>157</v>
      </c>
      <c r="Z9" s="142">
        <f t="shared" ca="1" si="0"/>
        <v>1.1666666666666667</v>
      </c>
      <c r="AA9" s="143">
        <v>43796</v>
      </c>
      <c r="AB9" s="143">
        <f ca="1">TODAY()</f>
        <v>44225</v>
      </c>
      <c r="AC9" s="143"/>
      <c r="AD9" s="143"/>
      <c r="AE9" s="141"/>
      <c r="AF9" s="141"/>
      <c r="AG9" s="141"/>
      <c r="AH9" s="141"/>
      <c r="AI9" s="141"/>
      <c r="AJ9" s="141"/>
    </row>
    <row r="10" spans="1:36" x14ac:dyDescent="0.3">
      <c r="A10" s="225" t="s">
        <v>56</v>
      </c>
      <c r="B10" s="218" t="s">
        <v>213</v>
      </c>
      <c r="C10" s="252"/>
      <c r="D10" s="252"/>
      <c r="E10" s="304"/>
      <c r="F10" s="304"/>
      <c r="G10" s="304"/>
      <c r="H10" s="81" t="b">
        <f>IF(C10&lt;&gt;"",'CBL Score Standard'!$D68,IF(D10&lt;&gt;"",SUM('CBL Score Standard'!$D68:$E68),IF(E10&lt;&gt;"",SUM('CBL Score Standard'!$D68:$F68),IF(F10&lt;&gt;"",SUM('CBL Score Standard'!$D68:$G68),IF(G10&lt;&gt;"",SUM('CBL Score Standard'!$D68:$H68,0))))))</f>
        <v>0</v>
      </c>
      <c r="K10" s="161"/>
      <c r="L10" s="161"/>
      <c r="M10" s="76" t="s">
        <v>5</v>
      </c>
      <c r="N10" s="98" t="s">
        <v>143</v>
      </c>
      <c r="O10" s="38" t="s">
        <v>618</v>
      </c>
      <c r="P10" s="102"/>
      <c r="Q10" s="244" t="s">
        <v>615</v>
      </c>
      <c r="R10" s="244" t="s">
        <v>274</v>
      </c>
      <c r="S10" s="35"/>
      <c r="T10" s="58" t="s">
        <v>73</v>
      </c>
      <c r="U10" s="58"/>
      <c r="V10" s="58"/>
      <c r="W10" s="58"/>
      <c r="X10" s="58"/>
      <c r="Y10" s="40" t="s">
        <v>158</v>
      </c>
      <c r="Z10" s="142">
        <f t="shared" si="0"/>
        <v>0</v>
      </c>
      <c r="AA10" s="143"/>
      <c r="AB10" s="143"/>
      <c r="AC10" s="143"/>
      <c r="AD10" s="143"/>
      <c r="AE10" s="141"/>
      <c r="AF10" s="141"/>
      <c r="AG10" s="141"/>
      <c r="AH10" s="141"/>
      <c r="AI10" s="141"/>
      <c r="AJ10" s="141"/>
    </row>
    <row r="11" spans="1:36" x14ac:dyDescent="0.3">
      <c r="A11" s="225" t="s">
        <v>63</v>
      </c>
      <c r="B11" s="218" t="s">
        <v>234</v>
      </c>
      <c r="C11" s="252"/>
      <c r="D11" s="252"/>
      <c r="E11" s="252"/>
      <c r="F11" s="304"/>
      <c r="G11" s="304"/>
      <c r="H11" s="81" t="b">
        <f>IF(C11&lt;&gt;"",'CBL Score Standard'!$D69,IF(D11&lt;&gt;"",SUM('CBL Score Standard'!$D69:$E69),IF(E11&lt;&gt;"",SUM('CBL Score Standard'!$D69:$F69),IF(F11&lt;&gt;"",SUM('CBL Score Standard'!$D69:$G69),IF(G11&lt;&gt;"",SUM('CBL Score Standard'!$D69:$H69,0))))))</f>
        <v>0</v>
      </c>
      <c r="K11" s="161"/>
      <c r="L11" s="161"/>
      <c r="M11" s="76" t="s">
        <v>5</v>
      </c>
      <c r="N11" s="35" t="s">
        <v>31</v>
      </c>
      <c r="O11" s="63" t="s">
        <v>173</v>
      </c>
      <c r="P11" s="102"/>
      <c r="Q11" s="199" t="s">
        <v>378</v>
      </c>
      <c r="R11" s="202" t="s">
        <v>174</v>
      </c>
      <c r="S11" s="35" t="s">
        <v>582</v>
      </c>
      <c r="T11" s="58" t="s">
        <v>72</v>
      </c>
      <c r="U11" s="250">
        <v>44029</v>
      </c>
      <c r="V11" s="58" t="s">
        <v>369</v>
      </c>
      <c r="W11" s="58"/>
      <c r="X11" s="58"/>
      <c r="Y11" s="39" t="s">
        <v>175</v>
      </c>
      <c r="Z11" s="142">
        <f t="shared" si="0"/>
        <v>0</v>
      </c>
      <c r="AA11" s="143"/>
      <c r="AB11" s="143"/>
      <c r="AC11" s="143"/>
      <c r="AD11" s="143"/>
      <c r="AE11" s="141"/>
      <c r="AF11" s="141"/>
      <c r="AG11" s="141"/>
      <c r="AH11" s="141"/>
      <c r="AI11" s="141"/>
      <c r="AJ11" s="141"/>
    </row>
    <row r="12" spans="1:36"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61"/>
      <c r="L12" s="161"/>
      <c r="M12" s="76" t="s">
        <v>5</v>
      </c>
      <c r="N12" s="98" t="s">
        <v>31</v>
      </c>
      <c r="O12" s="38" t="s">
        <v>616</v>
      </c>
      <c r="P12" s="102"/>
      <c r="Q12" s="201" t="s">
        <v>165</v>
      </c>
      <c r="R12" s="202" t="s">
        <v>166</v>
      </c>
      <c r="S12" s="35" t="s">
        <v>582</v>
      </c>
      <c r="T12" s="58" t="s">
        <v>72</v>
      </c>
      <c r="U12" s="58"/>
      <c r="V12" s="58"/>
      <c r="W12" s="58"/>
      <c r="X12" s="58"/>
      <c r="Y12" s="37"/>
      <c r="Z12" s="142">
        <f t="shared" si="0"/>
        <v>0</v>
      </c>
      <c r="AA12" s="143"/>
      <c r="AB12" s="143"/>
      <c r="AC12" s="143"/>
      <c r="AD12" s="143"/>
      <c r="AE12" s="141"/>
      <c r="AF12" s="141"/>
      <c r="AG12" s="141"/>
      <c r="AH12" s="141"/>
      <c r="AI12" s="141"/>
      <c r="AJ12" s="141"/>
    </row>
    <row r="13" spans="1:36" x14ac:dyDescent="0.3">
      <c r="A13" s="263" t="s">
        <v>63</v>
      </c>
      <c r="B13" s="111" t="s">
        <v>686</v>
      </c>
      <c r="C13" s="108"/>
      <c r="D13" s="108"/>
      <c r="E13" s="108"/>
      <c r="F13" s="108"/>
      <c r="G13" s="108"/>
      <c r="H13" s="81" t="b">
        <f>IF(C13&lt;&gt;"",'CBL Score Standard'!$D71,IF(D13&lt;&gt;"",SUM('CBL Score Standard'!$D71:$E71),IF(E13&lt;&gt;"",SUM('CBL Score Standard'!$D71:$F71),IF(F13&lt;&gt;"",SUM('CBL Score Standard'!$D71:$G71),IF(G13&lt;&gt;"",SUM('CBL Score Standard'!$D71:$H71,0))))))</f>
        <v>0</v>
      </c>
      <c r="K13" s="161"/>
      <c r="L13" s="161"/>
      <c r="M13" s="76" t="s">
        <v>5</v>
      </c>
      <c r="N13" s="98" t="s">
        <v>54</v>
      </c>
      <c r="O13" s="38" t="s">
        <v>394</v>
      </c>
      <c r="P13" s="102"/>
      <c r="Q13" s="201" t="s">
        <v>215</v>
      </c>
      <c r="R13" s="201" t="s">
        <v>216</v>
      </c>
      <c r="S13" s="35" t="s">
        <v>582</v>
      </c>
      <c r="T13" s="58" t="s">
        <v>72</v>
      </c>
      <c r="U13" s="104"/>
      <c r="V13" s="58"/>
      <c r="W13" s="58"/>
      <c r="X13" s="58"/>
      <c r="Y13" s="37" t="s">
        <v>167</v>
      </c>
      <c r="Z13" s="142">
        <f t="shared" si="0"/>
        <v>0</v>
      </c>
      <c r="AA13" s="143"/>
      <c r="AB13" s="143"/>
      <c r="AC13" s="143"/>
      <c r="AD13" s="143"/>
      <c r="AE13" s="141"/>
      <c r="AF13" s="141"/>
      <c r="AG13" s="141"/>
      <c r="AH13" s="141"/>
      <c r="AI13" s="141"/>
      <c r="AJ13" s="141"/>
    </row>
    <row r="14" spans="1:36" ht="27.6" x14ac:dyDescent="0.3">
      <c r="A14" s="225" t="s">
        <v>55</v>
      </c>
      <c r="B14" s="218" t="s">
        <v>645</v>
      </c>
      <c r="C14" s="252"/>
      <c r="D14" s="252"/>
      <c r="E14" s="252"/>
      <c r="F14" s="304"/>
      <c r="G14" s="304"/>
      <c r="H14" s="81" t="b">
        <f>IF(C14&lt;&gt;"",'CBL Score Standard'!$D72,IF(D14&lt;&gt;"",SUM('CBL Score Standard'!$D72:$E72),IF(E14&lt;&gt;"",SUM('CBL Score Standard'!$D72:$F72),IF(F14&lt;&gt;"",SUM('CBL Score Standard'!$D72:$G72),IF(G14&lt;&gt;"",SUM('CBL Score Standard'!$D72:$H72,0))))))</f>
        <v>0</v>
      </c>
      <c r="K14" s="162"/>
      <c r="L14" s="162"/>
      <c r="M14" s="76" t="s">
        <v>5</v>
      </c>
      <c r="N14" s="35" t="s">
        <v>41</v>
      </c>
      <c r="O14" s="61" t="s">
        <v>418</v>
      </c>
      <c r="P14" s="102"/>
      <c r="Q14" s="201" t="s">
        <v>376</v>
      </c>
      <c r="R14" s="202" t="s">
        <v>377</v>
      </c>
      <c r="S14" s="35" t="s">
        <v>582</v>
      </c>
      <c r="T14" s="58" t="s">
        <v>73</v>
      </c>
      <c r="U14" s="41"/>
      <c r="V14" s="58"/>
      <c r="W14" s="58"/>
      <c r="X14" s="58"/>
      <c r="Y14" s="37" t="s">
        <v>161</v>
      </c>
      <c r="Z14" s="142">
        <f t="shared" si="0"/>
        <v>0</v>
      </c>
      <c r="AA14" s="143"/>
      <c r="AB14" s="143"/>
      <c r="AC14" s="143"/>
      <c r="AD14" s="143"/>
      <c r="AE14" s="141"/>
      <c r="AF14" s="141"/>
      <c r="AG14" s="141"/>
      <c r="AH14" s="141"/>
      <c r="AI14" s="141"/>
      <c r="AJ14" s="141"/>
    </row>
    <row r="15" spans="1:36" x14ac:dyDescent="0.3">
      <c r="A15" s="225" t="s">
        <v>55</v>
      </c>
      <c r="B15" s="218" t="s">
        <v>183</v>
      </c>
      <c r="C15" s="252"/>
      <c r="D15" s="252"/>
      <c r="E15" s="252"/>
      <c r="F15" s="304"/>
      <c r="G15" s="304"/>
      <c r="H15" s="81" t="b">
        <f>IF(C15&lt;&gt;"",'CBL Score Standard'!$D73,IF(D15&lt;&gt;"",SUM('CBL Score Standard'!$D73:$E73),IF(E15&lt;&gt;"",SUM('CBL Score Standard'!$D73:$F73),IF(F15&lt;&gt;"",SUM('CBL Score Standard'!$D73:$G73),IF(G15&lt;&gt;"",SUM('CBL Score Standard'!$D73:$H73,0))))))</f>
        <v>0</v>
      </c>
      <c r="K15" s="42"/>
      <c r="L15" s="42"/>
      <c r="M15" s="3"/>
      <c r="N15" s="68"/>
      <c r="O15" s="42"/>
      <c r="P15" s="205"/>
      <c r="Q15" s="205"/>
      <c r="R15" s="205"/>
      <c r="S15" s="42"/>
      <c r="T15" s="57"/>
      <c r="U15" s="57"/>
      <c r="V15" s="57"/>
      <c r="W15" s="57"/>
      <c r="X15" s="57"/>
      <c r="Y15" s="42"/>
      <c r="Z15" s="42"/>
      <c r="AA15" s="42"/>
      <c r="AB15" s="42"/>
      <c r="AC15" s="42"/>
      <c r="AD15" s="42"/>
      <c r="AE15" s="42"/>
      <c r="AF15" s="42"/>
      <c r="AG15" s="42"/>
      <c r="AH15" s="42"/>
      <c r="AI15" s="42"/>
      <c r="AJ15" s="42"/>
    </row>
    <row r="16" spans="1:36" ht="23.4" x14ac:dyDescent="0.45">
      <c r="A16" s="225" t="s">
        <v>55</v>
      </c>
      <c r="B16" s="218" t="s">
        <v>190</v>
      </c>
      <c r="C16" s="252"/>
      <c r="D16" s="252"/>
      <c r="E16" s="252"/>
      <c r="F16" s="252"/>
      <c r="G16" s="252"/>
      <c r="H16" s="81" t="b">
        <f>IF(C16&lt;&gt;"",'CBL Score Standard'!$D74,IF(D16&lt;&gt;"",SUM('CBL Score Standard'!$D74:$E74),IF(E16&lt;&gt;"",SUM('CBL Score Standard'!$D74:$F74),IF(F16&lt;&gt;"",SUM('CBL Score Standard'!$D74:$G74),IF(G16&lt;&gt;"",SUM('CBL Score Standard'!$D74:$H74,0))))))</f>
        <v>0</v>
      </c>
      <c r="K16" s="406" t="s">
        <v>168</v>
      </c>
      <c r="L16" s="407"/>
      <c r="M16" s="407"/>
      <c r="N16" s="407"/>
      <c r="O16" s="407"/>
      <c r="P16" s="407"/>
      <c r="Q16" s="407"/>
      <c r="R16" s="407"/>
      <c r="S16" s="407"/>
      <c r="T16" s="407"/>
      <c r="U16" s="407"/>
      <c r="V16" s="407"/>
      <c r="W16" s="407"/>
      <c r="X16" s="407"/>
      <c r="Y16" s="153"/>
      <c r="Z16" s="146"/>
      <c r="AA16" s="153"/>
      <c r="AB16" s="153"/>
      <c r="AC16" s="153"/>
      <c r="AD16" s="153"/>
      <c r="AE16" s="153"/>
      <c r="AF16" s="153"/>
      <c r="AG16" s="153"/>
      <c r="AH16" s="153"/>
      <c r="AI16" s="153"/>
      <c r="AJ16" s="153"/>
    </row>
    <row r="17" spans="1:36" ht="27.6" x14ac:dyDescent="0.3">
      <c r="A17" s="225" t="s">
        <v>55</v>
      </c>
      <c r="B17" s="218" t="s">
        <v>192</v>
      </c>
      <c r="C17" s="252"/>
      <c r="D17" s="252"/>
      <c r="E17" s="252"/>
      <c r="F17" s="252"/>
      <c r="G17" s="252"/>
      <c r="H17" s="81" t="b">
        <f>IF(C17&lt;&gt;"",'CBL Score Standard'!$D75,IF(D17&lt;&gt;"",SUM('CBL Score Standard'!$D75:$E75),IF(E17&lt;&gt;"",SUM('CBL Score Standard'!$D75:$F75),IF(F17&lt;&gt;"",SUM('CBL Score Standard'!$D75:$G75),IF(G17&lt;&gt;"",SUM('CBL Score Standard'!$D75:$H75,0))))))</f>
        <v>0</v>
      </c>
      <c r="K17" s="159" t="s">
        <v>132</v>
      </c>
      <c r="L17" s="159" t="s">
        <v>91</v>
      </c>
      <c r="M17" s="408" t="s">
        <v>75</v>
      </c>
      <c r="N17" s="404" t="s">
        <v>133</v>
      </c>
      <c r="O17" s="159" t="s">
        <v>134</v>
      </c>
      <c r="P17" s="255" t="s">
        <v>135</v>
      </c>
      <c r="Q17" s="255" t="s">
        <v>136</v>
      </c>
      <c r="R17" s="255" t="s">
        <v>137</v>
      </c>
      <c r="S17" s="164" t="s">
        <v>138</v>
      </c>
      <c r="T17" s="156" t="s">
        <v>339</v>
      </c>
      <c r="U17" s="156" t="s">
        <v>337</v>
      </c>
      <c r="V17" s="156" t="s">
        <v>338</v>
      </c>
      <c r="W17" s="156" t="s">
        <v>370</v>
      </c>
      <c r="X17" s="156" t="s">
        <v>371</v>
      </c>
      <c r="Y17" s="159" t="s">
        <v>139</v>
      </c>
      <c r="Z17" s="401" t="s">
        <v>623</v>
      </c>
      <c r="AA17" s="403" t="s">
        <v>622</v>
      </c>
      <c r="AB17" s="403"/>
      <c r="AC17" s="403" t="s">
        <v>624</v>
      </c>
      <c r="AD17" s="403"/>
      <c r="AE17" s="403" t="s">
        <v>625</v>
      </c>
      <c r="AF17" s="403"/>
      <c r="AG17" s="403" t="s">
        <v>626</v>
      </c>
      <c r="AH17" s="403"/>
      <c r="AI17" s="403" t="s">
        <v>627</v>
      </c>
      <c r="AJ17" s="403"/>
    </row>
    <row r="18" spans="1:36" ht="27.6" x14ac:dyDescent="0.3">
      <c r="A18" s="225" t="s">
        <v>55</v>
      </c>
      <c r="B18" s="218" t="s">
        <v>194</v>
      </c>
      <c r="C18" s="252"/>
      <c r="D18" s="252"/>
      <c r="E18" s="252"/>
      <c r="F18" s="252"/>
      <c r="G18" s="252"/>
      <c r="H18" s="81" t="b">
        <f>IF(C18&lt;&gt;"",'CBL Score Standard'!$D76,IF(D18&lt;&gt;"",SUM('CBL Score Standard'!$D76:$E76),IF(E18&lt;&gt;"",SUM('CBL Score Standard'!$D76:$F76),IF(F18&lt;&gt;"",SUM('CBL Score Standard'!$D76:$G76),IF(G18&lt;&gt;"",SUM('CBL Score Standard'!$D76:$H76,0))))))</f>
        <v>0</v>
      </c>
      <c r="K18" s="158"/>
      <c r="L18" s="158"/>
      <c r="M18" s="409"/>
      <c r="N18" s="405"/>
      <c r="O18" s="158"/>
      <c r="P18" s="197" t="s">
        <v>140</v>
      </c>
      <c r="Q18" s="254"/>
      <c r="R18" s="254"/>
      <c r="S18" s="163"/>
      <c r="T18" s="156"/>
      <c r="U18" s="156"/>
      <c r="V18" s="156"/>
      <c r="W18" s="156"/>
      <c r="X18" s="156"/>
      <c r="Y18" s="158"/>
      <c r="Z18" s="402"/>
      <c r="AA18" s="152" t="s">
        <v>628</v>
      </c>
      <c r="AB18" s="152" t="s">
        <v>629</v>
      </c>
      <c r="AC18" s="152" t="s">
        <v>628</v>
      </c>
      <c r="AD18" s="152" t="s">
        <v>629</v>
      </c>
      <c r="AE18" s="152" t="s">
        <v>628</v>
      </c>
      <c r="AF18" s="152" t="s">
        <v>629</v>
      </c>
      <c r="AG18" s="152" t="s">
        <v>628</v>
      </c>
      <c r="AH18" s="152" t="s">
        <v>629</v>
      </c>
      <c r="AI18" s="152" t="s">
        <v>628</v>
      </c>
      <c r="AJ18" s="152" t="s">
        <v>629</v>
      </c>
    </row>
    <row r="19" spans="1:36" x14ac:dyDescent="0.3">
      <c r="A19" s="225" t="s">
        <v>55</v>
      </c>
      <c r="B19" s="218" t="s">
        <v>196</v>
      </c>
      <c r="C19" s="252"/>
      <c r="D19" s="252"/>
      <c r="E19" s="252"/>
      <c r="F19" s="252"/>
      <c r="G19" s="252"/>
      <c r="H19" s="81" t="b">
        <f>IF(C19&lt;&gt;"",'CBL Score Standard'!$D77,IF(D19&lt;&gt;"",SUM('CBL Score Standard'!$D77:$E77),IF(E19&lt;&gt;"",SUM('CBL Score Standard'!$D77:$F77),IF(F19&lt;&gt;"",SUM('CBL Score Standard'!$D77:$G77),IF(G19&lt;&gt;"",SUM('CBL Score Standard'!$D77:$H77,0))))))</f>
        <v>0</v>
      </c>
      <c r="K19" s="160" t="s">
        <v>141</v>
      </c>
      <c r="L19" s="160" t="s">
        <v>142</v>
      </c>
      <c r="M19" s="76" t="s">
        <v>6</v>
      </c>
      <c r="N19" s="35" t="s">
        <v>46</v>
      </c>
      <c r="O19" s="63" t="s">
        <v>169</v>
      </c>
      <c r="P19" s="253"/>
      <c r="Q19" s="199" t="s">
        <v>170</v>
      </c>
      <c r="R19" s="202" t="s">
        <v>171</v>
      </c>
      <c r="S19" s="35" t="s">
        <v>582</v>
      </c>
      <c r="T19" s="58" t="s">
        <v>72</v>
      </c>
      <c r="U19" s="250">
        <v>44075</v>
      </c>
      <c r="V19" s="58" t="s">
        <v>369</v>
      </c>
      <c r="W19" s="58"/>
      <c r="X19" s="58"/>
      <c r="Y19" s="39" t="s">
        <v>172</v>
      </c>
      <c r="Z19" s="142">
        <f t="shared" ref="Z19:Z35" si="1">DATEDIF(AA19,AB19,"m")/12+DATEDIF(AC19,AD19,"m")/12+DATEDIF(AE19,AF19,"m")/12+DATEDIF(AG19,AH19,"m")/12+DATEDIF(AI19,AJ19,"m")/12</f>
        <v>0</v>
      </c>
      <c r="AA19" s="143"/>
      <c r="AB19" s="143"/>
      <c r="AC19" s="143"/>
      <c r="AD19" s="143"/>
      <c r="AE19" s="141"/>
      <c r="AF19" s="141"/>
      <c r="AG19" s="141"/>
      <c r="AH19" s="141"/>
      <c r="AI19" s="141"/>
      <c r="AJ19" s="141"/>
    </row>
    <row r="20" spans="1:36" ht="27.6" x14ac:dyDescent="0.3">
      <c r="A20" s="225" t="s">
        <v>55</v>
      </c>
      <c r="B20" s="218" t="s">
        <v>200</v>
      </c>
      <c r="C20" s="252"/>
      <c r="D20" s="252"/>
      <c r="E20" s="252"/>
      <c r="F20" s="252"/>
      <c r="G20" s="252"/>
      <c r="H20" s="81" t="b">
        <f>IF(C20&lt;&gt;"",'CBL Score Standard'!$D78,IF(D20&lt;&gt;"",SUM('CBL Score Standard'!$D78:$E78),IF(E20&lt;&gt;"",SUM('CBL Score Standard'!$D78:$F78),IF(F20&lt;&gt;"",SUM('CBL Score Standard'!$D78:$G78),IF(G20&lt;&gt;"",SUM('CBL Score Standard'!$D78:$H78,0))))))</f>
        <v>0</v>
      </c>
      <c r="K20" s="161"/>
      <c r="L20" s="161"/>
      <c r="M20" s="76" t="s">
        <v>6</v>
      </c>
      <c r="N20" s="35" t="s">
        <v>41</v>
      </c>
      <c r="O20" s="63" t="s">
        <v>176</v>
      </c>
      <c r="P20" s="253"/>
      <c r="Q20" s="199" t="s">
        <v>177</v>
      </c>
      <c r="R20" s="202" t="s">
        <v>178</v>
      </c>
      <c r="S20" s="35" t="s">
        <v>582</v>
      </c>
      <c r="T20" s="58" t="s">
        <v>72</v>
      </c>
      <c r="U20" s="250">
        <v>44083</v>
      </c>
      <c r="V20" s="58" t="s">
        <v>369</v>
      </c>
      <c r="W20" s="58"/>
      <c r="X20" s="58"/>
      <c r="Y20" s="39" t="s">
        <v>179</v>
      </c>
      <c r="Z20" s="142">
        <f t="shared" si="1"/>
        <v>0</v>
      </c>
      <c r="AA20" s="143"/>
      <c r="AB20" s="143"/>
      <c r="AC20" s="143"/>
      <c r="AD20" s="143"/>
      <c r="AE20" s="141"/>
      <c r="AF20" s="141"/>
      <c r="AG20" s="141"/>
      <c r="AH20" s="141"/>
      <c r="AI20" s="141"/>
      <c r="AJ20" s="141"/>
    </row>
    <row r="21" spans="1:36" x14ac:dyDescent="0.3">
      <c r="A21" s="263" t="s">
        <v>55</v>
      </c>
      <c r="B21" s="111" t="s">
        <v>690</v>
      </c>
      <c r="C21" s="108"/>
      <c r="D21" s="108"/>
      <c r="E21" s="108"/>
      <c r="F21" s="108"/>
      <c r="G21" s="108"/>
      <c r="H21" s="81" t="b">
        <f>IF(C21&lt;&gt;"",'CBL Score Standard'!$D79,IF(D21&lt;&gt;"",SUM('CBL Score Standard'!$D79:$E79),IF(E21&lt;&gt;"",SUM('CBL Score Standard'!$D79:$F79),IF(F21&lt;&gt;"",SUM('CBL Score Standard'!$D79:$G79),IF(G21&lt;&gt;"",SUM('CBL Score Standard'!$D79:$H79,0))))))</f>
        <v>0</v>
      </c>
      <c r="K21" s="161"/>
      <c r="L21" s="161"/>
      <c r="M21" s="76" t="s">
        <v>6</v>
      </c>
      <c r="N21" s="35" t="s">
        <v>56</v>
      </c>
      <c r="O21" s="61" t="s">
        <v>180</v>
      </c>
      <c r="P21" s="253"/>
      <c r="Q21" s="201" t="s">
        <v>170</v>
      </c>
      <c r="R21" s="203" t="s">
        <v>181</v>
      </c>
      <c r="S21" s="35" t="s">
        <v>582</v>
      </c>
      <c r="T21" s="58" t="s">
        <v>72</v>
      </c>
      <c r="U21" s="104"/>
      <c r="V21" s="58"/>
      <c r="W21" s="58"/>
      <c r="X21" s="58"/>
      <c r="Y21" s="40" t="s">
        <v>182</v>
      </c>
      <c r="Z21" s="142">
        <f t="shared" si="1"/>
        <v>0</v>
      </c>
      <c r="AA21" s="143"/>
      <c r="AB21" s="143"/>
      <c r="AC21" s="143"/>
      <c r="AD21" s="143"/>
      <c r="AE21" s="141"/>
      <c r="AF21" s="141"/>
      <c r="AG21" s="141"/>
      <c r="AH21" s="141"/>
      <c r="AI21" s="141"/>
      <c r="AJ21" s="141"/>
    </row>
    <row r="22" spans="1:36" x14ac:dyDescent="0.3">
      <c r="A22" s="225" t="s">
        <v>55</v>
      </c>
      <c r="B22" s="218" t="s">
        <v>620</v>
      </c>
      <c r="C22" s="252"/>
      <c r="D22" s="252"/>
      <c r="E22" s="304"/>
      <c r="F22" s="304"/>
      <c r="G22" s="304"/>
      <c r="H22" s="81" t="b">
        <f>IF(C22&lt;&gt;"",'CBL Score Standard'!$D80,IF(D22&lt;&gt;"",SUM('CBL Score Standard'!$D80:$E80),IF(E22&lt;&gt;"",SUM('CBL Score Standard'!$D80:$F80),IF(F22&lt;&gt;"",SUM('CBL Score Standard'!$D80:$G80),IF(G22&lt;&gt;"",SUM('CBL Score Standard'!$D80:$H80,0))))))</f>
        <v>0</v>
      </c>
      <c r="K22" s="161"/>
      <c r="L22" s="161"/>
      <c r="M22" s="76" t="s">
        <v>6</v>
      </c>
      <c r="N22" s="35" t="s">
        <v>143</v>
      </c>
      <c r="O22" s="151" t="s">
        <v>185</v>
      </c>
      <c r="P22" s="253"/>
      <c r="Q22" s="199" t="s">
        <v>152</v>
      </c>
      <c r="R22" s="202" t="s">
        <v>154</v>
      </c>
      <c r="S22" s="35" t="s">
        <v>582</v>
      </c>
      <c r="T22" s="58" t="s">
        <v>72</v>
      </c>
      <c r="U22" s="250">
        <v>44063</v>
      </c>
      <c r="V22" s="58" t="s">
        <v>369</v>
      </c>
      <c r="W22" s="58"/>
      <c r="X22" s="58"/>
      <c r="Y22" s="39" t="s">
        <v>155</v>
      </c>
      <c r="Z22" s="142">
        <f t="shared" si="1"/>
        <v>0</v>
      </c>
      <c r="AA22" s="143"/>
      <c r="AB22" s="143"/>
      <c r="AC22" s="143"/>
      <c r="AD22" s="143"/>
      <c r="AE22" s="141"/>
      <c r="AF22" s="141"/>
      <c r="AG22" s="141"/>
      <c r="AH22" s="141"/>
      <c r="AI22" s="141"/>
      <c r="AJ22" s="141"/>
    </row>
    <row r="23" spans="1:36" ht="12.75" customHeight="1" x14ac:dyDescent="0.3">
      <c r="A23" s="225" t="s">
        <v>55</v>
      </c>
      <c r="B23" s="218" t="s">
        <v>416</v>
      </c>
      <c r="C23" s="252"/>
      <c r="D23" s="252"/>
      <c r="E23" s="252"/>
      <c r="F23" s="304"/>
      <c r="G23" s="304"/>
      <c r="H23" s="81" t="b">
        <f>IF(C23&lt;&gt;"",'CBL Score Standard'!$D81,IF(D23&lt;&gt;"",SUM('CBL Score Standard'!$D81:$E81),IF(E23&lt;&gt;"",SUM('CBL Score Standard'!$D81:$F81),IF(F23&lt;&gt;"",SUM('CBL Score Standard'!$D81:$G81),IF(G23&lt;&gt;"",SUM('CBL Score Standard'!$D81:$H81,0))))))</f>
        <v>0</v>
      </c>
      <c r="K23" s="161"/>
      <c r="L23" s="161"/>
      <c r="M23" s="76" t="s">
        <v>6</v>
      </c>
      <c r="N23" s="35" t="s">
        <v>143</v>
      </c>
      <c r="O23" s="61" t="s">
        <v>186</v>
      </c>
      <c r="P23" s="253"/>
      <c r="Q23" s="201" t="s">
        <v>153</v>
      </c>
      <c r="R23" s="202" t="s">
        <v>156</v>
      </c>
      <c r="S23" s="35" t="s">
        <v>582</v>
      </c>
      <c r="T23" s="58" t="s">
        <v>72</v>
      </c>
      <c r="U23" s="58"/>
      <c r="V23" s="58"/>
      <c r="W23" s="58"/>
      <c r="X23" s="58"/>
      <c r="Y23" s="37" t="s">
        <v>157</v>
      </c>
      <c r="Z23" s="142">
        <f t="shared" si="1"/>
        <v>0</v>
      </c>
      <c r="AA23" s="143"/>
      <c r="AB23" s="143"/>
      <c r="AC23" s="143"/>
      <c r="AD23" s="143"/>
      <c r="AE23" s="141"/>
      <c r="AF23" s="141"/>
      <c r="AG23" s="141"/>
      <c r="AH23" s="141"/>
      <c r="AI23" s="141"/>
      <c r="AJ23" s="141"/>
    </row>
    <row r="24" spans="1:36" ht="12.75" customHeight="1" x14ac:dyDescent="0.3">
      <c r="A24" s="225" t="s">
        <v>55</v>
      </c>
      <c r="B24" s="218" t="s">
        <v>621</v>
      </c>
      <c r="C24" s="252"/>
      <c r="D24" s="252"/>
      <c r="E24" s="304"/>
      <c r="F24" s="304"/>
      <c r="G24" s="304"/>
      <c r="H24" s="81" t="b">
        <f>IF(C24&lt;&gt;"",'CBL Score Standard'!$D82,IF(D24&lt;&gt;"",SUM('CBL Score Standard'!$D82:$E82),IF(E24&lt;&gt;"",SUM('CBL Score Standard'!$D82:$F82),IF(F24&lt;&gt;"",SUM('CBL Score Standard'!$D82:$G82),IF(G24&lt;&gt;"",SUM('CBL Score Standard'!$D82:$H82,0))))))</f>
        <v>0</v>
      </c>
      <c r="K24" s="161"/>
      <c r="L24" s="161"/>
      <c r="M24" s="76" t="s">
        <v>6</v>
      </c>
      <c r="N24" s="35" t="s">
        <v>143</v>
      </c>
      <c r="O24" s="151" t="s">
        <v>187</v>
      </c>
      <c r="P24" s="253"/>
      <c r="Q24" s="244" t="s">
        <v>615</v>
      </c>
      <c r="R24" s="244" t="s">
        <v>274</v>
      </c>
      <c r="S24" s="35"/>
      <c r="T24" s="58"/>
      <c r="U24" s="58"/>
      <c r="V24" s="58"/>
      <c r="W24" s="58"/>
      <c r="X24" s="58"/>
      <c r="Y24" s="40" t="s">
        <v>158</v>
      </c>
      <c r="Z24" s="142">
        <f t="shared" si="1"/>
        <v>0</v>
      </c>
      <c r="AA24" s="143"/>
      <c r="AB24" s="143"/>
      <c r="AC24" s="143"/>
      <c r="AD24" s="143"/>
      <c r="AE24" s="141"/>
      <c r="AF24" s="141"/>
      <c r="AG24" s="141"/>
      <c r="AH24" s="141"/>
      <c r="AI24" s="141"/>
      <c r="AJ24" s="141"/>
    </row>
    <row r="25" spans="1:36" x14ac:dyDescent="0.3">
      <c r="A25" s="225" t="s">
        <v>55</v>
      </c>
      <c r="B25" s="218" t="s">
        <v>236</v>
      </c>
      <c r="C25" s="252"/>
      <c r="D25" s="252"/>
      <c r="E25" s="252"/>
      <c r="F25" s="304"/>
      <c r="G25" s="304"/>
      <c r="H25" s="81" t="b">
        <f>IF(C25&lt;&gt;"",'CBL Score Standard'!$D83,IF(D25&lt;&gt;"",SUM('CBL Score Standard'!$D83:$E83),IF(E25&lt;&gt;"",SUM('CBL Score Standard'!$D83:$F83),IF(F25&lt;&gt;"",SUM('CBL Score Standard'!$D83:$G83),IF(G25&lt;&gt;"",SUM('CBL Score Standard'!$D83:$H83,0))))))</f>
        <v>0</v>
      </c>
      <c r="K25" s="161"/>
      <c r="L25" s="161"/>
      <c r="M25" s="76" t="s">
        <v>6</v>
      </c>
      <c r="N25" s="35" t="s">
        <v>143</v>
      </c>
      <c r="O25" s="151" t="s">
        <v>188</v>
      </c>
      <c r="P25" s="253"/>
      <c r="Q25" s="199" t="s">
        <v>159</v>
      </c>
      <c r="R25" s="202" t="s">
        <v>160</v>
      </c>
      <c r="S25" s="35"/>
      <c r="T25" s="58"/>
      <c r="U25" s="58"/>
      <c r="V25" s="58"/>
      <c r="W25" s="58"/>
      <c r="X25" s="58"/>
      <c r="Y25" s="40" t="s">
        <v>161</v>
      </c>
      <c r="Z25" s="142">
        <f t="shared" si="1"/>
        <v>0</v>
      </c>
      <c r="AA25" s="143"/>
      <c r="AB25" s="143"/>
      <c r="AC25" s="143"/>
      <c r="AD25" s="143"/>
      <c r="AE25" s="141"/>
      <c r="AF25" s="141"/>
      <c r="AG25" s="141"/>
      <c r="AH25" s="141"/>
      <c r="AI25" s="141"/>
      <c r="AJ25" s="141"/>
    </row>
    <row r="26" spans="1:36" x14ac:dyDescent="0.3">
      <c r="A26" s="225" t="s">
        <v>55</v>
      </c>
      <c r="B26" s="218" t="s">
        <v>479</v>
      </c>
      <c r="C26" s="252"/>
      <c r="D26" s="252"/>
      <c r="E26" s="252"/>
      <c r="F26" s="304"/>
      <c r="G26" s="304"/>
      <c r="H26" s="81" t="b">
        <f>IF(C26&lt;&gt;"",'CBL Score Standard'!$D84,IF(D26&lt;&gt;"",SUM('CBL Score Standard'!$D84:$E84),IF(E26&lt;&gt;"",SUM('CBL Score Standard'!$D84:$F84),IF(F26&lt;&gt;"",SUM('CBL Score Standard'!$D84:$G84),IF(G26&lt;&gt;"",SUM('CBL Score Standard'!$D84:$H84,0))))))</f>
        <v>0</v>
      </c>
      <c r="K26" s="161"/>
      <c r="L26" s="161"/>
      <c r="M26" s="76" t="s">
        <v>6</v>
      </c>
      <c r="N26" s="35" t="s">
        <v>143</v>
      </c>
      <c r="O26" s="61" t="s">
        <v>189</v>
      </c>
      <c r="P26" s="253"/>
      <c r="Q26" s="199" t="s">
        <v>162</v>
      </c>
      <c r="R26" s="202" t="s">
        <v>163</v>
      </c>
      <c r="S26" s="35" t="s">
        <v>582</v>
      </c>
      <c r="T26" s="58" t="s">
        <v>72</v>
      </c>
      <c r="U26" s="250">
        <v>44088</v>
      </c>
      <c r="V26" s="58" t="s">
        <v>369</v>
      </c>
      <c r="W26" s="58"/>
      <c r="X26" s="58"/>
      <c r="Y26" s="40" t="s">
        <v>164</v>
      </c>
      <c r="Z26" s="142">
        <f t="shared" si="1"/>
        <v>0</v>
      </c>
      <c r="AA26" s="143"/>
      <c r="AB26" s="143"/>
      <c r="AC26" s="143"/>
      <c r="AD26" s="143"/>
      <c r="AE26" s="141"/>
      <c r="AF26" s="141"/>
      <c r="AG26" s="141"/>
      <c r="AH26" s="141"/>
      <c r="AI26" s="141"/>
      <c r="AJ26" s="141"/>
    </row>
    <row r="27" spans="1:36" ht="26.4" x14ac:dyDescent="0.3">
      <c r="A27" s="225" t="s">
        <v>3</v>
      </c>
      <c r="B27" s="218" t="s">
        <v>480</v>
      </c>
      <c r="C27" s="252"/>
      <c r="D27" s="252"/>
      <c r="E27" s="252"/>
      <c r="F27" s="252"/>
      <c r="G27" s="304"/>
      <c r="H27" s="81" t="b">
        <f>IF(C27&lt;&gt;"",'CBL Score Standard'!$D85,IF(D27&lt;&gt;"",SUM('CBL Score Standard'!$D85:$E85),IF(E27&lt;&gt;"",SUM('CBL Score Standard'!$D85:$F85),IF(F27&lt;&gt;"",SUM('CBL Score Standard'!$D85:$G85),IF(G27&lt;&gt;"",SUM('CBL Score Standard'!$D85:$H85,0))))))</f>
        <v>0</v>
      </c>
      <c r="K27" s="161"/>
      <c r="L27" s="161"/>
      <c r="M27" s="76" t="s">
        <v>6</v>
      </c>
      <c r="N27" s="35" t="s">
        <v>55</v>
      </c>
      <c r="O27" s="61" t="s">
        <v>190</v>
      </c>
      <c r="P27" s="253"/>
      <c r="Q27" s="201" t="s">
        <v>378</v>
      </c>
      <c r="R27" s="203" t="s">
        <v>336</v>
      </c>
      <c r="S27" s="35" t="s">
        <v>582</v>
      </c>
      <c r="T27" s="58" t="s">
        <v>72</v>
      </c>
      <c r="U27" s="104"/>
      <c r="V27" s="58"/>
      <c r="W27" s="58"/>
      <c r="X27" s="58"/>
      <c r="Y27" s="40" t="s">
        <v>191</v>
      </c>
      <c r="Z27" s="142">
        <f t="shared" si="1"/>
        <v>0</v>
      </c>
      <c r="AA27" s="143"/>
      <c r="AB27" s="143"/>
      <c r="AC27" s="143"/>
      <c r="AD27" s="143"/>
      <c r="AE27" s="141"/>
      <c r="AF27" s="141"/>
      <c r="AG27" s="141"/>
      <c r="AH27" s="141"/>
      <c r="AI27" s="141"/>
      <c r="AJ27" s="141"/>
    </row>
    <row r="28" spans="1:36" ht="27.6" x14ac:dyDescent="0.3">
      <c r="A28" s="225" t="s">
        <v>3</v>
      </c>
      <c r="B28" s="218" t="s">
        <v>243</v>
      </c>
      <c r="C28" s="252"/>
      <c r="D28" s="252"/>
      <c r="E28" s="252"/>
      <c r="F28" s="252"/>
      <c r="G28" s="304"/>
      <c r="H28" s="81" t="b">
        <f>IF(C28&lt;&gt;"",'CBL Score Standard'!$D86,IF(D28&lt;&gt;"",SUM('CBL Score Standard'!$D86:$E86),IF(E28&lt;&gt;"",SUM('CBL Score Standard'!$D86:$F86),IF(F28&lt;&gt;"",SUM('CBL Score Standard'!$D86:$G86),IF(G28&lt;&gt;"",SUM('CBL Score Standard'!$D86:$H86,0))))))</f>
        <v>0</v>
      </c>
      <c r="K28" s="161"/>
      <c r="L28" s="161"/>
      <c r="M28" s="76" t="s">
        <v>6</v>
      </c>
      <c r="N28" s="35" t="s">
        <v>55</v>
      </c>
      <c r="O28" s="61" t="s">
        <v>192</v>
      </c>
      <c r="P28" s="253"/>
      <c r="Q28" s="244" t="s">
        <v>605</v>
      </c>
      <c r="R28" s="244" t="s">
        <v>606</v>
      </c>
      <c r="S28" s="44"/>
      <c r="T28" s="58"/>
      <c r="U28" s="58"/>
      <c r="V28" s="58"/>
      <c r="W28" s="58"/>
      <c r="X28" s="58"/>
      <c r="Y28" s="40" t="s">
        <v>193</v>
      </c>
      <c r="Z28" s="142">
        <f t="shared" si="1"/>
        <v>0</v>
      </c>
      <c r="AA28" s="143"/>
      <c r="AB28" s="143"/>
      <c r="AC28" s="143"/>
      <c r="AD28" s="143"/>
      <c r="AE28" s="141"/>
      <c r="AF28" s="141"/>
      <c r="AG28" s="141"/>
      <c r="AH28" s="141"/>
      <c r="AI28" s="141"/>
      <c r="AJ28" s="141"/>
    </row>
    <row r="29" spans="1:36" ht="27.6" x14ac:dyDescent="0.3">
      <c r="A29" s="225" t="s">
        <v>59</v>
      </c>
      <c r="B29" s="218" t="s">
        <v>640</v>
      </c>
      <c r="C29" s="252"/>
      <c r="D29" s="252"/>
      <c r="E29" s="304"/>
      <c r="F29" s="304"/>
      <c r="G29" s="304"/>
      <c r="H29" s="81" t="b">
        <f>IF(C29&lt;&gt;"",'CBL Score Standard'!$D87,IF(D29&lt;&gt;"",SUM('CBL Score Standard'!$D87:$E87),IF(E29&lt;&gt;"",SUM('CBL Score Standard'!$D87:$F87),IF(F29&lt;&gt;"",SUM('CBL Score Standard'!$D87:$G87),IF(G29&lt;&gt;"",SUM('CBL Score Standard'!$D87:$H87,0))))))</f>
        <v>0</v>
      </c>
      <c r="K29" s="161"/>
      <c r="L29" s="161"/>
      <c r="M29" s="76" t="s">
        <v>6</v>
      </c>
      <c r="N29" s="35" t="s">
        <v>55</v>
      </c>
      <c r="O29" s="61" t="s">
        <v>194</v>
      </c>
      <c r="P29" s="253"/>
      <c r="Q29" s="244" t="s">
        <v>607</v>
      </c>
      <c r="R29" s="244" t="s">
        <v>608</v>
      </c>
      <c r="S29" s="35" t="s">
        <v>582</v>
      </c>
      <c r="T29" s="58" t="s">
        <v>73</v>
      </c>
      <c r="U29" s="58"/>
      <c r="V29" s="58"/>
      <c r="W29" s="58"/>
      <c r="X29" s="58"/>
      <c r="Y29" s="40" t="s">
        <v>195</v>
      </c>
      <c r="Z29" s="142">
        <f t="shared" si="1"/>
        <v>0</v>
      </c>
      <c r="AA29" s="143"/>
      <c r="AB29" s="143"/>
      <c r="AC29" s="143"/>
      <c r="AD29" s="143"/>
      <c r="AE29" s="141"/>
      <c r="AF29" s="141"/>
      <c r="AG29" s="141"/>
      <c r="AH29" s="141"/>
      <c r="AI29" s="141"/>
      <c r="AJ29" s="141"/>
    </row>
    <row r="30" spans="1:36" x14ac:dyDescent="0.3">
      <c r="A30" s="225" t="s">
        <v>59</v>
      </c>
      <c r="B30" s="218" t="s">
        <v>639</v>
      </c>
      <c r="C30" s="252"/>
      <c r="D30" s="252"/>
      <c r="E30" s="304"/>
      <c r="F30" s="304"/>
      <c r="G30" s="304"/>
      <c r="H30" s="81" t="b">
        <f>IF(C30&lt;&gt;"",'CBL Score Standard'!$D88,IF(D30&lt;&gt;"",SUM('CBL Score Standard'!$D88:$E88),IF(E30&lt;&gt;"",SUM('CBL Score Standard'!$D88:$F88),IF(F30&lt;&gt;"",SUM('CBL Score Standard'!$D88:$G88),IF(G30&lt;&gt;"",SUM('CBL Score Standard'!$D88:$H88,0))))))</f>
        <v>0</v>
      </c>
      <c r="K30" s="161"/>
      <c r="L30" s="161"/>
      <c r="M30" s="76" t="s">
        <v>6</v>
      </c>
      <c r="N30" s="35" t="s">
        <v>55</v>
      </c>
      <c r="O30" s="61" t="s">
        <v>196</v>
      </c>
      <c r="P30" s="253"/>
      <c r="Q30" s="201" t="s">
        <v>197</v>
      </c>
      <c r="R30" s="203" t="s">
        <v>198</v>
      </c>
      <c r="S30" s="35" t="s">
        <v>582</v>
      </c>
      <c r="T30" s="58" t="s">
        <v>73</v>
      </c>
      <c r="U30" s="58"/>
      <c r="V30" s="58"/>
      <c r="W30" s="58"/>
      <c r="X30" s="58"/>
      <c r="Y30" s="43" t="s">
        <v>199</v>
      </c>
      <c r="Z30" s="142">
        <f t="shared" si="1"/>
        <v>0</v>
      </c>
      <c r="AA30" s="143"/>
      <c r="AB30" s="143"/>
      <c r="AC30" s="143"/>
      <c r="AD30" s="143"/>
      <c r="AE30" s="141"/>
      <c r="AF30" s="141"/>
      <c r="AG30" s="141"/>
      <c r="AH30" s="141"/>
      <c r="AI30" s="141"/>
      <c r="AJ30" s="141"/>
    </row>
    <row r="31" spans="1:36" x14ac:dyDescent="0.3">
      <c r="A31" s="225" t="s">
        <v>148</v>
      </c>
      <c r="B31" s="218" t="s">
        <v>148</v>
      </c>
      <c r="C31" s="304"/>
      <c r="D31" s="304"/>
      <c r="E31" s="304"/>
      <c r="F31" s="304"/>
      <c r="G31" s="304"/>
      <c r="H31" s="81" t="b">
        <f>IF(C31&lt;&gt;"",'CBL Score Standard'!$D89,IF(D31&lt;&gt;"",SUM('CBL Score Standard'!$D89:$E89),IF(E31&lt;&gt;"",SUM('CBL Score Standard'!$D89:$F89),IF(F31&lt;&gt;"",SUM('CBL Score Standard'!$D89:$G89),IF(G31&lt;&gt;"",SUM('CBL Score Standard'!$D89:$H89,0))))))</f>
        <v>0</v>
      </c>
      <c r="K31" s="161"/>
      <c r="L31" s="161"/>
      <c r="M31" s="76" t="s">
        <v>6</v>
      </c>
      <c r="N31" s="35" t="s">
        <v>55</v>
      </c>
      <c r="O31" s="61" t="s">
        <v>200</v>
      </c>
      <c r="P31" s="253"/>
      <c r="Q31" s="201" t="s">
        <v>379</v>
      </c>
      <c r="R31" s="203" t="s">
        <v>380</v>
      </c>
      <c r="S31" s="44"/>
      <c r="T31" s="58"/>
      <c r="U31" s="58"/>
      <c r="V31" s="58"/>
      <c r="W31" s="58"/>
      <c r="X31" s="58"/>
      <c r="Y31" s="43" t="s">
        <v>201</v>
      </c>
      <c r="Z31" s="142">
        <f t="shared" si="1"/>
        <v>0</v>
      </c>
      <c r="AA31" s="143"/>
      <c r="AB31" s="143"/>
      <c r="AC31" s="143"/>
      <c r="AD31" s="143"/>
      <c r="AE31" s="141"/>
      <c r="AF31" s="141"/>
      <c r="AG31" s="141"/>
      <c r="AH31" s="141"/>
      <c r="AI31" s="141"/>
      <c r="AJ31" s="141"/>
    </row>
    <row r="32" spans="1:36" x14ac:dyDescent="0.3">
      <c r="A32" s="225" t="s">
        <v>148</v>
      </c>
      <c r="B32" s="218" t="s">
        <v>365</v>
      </c>
      <c r="C32" s="252"/>
      <c r="D32" s="252"/>
      <c r="E32" s="252"/>
      <c r="F32" s="304"/>
      <c r="G32" s="304"/>
      <c r="H32" s="81" t="b">
        <f>IF(C32&lt;&gt;"",'CBL Score Standard'!$D90,IF(D32&lt;&gt;"",SUM('CBL Score Standard'!$D90:$E90),IF(E32&lt;&gt;"",SUM('CBL Score Standard'!$D90:$F90),IF(F32&lt;&gt;"",SUM('CBL Score Standard'!$D90:$G90),IF(G32&lt;&gt;"",SUM('CBL Score Standard'!$D90:$H90,0))))))</f>
        <v>0</v>
      </c>
      <c r="K32" s="161"/>
      <c r="L32" s="161"/>
      <c r="M32" s="76" t="s">
        <v>6</v>
      </c>
      <c r="N32" s="35" t="s">
        <v>56</v>
      </c>
      <c r="O32" s="61" t="s">
        <v>396</v>
      </c>
      <c r="P32" s="253"/>
      <c r="Q32" s="201" t="s">
        <v>165</v>
      </c>
      <c r="R32" s="203" t="s">
        <v>202</v>
      </c>
      <c r="S32" s="35" t="s">
        <v>582</v>
      </c>
      <c r="T32" s="58" t="s">
        <v>72</v>
      </c>
      <c r="U32" s="105">
        <v>44048</v>
      </c>
      <c r="V32" s="110" t="s">
        <v>369</v>
      </c>
      <c r="W32" s="58"/>
      <c r="X32" s="58"/>
      <c r="Y32" s="40" t="s">
        <v>203</v>
      </c>
      <c r="Z32" s="142">
        <f t="shared" si="1"/>
        <v>0</v>
      </c>
      <c r="AA32" s="143"/>
      <c r="AB32" s="143"/>
      <c r="AC32" s="143"/>
      <c r="AD32" s="143"/>
      <c r="AE32" s="141"/>
      <c r="AF32" s="141"/>
      <c r="AG32" s="141"/>
      <c r="AH32" s="141"/>
      <c r="AI32" s="141"/>
      <c r="AJ32" s="141"/>
    </row>
    <row r="33" spans="1:36" x14ac:dyDescent="0.3">
      <c r="A33" s="263" t="s">
        <v>148</v>
      </c>
      <c r="B33" s="111" t="s">
        <v>687</v>
      </c>
      <c r="C33" s="303"/>
      <c r="D33" s="303"/>
      <c r="E33" s="303"/>
      <c r="F33" s="304"/>
      <c r="G33" s="304"/>
      <c r="H33" s="81" t="b">
        <f>IF(C33&lt;&gt;"",'CBL Score Standard'!$D91,IF(D33&lt;&gt;"",SUM('CBL Score Standard'!$D91:$E91),IF(E33&lt;&gt;"",SUM('CBL Score Standard'!$D91:$F91),IF(F33&lt;&gt;"",SUM('CBL Score Standard'!$D91:$G91),IF(G33&lt;&gt;"",SUM('CBL Score Standard'!$D91:$H91,0))))))</f>
        <v>0</v>
      </c>
      <c r="K33" s="161"/>
      <c r="L33" s="161"/>
      <c r="M33" s="76" t="s">
        <v>6</v>
      </c>
      <c r="N33" s="35" t="s">
        <v>0</v>
      </c>
      <c r="O33" s="151" t="s">
        <v>395</v>
      </c>
      <c r="P33" s="253"/>
      <c r="Q33" s="201" t="s">
        <v>204</v>
      </c>
      <c r="R33" s="202" t="s">
        <v>204</v>
      </c>
      <c r="S33" s="44"/>
      <c r="T33" s="58"/>
      <c r="U33" s="58"/>
      <c r="V33" s="58"/>
      <c r="W33" s="58"/>
      <c r="X33" s="58"/>
      <c r="Y33" s="37"/>
      <c r="Z33" s="142">
        <f t="shared" si="1"/>
        <v>0</v>
      </c>
      <c r="AA33" s="143"/>
      <c r="AB33" s="143"/>
      <c r="AC33" s="143"/>
      <c r="AD33" s="143"/>
      <c r="AE33" s="141"/>
      <c r="AF33" s="141"/>
      <c r="AG33" s="141"/>
      <c r="AH33" s="141"/>
      <c r="AI33" s="141"/>
      <c r="AJ33" s="141"/>
    </row>
    <row r="34" spans="1:36" ht="26.4" x14ac:dyDescent="0.3">
      <c r="A34" s="225" t="s">
        <v>31</v>
      </c>
      <c r="B34" s="218" t="s">
        <v>616</v>
      </c>
      <c r="C34" s="304"/>
      <c r="D34" s="304"/>
      <c r="E34" s="304"/>
      <c r="F34" s="304"/>
      <c r="G34" s="304"/>
      <c r="H34" s="81" t="b">
        <f>IF(C34&lt;&gt;"",'CBL Score Standard'!$D92,IF(D34&lt;&gt;"",SUM('CBL Score Standard'!$D92:$E92),IF(E34&lt;&gt;"",SUM('CBL Score Standard'!$D92:$F92),IF(F34&lt;&gt;"",SUM('CBL Score Standard'!$D92:$G92),IF(G34&lt;&gt;"",SUM('CBL Score Standard'!$D92:$H92,0))))))</f>
        <v>0</v>
      </c>
      <c r="K34" s="161"/>
      <c r="L34" s="161"/>
      <c r="M34" s="76" t="s">
        <v>6</v>
      </c>
      <c r="N34" s="35" t="s">
        <v>53</v>
      </c>
      <c r="O34" s="64" t="s">
        <v>366</v>
      </c>
      <c r="P34" s="253"/>
      <c r="Q34" s="201" t="s">
        <v>162</v>
      </c>
      <c r="R34" s="203" t="s">
        <v>205</v>
      </c>
      <c r="S34" s="35"/>
      <c r="T34" s="58"/>
      <c r="U34" s="58"/>
      <c r="V34" s="58"/>
      <c r="W34" s="58"/>
      <c r="X34" s="58"/>
      <c r="Y34" s="43" t="s">
        <v>206</v>
      </c>
      <c r="Z34" s="142">
        <f t="shared" si="1"/>
        <v>0</v>
      </c>
      <c r="AA34" s="143"/>
      <c r="AB34" s="143"/>
      <c r="AC34" s="143"/>
      <c r="AD34" s="143"/>
      <c r="AE34" s="141"/>
      <c r="AF34" s="141"/>
      <c r="AG34" s="141"/>
      <c r="AH34" s="141"/>
      <c r="AI34" s="141"/>
      <c r="AJ34" s="141"/>
    </row>
    <row r="35" spans="1:36" ht="28.8" x14ac:dyDescent="0.3">
      <c r="A35" s="225" t="s">
        <v>31</v>
      </c>
      <c r="B35" s="218" t="s">
        <v>173</v>
      </c>
      <c r="C35" s="304"/>
      <c r="D35" s="304"/>
      <c r="E35" s="304"/>
      <c r="F35" s="304"/>
      <c r="G35" s="304"/>
      <c r="H35" s="81" t="b">
        <f>IF(C35&lt;&gt;"",'CBL Score Standard'!$D93,IF(D35&lt;&gt;"",SUM('CBL Score Standard'!$D93:$E93),IF(E35&lt;&gt;"",SUM('CBL Score Standard'!$D93:$F93),IF(F35&lt;&gt;"",SUM('CBL Score Standard'!$D93:$G93),IF(G35&lt;&gt;"",SUM('CBL Score Standard'!$D93:$H93,0))))))</f>
        <v>0</v>
      </c>
      <c r="K35" s="162"/>
      <c r="L35" s="162"/>
      <c r="M35" s="76" t="s">
        <v>6</v>
      </c>
      <c r="N35" s="35" t="s">
        <v>54</v>
      </c>
      <c r="O35" s="61" t="s">
        <v>340</v>
      </c>
      <c r="P35" s="253"/>
      <c r="Q35" s="201" t="s">
        <v>207</v>
      </c>
      <c r="R35" s="203" t="s">
        <v>208</v>
      </c>
      <c r="S35" s="35" t="s">
        <v>582</v>
      </c>
      <c r="T35" s="58" t="s">
        <v>72</v>
      </c>
      <c r="U35" s="250">
        <v>43999</v>
      </c>
      <c r="V35" s="58" t="s">
        <v>369</v>
      </c>
      <c r="W35" s="58"/>
      <c r="X35" s="58"/>
      <c r="Y35" s="139" t="s">
        <v>586</v>
      </c>
      <c r="Z35" s="142">
        <f t="shared" si="1"/>
        <v>0</v>
      </c>
      <c r="AA35" s="143"/>
      <c r="AB35" s="143"/>
      <c r="AC35" s="143"/>
      <c r="AD35" s="143"/>
      <c r="AE35" s="141"/>
      <c r="AF35" s="141"/>
      <c r="AG35" s="141"/>
      <c r="AH35" s="141"/>
      <c r="AI35" s="141"/>
      <c r="AJ35" s="141"/>
    </row>
    <row r="36" spans="1:36" x14ac:dyDescent="0.3">
      <c r="A36" s="225" t="s">
        <v>46</v>
      </c>
      <c r="B36" s="218" t="s">
        <v>169</v>
      </c>
      <c r="C36" s="252"/>
      <c r="D36" s="304"/>
      <c r="E36" s="304"/>
      <c r="F36" s="304"/>
      <c r="G36" s="304"/>
      <c r="H36" s="81" t="b">
        <f>IF(C36&lt;&gt;"",'CBL Score Standard'!$D94,IF(D36&lt;&gt;"",SUM('CBL Score Standard'!$D94:$E94),IF(E36&lt;&gt;"",SUM('CBL Score Standard'!$D94:$F94),IF(F36&lt;&gt;"",SUM('CBL Score Standard'!$D94:$G94),IF(G36&lt;&gt;"",SUM('CBL Score Standard'!$D94:$H94,0))))))</f>
        <v>0</v>
      </c>
      <c r="K36" s="3"/>
      <c r="L36" s="3"/>
      <c r="M36" s="3"/>
      <c r="N36" s="66"/>
      <c r="O36" s="3"/>
      <c r="P36" s="253"/>
      <c r="Q36" s="193"/>
      <c r="R36" s="193"/>
      <c r="S36" s="3"/>
      <c r="T36" s="56"/>
      <c r="U36" s="56"/>
      <c r="V36" s="56"/>
      <c r="W36" s="56"/>
      <c r="X36" s="56"/>
      <c r="Y36" s="3"/>
      <c r="Z36" s="3"/>
      <c r="AA36" s="3"/>
      <c r="AB36" s="3"/>
      <c r="AC36" s="3"/>
      <c r="AD36" s="3"/>
      <c r="AE36" s="3"/>
      <c r="AF36" s="3"/>
      <c r="AG36" s="3"/>
      <c r="AH36" s="3"/>
      <c r="AI36" s="3"/>
      <c r="AJ36" s="3"/>
    </row>
    <row r="37" spans="1:36" ht="23.4" x14ac:dyDescent="0.45">
      <c r="A37" s="225" t="s">
        <v>2</v>
      </c>
      <c r="B37" s="218" t="s">
        <v>232</v>
      </c>
      <c r="C37" s="252"/>
      <c r="D37" s="252"/>
      <c r="E37" s="252"/>
      <c r="F37" s="304"/>
      <c r="G37" s="304"/>
      <c r="H37" s="81" t="b">
        <f>IF(C37&lt;&gt;"",'CBL Score Standard'!$D95,IF(D37&lt;&gt;"",SUM('CBL Score Standard'!$D95:$E95),IF(E37&lt;&gt;"",SUM('CBL Score Standard'!$D95:$F95),IF(F37&lt;&gt;"",SUM('CBL Score Standard'!$D95:$G95),IF(G37&lt;&gt;"",SUM('CBL Score Standard'!$D95:$H95,0))))))</f>
        <v>0</v>
      </c>
      <c r="K37" s="406" t="s">
        <v>209</v>
      </c>
      <c r="L37" s="407"/>
      <c r="M37" s="407"/>
      <c r="N37" s="407"/>
      <c r="O37" s="407"/>
      <c r="P37" s="407"/>
      <c r="Q37" s="407"/>
      <c r="R37" s="407"/>
      <c r="S37" s="407"/>
      <c r="T37" s="407"/>
      <c r="U37" s="407"/>
      <c r="V37" s="407"/>
      <c r="W37" s="407"/>
      <c r="X37" s="407"/>
      <c r="Y37" s="153"/>
      <c r="Z37" s="146"/>
      <c r="AA37" s="153"/>
      <c r="AB37" s="153"/>
      <c r="AC37" s="153"/>
      <c r="AD37" s="153"/>
      <c r="AE37" s="153"/>
      <c r="AF37" s="153"/>
      <c r="AG37" s="153"/>
      <c r="AH37" s="153"/>
      <c r="AI37" s="153"/>
      <c r="AJ37" s="153"/>
    </row>
    <row r="38" spans="1:36" ht="27.6" x14ac:dyDescent="0.3">
      <c r="A38" s="225" t="s">
        <v>54</v>
      </c>
      <c r="B38" s="218" t="s">
        <v>394</v>
      </c>
      <c r="C38" s="304"/>
      <c r="D38" s="304"/>
      <c r="E38" s="304"/>
      <c r="F38" s="304"/>
      <c r="G38" s="304"/>
      <c r="H38" s="81" t="b">
        <f>IF(C38&lt;&gt;"",'CBL Score Standard'!$D96,IF(D38&lt;&gt;"",SUM('CBL Score Standard'!$D96:$E96),IF(E38&lt;&gt;"",SUM('CBL Score Standard'!$D96:$F96),IF(F38&lt;&gt;"",SUM('CBL Score Standard'!$D96:$G96),IF(G38&lt;&gt;"",SUM('CBL Score Standard'!$D96:$H96,0))))))</f>
        <v>0</v>
      </c>
      <c r="K38" s="159" t="s">
        <v>132</v>
      </c>
      <c r="L38" s="159" t="s">
        <v>91</v>
      </c>
      <c r="M38" s="408" t="s">
        <v>75</v>
      </c>
      <c r="N38" s="404" t="s">
        <v>133</v>
      </c>
      <c r="O38" s="155" t="s">
        <v>134</v>
      </c>
      <c r="P38" s="255" t="s">
        <v>135</v>
      </c>
      <c r="Q38" s="255" t="s">
        <v>136</v>
      </c>
      <c r="R38" s="255" t="s">
        <v>137</v>
      </c>
      <c r="S38" s="164" t="s">
        <v>138</v>
      </c>
      <c r="T38" s="156" t="s">
        <v>339</v>
      </c>
      <c r="U38" s="156" t="s">
        <v>337</v>
      </c>
      <c r="V38" s="156" t="s">
        <v>338</v>
      </c>
      <c r="W38" s="156" t="s">
        <v>370</v>
      </c>
      <c r="X38" s="156" t="s">
        <v>371</v>
      </c>
      <c r="Y38" s="159" t="s">
        <v>139</v>
      </c>
      <c r="Z38" s="401" t="s">
        <v>623</v>
      </c>
      <c r="AA38" s="403" t="s">
        <v>622</v>
      </c>
      <c r="AB38" s="403"/>
      <c r="AC38" s="403" t="s">
        <v>624</v>
      </c>
      <c r="AD38" s="403"/>
      <c r="AE38" s="403" t="s">
        <v>625</v>
      </c>
      <c r="AF38" s="403"/>
      <c r="AG38" s="403" t="s">
        <v>626</v>
      </c>
      <c r="AH38" s="403"/>
      <c r="AI38" s="403" t="s">
        <v>627</v>
      </c>
      <c r="AJ38" s="403"/>
    </row>
    <row r="39" spans="1:36" ht="27.6" x14ac:dyDescent="0.3">
      <c r="A39" s="225" t="s">
        <v>54</v>
      </c>
      <c r="B39" s="218" t="s">
        <v>340</v>
      </c>
      <c r="C39" s="252"/>
      <c r="D39" s="304"/>
      <c r="E39" s="304"/>
      <c r="F39" s="304"/>
      <c r="G39" s="304"/>
      <c r="H39" s="81" t="b">
        <f>IF(C39&lt;&gt;"",'CBL Score Standard'!$D97,IF(D39&lt;&gt;"",SUM('CBL Score Standard'!$D97:$E97),IF(E39&lt;&gt;"",SUM('CBL Score Standard'!$D97:$F97),IF(F39&lt;&gt;"",SUM('CBL Score Standard'!$D97:$G97),IF(G39&lt;&gt;"",SUM('CBL Score Standard'!$D97:$H97,0))))))</f>
        <v>0</v>
      </c>
      <c r="K39" s="158"/>
      <c r="L39" s="158"/>
      <c r="M39" s="409"/>
      <c r="N39" s="405"/>
      <c r="O39" s="154"/>
      <c r="P39" s="258" t="s">
        <v>140</v>
      </c>
      <c r="Q39" s="254"/>
      <c r="R39" s="254"/>
      <c r="S39" s="163"/>
      <c r="T39" s="156"/>
      <c r="U39" s="156"/>
      <c r="V39" s="156"/>
      <c r="W39" s="156"/>
      <c r="X39" s="156"/>
      <c r="Y39" s="158"/>
      <c r="Z39" s="402"/>
      <c r="AA39" s="152" t="s">
        <v>628</v>
      </c>
      <c r="AB39" s="152" t="s">
        <v>629</v>
      </c>
      <c r="AC39" s="152" t="s">
        <v>628</v>
      </c>
      <c r="AD39" s="152" t="s">
        <v>629</v>
      </c>
      <c r="AE39" s="152" t="s">
        <v>628</v>
      </c>
      <c r="AF39" s="152" t="s">
        <v>629</v>
      </c>
      <c r="AG39" s="152" t="s">
        <v>628</v>
      </c>
      <c r="AH39" s="152" t="s">
        <v>629</v>
      </c>
      <c r="AI39" s="152" t="s">
        <v>628</v>
      </c>
      <c r="AJ39" s="152" t="s">
        <v>629</v>
      </c>
    </row>
    <row r="40" spans="1:36" x14ac:dyDescent="0.3">
      <c r="A40" s="225" t="s">
        <v>54</v>
      </c>
      <c r="B40" s="218" t="s">
        <v>229</v>
      </c>
      <c r="C40" s="252"/>
      <c r="D40" s="252"/>
      <c r="E40" s="251"/>
      <c r="F40" s="304"/>
      <c r="G40" s="304"/>
      <c r="H40" s="81" t="b">
        <f>IF(C40&lt;&gt;"",'CBL Score Standard'!$D98,IF(D40&lt;&gt;"",SUM('CBL Score Standard'!$D98:$E98),IF(E40&lt;&gt;"",SUM('CBL Score Standard'!$D98:$F98),IF(F40&lt;&gt;"",SUM('CBL Score Standard'!$D98:$G98),IF(G40&lt;&gt;"",SUM('CBL Score Standard'!$D98:$H98,0))))))</f>
        <v>0</v>
      </c>
      <c r="K40" s="160" t="s">
        <v>141</v>
      </c>
      <c r="L40" s="160" t="s">
        <v>142</v>
      </c>
      <c r="M40" s="76" t="s">
        <v>7</v>
      </c>
      <c r="N40" s="35" t="s">
        <v>56</v>
      </c>
      <c r="O40" s="151" t="s">
        <v>619</v>
      </c>
      <c r="P40" s="102"/>
      <c r="Q40" s="204" t="s">
        <v>210</v>
      </c>
      <c r="R40" s="203" t="s">
        <v>211</v>
      </c>
      <c r="S40" s="51"/>
      <c r="T40" s="99"/>
      <c r="U40" s="103"/>
      <c r="V40" s="110"/>
      <c r="W40" s="58"/>
      <c r="X40" s="58"/>
      <c r="Y40" s="40" t="s">
        <v>212</v>
      </c>
      <c r="Z40" s="142">
        <f t="shared" ref="Z40:Z55" si="2">DATEDIF(AA40,AB40,"m")/12+DATEDIF(AC40,AD40,"m")/12+DATEDIF(AE40,AF40,"m")/12+DATEDIF(AG40,AH40,"m")/12+DATEDIF(AI40,AJ40,"m")/12</f>
        <v>0</v>
      </c>
      <c r="AA40" s="143"/>
      <c r="AB40" s="143"/>
      <c r="AC40" s="143"/>
      <c r="AD40" s="143"/>
      <c r="AE40" s="141"/>
      <c r="AF40" s="141"/>
      <c r="AG40" s="141"/>
      <c r="AH40" s="141"/>
      <c r="AI40" s="141"/>
      <c r="AJ40" s="141"/>
    </row>
    <row r="41" spans="1:36" x14ac:dyDescent="0.3">
      <c r="A41" s="225" t="s">
        <v>53</v>
      </c>
      <c r="B41" s="218" t="s">
        <v>366</v>
      </c>
      <c r="C41" s="252"/>
      <c r="D41" s="252"/>
      <c r="E41" s="252"/>
      <c r="F41" s="304"/>
      <c r="G41" s="304"/>
      <c r="H41" s="81" t="b">
        <f>IF(C41&lt;&gt;"",'CBL Score Standard'!$D99,IF(D41&lt;&gt;"",SUM('CBL Score Standard'!$D99:$E99),IF(E41&lt;&gt;"",SUM('CBL Score Standard'!$D99:$F99),IF(F41&lt;&gt;"",SUM('CBL Score Standard'!$D99:$G99),IF(G41&lt;&gt;"",SUM('CBL Score Standard'!$D99:$H99,0))))))</f>
        <v>0</v>
      </c>
      <c r="K41" s="161"/>
      <c r="L41" s="161"/>
      <c r="M41" s="76" t="s">
        <v>7</v>
      </c>
      <c r="N41" s="35" t="s">
        <v>56</v>
      </c>
      <c r="O41" s="61" t="s">
        <v>213</v>
      </c>
      <c r="P41" s="102"/>
      <c r="Q41" s="201" t="s">
        <v>162</v>
      </c>
      <c r="R41" s="203" t="s">
        <v>205</v>
      </c>
      <c r="S41" s="35" t="s">
        <v>582</v>
      </c>
      <c r="T41" s="58" t="s">
        <v>72</v>
      </c>
      <c r="U41" s="103">
        <v>44106</v>
      </c>
      <c r="V41" s="110" t="s">
        <v>388</v>
      </c>
      <c r="W41" s="58"/>
      <c r="X41" s="58"/>
      <c r="Y41" s="43" t="s">
        <v>214</v>
      </c>
      <c r="Z41" s="142">
        <f t="shared" si="2"/>
        <v>0</v>
      </c>
      <c r="AA41" s="143"/>
      <c r="AB41" s="143"/>
      <c r="AC41" s="143"/>
      <c r="AD41" s="143"/>
      <c r="AE41" s="141"/>
      <c r="AF41" s="141"/>
      <c r="AG41" s="141"/>
      <c r="AH41" s="141"/>
      <c r="AI41" s="141"/>
      <c r="AJ41" s="141"/>
    </row>
    <row r="42" spans="1:36" ht="12.75" customHeight="1" x14ac:dyDescent="0.3">
      <c r="A42" s="225" t="s">
        <v>53</v>
      </c>
      <c r="B42" s="218" t="s">
        <v>221</v>
      </c>
      <c r="C42" s="252"/>
      <c r="D42" s="252"/>
      <c r="E42" s="252"/>
      <c r="F42" s="304"/>
      <c r="G42" s="304"/>
      <c r="H42" s="81" t="b">
        <f>IF(C42&lt;&gt;"",'CBL Score Standard'!$D100,IF(D42&lt;&gt;"",SUM('CBL Score Standard'!$D100:$E100),IF(E42&lt;&gt;"",SUM('CBL Score Standard'!$D100:$F100),IF(F42&lt;&gt;"",SUM('CBL Score Standard'!$D100:$G100),IF(G42&lt;&gt;"",SUM('CBL Score Standard'!$D100:$H100,0))))))</f>
        <v>0</v>
      </c>
      <c r="K42" s="161"/>
      <c r="L42" s="161"/>
      <c r="M42" s="76" t="s">
        <v>7</v>
      </c>
      <c r="N42" s="35" t="s">
        <v>55</v>
      </c>
      <c r="O42" s="65" t="s">
        <v>620</v>
      </c>
      <c r="P42" s="102"/>
      <c r="Q42" s="244" t="s">
        <v>609</v>
      </c>
      <c r="R42" s="244" t="s">
        <v>610</v>
      </c>
      <c r="S42" s="35" t="s">
        <v>582</v>
      </c>
      <c r="T42" s="58" t="s">
        <v>72</v>
      </c>
      <c r="U42" s="103">
        <v>44049</v>
      </c>
      <c r="V42" s="110" t="s">
        <v>369</v>
      </c>
      <c r="W42" s="58"/>
      <c r="X42" s="58"/>
      <c r="Y42" s="45" t="s">
        <v>245</v>
      </c>
      <c r="Z42" s="142">
        <f t="shared" si="2"/>
        <v>0</v>
      </c>
      <c r="AA42" s="143"/>
      <c r="AB42" s="143"/>
      <c r="AC42" s="143"/>
      <c r="AD42" s="143"/>
      <c r="AE42" s="141"/>
      <c r="AF42" s="141"/>
      <c r="AG42" s="141"/>
      <c r="AH42" s="141"/>
      <c r="AI42" s="141"/>
      <c r="AJ42" s="141"/>
    </row>
    <row r="43" spans="1:36" ht="27.6" x14ac:dyDescent="0.3">
      <c r="A43" s="225" t="s">
        <v>53</v>
      </c>
      <c r="B43" s="218" t="s">
        <v>224</v>
      </c>
      <c r="C43" s="252"/>
      <c r="D43" s="252"/>
      <c r="E43" s="252"/>
      <c r="F43" s="304"/>
      <c r="G43" s="304"/>
      <c r="H43" s="81" t="b">
        <f>IF(C43&lt;&gt;"",'CBL Score Standard'!$D101,IF(D43&lt;&gt;"",SUM('CBL Score Standard'!$D101:$E101),IF(E43&lt;&gt;"",SUM('CBL Score Standard'!$D101:$F101),IF(F43&lt;&gt;"",SUM('CBL Score Standard'!$D101:$G101),IF(G43&lt;&gt;"",SUM('CBL Score Standard'!$D101:$H101,0))))))</f>
        <v>0</v>
      </c>
      <c r="K43" s="161"/>
      <c r="L43" s="161"/>
      <c r="M43" s="76" t="s">
        <v>7</v>
      </c>
      <c r="N43" s="35" t="s">
        <v>55</v>
      </c>
      <c r="O43" s="61" t="s">
        <v>416</v>
      </c>
      <c r="P43" s="102"/>
      <c r="Q43" s="244" t="s">
        <v>611</v>
      </c>
      <c r="R43" s="244" t="s">
        <v>612</v>
      </c>
      <c r="S43" s="35" t="s">
        <v>582</v>
      </c>
      <c r="T43" s="58" t="s">
        <v>72</v>
      </c>
      <c r="U43" s="103">
        <v>44111</v>
      </c>
      <c r="V43" s="110" t="s">
        <v>369</v>
      </c>
      <c r="W43" s="58"/>
      <c r="X43" s="58"/>
      <c r="Y43" s="43" t="s">
        <v>217</v>
      </c>
      <c r="Z43" s="142">
        <f t="shared" si="2"/>
        <v>0</v>
      </c>
      <c r="AA43" s="143"/>
      <c r="AB43" s="143"/>
      <c r="AC43" s="143"/>
      <c r="AD43" s="143"/>
      <c r="AE43" s="141"/>
      <c r="AF43" s="141"/>
      <c r="AG43" s="141"/>
      <c r="AH43" s="141"/>
      <c r="AI43" s="141"/>
      <c r="AJ43" s="141"/>
    </row>
    <row r="44" spans="1:36" ht="26.4" x14ac:dyDescent="0.3">
      <c r="A44" s="225" t="s">
        <v>53</v>
      </c>
      <c r="B44" s="218" t="s">
        <v>685</v>
      </c>
      <c r="C44" s="252"/>
      <c r="D44" s="252"/>
      <c r="E44" s="252"/>
      <c r="F44" s="304"/>
      <c r="G44" s="304"/>
      <c r="H44" s="81" t="b">
        <f>IF(C44&lt;&gt;"",'CBL Score Standard'!$D102,IF(D44&lt;&gt;"",SUM('CBL Score Standard'!$D102:$E102),IF(E44&lt;&gt;"",SUM('CBL Score Standard'!$D102:$F102),IF(F44&lt;&gt;"",SUM('CBL Score Standard'!$D102:$G102),IF(G44&lt;&gt;"",SUM('CBL Score Standard'!$D102:$H102,0))))))</f>
        <v>0</v>
      </c>
      <c r="K44" s="161"/>
      <c r="L44" s="161"/>
      <c r="M44" s="76" t="s">
        <v>7</v>
      </c>
      <c r="N44" s="35" t="s">
        <v>55</v>
      </c>
      <c r="O44" s="61" t="s">
        <v>183</v>
      </c>
      <c r="P44" s="102"/>
      <c r="Q44" s="244" t="s">
        <v>218</v>
      </c>
      <c r="R44" s="244" t="s">
        <v>266</v>
      </c>
      <c r="S44" s="35"/>
      <c r="T44" s="58"/>
      <c r="U44" s="58"/>
      <c r="V44" s="58"/>
      <c r="W44" s="58"/>
      <c r="X44" s="58"/>
      <c r="Y44" s="43" t="s">
        <v>184</v>
      </c>
      <c r="Z44" s="142">
        <f t="shared" si="2"/>
        <v>0</v>
      </c>
      <c r="AA44" s="143"/>
      <c r="AB44" s="143"/>
      <c r="AC44" s="143"/>
      <c r="AD44" s="143"/>
      <c r="AE44" s="141"/>
      <c r="AF44" s="141"/>
      <c r="AG44" s="141"/>
      <c r="AH44" s="141"/>
      <c r="AI44" s="141"/>
      <c r="AJ44" s="141"/>
    </row>
    <row r="45" spans="1:36" ht="27.6" x14ac:dyDescent="0.3">
      <c r="A45" s="225" t="s">
        <v>41</v>
      </c>
      <c r="B45" s="218" t="s">
        <v>418</v>
      </c>
      <c r="C45" s="304"/>
      <c r="D45" s="304"/>
      <c r="E45" s="304"/>
      <c r="F45" s="304"/>
      <c r="G45" s="304"/>
      <c r="H45" s="81" t="b">
        <f>IF(C45&lt;&gt;"",'CBL Score Standard'!$D103,IF(D45&lt;&gt;"",SUM('CBL Score Standard'!$D103:$E103),IF(E45&lt;&gt;"",SUM('CBL Score Standard'!$D103:$F103),IF(F45&lt;&gt;"",SUM('CBL Score Standard'!$D103:$G103),IF(G45&lt;&gt;"",SUM('CBL Score Standard'!$D103:$H103,0))))))</f>
        <v>0</v>
      </c>
      <c r="K45" s="161"/>
      <c r="L45" s="161"/>
      <c r="M45" s="76" t="s">
        <v>7</v>
      </c>
      <c r="N45" s="35" t="s">
        <v>55</v>
      </c>
      <c r="O45" s="61" t="s">
        <v>645</v>
      </c>
      <c r="P45" s="102"/>
      <c r="Q45" s="244" t="s">
        <v>614</v>
      </c>
      <c r="R45" s="244" t="s">
        <v>613</v>
      </c>
      <c r="S45" s="35"/>
      <c r="T45" s="58"/>
      <c r="U45" s="58"/>
      <c r="V45" s="58"/>
      <c r="W45" s="58"/>
      <c r="X45" s="58"/>
      <c r="Y45" s="43" t="s">
        <v>184</v>
      </c>
      <c r="Z45" s="142">
        <f t="shared" si="2"/>
        <v>0</v>
      </c>
      <c r="AA45" s="143"/>
      <c r="AB45" s="143"/>
      <c r="AC45" s="143"/>
      <c r="AD45" s="143"/>
      <c r="AE45" s="141"/>
      <c r="AF45" s="141"/>
      <c r="AG45" s="141"/>
      <c r="AH45" s="141"/>
      <c r="AI45" s="141"/>
      <c r="AJ45" s="141"/>
    </row>
    <row r="46" spans="1:36" ht="26.4" x14ac:dyDescent="0.3">
      <c r="A46" s="225" t="s">
        <v>41</v>
      </c>
      <c r="B46" s="218" t="s">
        <v>176</v>
      </c>
      <c r="C46" s="252"/>
      <c r="D46" s="304"/>
      <c r="E46" s="304"/>
      <c r="F46" s="304"/>
      <c r="G46" s="304"/>
      <c r="H46" s="81" t="b">
        <f>IF(C46&lt;&gt;"",'CBL Score Standard'!$D104,IF(D46&lt;&gt;"",SUM('CBL Score Standard'!$D104:$E104),IF(E46&lt;&gt;"",SUM('CBL Score Standard'!$D104:$F104),IF(F46&lt;&gt;"",SUM('CBL Score Standard'!$D104:$G104),IF(G46&lt;&gt;"",SUM('CBL Score Standard'!$D104:$H104,0))))))</f>
        <v>0</v>
      </c>
      <c r="K46" s="161"/>
      <c r="L46" s="161"/>
      <c r="M46" s="76" t="s">
        <v>7</v>
      </c>
      <c r="N46" s="35" t="s">
        <v>55</v>
      </c>
      <c r="O46" s="61" t="s">
        <v>621</v>
      </c>
      <c r="P46" s="248"/>
      <c r="Q46" s="201" t="s">
        <v>219</v>
      </c>
      <c r="R46" s="203" t="s">
        <v>198</v>
      </c>
      <c r="S46" s="35" t="s">
        <v>582</v>
      </c>
      <c r="T46" s="58" t="s">
        <v>72</v>
      </c>
      <c r="U46" s="41">
        <v>44035</v>
      </c>
      <c r="V46" s="58" t="s">
        <v>369</v>
      </c>
      <c r="W46" s="58"/>
      <c r="X46" s="58"/>
      <c r="Y46" s="40" t="s">
        <v>220</v>
      </c>
      <c r="Z46" s="142">
        <f t="shared" si="2"/>
        <v>0</v>
      </c>
      <c r="AA46" s="143"/>
      <c r="AB46" s="143"/>
      <c r="AC46" s="143"/>
      <c r="AD46" s="143"/>
      <c r="AE46" s="141"/>
      <c r="AF46" s="141"/>
      <c r="AG46" s="141"/>
      <c r="AH46" s="141"/>
      <c r="AI46" s="141"/>
      <c r="AJ46" s="141"/>
    </row>
    <row r="47" spans="1:36" x14ac:dyDescent="0.3">
      <c r="A47" s="225" t="s">
        <v>227</v>
      </c>
      <c r="B47" s="218" t="s">
        <v>242</v>
      </c>
      <c r="C47" s="252"/>
      <c r="D47" s="252"/>
      <c r="E47" s="252"/>
      <c r="F47" s="252"/>
      <c r="G47" s="304"/>
      <c r="H47" s="81" t="b">
        <f>IF(C47&lt;&gt;"",'CBL Score Standard'!$D105,IF(D47&lt;&gt;"",SUM('CBL Score Standard'!$D105:$E105),IF(E47&lt;&gt;"",SUM('CBL Score Standard'!$D105:$F105),IF(F47&lt;&gt;"",SUM('CBL Score Standard'!$D105:$G105),IF(G47&lt;&gt;"",SUM('CBL Score Standard'!$D105:$H105,0))))))</f>
        <v>0</v>
      </c>
      <c r="K47" s="161"/>
      <c r="L47" s="161"/>
      <c r="M47" s="76" t="s">
        <v>7</v>
      </c>
      <c r="N47" s="35" t="s">
        <v>53</v>
      </c>
      <c r="O47" s="61" t="s">
        <v>221</v>
      </c>
      <c r="P47" s="207"/>
      <c r="Q47" s="200" t="s">
        <v>222</v>
      </c>
      <c r="R47" s="208" t="s">
        <v>223</v>
      </c>
      <c r="S47" s="35"/>
      <c r="T47" s="58"/>
      <c r="U47" s="58"/>
      <c r="V47" s="58"/>
      <c r="W47" s="58"/>
      <c r="X47" s="58"/>
      <c r="Y47" s="46" t="s">
        <v>589</v>
      </c>
      <c r="Z47" s="142">
        <f t="shared" si="2"/>
        <v>0</v>
      </c>
      <c r="AA47" s="143"/>
      <c r="AB47" s="143"/>
      <c r="AC47" s="143"/>
      <c r="AD47" s="143"/>
      <c r="AE47" s="141"/>
      <c r="AF47" s="141"/>
      <c r="AG47" s="141"/>
      <c r="AH47" s="141"/>
      <c r="AI47" s="141"/>
      <c r="AJ47" s="141"/>
    </row>
    <row r="48" spans="1:36" x14ac:dyDescent="0.3">
      <c r="A48" s="225" t="s">
        <v>143</v>
      </c>
      <c r="B48" s="218" t="s">
        <v>367</v>
      </c>
      <c r="C48" s="304"/>
      <c r="D48" s="304"/>
      <c r="E48" s="304"/>
      <c r="F48" s="304"/>
      <c r="G48" s="304"/>
      <c r="H48" s="81" t="b">
        <f>IF(C48&lt;&gt;"",'CBL Score Standard'!$D106,IF(D48&lt;&gt;"",SUM('CBL Score Standard'!$D106:$E106),IF(E48&lt;&gt;"",SUM('CBL Score Standard'!$D106:$F106),IF(F48&lt;&gt;"",SUM('CBL Score Standard'!$D106:$G106),IF(G48&lt;&gt;"",SUM('CBL Score Standard'!$D106:$H106,0))))))</f>
        <v>0</v>
      </c>
      <c r="K48" s="161"/>
      <c r="L48" s="161"/>
      <c r="M48" s="76" t="s">
        <v>7</v>
      </c>
      <c r="N48" s="35" t="s">
        <v>53</v>
      </c>
      <c r="O48" s="61" t="s">
        <v>224</v>
      </c>
      <c r="P48" s="207"/>
      <c r="Q48" s="200" t="s">
        <v>225</v>
      </c>
      <c r="R48" s="208" t="s">
        <v>226</v>
      </c>
      <c r="S48" s="35"/>
      <c r="T48" s="58"/>
      <c r="U48" s="58"/>
      <c r="V48" s="58"/>
      <c r="W48" s="58"/>
      <c r="X48" s="58"/>
      <c r="Y48" s="46" t="s">
        <v>590</v>
      </c>
      <c r="Z48" s="142">
        <f t="shared" si="2"/>
        <v>0</v>
      </c>
      <c r="AA48" s="143"/>
      <c r="AB48" s="143"/>
      <c r="AC48" s="143"/>
      <c r="AD48" s="143"/>
      <c r="AE48" s="141"/>
      <c r="AF48" s="141"/>
      <c r="AG48" s="141"/>
      <c r="AH48" s="141"/>
      <c r="AI48" s="141"/>
      <c r="AJ48" s="141"/>
    </row>
    <row r="49" spans="1:40" ht="39.6" x14ac:dyDescent="0.3">
      <c r="A49" s="225" t="s">
        <v>143</v>
      </c>
      <c r="B49" s="218" t="s">
        <v>368</v>
      </c>
      <c r="C49" s="304"/>
      <c r="D49" s="304"/>
      <c r="E49" s="304"/>
      <c r="F49" s="304"/>
      <c r="G49" s="304"/>
      <c r="H49" s="81" t="b">
        <f>IF(C49&lt;&gt;"",'CBL Score Standard'!$D107,IF(D49&lt;&gt;"",SUM('CBL Score Standard'!$D107:$E107),IF(E49&lt;&gt;"",SUM('CBL Score Standard'!$D107:$F107),IF(F49&lt;&gt;"",SUM('CBL Score Standard'!$D107:$G107),IF(G49&lt;&gt;"",SUM('CBL Score Standard'!$D107:$H107,0))))))</f>
        <v>0</v>
      </c>
      <c r="K49" s="161"/>
      <c r="L49" s="161"/>
      <c r="M49" s="76" t="s">
        <v>7</v>
      </c>
      <c r="N49" s="35" t="s">
        <v>59</v>
      </c>
      <c r="O49" s="63" t="s">
        <v>640</v>
      </c>
      <c r="P49" s="207"/>
      <c r="Q49" s="200" t="s">
        <v>152</v>
      </c>
      <c r="R49" s="208" t="s">
        <v>154</v>
      </c>
      <c r="S49" s="35"/>
      <c r="T49" s="58"/>
      <c r="U49" s="104"/>
      <c r="V49" s="110"/>
      <c r="W49" s="58"/>
      <c r="X49" s="58"/>
      <c r="Y49" s="46" t="s">
        <v>588</v>
      </c>
      <c r="Z49" s="142">
        <f t="shared" si="2"/>
        <v>0</v>
      </c>
      <c r="AA49" s="143"/>
      <c r="AB49" s="143"/>
      <c r="AC49" s="143"/>
      <c r="AD49" s="143"/>
      <c r="AE49" s="141"/>
      <c r="AF49" s="141"/>
      <c r="AG49" s="141"/>
      <c r="AH49" s="141"/>
      <c r="AI49" s="141"/>
      <c r="AJ49" s="141"/>
    </row>
    <row r="50" spans="1:40" ht="27.6" x14ac:dyDescent="0.3">
      <c r="A50" s="225" t="s">
        <v>691</v>
      </c>
      <c r="B50" s="218" t="s">
        <v>420</v>
      </c>
      <c r="C50" s="304"/>
      <c r="D50" s="304"/>
      <c r="E50" s="304"/>
      <c r="F50" s="304"/>
      <c r="G50" s="304"/>
      <c r="H50" s="81" t="b">
        <f>IF(C50&lt;&gt;"",'CBL Score Standard'!$D108,IF(D50&lt;&gt;"",SUM('CBL Score Standard'!$D108:$E108),IF(E50&lt;&gt;"",SUM('CBL Score Standard'!$D108:$F108),IF(F50&lt;&gt;"",SUM('CBL Score Standard'!$D108:$G108),IF(G50&lt;&gt;"",SUM('CBL Score Standard'!$D108:$H108,0))))))</f>
        <v>0</v>
      </c>
      <c r="K50" s="161"/>
      <c r="L50" s="161"/>
      <c r="M50" s="76" t="s">
        <v>7</v>
      </c>
      <c r="N50" s="35" t="s">
        <v>59</v>
      </c>
      <c r="O50" s="63" t="s">
        <v>639</v>
      </c>
      <c r="P50" s="207"/>
      <c r="Q50" s="200" t="s">
        <v>152</v>
      </c>
      <c r="R50" s="208" t="s">
        <v>154</v>
      </c>
      <c r="S50" s="35"/>
      <c r="T50" s="58"/>
      <c r="U50" s="104"/>
      <c r="V50" s="110"/>
      <c r="W50" s="58"/>
      <c r="X50" s="58"/>
      <c r="Y50" s="46" t="s">
        <v>588</v>
      </c>
      <c r="Z50" s="142">
        <f t="shared" si="2"/>
        <v>0</v>
      </c>
      <c r="AA50" s="143"/>
      <c r="AB50" s="143"/>
      <c r="AC50" s="143"/>
      <c r="AD50" s="143"/>
      <c r="AE50" s="141"/>
      <c r="AF50" s="141"/>
      <c r="AG50" s="141"/>
      <c r="AH50" s="141"/>
      <c r="AI50" s="141"/>
      <c r="AJ50" s="141"/>
    </row>
    <row r="51" spans="1:40" ht="28.2" thickBot="1" x14ac:dyDescent="0.35">
      <c r="A51" s="225" t="s">
        <v>691</v>
      </c>
      <c r="B51" s="218" t="s">
        <v>481</v>
      </c>
      <c r="C51" s="304"/>
      <c r="D51" s="304"/>
      <c r="E51" s="304"/>
      <c r="F51" s="304"/>
      <c r="G51" s="304"/>
      <c r="H51" s="81" t="b">
        <f>IF(C51&lt;&gt;"",'CBL Score Standard'!$D109,IF(D51&lt;&gt;"",SUM('CBL Score Standard'!$D109:$E109),IF(E51&lt;&gt;"",SUM('CBL Score Standard'!$D109:$F109),IF(F51&lt;&gt;"",SUM('CBL Score Standard'!$D109:$G109),IF(G51&lt;&gt;"",SUM('CBL Score Standard'!$D109:$H109,0))))))</f>
        <v>0</v>
      </c>
      <c r="K51" s="161"/>
      <c r="L51" s="161"/>
      <c r="M51" s="76" t="s">
        <v>7</v>
      </c>
      <c r="N51" s="35" t="s">
        <v>56</v>
      </c>
      <c r="O51" s="63" t="s">
        <v>67</v>
      </c>
      <c r="P51" s="207"/>
      <c r="Q51" s="242" t="s">
        <v>596</v>
      </c>
      <c r="R51" s="243" t="s">
        <v>597</v>
      </c>
      <c r="S51" s="58"/>
      <c r="T51" s="58"/>
      <c r="U51" s="58"/>
      <c r="V51" s="58"/>
      <c r="W51" s="58"/>
      <c r="X51" s="58"/>
      <c r="Y51" s="46" t="s">
        <v>591</v>
      </c>
      <c r="Z51" s="142">
        <f t="shared" si="2"/>
        <v>0</v>
      </c>
      <c r="AA51" s="143"/>
      <c r="AB51" s="143"/>
      <c r="AC51" s="143"/>
      <c r="AD51" s="143"/>
      <c r="AE51" s="141"/>
      <c r="AF51" s="141"/>
      <c r="AG51" s="141"/>
      <c r="AH51" s="141"/>
      <c r="AI51" s="141"/>
      <c r="AJ51" s="141"/>
    </row>
    <row r="52" spans="1:40" ht="28.2" thickBot="1" x14ac:dyDescent="0.35">
      <c r="A52" s="225" t="s">
        <v>691</v>
      </c>
      <c r="B52" s="218" t="s">
        <v>617</v>
      </c>
      <c r="C52" s="304"/>
      <c r="D52" s="304"/>
      <c r="E52" s="304"/>
      <c r="F52" s="304"/>
      <c r="G52" s="304"/>
      <c r="H52" s="81" t="b">
        <f>IF(C52&lt;&gt;"",'CBL Score Standard'!$D110,IF(D52&lt;&gt;"",SUM('CBL Score Standard'!$D110:$E110),IF(E52&lt;&gt;"",SUM('CBL Score Standard'!$D110:$F110),IF(F52&lt;&gt;"",SUM('CBL Score Standard'!$D110:$G110),IF(G52&lt;&gt;"",SUM('CBL Score Standard'!$D110:$H110,0))))))</f>
        <v>0</v>
      </c>
      <c r="K52" s="161"/>
      <c r="L52" s="161"/>
      <c r="M52" s="76" t="s">
        <v>7</v>
      </c>
      <c r="N52" s="35" t="s">
        <v>55</v>
      </c>
      <c r="O52" s="63" t="s">
        <v>1</v>
      </c>
      <c r="P52" s="207"/>
      <c r="Q52" s="242" t="s">
        <v>598</v>
      </c>
      <c r="R52" s="243" t="s">
        <v>314</v>
      </c>
      <c r="S52" s="58"/>
      <c r="T52" s="58"/>
      <c r="U52" s="58"/>
      <c r="V52" s="58"/>
      <c r="W52" s="58"/>
      <c r="X52" s="58"/>
      <c r="Y52" s="46" t="s">
        <v>592</v>
      </c>
      <c r="Z52" s="142">
        <f t="shared" si="2"/>
        <v>0</v>
      </c>
      <c r="AA52" s="143"/>
      <c r="AB52" s="143"/>
      <c r="AC52" s="143"/>
      <c r="AD52" s="143"/>
      <c r="AE52" s="141"/>
      <c r="AF52" s="141"/>
      <c r="AG52" s="141"/>
      <c r="AH52" s="141"/>
      <c r="AI52" s="141"/>
      <c r="AJ52" s="141"/>
    </row>
    <row r="53" spans="1:40" ht="28.8" x14ac:dyDescent="0.3">
      <c r="A53" s="225" t="s">
        <v>691</v>
      </c>
      <c r="B53" s="218" t="s">
        <v>618</v>
      </c>
      <c r="C53" s="304"/>
      <c r="D53" s="304"/>
      <c r="E53" s="304"/>
      <c r="F53" s="304"/>
      <c r="G53" s="304"/>
      <c r="H53" s="81" t="b">
        <f>IF(C53&lt;&gt;"",'CBL Score Standard'!$D111,IF(D53&lt;&gt;"",SUM('CBL Score Standard'!$D111:$E111),IF(E53&lt;&gt;"",SUM('CBL Score Standard'!$D111:$F111),IF(F53&lt;&gt;"",SUM('CBL Score Standard'!$D111:$G111),IF(G53&lt;&gt;"",SUM('CBL Score Standard'!$D111:$H111,0))))))</f>
        <v>0</v>
      </c>
      <c r="K53" s="161"/>
      <c r="L53" s="161"/>
      <c r="M53" s="76" t="s">
        <v>7</v>
      </c>
      <c r="N53" s="35" t="s">
        <v>56</v>
      </c>
      <c r="O53" s="63" t="s">
        <v>389</v>
      </c>
      <c r="P53" s="207"/>
      <c r="Q53" s="200" t="s">
        <v>390</v>
      </c>
      <c r="R53" s="208" t="s">
        <v>264</v>
      </c>
      <c r="S53" s="35" t="s">
        <v>582</v>
      </c>
      <c r="T53" s="58" t="s">
        <v>72</v>
      </c>
      <c r="U53" s="104"/>
      <c r="V53" s="58"/>
      <c r="W53" s="58"/>
      <c r="X53" s="58"/>
      <c r="Y53" s="139" t="s">
        <v>587</v>
      </c>
      <c r="Z53" s="142">
        <f t="shared" si="2"/>
        <v>0</v>
      </c>
      <c r="AA53" s="143"/>
      <c r="AB53" s="143"/>
      <c r="AC53" s="143"/>
      <c r="AD53" s="143"/>
      <c r="AE53" s="141"/>
      <c r="AF53" s="141"/>
      <c r="AG53" s="141"/>
      <c r="AH53" s="141"/>
      <c r="AI53" s="141"/>
      <c r="AJ53" s="141"/>
    </row>
    <row r="54" spans="1:40" x14ac:dyDescent="0.3">
      <c r="A54" s="225" t="s">
        <v>691</v>
      </c>
      <c r="B54" s="111" t="s">
        <v>688</v>
      </c>
      <c r="C54" s="304"/>
      <c r="D54" s="304"/>
      <c r="E54" s="304"/>
      <c r="F54" s="304"/>
      <c r="G54" s="304"/>
      <c r="H54" s="81" t="b">
        <f>IF(C54&lt;&gt;"",'CBL Score Standard'!$D112,IF(D54&lt;&gt;"",SUM('CBL Score Standard'!$D112:$E112),IF(E54&lt;&gt;"",SUM('CBL Score Standard'!$D112:$F112),IF(F54&lt;&gt;"",SUM('CBL Score Standard'!$D112:$G112),IF(G54&lt;&gt;"",SUM('CBL Score Standard'!$D112:$H112,0))))))</f>
        <v>0</v>
      </c>
      <c r="K54" s="161"/>
      <c r="L54" s="161"/>
      <c r="M54" s="76" t="s">
        <v>7</v>
      </c>
      <c r="N54" s="35" t="s">
        <v>56</v>
      </c>
      <c r="O54" s="63" t="s">
        <v>391</v>
      </c>
      <c r="P54" s="199"/>
      <c r="Q54" s="200" t="s">
        <v>393</v>
      </c>
      <c r="R54" s="200" t="s">
        <v>392</v>
      </c>
      <c r="S54" s="35"/>
      <c r="T54" s="58"/>
      <c r="U54" s="58"/>
      <c r="V54" s="58"/>
      <c r="W54" s="58"/>
      <c r="X54" s="58"/>
      <c r="Y54" s="139" t="s">
        <v>585</v>
      </c>
      <c r="Z54" s="142">
        <f t="shared" si="2"/>
        <v>0</v>
      </c>
      <c r="AA54" s="143"/>
      <c r="AB54" s="143"/>
      <c r="AC54" s="143"/>
      <c r="AD54" s="143"/>
      <c r="AE54" s="141"/>
      <c r="AF54" s="141"/>
      <c r="AG54" s="141"/>
      <c r="AH54" s="141"/>
      <c r="AI54" s="141"/>
      <c r="AJ54" s="141"/>
    </row>
    <row r="55" spans="1:40" customFormat="1" x14ac:dyDescent="0.3">
      <c r="A55" s="225" t="s">
        <v>691</v>
      </c>
      <c r="B55" s="111" t="s">
        <v>689</v>
      </c>
      <c r="C55" s="303"/>
      <c r="D55" s="303"/>
      <c r="E55" s="304"/>
      <c r="F55" s="304"/>
      <c r="G55" s="304"/>
      <c r="H55" s="81" t="b">
        <f>IF(C55&lt;&gt;"",'CBL Score Standard'!$D113,IF(D55&lt;&gt;"",SUM('CBL Score Standard'!$D113:$E113),IF(E55&lt;&gt;"",SUM('CBL Score Standard'!$D113:$F113),IF(F55&lt;&gt;"",SUM('CBL Score Standard'!$D113:$G113),IF(G55&lt;&gt;"",SUM('CBL Score Standard'!$D113:$H113,0))))))</f>
        <v>0</v>
      </c>
      <c r="K55" s="162"/>
      <c r="L55" s="162"/>
      <c r="M55" s="76" t="s">
        <v>7</v>
      </c>
      <c r="N55" s="35" t="s">
        <v>54</v>
      </c>
      <c r="O55" s="63" t="s">
        <v>229</v>
      </c>
      <c r="P55" s="248"/>
      <c r="Q55" s="201" t="s">
        <v>677</v>
      </c>
      <c r="R55" s="203" t="s">
        <v>574</v>
      </c>
      <c r="S55" s="35"/>
      <c r="T55" s="58"/>
      <c r="U55" s="58"/>
      <c r="V55" s="58"/>
      <c r="W55" s="58"/>
      <c r="X55" s="58"/>
      <c r="Y55" s="43" t="s">
        <v>230</v>
      </c>
      <c r="Z55" s="142">
        <f t="shared" si="2"/>
        <v>0</v>
      </c>
      <c r="AA55" s="143"/>
      <c r="AB55" s="143"/>
      <c r="AC55" s="143"/>
      <c r="AD55" s="143"/>
      <c r="AE55" s="141"/>
      <c r="AF55" s="141"/>
      <c r="AG55" s="141"/>
      <c r="AH55" s="141"/>
      <c r="AI55" s="141"/>
      <c r="AJ55" s="141"/>
    </row>
    <row r="56" spans="1:40" customFormat="1" x14ac:dyDescent="0.3">
      <c r="A56" s="225" t="s">
        <v>691</v>
      </c>
      <c r="B56" s="218" t="s">
        <v>727</v>
      </c>
      <c r="C56" s="252"/>
      <c r="D56" s="304"/>
      <c r="E56" s="304"/>
      <c r="F56" s="304"/>
      <c r="G56" s="304"/>
      <c r="H56" s="81" t="b">
        <f>IF(C56&lt;&gt;"",'CBL Score Standard'!$D114,IF(D56&lt;&gt;"",SUM('CBL Score Standard'!$D114:$E114),IF(E56&lt;&gt;"",SUM('CBL Score Standard'!$D114:$F114),IF(F56&lt;&gt;"",SUM('CBL Score Standard'!$D114:$G114),IF(G56&lt;&gt;"",SUM('CBL Score Standard'!$D114:$H114,0))))))</f>
        <v>0</v>
      </c>
      <c r="K56" s="3"/>
      <c r="L56" s="3"/>
      <c r="M56" s="3"/>
      <c r="N56" s="66"/>
      <c r="O56" s="3"/>
      <c r="P56" s="193"/>
      <c r="Q56" s="193"/>
      <c r="R56" s="193"/>
      <c r="S56" s="3"/>
      <c r="T56" s="56"/>
      <c r="U56" s="56"/>
      <c r="V56" s="56"/>
      <c r="W56" s="56"/>
      <c r="X56" s="56"/>
      <c r="Y56" s="3"/>
      <c r="Z56" s="3"/>
      <c r="AA56" s="3"/>
      <c r="AB56" s="3"/>
      <c r="AC56" s="3"/>
      <c r="AD56" s="3"/>
      <c r="AE56" s="3"/>
      <c r="AF56" s="3"/>
      <c r="AG56" s="3"/>
      <c r="AH56" s="3"/>
      <c r="AI56" s="3"/>
      <c r="AJ56" s="3"/>
    </row>
    <row r="57" spans="1:40" ht="26.4" x14ac:dyDescent="0.45">
      <c r="A57" s="225" t="s">
        <v>691</v>
      </c>
      <c r="B57" s="218" t="s">
        <v>186</v>
      </c>
      <c r="C57" s="252"/>
      <c r="D57" s="304"/>
      <c r="E57" s="304"/>
      <c r="F57" s="304"/>
      <c r="G57" s="304"/>
      <c r="H57" s="81" t="b">
        <f>IF(C57&lt;&gt;"",'CBL Score Standard'!$D115,IF(D57&lt;&gt;"",SUM('CBL Score Standard'!$D115:$E115),IF(E57&lt;&gt;"",SUM('CBL Score Standard'!$D115:$F115),IF(F57&lt;&gt;"",SUM('CBL Score Standard'!$D115:$G115),IF(G57&lt;&gt;"",SUM('CBL Score Standard'!$D115:$H115,0))))))</f>
        <v>0</v>
      </c>
      <c r="K57" s="406" t="s">
        <v>231</v>
      </c>
      <c r="L57" s="407"/>
      <c r="M57" s="407"/>
      <c r="N57" s="407"/>
      <c r="O57" s="407"/>
      <c r="P57" s="407"/>
      <c r="Q57" s="407"/>
      <c r="R57" s="407"/>
      <c r="S57" s="407"/>
      <c r="T57" s="407"/>
      <c r="U57" s="407"/>
      <c r="V57" s="407"/>
      <c r="W57" s="407"/>
      <c r="X57" s="407"/>
      <c r="Y57" s="153"/>
      <c r="Z57" s="146"/>
      <c r="AA57" s="153"/>
      <c r="AB57" s="153"/>
      <c r="AC57" s="153"/>
      <c r="AD57" s="153"/>
      <c r="AE57" s="153"/>
      <c r="AF57" s="153"/>
      <c r="AG57" s="153"/>
      <c r="AH57" s="153"/>
      <c r="AI57" s="153"/>
      <c r="AJ57" s="153"/>
    </row>
    <row r="58" spans="1:40" ht="27.6" x14ac:dyDescent="0.3">
      <c r="A58" s="225" t="s">
        <v>691</v>
      </c>
      <c r="B58" s="111" t="s">
        <v>692</v>
      </c>
      <c r="C58" s="303"/>
      <c r="D58" s="303"/>
      <c r="E58" s="303"/>
      <c r="F58" s="303"/>
      <c r="G58" s="303"/>
      <c r="H58" s="81" t="b">
        <f>IF(C58&lt;&gt;"",'CBL Score Standard'!$D116,IF(D58&lt;&gt;"",SUM('CBL Score Standard'!$D116:$E116),IF(E58&lt;&gt;"",SUM('CBL Score Standard'!$D116:$F116),IF(F58&lt;&gt;"",SUM('CBL Score Standard'!$D116:$G116),IF(G58&lt;&gt;"",SUM('CBL Score Standard'!$D116:$H116,0))))))</f>
        <v>0</v>
      </c>
      <c r="K58" s="159" t="s">
        <v>132</v>
      </c>
      <c r="L58" s="159" t="s">
        <v>91</v>
      </c>
      <c r="M58" s="408" t="s">
        <v>75</v>
      </c>
      <c r="N58" s="404" t="s">
        <v>133</v>
      </c>
      <c r="O58" s="155" t="s">
        <v>134</v>
      </c>
      <c r="P58" s="255" t="s">
        <v>135</v>
      </c>
      <c r="Q58" s="255" t="s">
        <v>136</v>
      </c>
      <c r="R58" s="255" t="s">
        <v>137</v>
      </c>
      <c r="S58" s="164" t="s">
        <v>138</v>
      </c>
      <c r="T58" s="156" t="s">
        <v>339</v>
      </c>
      <c r="U58" s="156" t="s">
        <v>337</v>
      </c>
      <c r="V58" s="156" t="s">
        <v>338</v>
      </c>
      <c r="W58" s="156" t="s">
        <v>370</v>
      </c>
      <c r="X58" s="156" t="s">
        <v>371</v>
      </c>
      <c r="Y58" s="159" t="s">
        <v>139</v>
      </c>
      <c r="Z58" s="401" t="s">
        <v>623</v>
      </c>
      <c r="AA58" s="403" t="s">
        <v>622</v>
      </c>
      <c r="AB58" s="403"/>
      <c r="AC58" s="403" t="s">
        <v>624</v>
      </c>
      <c r="AD58" s="403"/>
      <c r="AE58" s="403" t="s">
        <v>625</v>
      </c>
      <c r="AF58" s="403"/>
      <c r="AG58" s="403" t="s">
        <v>626</v>
      </c>
      <c r="AH58" s="403"/>
      <c r="AI58" s="403" t="s">
        <v>627</v>
      </c>
      <c r="AJ58" s="403"/>
    </row>
    <row r="59" spans="1:40" ht="27.6" x14ac:dyDescent="0.3">
      <c r="A59" s="225" t="s">
        <v>691</v>
      </c>
      <c r="B59" s="218" t="s">
        <v>189</v>
      </c>
      <c r="C59" s="252"/>
      <c r="D59" s="252"/>
      <c r="E59" s="304"/>
      <c r="F59" s="304"/>
      <c r="G59" s="304"/>
      <c r="H59" s="81" t="b">
        <f>IF(C59&lt;&gt;"",'CBL Score Standard'!$D117,IF(D59&lt;&gt;"",SUM('CBL Score Standard'!$D117:$E117),IF(E59&lt;&gt;"",SUM('CBL Score Standard'!$D117:$F117),IF(F59&lt;&gt;"",SUM('CBL Score Standard'!$D117:$G117),IF(G59&lt;&gt;"",SUM('CBL Score Standard'!$D117:$H117,0))))))</f>
        <v>0</v>
      </c>
      <c r="K59" s="158"/>
      <c r="L59" s="158"/>
      <c r="M59" s="409"/>
      <c r="N59" s="410"/>
      <c r="O59" s="154"/>
      <c r="P59" s="197" t="s">
        <v>140</v>
      </c>
      <c r="Q59" s="254"/>
      <c r="R59" s="254"/>
      <c r="S59" s="163"/>
      <c r="T59" s="156"/>
      <c r="U59" s="156"/>
      <c r="V59" s="156"/>
      <c r="W59" s="156"/>
      <c r="X59" s="156"/>
      <c r="Y59" s="158"/>
      <c r="Z59" s="402"/>
      <c r="AA59" s="152" t="s">
        <v>628</v>
      </c>
      <c r="AB59" s="152" t="s">
        <v>629</v>
      </c>
      <c r="AC59" s="152" t="s">
        <v>628</v>
      </c>
      <c r="AD59" s="152" t="s">
        <v>629</v>
      </c>
      <c r="AE59" s="152" t="s">
        <v>628</v>
      </c>
      <c r="AF59" s="152" t="s">
        <v>629</v>
      </c>
      <c r="AG59" s="152" t="s">
        <v>628</v>
      </c>
      <c r="AH59" s="152" t="s">
        <v>629</v>
      </c>
      <c r="AI59" s="152" t="s">
        <v>628</v>
      </c>
      <c r="AJ59" s="152" t="s">
        <v>629</v>
      </c>
    </row>
    <row r="60" spans="1:40" x14ac:dyDescent="0.3">
      <c r="A60" s="150" t="s">
        <v>56</v>
      </c>
      <c r="B60" s="218" t="s">
        <v>389</v>
      </c>
      <c r="C60" s="252"/>
      <c r="D60" s="252"/>
      <c r="E60" s="304"/>
      <c r="F60" s="304"/>
      <c r="G60" s="304"/>
      <c r="H60" s="81" t="b">
        <f>IF(C60&lt;&gt;"",'CBL Score Standard'!$D118,IF(D60&lt;&gt;"",SUM('CBL Score Standard'!$D118:$E118),IF(E60&lt;&gt;"",SUM('CBL Score Standard'!$D118:$F118),IF(F60&lt;&gt;"",SUM('CBL Score Standard'!$D118:$G118),IF(G60&lt;&gt;"",SUM('CBL Score Standard'!$D118:$H118,0))))))</f>
        <v>0</v>
      </c>
      <c r="K60" s="160" t="s">
        <v>141</v>
      </c>
      <c r="L60" s="160" t="s">
        <v>142</v>
      </c>
      <c r="M60" s="76" t="s">
        <v>8</v>
      </c>
      <c r="N60" s="47" t="s">
        <v>2</v>
      </c>
      <c r="O60" s="36" t="s">
        <v>232</v>
      </c>
      <c r="P60" s="211"/>
      <c r="Q60" s="210"/>
      <c r="R60" s="212"/>
      <c r="S60" s="35"/>
      <c r="T60" s="58"/>
      <c r="U60" s="58"/>
      <c r="V60" s="58" t="str">
        <f t="shared" ref="V60:V69" si="3">IF(AND(W60="Y",X60="Y"),"Passed",IF(T60="M","Passed", ""))</f>
        <v/>
      </c>
      <c r="W60" s="58"/>
      <c r="X60" s="58"/>
      <c r="Y60" s="46"/>
      <c r="Z60" s="142">
        <f t="shared" ref="Z60:Z69" si="4">DATEDIF(AA60,AB60,"m")/12+DATEDIF(AC60,AD60,"m")/12+DATEDIF(AE60,AF60,"m")/12+DATEDIF(AG60,AH60,"m")/12+DATEDIF(AI60,AJ60,"m")/12</f>
        <v>0</v>
      </c>
      <c r="AA60" s="143"/>
      <c r="AB60" s="143"/>
      <c r="AC60" s="143"/>
      <c r="AD60" s="143"/>
      <c r="AE60" s="141"/>
      <c r="AF60" s="141"/>
      <c r="AG60" s="141"/>
      <c r="AH60" s="141"/>
      <c r="AI60" s="141"/>
      <c r="AJ60" s="141"/>
    </row>
    <row r="61" spans="1:40" ht="27.6" x14ac:dyDescent="0.3">
      <c r="A61" s="225" t="s">
        <v>56</v>
      </c>
      <c r="B61" s="218" t="s">
        <v>391</v>
      </c>
      <c r="C61" s="252"/>
      <c r="D61" s="252"/>
      <c r="E61" s="252"/>
      <c r="F61" s="304"/>
      <c r="G61" s="304"/>
      <c r="H61" s="81" t="b">
        <f>IF(C61&lt;&gt;"",'CBL Score Standard'!$D119,IF(D61&lt;&gt;"",SUM('CBL Score Standard'!$D119:$E119),IF(E61&lt;&gt;"",SUM('CBL Score Standard'!$D119:$F119),IF(F61&lt;&gt;"",SUM('CBL Score Standard'!$D119:$G119),IF(G61&lt;&gt;"",SUM('CBL Score Standard'!$D119:$H119,0))))))</f>
        <v>0</v>
      </c>
      <c r="K61" s="161"/>
      <c r="L61" s="161"/>
      <c r="M61" s="76" t="s">
        <v>8</v>
      </c>
      <c r="N61" s="47" t="s">
        <v>63</v>
      </c>
      <c r="O61" s="36" t="s">
        <v>234</v>
      </c>
      <c r="P61" s="211"/>
      <c r="Q61" s="210"/>
      <c r="R61" s="212"/>
      <c r="S61" s="35"/>
      <c r="T61" s="58"/>
      <c r="U61" s="58"/>
      <c r="V61" s="58" t="str">
        <f t="shared" si="3"/>
        <v/>
      </c>
      <c r="W61" s="58"/>
      <c r="X61" s="58"/>
      <c r="Y61" s="46"/>
      <c r="Z61" s="142">
        <f t="shared" si="4"/>
        <v>0</v>
      </c>
      <c r="AA61" s="143"/>
      <c r="AB61" s="143"/>
      <c r="AC61" s="143"/>
      <c r="AD61" s="143"/>
      <c r="AE61" s="141"/>
      <c r="AF61" s="141"/>
      <c r="AG61" s="141"/>
      <c r="AH61" s="141"/>
      <c r="AI61" s="141"/>
      <c r="AJ61" s="141"/>
    </row>
    <row r="62" spans="1:40" ht="26.4" x14ac:dyDescent="0.3">
      <c r="A62" s="225" t="s">
        <v>56</v>
      </c>
      <c r="B62" s="218" t="s">
        <v>235</v>
      </c>
      <c r="C62" s="252"/>
      <c r="D62" s="252"/>
      <c r="E62" s="252"/>
      <c r="F62" s="304"/>
      <c r="G62" s="304"/>
      <c r="H62" s="81" t="b">
        <f>IF(C62&lt;&gt;"",'CBL Score Standard'!$D120,IF(D62&lt;&gt;"",SUM('CBL Score Standard'!$D120:$E120),IF(E62&lt;&gt;"",SUM('CBL Score Standard'!$D120:$F120),IF(F62&lt;&gt;"",SUM('CBL Score Standard'!$D120:$G120),IF(G62&lt;&gt;"",SUM('CBL Score Standard'!$D120:$H120,0))))))</f>
        <v>0</v>
      </c>
      <c r="K62" s="161"/>
      <c r="L62" s="161"/>
      <c r="M62" s="76" t="s">
        <v>8</v>
      </c>
      <c r="N62" s="35" t="s">
        <v>56</v>
      </c>
      <c r="O62" s="36" t="s">
        <v>235</v>
      </c>
      <c r="P62" s="211"/>
      <c r="Q62" s="210"/>
      <c r="R62" s="212"/>
      <c r="S62" s="35"/>
      <c r="T62" s="58"/>
      <c r="U62" s="58"/>
      <c r="V62" s="58" t="str">
        <f t="shared" si="3"/>
        <v/>
      </c>
      <c r="W62" s="58"/>
      <c r="X62" s="58"/>
      <c r="Y62" s="46"/>
      <c r="Z62" s="142">
        <f t="shared" si="4"/>
        <v>0</v>
      </c>
      <c r="AA62" s="143"/>
      <c r="AB62" s="143"/>
      <c r="AC62" s="143"/>
      <c r="AD62" s="143"/>
      <c r="AE62" s="141"/>
      <c r="AF62" s="141"/>
      <c r="AG62" s="141"/>
      <c r="AH62" s="141"/>
      <c r="AI62" s="141"/>
      <c r="AJ62" s="141"/>
    </row>
    <row r="63" spans="1:40" ht="12.75" customHeight="1" x14ac:dyDescent="0.3">
      <c r="A63" s="225" t="s">
        <v>59</v>
      </c>
      <c r="B63" s="218" t="s">
        <v>237</v>
      </c>
      <c r="C63" s="252"/>
      <c r="D63" s="252"/>
      <c r="E63" s="252"/>
      <c r="F63" s="304"/>
      <c r="G63" s="304"/>
      <c r="H63" s="81" t="b">
        <f>IF(C63&lt;&gt;"",'CBL Score Standard'!$D121,IF(D63&lt;&gt;"",SUM('CBL Score Standard'!$D121:$E121),IF(E63&lt;&gt;"",SUM('CBL Score Standard'!$D121:$F121),IF(F63&lt;&gt;"",SUM('CBL Score Standard'!$D121:$G121),IF(G63&lt;&gt;"",SUM('CBL Score Standard'!$D121:$H121,0))))))</f>
        <v>0</v>
      </c>
      <c r="K63" s="161"/>
      <c r="L63" s="161"/>
      <c r="M63" s="76" t="s">
        <v>8</v>
      </c>
      <c r="N63" s="35" t="s">
        <v>55</v>
      </c>
      <c r="O63" s="36" t="s">
        <v>236</v>
      </c>
      <c r="P63" s="211"/>
      <c r="Q63" s="210"/>
      <c r="R63" s="212"/>
      <c r="S63" s="35"/>
      <c r="T63" s="58"/>
      <c r="U63" s="58"/>
      <c r="V63" s="58" t="str">
        <f t="shared" si="3"/>
        <v/>
      </c>
      <c r="W63" s="58"/>
      <c r="X63" s="58"/>
      <c r="Y63" s="46"/>
      <c r="Z63" s="142">
        <f t="shared" si="4"/>
        <v>0</v>
      </c>
      <c r="AA63" s="143"/>
      <c r="AB63" s="143"/>
      <c r="AC63" s="143"/>
      <c r="AD63" s="143"/>
      <c r="AE63" s="141"/>
      <c r="AF63" s="141"/>
      <c r="AG63" s="141"/>
      <c r="AH63" s="141"/>
      <c r="AI63" s="141"/>
      <c r="AJ63" s="141"/>
    </row>
    <row r="64" spans="1:40" s="193" customFormat="1" ht="12.75" customHeight="1"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65"/>
      <c r="L64" s="265"/>
      <c r="M64" s="219"/>
      <c r="N64" s="302"/>
      <c r="O64" s="200"/>
      <c r="P64" s="211"/>
      <c r="Q64" s="210"/>
      <c r="R64" s="212"/>
      <c r="S64" s="198"/>
      <c r="T64" s="249"/>
      <c r="U64" s="249"/>
      <c r="V64" s="249"/>
      <c r="W64" s="249"/>
      <c r="X64" s="249"/>
      <c r="Y64" s="209"/>
      <c r="Z64" s="246"/>
      <c r="AA64" s="247"/>
      <c r="AB64" s="247"/>
      <c r="AC64" s="247"/>
      <c r="AD64" s="247"/>
      <c r="AE64" s="245"/>
      <c r="AF64" s="245"/>
      <c r="AG64" s="245"/>
      <c r="AH64" s="245"/>
      <c r="AI64" s="245"/>
      <c r="AJ64" s="245"/>
      <c r="AK64" s="192"/>
      <c r="AL64" s="192"/>
      <c r="AM64" s="192"/>
      <c r="AN64" s="192"/>
    </row>
    <row r="65" spans="1:40" s="193" customFormat="1" ht="12.75" customHeight="1"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65"/>
      <c r="L65" s="265"/>
      <c r="M65" s="219"/>
      <c r="N65" s="302"/>
      <c r="O65" s="200"/>
      <c r="P65" s="211"/>
      <c r="Q65" s="210"/>
      <c r="R65" s="212"/>
      <c r="S65" s="198"/>
      <c r="T65" s="249"/>
      <c r="U65" s="249"/>
      <c r="V65" s="249"/>
      <c r="W65" s="249"/>
      <c r="X65" s="249"/>
      <c r="Y65" s="209"/>
      <c r="Z65" s="246"/>
      <c r="AA65" s="247"/>
      <c r="AB65" s="247"/>
      <c r="AC65" s="247"/>
      <c r="AD65" s="247"/>
      <c r="AE65" s="245"/>
      <c r="AF65" s="245"/>
      <c r="AG65" s="245"/>
      <c r="AH65" s="245"/>
      <c r="AI65" s="245"/>
      <c r="AJ65" s="245"/>
      <c r="AK65" s="192"/>
      <c r="AL65" s="192"/>
      <c r="AM65" s="192"/>
      <c r="AN65" s="192"/>
    </row>
    <row r="66" spans="1:40" ht="15" thickBot="1" x14ac:dyDescent="0.35">
      <c r="A66" s="369" t="s">
        <v>79</v>
      </c>
      <c r="B66" s="370"/>
      <c r="C66" s="371"/>
      <c r="D66" s="371"/>
      <c r="E66" s="371"/>
      <c r="F66" s="371"/>
      <c r="G66" s="371"/>
      <c r="H66" s="9">
        <f>SUM(H8:H63)</f>
        <v>0</v>
      </c>
      <c r="K66" s="161"/>
      <c r="L66" s="161"/>
      <c r="M66" s="76" t="s">
        <v>8</v>
      </c>
      <c r="N66" s="47" t="s">
        <v>53</v>
      </c>
      <c r="O66" s="36" t="s">
        <v>685</v>
      </c>
      <c r="P66" s="211"/>
      <c r="Q66" s="210"/>
      <c r="R66" s="212"/>
      <c r="S66" s="35"/>
      <c r="T66" s="58"/>
      <c r="U66" s="58"/>
      <c r="V66" s="58" t="str">
        <f t="shared" si="3"/>
        <v/>
      </c>
      <c r="W66" s="58"/>
      <c r="X66" s="58"/>
      <c r="Y66" s="46"/>
      <c r="Z66" s="142">
        <f t="shared" si="4"/>
        <v>0</v>
      </c>
      <c r="AA66" s="143"/>
      <c r="AB66" s="143"/>
      <c r="AC66" s="143"/>
      <c r="AD66" s="143"/>
      <c r="AE66" s="141"/>
      <c r="AF66" s="141"/>
      <c r="AG66" s="141"/>
      <c r="AH66" s="141"/>
      <c r="AI66" s="141"/>
      <c r="AJ66" s="141"/>
    </row>
    <row r="67" spans="1:40" ht="28.2" thickBot="1" x14ac:dyDescent="0.35">
      <c r="A67" s="84" t="s">
        <v>83</v>
      </c>
      <c r="B67" s="85"/>
      <c r="C67" s="100">
        <v>0.72727272727272729</v>
      </c>
      <c r="D67" s="100">
        <v>0.35</v>
      </c>
      <c r="E67" s="100">
        <v>0</v>
      </c>
      <c r="F67" s="100">
        <v>0</v>
      </c>
      <c r="G67" s="100">
        <v>0</v>
      </c>
      <c r="H67" s="86">
        <v>0</v>
      </c>
      <c r="K67" s="161"/>
      <c r="L67" s="161"/>
      <c r="M67" s="76" t="s">
        <v>8</v>
      </c>
      <c r="N67" s="47" t="s">
        <v>59</v>
      </c>
      <c r="O67" s="36" t="s">
        <v>237</v>
      </c>
      <c r="P67" s="211"/>
      <c r="Q67" s="210"/>
      <c r="R67" s="212"/>
      <c r="S67" s="35"/>
      <c r="T67" s="58"/>
      <c r="U67" s="58"/>
      <c r="V67" s="58" t="str">
        <f t="shared" si="3"/>
        <v/>
      </c>
      <c r="W67" s="58"/>
      <c r="X67" s="58"/>
      <c r="Y67" s="46"/>
      <c r="Z67" s="142">
        <f t="shared" si="4"/>
        <v>0</v>
      </c>
      <c r="AA67" s="143"/>
      <c r="AB67" s="143"/>
      <c r="AC67" s="143"/>
      <c r="AD67" s="143"/>
      <c r="AE67" s="141"/>
      <c r="AF67" s="141"/>
      <c r="AG67" s="141"/>
      <c r="AH67" s="141"/>
      <c r="AI67" s="141"/>
      <c r="AJ67" s="141"/>
    </row>
    <row r="68" spans="1:40" ht="15" thickBot="1" x14ac:dyDescent="0.35">
      <c r="A68" s="360" t="s">
        <v>81</v>
      </c>
      <c r="B68" s="361"/>
      <c r="C68" s="362"/>
      <c r="D68" s="362"/>
      <c r="E68" s="362"/>
      <c r="F68" s="362"/>
      <c r="G68" s="363"/>
      <c r="H68" s="87">
        <v>0</v>
      </c>
      <c r="K68" s="161"/>
      <c r="L68" s="161"/>
      <c r="M68" s="76" t="s">
        <v>8</v>
      </c>
      <c r="N68" s="47" t="s">
        <v>55</v>
      </c>
      <c r="O68" s="36" t="s">
        <v>479</v>
      </c>
      <c r="P68" s="211"/>
      <c r="Q68" s="210"/>
      <c r="R68" s="212"/>
      <c r="S68" s="35"/>
      <c r="T68" s="58"/>
      <c r="U68" s="58"/>
      <c r="V68" s="58" t="str">
        <f t="shared" si="3"/>
        <v/>
      </c>
      <c r="W68" s="58"/>
      <c r="X68" s="58"/>
      <c r="Y68" s="46"/>
      <c r="Z68" s="142">
        <f t="shared" si="4"/>
        <v>0</v>
      </c>
      <c r="AA68" s="143"/>
      <c r="AB68" s="143"/>
      <c r="AC68" s="143"/>
      <c r="AD68" s="143"/>
      <c r="AE68" s="141"/>
      <c r="AF68" s="141"/>
      <c r="AG68" s="141"/>
      <c r="AH68" s="141"/>
      <c r="AI68" s="141"/>
      <c r="AJ68" s="141"/>
    </row>
    <row r="69" spans="1:40" x14ac:dyDescent="0.3">
      <c r="C69" s="101"/>
      <c r="D69" s="101"/>
      <c r="E69" s="101"/>
      <c r="F69" s="101"/>
      <c r="G69" s="101"/>
      <c r="K69" s="162"/>
      <c r="L69" s="162"/>
      <c r="M69" s="76" t="s">
        <v>8</v>
      </c>
      <c r="N69" s="47" t="s">
        <v>148</v>
      </c>
      <c r="O69" s="36" t="s">
        <v>365</v>
      </c>
      <c r="P69" s="206"/>
      <c r="Q69" s="201" t="s">
        <v>215</v>
      </c>
      <c r="R69" s="203" t="s">
        <v>238</v>
      </c>
      <c r="S69" s="35"/>
      <c r="T69" s="58"/>
      <c r="U69" s="58"/>
      <c r="V69" s="58" t="str">
        <f t="shared" si="3"/>
        <v/>
      </c>
      <c r="W69" s="58"/>
      <c r="X69" s="58"/>
      <c r="Y69" s="40" t="s">
        <v>239</v>
      </c>
      <c r="Z69" s="142">
        <f t="shared" si="4"/>
        <v>0</v>
      </c>
      <c r="AA69" s="143"/>
      <c r="AB69" s="143"/>
      <c r="AC69" s="143"/>
      <c r="AD69" s="143"/>
      <c r="AE69" s="141"/>
      <c r="AF69" s="141"/>
      <c r="AG69" s="141"/>
      <c r="AH69" s="141"/>
      <c r="AI69" s="141"/>
      <c r="AJ69" s="141"/>
    </row>
    <row r="70" spans="1:40" x14ac:dyDescent="0.3">
      <c r="C70" s="101"/>
      <c r="D70" s="101"/>
      <c r="E70" s="101"/>
      <c r="F70" s="101"/>
      <c r="G70" s="101"/>
      <c r="K70" s="3"/>
      <c r="L70" s="3"/>
      <c r="M70" s="3"/>
      <c r="N70" s="66"/>
      <c r="O70" s="3"/>
      <c r="P70" s="193"/>
      <c r="Q70" s="193"/>
      <c r="R70" s="193"/>
      <c r="S70" s="3"/>
      <c r="T70" s="56"/>
      <c r="U70" s="56"/>
      <c r="V70" s="56"/>
      <c r="W70" s="56"/>
      <c r="X70" s="56"/>
      <c r="Y70" s="3"/>
      <c r="Z70" s="3"/>
      <c r="AA70" s="3"/>
      <c r="AB70" s="3"/>
      <c r="AC70" s="3"/>
      <c r="AD70" s="3"/>
      <c r="AE70" s="3"/>
      <c r="AF70" s="3"/>
      <c r="AG70" s="3"/>
      <c r="AH70" s="3"/>
      <c r="AI70" s="3"/>
      <c r="AJ70" s="3"/>
    </row>
    <row r="71" spans="1:40" ht="23.4" x14ac:dyDescent="0.45">
      <c r="C71" s="101"/>
      <c r="D71" s="101"/>
      <c r="E71" s="101"/>
      <c r="F71" s="101"/>
      <c r="G71" s="101"/>
      <c r="K71" s="406" t="s">
        <v>240</v>
      </c>
      <c r="L71" s="407"/>
      <c r="M71" s="407"/>
      <c r="N71" s="407"/>
      <c r="O71" s="407"/>
      <c r="P71" s="407"/>
      <c r="Q71" s="407"/>
      <c r="R71" s="407"/>
      <c r="S71" s="407"/>
      <c r="T71" s="407"/>
      <c r="U71" s="407"/>
      <c r="V71" s="407"/>
      <c r="W71" s="407"/>
      <c r="X71" s="407"/>
      <c r="Y71" s="153"/>
      <c r="Z71" s="146"/>
      <c r="AA71" s="153"/>
      <c r="AB71" s="153"/>
      <c r="AC71" s="153"/>
      <c r="AD71" s="153"/>
      <c r="AE71" s="153"/>
      <c r="AF71" s="153"/>
      <c r="AG71" s="153"/>
      <c r="AH71" s="153"/>
      <c r="AI71" s="153"/>
      <c r="AJ71" s="153"/>
    </row>
    <row r="72" spans="1:40" ht="27.6" x14ac:dyDescent="0.3">
      <c r="B72" s="101"/>
      <c r="C72" s="101"/>
      <c r="D72" s="101"/>
      <c r="E72" s="101"/>
      <c r="F72" s="101"/>
      <c r="G72" s="101"/>
      <c r="K72" s="159" t="s">
        <v>132</v>
      </c>
      <c r="L72" s="159" t="s">
        <v>91</v>
      </c>
      <c r="M72" s="408" t="s">
        <v>75</v>
      </c>
      <c r="N72" s="404" t="s">
        <v>133</v>
      </c>
      <c r="O72" s="155" t="s">
        <v>134</v>
      </c>
      <c r="P72" s="255" t="s">
        <v>135</v>
      </c>
      <c r="Q72" s="255" t="s">
        <v>136</v>
      </c>
      <c r="R72" s="255" t="s">
        <v>137</v>
      </c>
      <c r="S72" s="164" t="s">
        <v>138</v>
      </c>
      <c r="T72" s="156" t="s">
        <v>339</v>
      </c>
      <c r="U72" s="156" t="s">
        <v>337</v>
      </c>
      <c r="V72" s="156" t="s">
        <v>338</v>
      </c>
      <c r="W72" s="156" t="s">
        <v>370</v>
      </c>
      <c r="X72" s="156" t="s">
        <v>374</v>
      </c>
      <c r="Y72" s="159" t="s">
        <v>139</v>
      </c>
      <c r="Z72" s="401" t="s">
        <v>623</v>
      </c>
      <c r="AA72" s="403" t="s">
        <v>622</v>
      </c>
      <c r="AB72" s="403"/>
      <c r="AC72" s="403" t="s">
        <v>624</v>
      </c>
      <c r="AD72" s="403"/>
      <c r="AE72" s="403" t="s">
        <v>625</v>
      </c>
      <c r="AF72" s="403"/>
      <c r="AG72" s="403" t="s">
        <v>626</v>
      </c>
      <c r="AH72" s="403"/>
      <c r="AI72" s="403" t="s">
        <v>627</v>
      </c>
      <c r="AJ72" s="403"/>
    </row>
    <row r="73" spans="1:40" ht="27.6" x14ac:dyDescent="0.3">
      <c r="B73" s="101"/>
      <c r="C73" s="101"/>
      <c r="D73" s="101"/>
      <c r="E73" s="101"/>
      <c r="F73" s="101"/>
      <c r="G73" s="101"/>
      <c r="K73" s="158"/>
      <c r="L73" s="158"/>
      <c r="M73" s="409"/>
      <c r="N73" s="410"/>
      <c r="O73" s="154"/>
      <c r="P73" s="197" t="s">
        <v>140</v>
      </c>
      <c r="Q73" s="254"/>
      <c r="R73" s="254"/>
      <c r="S73" s="163"/>
      <c r="T73" s="156"/>
      <c r="U73" s="156"/>
      <c r="V73" s="156"/>
      <c r="W73" s="156"/>
      <c r="X73" s="156"/>
      <c r="Y73" s="158"/>
      <c r="Z73" s="402"/>
      <c r="AA73" s="152" t="s">
        <v>628</v>
      </c>
      <c r="AB73" s="152" t="s">
        <v>629</v>
      </c>
      <c r="AC73" s="152" t="s">
        <v>628</v>
      </c>
      <c r="AD73" s="152" t="s">
        <v>629</v>
      </c>
      <c r="AE73" s="152" t="s">
        <v>628</v>
      </c>
      <c r="AF73" s="152" t="s">
        <v>629</v>
      </c>
      <c r="AG73" s="152" t="s">
        <v>628</v>
      </c>
      <c r="AH73" s="152" t="s">
        <v>629</v>
      </c>
      <c r="AI73" s="152" t="s">
        <v>628</v>
      </c>
      <c r="AJ73" s="152" t="s">
        <v>629</v>
      </c>
    </row>
    <row r="74" spans="1:40" x14ac:dyDescent="0.3">
      <c r="B74" s="101"/>
      <c r="C74" s="101"/>
      <c r="D74" s="101"/>
      <c r="E74" s="101"/>
      <c r="F74" s="101"/>
      <c r="G74" s="101"/>
      <c r="K74" s="160" t="s">
        <v>141</v>
      </c>
      <c r="L74" s="160" t="s">
        <v>142</v>
      </c>
      <c r="M74" s="76" t="s">
        <v>9</v>
      </c>
      <c r="N74" s="47" t="s">
        <v>233</v>
      </c>
      <c r="O74" s="36" t="s">
        <v>241</v>
      </c>
      <c r="P74" s="213"/>
      <c r="Q74" s="214"/>
      <c r="R74" s="215"/>
      <c r="S74" s="35"/>
      <c r="T74" s="58"/>
      <c r="U74" s="58"/>
      <c r="V74" s="58" t="str">
        <f>IF(AND(W74="Y",X74="Y"),"Passed",IF(T74="M","Passed", ""))</f>
        <v/>
      </c>
      <c r="W74" s="58"/>
      <c r="X74" s="58"/>
      <c r="Y74" s="48"/>
      <c r="Z74" s="142">
        <f t="shared" ref="Z74:Z77" si="5">DATEDIF(AA74,AB74,"m")/12+DATEDIF(AC74,AD74,"m")/12+DATEDIF(AE74,AF74,"m")/12+DATEDIF(AG74,AH74,"m")/12+DATEDIF(AI74,AJ74,"m")/12</f>
        <v>0</v>
      </c>
      <c r="AA74" s="143"/>
      <c r="AB74" s="143"/>
      <c r="AC74" s="143"/>
      <c r="AD74" s="143"/>
      <c r="AE74" s="141"/>
      <c r="AF74" s="141"/>
      <c r="AG74" s="141"/>
      <c r="AH74" s="141"/>
      <c r="AI74" s="141"/>
      <c r="AJ74" s="141"/>
    </row>
    <row r="75" spans="1:40" x14ac:dyDescent="0.3">
      <c r="B75" s="101"/>
      <c r="C75" s="101"/>
      <c r="D75" s="101"/>
      <c r="E75" s="101"/>
      <c r="F75" s="101"/>
      <c r="G75" s="101"/>
      <c r="K75" s="161"/>
      <c r="L75" s="161"/>
      <c r="M75" s="76" t="s">
        <v>9</v>
      </c>
      <c r="N75" s="47" t="s">
        <v>227</v>
      </c>
      <c r="O75" s="36" t="s">
        <v>242</v>
      </c>
      <c r="P75" s="213"/>
      <c r="Q75" s="214"/>
      <c r="R75" s="215"/>
      <c r="S75" s="35"/>
      <c r="T75" s="58"/>
      <c r="U75" s="58"/>
      <c r="V75" s="58" t="str">
        <f>IF(AND(W75="Y",X75="Y"),"Passed",IF(T75="M","Passed", ""))</f>
        <v/>
      </c>
      <c r="W75" s="58"/>
      <c r="X75" s="58"/>
      <c r="Y75" s="48"/>
      <c r="Z75" s="142">
        <f t="shared" si="5"/>
        <v>0</v>
      </c>
      <c r="AA75" s="143"/>
      <c r="AB75" s="143"/>
      <c r="AC75" s="143"/>
      <c r="AD75" s="143"/>
      <c r="AE75" s="141"/>
      <c r="AF75" s="141"/>
      <c r="AG75" s="141"/>
      <c r="AH75" s="141"/>
      <c r="AI75" s="141"/>
      <c r="AJ75" s="141"/>
    </row>
    <row r="76" spans="1:40" ht="41.4" x14ac:dyDescent="0.3">
      <c r="B76" s="101"/>
      <c r="C76" s="101"/>
      <c r="D76" s="101"/>
      <c r="E76" s="101"/>
      <c r="F76" s="101"/>
      <c r="G76" s="101"/>
      <c r="K76" s="161"/>
      <c r="L76" s="161"/>
      <c r="M76" s="76" t="s">
        <v>9</v>
      </c>
      <c r="N76" s="47" t="s">
        <v>3</v>
      </c>
      <c r="O76" s="36" t="s">
        <v>480</v>
      </c>
      <c r="P76" s="213"/>
      <c r="Q76" s="214"/>
      <c r="R76" s="215"/>
      <c r="S76" s="35"/>
      <c r="T76" s="58"/>
      <c r="U76" s="58"/>
      <c r="V76" s="58" t="str">
        <f>IF(AND(W76="Y",X76="Y"),"Passed",IF(T76="M","Passed", ""))</f>
        <v/>
      </c>
      <c r="W76" s="58"/>
      <c r="X76" s="58"/>
      <c r="Y76" s="48"/>
      <c r="Z76" s="142">
        <f t="shared" si="5"/>
        <v>0</v>
      </c>
      <c r="AA76" s="143"/>
      <c r="AB76" s="143"/>
      <c r="AC76" s="143"/>
      <c r="AD76" s="143"/>
      <c r="AE76" s="141"/>
      <c r="AF76" s="141"/>
      <c r="AG76" s="141"/>
      <c r="AH76" s="141"/>
      <c r="AI76" s="141"/>
      <c r="AJ76" s="141"/>
    </row>
    <row r="77" spans="1:40" ht="12.75" customHeight="1" x14ac:dyDescent="0.3">
      <c r="B77" s="101"/>
      <c r="C77" s="101"/>
      <c r="D77" s="101"/>
      <c r="E77" s="101"/>
      <c r="F77" s="101"/>
      <c r="G77" s="101"/>
      <c r="K77" s="162"/>
      <c r="L77" s="162"/>
      <c r="M77" s="76" t="s">
        <v>9</v>
      </c>
      <c r="N77" s="47" t="s">
        <v>3</v>
      </c>
      <c r="O77" s="36" t="s">
        <v>243</v>
      </c>
      <c r="P77" s="213"/>
      <c r="Q77" s="214"/>
      <c r="R77" s="215"/>
      <c r="S77" s="35"/>
      <c r="T77" s="58"/>
      <c r="U77" s="58"/>
      <c r="V77" s="58" t="str">
        <f>IF(AND(W77="Y",X77="Y"),"Passed",IF(T77="M","Passed", ""))</f>
        <v/>
      </c>
      <c r="W77" s="58"/>
      <c r="X77" s="58"/>
      <c r="Y77" s="48"/>
      <c r="Z77" s="142">
        <f t="shared" si="5"/>
        <v>0</v>
      </c>
      <c r="AA77" s="143"/>
      <c r="AB77" s="143"/>
      <c r="AC77" s="143"/>
      <c r="AD77" s="143"/>
      <c r="AE77" s="141"/>
      <c r="AF77" s="141"/>
      <c r="AG77" s="141"/>
      <c r="AH77" s="141"/>
      <c r="AI77" s="141"/>
      <c r="AJ77" s="141"/>
    </row>
    <row r="78" spans="1:40" x14ac:dyDescent="0.3">
      <c r="B78" s="101"/>
      <c r="C78" s="101"/>
      <c r="D78" s="101"/>
      <c r="E78" s="101"/>
      <c r="F78" s="101"/>
      <c r="G78" s="101"/>
      <c r="K78" s="3"/>
      <c r="L78" s="3"/>
      <c r="M78" s="3"/>
      <c r="N78" s="66"/>
      <c r="O78" s="3"/>
      <c r="P78" s="193"/>
      <c r="Q78" s="193"/>
      <c r="R78" s="193"/>
      <c r="S78" s="3"/>
      <c r="T78" s="56"/>
      <c r="U78" s="56"/>
      <c r="V78" s="56"/>
      <c r="W78" s="56"/>
      <c r="X78" s="56"/>
      <c r="Y78" s="3"/>
      <c r="Z78" s="3"/>
      <c r="AA78" s="3"/>
      <c r="AB78" s="3"/>
      <c r="AC78" s="3"/>
      <c r="AD78" s="3"/>
      <c r="AE78" s="3"/>
      <c r="AF78" s="3"/>
      <c r="AG78" s="3"/>
      <c r="AH78" s="3"/>
      <c r="AI78" s="3"/>
      <c r="AJ78" s="3"/>
    </row>
    <row r="79" spans="1:40" x14ac:dyDescent="0.3">
      <c r="B79" s="101"/>
      <c r="C79" s="101"/>
      <c r="D79" s="101"/>
      <c r="E79" s="101"/>
      <c r="F79" s="101"/>
      <c r="G79" s="101"/>
      <c r="K79" s="3"/>
      <c r="L79" s="3"/>
      <c r="M79" s="3"/>
      <c r="N79" s="66"/>
      <c r="O79" s="3"/>
      <c r="P79" s="193"/>
      <c r="Q79" s="193"/>
      <c r="R79" s="193"/>
      <c r="S79" s="3"/>
      <c r="T79" s="56"/>
      <c r="U79" s="56"/>
      <c r="V79" s="56"/>
      <c r="W79" s="56"/>
      <c r="X79" s="56"/>
      <c r="Y79" s="3"/>
      <c r="Z79" s="3"/>
      <c r="AA79" s="3"/>
      <c r="AB79" s="3"/>
      <c r="AC79" s="3"/>
      <c r="AD79" s="3"/>
      <c r="AE79" s="3"/>
      <c r="AF79" s="3"/>
      <c r="AG79" s="3"/>
      <c r="AH79" s="3"/>
      <c r="AI79" s="3"/>
      <c r="AJ79" s="3"/>
    </row>
    <row r="80" spans="1:40" x14ac:dyDescent="0.3">
      <c r="B80" s="101"/>
      <c r="C80" s="101"/>
      <c r="D80" s="101"/>
      <c r="E80" s="101"/>
      <c r="F80" s="101"/>
      <c r="G80" s="101"/>
      <c r="K80" s="3"/>
      <c r="L80" s="3"/>
      <c r="M80" s="3"/>
      <c r="N80" s="66"/>
      <c r="O80" s="3"/>
      <c r="P80" s="193"/>
      <c r="Q80" s="193"/>
      <c r="R80" s="193"/>
      <c r="S80" s="3"/>
      <c r="T80" s="56"/>
      <c r="U80" s="56"/>
      <c r="V80" s="56"/>
      <c r="W80" s="56"/>
      <c r="X80" s="56"/>
      <c r="Y80" s="3"/>
      <c r="Z80" s="3"/>
      <c r="AA80" s="3"/>
      <c r="AB80" s="3"/>
      <c r="AC80" s="3"/>
      <c r="AD80" s="3"/>
      <c r="AE80" s="3"/>
      <c r="AF80" s="3"/>
      <c r="AG80" s="3"/>
      <c r="AH80" s="3"/>
      <c r="AI80" s="3"/>
      <c r="AJ80" s="3"/>
    </row>
    <row r="81" spans="2:36" x14ac:dyDescent="0.3">
      <c r="B81" s="101"/>
      <c r="C81" s="101"/>
      <c r="D81" s="101"/>
      <c r="E81" s="101"/>
      <c r="F81" s="101"/>
      <c r="G81" s="101"/>
      <c r="K81" s="3"/>
      <c r="L81" s="3"/>
      <c r="M81" s="3"/>
      <c r="N81" s="66"/>
      <c r="O81" s="3"/>
      <c r="P81" s="193"/>
      <c r="Q81" s="193"/>
      <c r="R81" s="193"/>
      <c r="S81" s="3"/>
      <c r="T81" s="56"/>
      <c r="U81" s="56"/>
      <c r="V81" s="56"/>
      <c r="W81" s="56"/>
      <c r="X81" s="56"/>
      <c r="Y81" s="3"/>
      <c r="Z81" s="3"/>
      <c r="AA81" s="3"/>
      <c r="AB81" s="3"/>
      <c r="AC81" s="3"/>
      <c r="AD81" s="3"/>
      <c r="AE81" s="3"/>
      <c r="AF81" s="3"/>
      <c r="AG81" s="3"/>
      <c r="AH81" s="3"/>
      <c r="AI81" s="3"/>
      <c r="AJ81" s="3"/>
    </row>
    <row r="82" spans="2:36" x14ac:dyDescent="0.3">
      <c r="B82" s="101"/>
      <c r="C82" s="101"/>
      <c r="D82" s="101"/>
      <c r="E82" s="101"/>
      <c r="F82" s="101"/>
      <c r="G82" s="101"/>
    </row>
    <row r="83" spans="2:36" x14ac:dyDescent="0.3">
      <c r="B83" s="101"/>
      <c r="C83" s="101"/>
      <c r="D83" s="101"/>
      <c r="E83" s="101"/>
      <c r="F83" s="101"/>
      <c r="G83" s="101"/>
    </row>
    <row r="84" spans="2:36" x14ac:dyDescent="0.3">
      <c r="B84" s="101"/>
      <c r="C84" s="101"/>
      <c r="D84" s="101"/>
      <c r="E84" s="101"/>
      <c r="F84" s="101"/>
      <c r="G84" s="101"/>
    </row>
    <row r="85" spans="2:36" x14ac:dyDescent="0.3">
      <c r="B85" s="101"/>
      <c r="C85" s="101"/>
      <c r="D85" s="101"/>
      <c r="E85" s="101"/>
      <c r="F85" s="101"/>
      <c r="G85" s="101"/>
    </row>
    <row r="86" spans="2:36" x14ac:dyDescent="0.3">
      <c r="B86" s="101"/>
      <c r="C86" s="101"/>
      <c r="D86" s="101"/>
      <c r="E86" s="101"/>
      <c r="F86" s="101"/>
      <c r="G86" s="101"/>
    </row>
    <row r="87" spans="2:36" x14ac:dyDescent="0.3">
      <c r="B87" s="101"/>
      <c r="C87" s="101"/>
      <c r="D87" s="101"/>
      <c r="E87" s="101"/>
      <c r="F87" s="101"/>
      <c r="G87" s="101"/>
    </row>
    <row r="88" spans="2:36" x14ac:dyDescent="0.3">
      <c r="B88" s="101"/>
      <c r="C88" s="101"/>
      <c r="D88" s="101"/>
      <c r="E88" s="101"/>
      <c r="F88" s="101"/>
      <c r="G88" s="101"/>
    </row>
    <row r="89" spans="2:36" x14ac:dyDescent="0.3">
      <c r="B89" s="101"/>
      <c r="C89" s="101"/>
      <c r="D89" s="101"/>
      <c r="E89" s="101"/>
      <c r="F89" s="101"/>
      <c r="G89" s="101"/>
    </row>
    <row r="90" spans="2:36" x14ac:dyDescent="0.3">
      <c r="B90" s="101"/>
      <c r="C90" s="101"/>
      <c r="D90" s="101"/>
      <c r="E90" s="101"/>
      <c r="F90" s="101"/>
      <c r="G90" s="101"/>
    </row>
    <row r="91" spans="2:36" x14ac:dyDescent="0.3">
      <c r="B91" s="101"/>
      <c r="C91" s="101"/>
      <c r="D91" s="101"/>
      <c r="E91" s="101"/>
      <c r="F91" s="101"/>
      <c r="G91" s="101"/>
    </row>
    <row r="92" spans="2:36" x14ac:dyDescent="0.3">
      <c r="B92" s="101"/>
      <c r="C92" s="101"/>
      <c r="D92" s="101"/>
      <c r="E92" s="101"/>
      <c r="F92" s="101"/>
      <c r="G92" s="101"/>
    </row>
    <row r="93" spans="2:36" x14ac:dyDescent="0.3">
      <c r="B93" s="101"/>
      <c r="C93" s="101"/>
      <c r="D93" s="101"/>
      <c r="E93" s="101"/>
      <c r="F93" s="101"/>
      <c r="G93" s="101"/>
    </row>
    <row r="94" spans="2:36" x14ac:dyDescent="0.3">
      <c r="B94" s="101"/>
      <c r="C94" s="101"/>
      <c r="D94" s="101"/>
      <c r="E94" s="101"/>
      <c r="F94" s="101"/>
      <c r="G94" s="101"/>
    </row>
    <row r="95" spans="2:36" x14ac:dyDescent="0.3">
      <c r="B95" s="101"/>
      <c r="C95" s="101"/>
      <c r="D95" s="101"/>
      <c r="E95" s="101"/>
      <c r="F95" s="101"/>
      <c r="G95" s="101"/>
    </row>
    <row r="96" spans="2:36" x14ac:dyDescent="0.3">
      <c r="B96" s="101"/>
      <c r="C96" s="101"/>
      <c r="D96" s="101"/>
      <c r="E96" s="101"/>
      <c r="F96" s="101"/>
      <c r="G96" s="101"/>
    </row>
    <row r="97" spans="2:7" x14ac:dyDescent="0.3">
      <c r="B97" s="101"/>
      <c r="C97" s="101"/>
      <c r="D97" s="101"/>
      <c r="E97" s="101"/>
      <c r="F97" s="101"/>
      <c r="G97" s="101"/>
    </row>
    <row r="98" spans="2:7" x14ac:dyDescent="0.3">
      <c r="B98" s="101"/>
      <c r="C98" s="101"/>
      <c r="D98" s="101"/>
      <c r="E98" s="101"/>
      <c r="F98" s="101"/>
      <c r="G98" s="101"/>
    </row>
    <row r="99" spans="2:7" x14ac:dyDescent="0.3">
      <c r="B99" s="101"/>
      <c r="C99" s="101"/>
      <c r="D99" s="101"/>
      <c r="E99" s="101"/>
      <c r="F99" s="101"/>
      <c r="G99" s="101"/>
    </row>
    <row r="100" spans="2:7" x14ac:dyDescent="0.3">
      <c r="B100" s="101"/>
      <c r="C100" s="101"/>
      <c r="D100" s="101"/>
      <c r="E100" s="101"/>
      <c r="F100" s="101"/>
      <c r="G100" s="101"/>
    </row>
    <row r="101" spans="2:7" x14ac:dyDescent="0.3">
      <c r="B101" s="101"/>
      <c r="C101" s="101"/>
      <c r="D101" s="101"/>
      <c r="E101" s="101"/>
      <c r="F101" s="101"/>
      <c r="G101" s="101"/>
    </row>
    <row r="102" spans="2:7" x14ac:dyDescent="0.3">
      <c r="B102" s="101"/>
      <c r="C102" s="101"/>
      <c r="D102" s="101"/>
      <c r="E102" s="101"/>
      <c r="F102" s="101"/>
      <c r="G102" s="101"/>
    </row>
    <row r="103" spans="2:7" x14ac:dyDescent="0.3">
      <c r="B103" s="101"/>
      <c r="C103" s="101"/>
      <c r="D103" s="101"/>
      <c r="E103" s="101"/>
      <c r="F103" s="101"/>
      <c r="G103" s="101"/>
    </row>
    <row r="104" spans="2:7" x14ac:dyDescent="0.3">
      <c r="B104" s="101"/>
      <c r="C104" s="101"/>
      <c r="D104" s="101"/>
      <c r="E104" s="101"/>
      <c r="F104" s="101"/>
      <c r="G104" s="101"/>
    </row>
    <row r="105" spans="2:7" x14ac:dyDescent="0.3">
      <c r="B105" s="101"/>
      <c r="C105" s="101"/>
      <c r="D105" s="101"/>
      <c r="E105" s="101"/>
      <c r="F105" s="101"/>
      <c r="G105" s="101"/>
    </row>
    <row r="106" spans="2:7" x14ac:dyDescent="0.3">
      <c r="B106" s="101"/>
      <c r="C106" s="101"/>
      <c r="D106" s="101"/>
      <c r="E106" s="101"/>
      <c r="F106" s="101"/>
      <c r="G106" s="101"/>
    </row>
    <row r="107" spans="2:7" x14ac:dyDescent="0.3">
      <c r="B107" s="101"/>
      <c r="C107" s="101"/>
      <c r="D107" s="101"/>
      <c r="E107" s="101"/>
      <c r="F107" s="101"/>
      <c r="G107" s="101"/>
    </row>
    <row r="108" spans="2:7" x14ac:dyDescent="0.3">
      <c r="B108" s="101"/>
      <c r="C108" s="101"/>
      <c r="D108" s="101"/>
      <c r="E108" s="101"/>
      <c r="F108" s="101"/>
      <c r="G108" s="101"/>
    </row>
    <row r="109" spans="2:7" x14ac:dyDescent="0.3">
      <c r="B109" s="101"/>
      <c r="C109" s="101"/>
      <c r="D109" s="101"/>
      <c r="E109" s="101"/>
      <c r="F109" s="101"/>
      <c r="G109" s="101"/>
    </row>
    <row r="110" spans="2:7" x14ac:dyDescent="0.3">
      <c r="B110" s="101"/>
      <c r="C110" s="101"/>
      <c r="D110" s="101"/>
      <c r="E110" s="101"/>
      <c r="F110" s="101"/>
      <c r="G110" s="101"/>
    </row>
    <row r="111" spans="2:7" x14ac:dyDescent="0.3">
      <c r="B111" s="101"/>
      <c r="C111" s="101"/>
      <c r="D111" s="101"/>
      <c r="E111" s="101"/>
      <c r="F111" s="101"/>
      <c r="G111" s="101"/>
    </row>
    <row r="112" spans="2:7" x14ac:dyDescent="0.3">
      <c r="B112" s="101"/>
      <c r="C112" s="101"/>
      <c r="D112" s="101"/>
      <c r="E112" s="101"/>
      <c r="F112" s="101"/>
      <c r="G112" s="101"/>
    </row>
    <row r="113" spans="2:7" x14ac:dyDescent="0.3">
      <c r="B113" s="101"/>
      <c r="C113" s="101"/>
      <c r="D113" s="101"/>
      <c r="E113" s="101"/>
      <c r="F113" s="101"/>
      <c r="G113" s="101"/>
    </row>
    <row r="114" spans="2:7" x14ac:dyDescent="0.3">
      <c r="B114" s="101"/>
      <c r="C114" s="101"/>
      <c r="D114" s="101"/>
      <c r="E114" s="101"/>
      <c r="F114" s="101"/>
      <c r="G114" s="101"/>
    </row>
    <row r="115" spans="2:7" x14ac:dyDescent="0.3">
      <c r="B115" s="101"/>
      <c r="C115" s="101"/>
      <c r="D115" s="101"/>
      <c r="E115" s="101"/>
      <c r="F115" s="101"/>
      <c r="G115" s="101"/>
    </row>
    <row r="116" spans="2:7" x14ac:dyDescent="0.3">
      <c r="B116" s="101"/>
      <c r="C116" s="101"/>
      <c r="D116" s="101"/>
      <c r="E116" s="101"/>
      <c r="F116" s="101"/>
      <c r="G116" s="101"/>
    </row>
    <row r="117" spans="2:7" x14ac:dyDescent="0.3">
      <c r="B117" s="101"/>
      <c r="C117" s="101"/>
      <c r="D117" s="101"/>
      <c r="E117" s="101"/>
      <c r="F117" s="101"/>
      <c r="G117" s="101"/>
    </row>
    <row r="118" spans="2:7" x14ac:dyDescent="0.3">
      <c r="B118" s="101"/>
      <c r="C118" s="101"/>
      <c r="D118" s="101"/>
      <c r="E118" s="101"/>
      <c r="F118" s="101"/>
      <c r="G118" s="101"/>
    </row>
    <row r="119" spans="2:7" x14ac:dyDescent="0.3">
      <c r="B119" s="101"/>
      <c r="C119" s="101"/>
      <c r="D119" s="101"/>
      <c r="E119" s="101"/>
      <c r="F119" s="101"/>
      <c r="G119" s="101"/>
    </row>
    <row r="120" spans="2:7" x14ac:dyDescent="0.3">
      <c r="B120" s="101"/>
      <c r="C120" s="101"/>
      <c r="D120" s="101"/>
      <c r="E120" s="101"/>
      <c r="F120" s="101"/>
      <c r="G120" s="101"/>
    </row>
    <row r="121" spans="2:7" x14ac:dyDescent="0.3">
      <c r="B121" s="101"/>
      <c r="C121" s="101"/>
      <c r="D121" s="101"/>
      <c r="E121" s="101"/>
      <c r="F121" s="101"/>
      <c r="G121" s="101"/>
    </row>
    <row r="122" spans="2:7" x14ac:dyDescent="0.3">
      <c r="B122" s="101"/>
      <c r="C122" s="101"/>
      <c r="D122" s="101"/>
      <c r="E122" s="101"/>
      <c r="F122" s="101"/>
      <c r="G122" s="101"/>
    </row>
    <row r="123" spans="2:7" x14ac:dyDescent="0.3">
      <c r="B123" s="101"/>
      <c r="C123" s="101"/>
      <c r="D123" s="101"/>
      <c r="E123" s="101"/>
      <c r="F123" s="101"/>
      <c r="G123" s="101"/>
    </row>
    <row r="124" spans="2:7" x14ac:dyDescent="0.3">
      <c r="B124" s="101"/>
      <c r="C124" s="101"/>
      <c r="D124" s="101"/>
      <c r="E124" s="101"/>
      <c r="F124" s="101"/>
      <c r="G124" s="101"/>
    </row>
    <row r="125" spans="2:7" x14ac:dyDescent="0.3">
      <c r="B125" s="101"/>
      <c r="C125" s="101"/>
      <c r="D125" s="101"/>
      <c r="E125" s="101"/>
      <c r="F125" s="101"/>
      <c r="G125" s="101"/>
    </row>
    <row r="126" spans="2:7" x14ac:dyDescent="0.3">
      <c r="B126" s="101"/>
      <c r="C126" s="101"/>
      <c r="D126" s="101"/>
      <c r="E126" s="101"/>
      <c r="F126" s="101"/>
      <c r="G126" s="101"/>
    </row>
    <row r="127" spans="2:7" x14ac:dyDescent="0.3">
      <c r="C127" s="101"/>
      <c r="D127" s="101"/>
      <c r="E127" s="101"/>
      <c r="F127" s="101"/>
      <c r="G127" s="101"/>
    </row>
    <row r="128" spans="2: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row r="198" spans="3:7" x14ac:dyDescent="0.3">
      <c r="C198" s="101"/>
      <c r="D198" s="101"/>
      <c r="E198" s="101"/>
      <c r="F198" s="101"/>
      <c r="G198" s="101"/>
    </row>
  </sheetData>
  <customSheetViews>
    <customSheetView guid="{3BEDB203-29A8-4A82-B140-5CE8D0753F8B}" showGridLines="0" fitToPage="1" topLeftCell="A37">
      <selection activeCell="B57" sqref="B57"/>
      <pageMargins left="0.25" right="0" top="0.25" bottom="0.25" header="0.3" footer="0"/>
      <pageSetup scale="30" fitToHeight="0" orientation="landscape" r:id="rId1"/>
    </customSheetView>
    <customSheetView guid="{3F51B73C-8999-4BDD-B7BB-CFA8C5D5F118}" showGridLines="0" fitToPage="1" topLeftCell="K1">
      <selection activeCell="P51" sqref="P51"/>
      <pageMargins left="0.25" right="0" top="0.25" bottom="0.25" header="0.3" footer="0"/>
      <pageSetup scale="30" fitToHeight="0" orientation="landscape" r:id="rId2"/>
    </customSheetView>
    <customSheetView guid="{040B64FF-F135-4C7F-9498-A8399C10673D}" showGridLines="0" fitToPage="1" topLeftCell="A37">
      <selection activeCell="B57" sqref="B57"/>
      <pageMargins left="0.25" right="0" top="0.25" bottom="0.25" header="0.3" footer="0"/>
      <pageSetup scale="30" fitToHeight="0" orientation="landscape" r:id="rId3"/>
    </customSheetView>
    <customSheetView guid="{6D9FC8F7-6352-4BF1-890A-27BF36FADC03}" showGridLines="0" fitToPage="1" topLeftCell="K1">
      <selection activeCell="P51" sqref="P51"/>
      <pageMargins left="0.25" right="0" top="0.25" bottom="0.25" header="0.3" footer="0"/>
      <pageSetup scale="30" fitToHeight="0" orientation="landscape" r:id="rId4"/>
    </customSheetView>
  </customSheetViews>
  <mergeCells count="48">
    <mergeCell ref="AI72:AJ72"/>
    <mergeCell ref="K57:X57"/>
    <mergeCell ref="AI58:AJ58"/>
    <mergeCell ref="A66:G66"/>
    <mergeCell ref="A68:G68"/>
    <mergeCell ref="K71:X71"/>
    <mergeCell ref="AG58:AH58"/>
    <mergeCell ref="AA58:AB58"/>
    <mergeCell ref="AC58:AD58"/>
    <mergeCell ref="AE58:AF58"/>
    <mergeCell ref="M58:M59"/>
    <mergeCell ref="N58:N59"/>
    <mergeCell ref="M72:M73"/>
    <mergeCell ref="N72:N73"/>
    <mergeCell ref="Z58:Z59"/>
    <mergeCell ref="AG72:AH72"/>
    <mergeCell ref="AI2:AJ2"/>
    <mergeCell ref="M17:M18"/>
    <mergeCell ref="A1:H1"/>
    <mergeCell ref="AI17:AJ17"/>
    <mergeCell ref="K1:X1"/>
    <mergeCell ref="K16:X16"/>
    <mergeCell ref="M2:M3"/>
    <mergeCell ref="N2:N3"/>
    <mergeCell ref="Z2:Z3"/>
    <mergeCell ref="AA2:AB2"/>
    <mergeCell ref="AC2:AD2"/>
    <mergeCell ref="AE2:AF2"/>
    <mergeCell ref="AG2:AH2"/>
    <mergeCell ref="AG17:AH17"/>
    <mergeCell ref="AG38:AH38"/>
    <mergeCell ref="AI38:AJ38"/>
    <mergeCell ref="N17:N18"/>
    <mergeCell ref="Z17:Z18"/>
    <mergeCell ref="AA17:AB17"/>
    <mergeCell ref="AC17:AD17"/>
    <mergeCell ref="AE17:AF17"/>
    <mergeCell ref="K37:X37"/>
    <mergeCell ref="M38:M39"/>
    <mergeCell ref="N38:N39"/>
    <mergeCell ref="Z38:Z39"/>
    <mergeCell ref="AA38:AB38"/>
    <mergeCell ref="AC38:AD38"/>
    <mergeCell ref="Z72:Z73"/>
    <mergeCell ref="AA72:AB72"/>
    <mergeCell ref="AC72:AD72"/>
    <mergeCell ref="AE72:AF72"/>
    <mergeCell ref="AE38:AF38"/>
  </mergeCells>
  <conditionalFormatting sqref="C7:D7 F7:H7">
    <cfRule type="containsText" dxfId="1922" priority="22" operator="containsText" text="N/A">
      <formula>NOT(ISERROR(SEARCH("N/A",C7)))</formula>
    </cfRule>
    <cfRule type="containsText" dxfId="1921" priority="23" operator="containsText" text="Blank">
      <formula>NOT(ISERROR(SEARCH("Blank",C7)))</formula>
    </cfRule>
    <cfRule type="containsText" dxfId="1920" priority="24" operator="containsText" text="M">
      <formula>NOT(ISERROR(SEARCH("M",C7)))</formula>
    </cfRule>
  </conditionalFormatting>
  <conditionalFormatting sqref="B127:B1048576 B1:B7 B66:B71">
    <cfRule type="duplicateValues" dxfId="1919" priority="13"/>
  </conditionalFormatting>
  <conditionalFormatting sqref="Z4 Z51:Z55 Z40:Z43 Z45:Z49 Z19:Z35">
    <cfRule type="cellIs" dxfId="1918" priority="11" operator="greaterThan">
      <formula>0</formula>
    </cfRule>
  </conditionalFormatting>
  <conditionalFormatting sqref="Z5:Z14">
    <cfRule type="cellIs" dxfId="1917" priority="10" operator="greaterThan">
      <formula>0</formula>
    </cfRule>
  </conditionalFormatting>
  <conditionalFormatting sqref="Z60:Z69">
    <cfRule type="cellIs" dxfId="1916" priority="9" operator="greaterThan">
      <formula>0</formula>
    </cfRule>
  </conditionalFormatting>
  <conditionalFormatting sqref="Z74:Z77">
    <cfRule type="cellIs" dxfId="1915" priority="8" operator="greaterThan">
      <formula>0</formula>
    </cfRule>
  </conditionalFormatting>
  <conditionalFormatting sqref="Z50">
    <cfRule type="cellIs" dxfId="1914" priority="7" operator="greaterThan">
      <formula>0</formula>
    </cfRule>
  </conditionalFormatting>
  <conditionalFormatting sqref="Z44">
    <cfRule type="cellIs" dxfId="1913" priority="6" operator="greaterThan">
      <formula>0</formula>
    </cfRule>
  </conditionalFormatting>
  <conditionalFormatting sqref="B29">
    <cfRule type="duplicateValues" dxfId="1912" priority="4"/>
  </conditionalFormatting>
  <conditionalFormatting sqref="B30">
    <cfRule type="duplicateValues" dxfId="1911" priority="3"/>
  </conditionalFormatting>
  <conditionalFormatting sqref="B55">
    <cfRule type="duplicateValues" dxfId="1910" priority="2"/>
  </conditionalFormatting>
  <conditionalFormatting sqref="B56:B65 B31:B54 B8:B12 B14:B28">
    <cfRule type="duplicateValues" dxfId="1909" priority="5"/>
  </conditionalFormatting>
  <conditionalFormatting sqref="B13">
    <cfRule type="duplicateValues" dxfId="1908" priority="1"/>
  </conditionalFormatting>
  <dataValidations count="3">
    <dataValidation type="list" allowBlank="1" showInputMessage="1" showErrorMessage="1" sqref="X33 X19 X21 X4:X10 W72:W81 W2:W15 W58:W70 X12 W17:W36 W38:W56">
      <formula1>"Y, N"</formula1>
    </dataValidation>
    <dataValidation type="list" allowBlank="1" showInputMessage="1" showErrorMessage="1" sqref="T72:T81 T58:T70 T2:T15 T17:T36 T38:T56">
      <formula1>"M, O, N/A"</formula1>
    </dataValidation>
    <dataValidation type="list" allowBlank="1" showInputMessage="1" showErrorMessage="1" sqref="V58:V70 V72:V81 V38:V56 V17:V36 V2:V15">
      <formula1>"Passed, Failed, N/A"</formula1>
    </dataValidation>
  </dataValidations>
  <hyperlinks>
    <hyperlink ref="Y4" r:id="rId5" display="http://collab.lge.com/main/x/gOGHLw"/>
    <hyperlink ref="Y7" r:id="rId6" display="http://collab.lge.com/main/x/AocBNg"/>
    <hyperlink ref="Y8" r:id="rId7"/>
    <hyperlink ref="Y19" r:id="rId8"/>
    <hyperlink ref="Y20" r:id="rId9"/>
    <hyperlink ref="Y22" r:id="rId10"/>
    <hyperlink ref="Y30" r:id="rId11"/>
    <hyperlink ref="Y31" r:id="rId12"/>
    <hyperlink ref="Y34" r:id="rId13"/>
    <hyperlink ref="Y41" r:id="rId14"/>
    <hyperlink ref="Y42" r:id="rId15" display="http://collab.lge.com/main/x/j9smN"/>
    <hyperlink ref="Y43" r:id="rId16"/>
    <hyperlink ref="Y45" r:id="rId17"/>
    <hyperlink ref="Y55" r:id="rId18"/>
    <hyperlink ref="Y35" r:id="rId19"/>
    <hyperlink ref="Y53" r:id="rId20"/>
    <hyperlink ref="Y11" r:id="rId21"/>
    <hyperlink ref="Y44" r:id="rId22"/>
  </hyperlinks>
  <pageMargins left="0.25" right="0" top="0.25" bottom="0.25" header="0.3" footer="0"/>
  <pageSetup scale="30" fitToHeight="0" orientation="landscape" r:id="rId23"/>
  <drawing r:id="rId24"/>
  <legacyDrawing r:id="rId25"/>
  <controls>
    <mc:AlternateContent xmlns:mc="http://schemas.openxmlformats.org/markup-compatibility/2006">
      <mc:Choice Requires="x14">
        <control shapeId="490516" r:id="rId26" name="CommandButton4">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490516" r:id="rId26" name="CommandButton4"/>
      </mc:Fallback>
    </mc:AlternateContent>
    <mc:AlternateContent xmlns:mc="http://schemas.openxmlformats.org/markup-compatibility/2006">
      <mc:Choice Requires="x14">
        <control shapeId="490515" r:id="rId28" name="CommandButton3">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490515" r:id="rId28" name="CommandButton3"/>
      </mc:Fallback>
    </mc:AlternateContent>
    <mc:AlternateContent xmlns:mc="http://schemas.openxmlformats.org/markup-compatibility/2006">
      <mc:Choice Requires="x14">
        <control shapeId="490497" r:id="rId30" name="CommandButton1">
          <controlPr defaultSize="0" autoLine="0" r:id="rId31">
            <anchor moveWithCells="1">
              <from>
                <xdr:col>8</xdr:col>
                <xdr:colOff>114300</xdr:colOff>
                <xdr:row>6</xdr:row>
                <xdr:rowOff>106680</xdr:rowOff>
              </from>
              <to>
                <xdr:col>9</xdr:col>
                <xdr:colOff>403860</xdr:colOff>
                <xdr:row>7</xdr:row>
                <xdr:rowOff>99060</xdr:rowOff>
              </to>
            </anchor>
          </controlPr>
        </control>
      </mc:Choice>
      <mc:Fallback>
        <control shapeId="490497" r:id="rId30" name="CommandButton1"/>
      </mc:Fallback>
    </mc:AlternateContent>
    <mc:AlternateContent xmlns:mc="http://schemas.openxmlformats.org/markup-compatibility/2006">
      <mc:Choice Requires="x14">
        <control shapeId="490498" r:id="rId32" name="CommandButton2">
          <controlPr defaultSize="0" autoLine="0" r:id="rId33">
            <anchor moveWithCells="1">
              <from>
                <xdr:col>8</xdr:col>
                <xdr:colOff>121920</xdr:colOff>
                <xdr:row>9</xdr:row>
                <xdr:rowOff>68580</xdr:rowOff>
              </from>
              <to>
                <xdr:col>9</xdr:col>
                <xdr:colOff>441960</xdr:colOff>
                <xdr:row>11</xdr:row>
                <xdr:rowOff>152400</xdr:rowOff>
              </to>
            </anchor>
          </controlPr>
        </control>
      </mc:Choice>
      <mc:Fallback>
        <control shapeId="490498" r:id="rId32"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7" tint="0.79998168889431442"/>
    <pageSetUpPr fitToPage="1"/>
  </sheetPr>
  <dimension ref="A1:X196"/>
  <sheetViews>
    <sheetView showGridLines="0" zoomScale="70" zoomScaleNormal="70" workbookViewId="0">
      <selection activeCell="B37" sqref="B37"/>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683</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43878</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0.9506849315068493</v>
      </c>
      <c r="C4" s="193"/>
      <c r="D4" s="193"/>
      <c r="E4" s="193"/>
      <c r="F4" s="193"/>
      <c r="G4" s="193"/>
      <c r="H4" s="193"/>
      <c r="K4" s="107" t="s">
        <v>141</v>
      </c>
      <c r="L4" s="107" t="s">
        <v>142</v>
      </c>
      <c r="M4" s="266" t="s">
        <v>5</v>
      </c>
      <c r="N4" s="267" t="s">
        <v>143</v>
      </c>
      <c r="O4" s="268" t="s">
        <v>367</v>
      </c>
      <c r="P4" s="270"/>
      <c r="Q4" s="273" t="s">
        <v>145</v>
      </c>
      <c r="R4" s="273" t="s">
        <v>211</v>
      </c>
      <c r="S4" s="249" t="s">
        <v>683</v>
      </c>
      <c r="T4" s="107" t="s">
        <v>72</v>
      </c>
      <c r="U4" s="319">
        <v>44041.194444444445</v>
      </c>
      <c r="V4" s="107" t="s">
        <v>369</v>
      </c>
      <c r="W4" s="107"/>
      <c r="X4" s="107"/>
    </row>
    <row r="5" spans="1:24" ht="12.75" customHeight="1" x14ac:dyDescent="0.3">
      <c r="A5" s="217" t="s">
        <v>382</v>
      </c>
      <c r="B5" s="234">
        <v>3.5</v>
      </c>
      <c r="C5" s="236"/>
      <c r="D5" s="193"/>
      <c r="E5" s="193"/>
      <c r="F5" s="193"/>
      <c r="G5" s="193"/>
      <c r="H5" s="193"/>
      <c r="K5" s="107"/>
      <c r="L5" s="107"/>
      <c r="M5" s="266" t="s">
        <v>5</v>
      </c>
      <c r="N5" s="267" t="s">
        <v>143</v>
      </c>
      <c r="O5" s="268" t="s">
        <v>368</v>
      </c>
      <c r="P5" s="271" t="s">
        <v>144</v>
      </c>
      <c r="Q5" s="271" t="s">
        <v>149</v>
      </c>
      <c r="R5" s="271" t="s">
        <v>150</v>
      </c>
      <c r="S5" s="249" t="s">
        <v>683</v>
      </c>
      <c r="T5" s="107" t="s">
        <v>72</v>
      </c>
      <c r="U5" s="320">
        <v>43878</v>
      </c>
      <c r="V5" s="107" t="s">
        <v>369</v>
      </c>
      <c r="W5" s="107"/>
      <c r="X5" s="107"/>
    </row>
    <row r="6" spans="1:24" thickBot="1" x14ac:dyDescent="0.35">
      <c r="A6" s="217" t="s">
        <v>383</v>
      </c>
      <c r="B6" s="234">
        <f ca="1">B4+B5</f>
        <v>4.4506849315068493</v>
      </c>
      <c r="C6" s="236"/>
      <c r="K6" s="107"/>
      <c r="L6" s="107"/>
      <c r="M6" s="266" t="s">
        <v>5</v>
      </c>
      <c r="N6" s="267" t="s">
        <v>148</v>
      </c>
      <c r="O6" s="268" t="s">
        <v>148</v>
      </c>
      <c r="P6" s="271" t="s">
        <v>144</v>
      </c>
      <c r="Q6" s="271" t="s">
        <v>149</v>
      </c>
      <c r="R6" s="271" t="s">
        <v>150</v>
      </c>
      <c r="S6" s="249" t="s">
        <v>683</v>
      </c>
      <c r="T6" s="107" t="s">
        <v>72</v>
      </c>
      <c r="U6" s="320">
        <v>43878</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683</v>
      </c>
      <c r="T7" s="107" t="s">
        <v>72</v>
      </c>
      <c r="U7" s="107"/>
      <c r="V7" s="107"/>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c r="U9" s="107"/>
      <c r="V9" s="107"/>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683</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683</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683</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683</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683</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683</v>
      </c>
      <c r="T21" s="107"/>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683</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683</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683</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683</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683</v>
      </c>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683</v>
      </c>
      <c r="T28" s="107"/>
      <c r="U28" s="107"/>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c r="T30" s="107"/>
      <c r="U30" s="107"/>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683</v>
      </c>
      <c r="T32" s="107" t="s">
        <v>72</v>
      </c>
      <c r="U32" s="107"/>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683</v>
      </c>
      <c r="T33" s="107" t="s">
        <v>72</v>
      </c>
      <c r="U33" s="320">
        <v>44097</v>
      </c>
      <c r="V33" s="107" t="s">
        <v>388</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683</v>
      </c>
      <c r="T34" s="107"/>
      <c r="U34" s="107"/>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683</v>
      </c>
      <c r="T35" s="107" t="s">
        <v>72</v>
      </c>
      <c r="U35" s="320">
        <v>44049</v>
      </c>
      <c r="V35" s="107" t="s">
        <v>369</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683</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683</v>
      </c>
      <c r="T41" s="107" t="s">
        <v>72</v>
      </c>
      <c r="U41" s="320">
        <v>44039</v>
      </c>
      <c r="V41" s="107" t="s">
        <v>388</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683</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107"/>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683</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1.5162601626016259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ht="27" customHeight="1"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cale="70" showGridLines="0" fitToPage="1">
      <selection activeCell="B37" sqref="B37"/>
      <pageMargins left="0.25" right="0" top="0.25" bottom="0.25" header="0.3" footer="0"/>
      <pageSetup scale="30" fitToHeight="0" orientation="landscape" r:id="rId1"/>
    </customSheetView>
    <customSheetView guid="{040B64FF-F135-4C7F-9498-A8399C10673D}" scale="70" showGridLines="0" fitToPage="1">
      <selection activeCell="B37" sqref="B37"/>
      <pageMargins left="0.25" right="0" top="0.25" bottom="0.25" header="0.3" footer="0"/>
      <pageSetup scale="30" fitToHeight="0" orientation="landscape" r:id="rId2"/>
    </customSheetView>
    <customSheetView guid="{6D9FC8F7-6352-4BF1-890A-27BF36FADC03}" scale="70" showGridLines="0" fitToPage="1">
      <selection activeCell="B37" sqref="B37"/>
      <pageMargins left="0.25" right="0" top="0.25" bottom="0.25" header="0.3" footer="0"/>
      <pageSetup scale="30" fitToHeight="0" orientation="landscape" r:id="rId3"/>
    </customSheetView>
  </customSheetViews>
  <mergeCells count="6">
    <mergeCell ref="S2:S3"/>
    <mergeCell ref="A1:H1"/>
    <mergeCell ref="A68:G68"/>
    <mergeCell ref="A66:G66"/>
    <mergeCell ref="M2:M3"/>
    <mergeCell ref="N2:N3"/>
  </mergeCells>
  <conditionalFormatting sqref="O4:O9 O12:O18">
    <cfRule type="duplicateValues" dxfId="1907" priority="17"/>
  </conditionalFormatting>
  <conditionalFormatting sqref="O10">
    <cfRule type="duplicateValues" dxfId="1906" priority="16"/>
  </conditionalFormatting>
  <conditionalFormatting sqref="O11">
    <cfRule type="duplicateValues" dxfId="1905" priority="15"/>
  </conditionalFormatting>
  <conditionalFormatting sqref="O19:O32">
    <cfRule type="duplicateValues" dxfId="1904" priority="14"/>
  </conditionalFormatting>
  <conditionalFormatting sqref="O34:O50">
    <cfRule type="duplicateValues" dxfId="1903" priority="13"/>
  </conditionalFormatting>
  <conditionalFormatting sqref="O33">
    <cfRule type="duplicateValues" dxfId="1902" priority="12"/>
  </conditionalFormatting>
  <conditionalFormatting sqref="O51:O58">
    <cfRule type="duplicateValues" dxfId="1901" priority="11"/>
  </conditionalFormatting>
  <conditionalFormatting sqref="O59:O62">
    <cfRule type="duplicateValues" dxfId="1900" priority="10"/>
  </conditionalFormatting>
  <conditionalFormatting sqref="C7:D7 F7:H7">
    <cfRule type="containsText" dxfId="1899" priority="7" operator="containsText" text="N/A">
      <formula>NOT(ISERROR(SEARCH("N/A",C7)))</formula>
    </cfRule>
    <cfRule type="containsText" dxfId="1898" priority="8" operator="containsText" text="Blank">
      <formula>NOT(ISERROR(SEARCH("Blank",C7)))</formula>
    </cfRule>
    <cfRule type="containsText" dxfId="1897" priority="9" operator="containsText" text="M">
      <formula>NOT(ISERROR(SEARCH("M",C7)))</formula>
    </cfRule>
  </conditionalFormatting>
  <conditionalFormatting sqref="B7 B66:B68">
    <cfRule type="duplicateValues" dxfId="1896" priority="6"/>
  </conditionalFormatting>
  <conditionalFormatting sqref="B29">
    <cfRule type="duplicateValues" dxfId="1895" priority="4"/>
  </conditionalFormatting>
  <conditionalFormatting sqref="B30">
    <cfRule type="duplicateValues" dxfId="1894" priority="3"/>
  </conditionalFormatting>
  <conditionalFormatting sqref="B55">
    <cfRule type="duplicateValues" dxfId="1893" priority="2"/>
  </conditionalFormatting>
  <conditionalFormatting sqref="B56:B65 B31:B54 B8:B12 B14:B28">
    <cfRule type="duplicateValues" dxfId="1892" priority="5"/>
  </conditionalFormatting>
  <conditionalFormatting sqref="B13">
    <cfRule type="duplicateValues" dxfId="189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368065"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368065" r:id="rId7" name="CommandButton1"/>
      </mc:Fallback>
    </mc:AlternateContent>
    <mc:AlternateContent xmlns:mc="http://schemas.openxmlformats.org/markup-compatibility/2006">
      <mc:Choice Requires="x14">
        <control shapeId="1368066"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368066" r:id="rId9" name="CommandButton2"/>
      </mc:Fallback>
    </mc:AlternateContent>
    <mc:AlternateContent xmlns:mc="http://schemas.openxmlformats.org/markup-compatibility/2006">
      <mc:Choice Requires="x14">
        <control shapeId="1368067" r:id="rId11" name="CommandButton3">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1368067" r:id="rId11" name="CommandButton3"/>
      </mc:Fallback>
    </mc:AlternateContent>
    <mc:AlternateContent xmlns:mc="http://schemas.openxmlformats.org/markup-compatibility/2006">
      <mc:Choice Requires="x14">
        <control shapeId="1368068" r:id="rId13" name="CommandButton4">
          <controlPr defaultSize="0" autoLine="0" r:id="rId14">
            <anchor moveWithCells="1">
              <from>
                <xdr:col>8</xdr:col>
                <xdr:colOff>121920</xdr:colOff>
                <xdr:row>10</xdr:row>
                <xdr:rowOff>0</xdr:rowOff>
              </from>
              <to>
                <xdr:col>9</xdr:col>
                <xdr:colOff>441960</xdr:colOff>
                <xdr:row>12</xdr:row>
                <xdr:rowOff>99060</xdr:rowOff>
              </to>
            </anchor>
          </controlPr>
        </control>
      </mc:Choice>
      <mc:Fallback>
        <control shapeId="1368068" r:id="rId13" name="CommandButton4"/>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00B050"/>
    <pageSetUpPr fitToPage="1"/>
  </sheetPr>
  <dimension ref="A1:X196"/>
  <sheetViews>
    <sheetView showGridLines="0" topLeftCell="A40" zoomScale="85" zoomScaleNormal="100" workbookViewId="0">
      <selection activeCell="D48" sqref="D4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663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43850</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1.0273972602739727</v>
      </c>
      <c r="C4" s="3"/>
      <c r="D4" s="3"/>
      <c r="E4" s="3"/>
      <c r="F4" s="3"/>
      <c r="G4" s="3"/>
      <c r="H4" s="3"/>
      <c r="K4" s="107" t="s">
        <v>141</v>
      </c>
      <c r="L4" s="107" t="s">
        <v>142</v>
      </c>
      <c r="M4" s="266" t="s">
        <v>5</v>
      </c>
      <c r="N4" s="267" t="s">
        <v>143</v>
      </c>
      <c r="O4" s="268" t="s">
        <v>367</v>
      </c>
      <c r="P4" s="270"/>
      <c r="Q4" s="273" t="s">
        <v>145</v>
      </c>
      <c r="R4" s="273" t="s">
        <v>211</v>
      </c>
      <c r="S4" s="249" t="s">
        <v>663</v>
      </c>
      <c r="T4" s="107" t="s">
        <v>72</v>
      </c>
      <c r="U4" s="319"/>
      <c r="V4" s="107" t="s">
        <v>369</v>
      </c>
      <c r="W4" s="107"/>
      <c r="X4" s="107"/>
    </row>
    <row r="5" spans="1:24" ht="12.75" customHeight="1" x14ac:dyDescent="0.3">
      <c r="A5" s="70" t="s">
        <v>382</v>
      </c>
      <c r="B5" s="95">
        <v>1</v>
      </c>
      <c r="C5" s="97"/>
      <c r="D5" s="3"/>
      <c r="E5" s="3"/>
      <c r="F5" s="3"/>
      <c r="G5" s="3"/>
      <c r="H5" s="3"/>
      <c r="K5" s="107"/>
      <c r="L5" s="107"/>
      <c r="M5" s="266" t="s">
        <v>5</v>
      </c>
      <c r="N5" s="267" t="s">
        <v>143</v>
      </c>
      <c r="O5" s="268" t="s">
        <v>368</v>
      </c>
      <c r="P5" s="271" t="s">
        <v>144</v>
      </c>
      <c r="Q5" s="271" t="s">
        <v>149</v>
      </c>
      <c r="R5" s="271" t="s">
        <v>150</v>
      </c>
      <c r="S5" s="249" t="s">
        <v>663</v>
      </c>
      <c r="T5" s="107" t="s">
        <v>72</v>
      </c>
      <c r="U5" s="320"/>
      <c r="V5" s="107" t="s">
        <v>369</v>
      </c>
      <c r="W5" s="107" t="s">
        <v>372</v>
      </c>
      <c r="X5" s="107"/>
    </row>
    <row r="6" spans="1:24" thickBot="1" x14ac:dyDescent="0.35">
      <c r="A6" s="70" t="s">
        <v>383</v>
      </c>
      <c r="B6" s="95">
        <f ca="1">B4+B5</f>
        <v>2.0273972602739727</v>
      </c>
      <c r="C6" s="97"/>
      <c r="K6" s="107"/>
      <c r="L6" s="107"/>
      <c r="M6" s="266" t="s">
        <v>5</v>
      </c>
      <c r="N6" s="267" t="s">
        <v>148</v>
      </c>
      <c r="O6" s="268" t="s">
        <v>148</v>
      </c>
      <c r="P6" s="271" t="s">
        <v>144</v>
      </c>
      <c r="Q6" s="271" t="s">
        <v>149</v>
      </c>
      <c r="R6" s="271" t="s">
        <v>150</v>
      </c>
      <c r="S6" s="249" t="s">
        <v>663</v>
      </c>
      <c r="T6" s="107" t="s">
        <v>72</v>
      </c>
      <c r="U6" s="320"/>
      <c r="V6" s="107" t="s">
        <v>369</v>
      </c>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663</v>
      </c>
      <c r="T7" s="107" t="s">
        <v>72</v>
      </c>
      <c r="U7" s="107"/>
      <c r="V7" s="107" t="s">
        <v>369</v>
      </c>
      <c r="W7" s="107" t="s">
        <v>372</v>
      </c>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c r="T9" s="107" t="s">
        <v>72</v>
      </c>
      <c r="U9" s="107"/>
      <c r="V9" s="107" t="s">
        <v>369</v>
      </c>
      <c r="W9" s="107" t="s">
        <v>372</v>
      </c>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663</v>
      </c>
      <c r="T13" s="107"/>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663</v>
      </c>
      <c r="T15" s="107"/>
      <c r="U15" s="107"/>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663</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663</v>
      </c>
      <c r="T18" s="107" t="s">
        <v>72</v>
      </c>
      <c r="U18" s="320">
        <v>44075</v>
      </c>
      <c r="V18" s="107" t="s">
        <v>369</v>
      </c>
      <c r="W18" s="107"/>
      <c r="X18" s="107"/>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663</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663</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663</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663</v>
      </c>
      <c r="T23" s="107"/>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663</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663</v>
      </c>
      <c r="T25" s="107" t="s">
        <v>73</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663</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663</v>
      </c>
      <c r="T28" s="107" t="s">
        <v>72</v>
      </c>
      <c r="U28" s="320">
        <v>44085</v>
      </c>
      <c r="V28" s="107" t="s">
        <v>369</v>
      </c>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663</v>
      </c>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663</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t="s">
        <v>73</v>
      </c>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663</v>
      </c>
      <c r="T32" s="107"/>
      <c r="U32" s="107"/>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c r="T34" s="107" t="s">
        <v>72</v>
      </c>
      <c r="U34" s="107"/>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c r="T35" s="107"/>
      <c r="U35" s="320"/>
      <c r="V35" s="107"/>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663</v>
      </c>
      <c r="T36" s="107" t="s">
        <v>72</v>
      </c>
      <c r="U36" s="320">
        <v>44111</v>
      </c>
      <c r="V36" s="107" t="s">
        <v>369</v>
      </c>
      <c r="W36" s="107"/>
      <c r="X36" s="107"/>
    </row>
    <row r="37" spans="1:24" ht="41.4" x14ac:dyDescent="0.3">
      <c r="A37" s="225" t="s">
        <v>2</v>
      </c>
      <c r="B37" s="218" t="s">
        <v>232</v>
      </c>
      <c r="C37" s="252"/>
      <c r="D37" s="252" t="s">
        <v>77</v>
      </c>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t="s">
        <v>73</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663</v>
      </c>
      <c r="T42" s="107" t="s">
        <v>73</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t="s">
        <v>73</v>
      </c>
      <c r="U44" s="107"/>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107"/>
      <c r="T45" s="107" t="s">
        <v>72</v>
      </c>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663</v>
      </c>
      <c r="T46" s="107" t="s">
        <v>72</v>
      </c>
      <c r="U46" s="320">
        <v>44113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663</v>
      </c>
      <c r="T47" s="107" t="s">
        <v>72</v>
      </c>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t="s">
        <v>369</v>
      </c>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0.90447154471544711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topLeftCell="A40">
      <selection activeCell="D48" sqref="D4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1890" priority="17"/>
  </conditionalFormatting>
  <conditionalFormatting sqref="O10">
    <cfRule type="duplicateValues" dxfId="1889" priority="16"/>
  </conditionalFormatting>
  <conditionalFormatting sqref="O11">
    <cfRule type="duplicateValues" dxfId="1888" priority="15"/>
  </conditionalFormatting>
  <conditionalFormatting sqref="O19:O32">
    <cfRule type="duplicateValues" dxfId="1887" priority="14"/>
  </conditionalFormatting>
  <conditionalFormatting sqref="O34:O50">
    <cfRule type="duplicateValues" dxfId="1886" priority="13"/>
  </conditionalFormatting>
  <conditionalFormatting sqref="O33">
    <cfRule type="duplicateValues" dxfId="1885" priority="12"/>
  </conditionalFormatting>
  <conditionalFormatting sqref="O51:O58">
    <cfRule type="duplicateValues" dxfId="1884" priority="11"/>
  </conditionalFormatting>
  <conditionalFormatting sqref="O59:O62">
    <cfRule type="duplicateValues" dxfId="1883" priority="10"/>
  </conditionalFormatting>
  <conditionalFormatting sqref="C7:D7 F7:H7">
    <cfRule type="containsText" dxfId="1882" priority="7" operator="containsText" text="N/A">
      <formula>NOT(ISERROR(SEARCH("N/A",C7)))</formula>
    </cfRule>
    <cfRule type="containsText" dxfId="1881" priority="8" operator="containsText" text="Blank">
      <formula>NOT(ISERROR(SEARCH("Blank",C7)))</formula>
    </cfRule>
    <cfRule type="containsText" dxfId="1880" priority="9" operator="containsText" text="M">
      <formula>NOT(ISERROR(SEARCH("M",C7)))</formula>
    </cfRule>
  </conditionalFormatting>
  <conditionalFormatting sqref="B7 B66:B68">
    <cfRule type="duplicateValues" dxfId="1879" priority="6"/>
  </conditionalFormatting>
  <conditionalFormatting sqref="B29">
    <cfRule type="duplicateValues" dxfId="1878" priority="4"/>
  </conditionalFormatting>
  <conditionalFormatting sqref="B30">
    <cfRule type="duplicateValues" dxfId="1877" priority="3"/>
  </conditionalFormatting>
  <conditionalFormatting sqref="B55">
    <cfRule type="duplicateValues" dxfId="1876" priority="2"/>
  </conditionalFormatting>
  <conditionalFormatting sqref="B56:B65 B31:B54 B8:B12 B14:B28">
    <cfRule type="duplicateValues" dxfId="1875" priority="5"/>
  </conditionalFormatting>
  <conditionalFormatting sqref="B13">
    <cfRule type="duplicateValues" dxfId="187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838657"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838657" r:id="rId7" name="CommandButton1"/>
      </mc:Fallback>
    </mc:AlternateContent>
    <mc:AlternateContent xmlns:mc="http://schemas.openxmlformats.org/markup-compatibility/2006">
      <mc:Choice Requires="x14">
        <control shapeId="838658" r:id="rId9" name="CommandButton2">
          <controlPr defaultSize="0" autoLine="0" r:id="rId10">
            <anchor moveWithCells="1">
              <from>
                <xdr:col>8</xdr:col>
                <xdr:colOff>121920</xdr:colOff>
                <xdr:row>9</xdr:row>
                <xdr:rowOff>68580</xdr:rowOff>
              </from>
              <to>
                <xdr:col>9</xdr:col>
                <xdr:colOff>441960</xdr:colOff>
                <xdr:row>12</xdr:row>
                <xdr:rowOff>0</xdr:rowOff>
              </to>
            </anchor>
          </controlPr>
        </control>
      </mc:Choice>
      <mc:Fallback>
        <control shapeId="838658" r:id="rId9"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FFC000"/>
    <pageSetUpPr fitToPage="1"/>
  </sheetPr>
  <dimension ref="A1:X196"/>
  <sheetViews>
    <sheetView showGridLines="0"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660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43962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0.72054794520547949</v>
      </c>
      <c r="C4" s="3"/>
      <c r="D4" s="3"/>
      <c r="E4" s="3"/>
      <c r="F4" s="3"/>
      <c r="G4" s="3"/>
      <c r="H4" s="3"/>
      <c r="K4" s="107" t="s">
        <v>141</v>
      </c>
      <c r="L4" s="107" t="s">
        <v>142</v>
      </c>
      <c r="M4" s="266" t="s">
        <v>5</v>
      </c>
      <c r="N4" s="267" t="s">
        <v>143</v>
      </c>
      <c r="O4" s="268" t="s">
        <v>367</v>
      </c>
      <c r="P4" s="270"/>
      <c r="Q4" s="273" t="s">
        <v>145</v>
      </c>
      <c r="R4" s="273" t="s">
        <v>211</v>
      </c>
      <c r="S4" s="249" t="s">
        <v>661</v>
      </c>
      <c r="T4" s="107" t="s">
        <v>72</v>
      </c>
      <c r="U4" s="319"/>
      <c r="V4" s="107" t="s">
        <v>369</v>
      </c>
      <c r="W4" s="107"/>
      <c r="X4" s="107"/>
    </row>
    <row r="5" spans="1:24" ht="12.75" customHeight="1" x14ac:dyDescent="0.3">
      <c r="A5" s="70" t="s">
        <v>382</v>
      </c>
      <c r="B5" s="95">
        <v>6.2</v>
      </c>
      <c r="C5" s="97"/>
      <c r="D5" s="3"/>
      <c r="E5" s="3"/>
      <c r="F5" s="3"/>
      <c r="G5" s="3"/>
      <c r="H5" s="3"/>
      <c r="K5" s="107"/>
      <c r="L5" s="107"/>
      <c r="M5" s="266" t="s">
        <v>5</v>
      </c>
      <c r="N5" s="267" t="s">
        <v>143</v>
      </c>
      <c r="O5" s="268" t="s">
        <v>368</v>
      </c>
      <c r="P5" s="271" t="s">
        <v>144</v>
      </c>
      <c r="Q5" s="271" t="s">
        <v>149</v>
      </c>
      <c r="R5" s="271" t="s">
        <v>150</v>
      </c>
      <c r="S5" s="249" t="s">
        <v>661</v>
      </c>
      <c r="T5" s="107" t="s">
        <v>72</v>
      </c>
      <c r="U5" s="320"/>
      <c r="V5" s="107" t="s">
        <v>369</v>
      </c>
      <c r="W5" s="107"/>
      <c r="X5" s="107"/>
    </row>
    <row r="6" spans="1:24" thickBot="1" x14ac:dyDescent="0.35">
      <c r="A6" s="70" t="s">
        <v>383</v>
      </c>
      <c r="B6" s="95">
        <f ca="1">B4+B5</f>
        <v>6.9205479452054792</v>
      </c>
      <c r="C6" s="97"/>
      <c r="K6" s="107"/>
      <c r="L6" s="107"/>
      <c r="M6" s="266" t="s">
        <v>5</v>
      </c>
      <c r="N6" s="267" t="s">
        <v>148</v>
      </c>
      <c r="O6" s="268" t="s">
        <v>148</v>
      </c>
      <c r="P6" s="271" t="s">
        <v>144</v>
      </c>
      <c r="Q6" s="271" t="s">
        <v>149</v>
      </c>
      <c r="R6" s="271" t="s">
        <v>150</v>
      </c>
      <c r="S6" s="249" t="s">
        <v>661</v>
      </c>
      <c r="T6" s="107" t="s">
        <v>72</v>
      </c>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661</v>
      </c>
      <c r="T7" s="107" t="s">
        <v>72</v>
      </c>
      <c r="U7" s="107"/>
      <c r="V7" s="107" t="s">
        <v>369</v>
      </c>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c r="T9" s="107" t="s">
        <v>72</v>
      </c>
      <c r="U9" s="107"/>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661</v>
      </c>
      <c r="T15" s="107"/>
      <c r="U15" s="107"/>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661</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661</v>
      </c>
      <c r="T18" s="107" t="s">
        <v>72</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661</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661</v>
      </c>
      <c r="T22" s="107" t="s">
        <v>72</v>
      </c>
      <c r="U22" s="320">
        <v>44097</v>
      </c>
      <c r="V22" s="107" t="s">
        <v>369</v>
      </c>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661</v>
      </c>
      <c r="T23" s="107"/>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661</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661</v>
      </c>
      <c r="T25" s="107" t="s">
        <v>73</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J26" s="3" t="s">
        <v>680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72</v>
      </c>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661</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661</v>
      </c>
      <c r="T30" s="107" t="s">
        <v>72</v>
      </c>
      <c r="U30" s="320">
        <v>44048</v>
      </c>
      <c r="V30" s="107" t="s">
        <v>369</v>
      </c>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c r="T31" s="107" t="s">
        <v>73</v>
      </c>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661</v>
      </c>
      <c r="T32" s="107"/>
      <c r="U32" s="107"/>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c r="T34" s="107" t="s">
        <v>72</v>
      </c>
      <c r="U34" s="107"/>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t="s">
        <v>661</v>
      </c>
      <c r="T35" s="107" t="s">
        <v>72</v>
      </c>
      <c r="U35" s="320">
        <v>44049</v>
      </c>
      <c r="V35" s="107" t="s">
        <v>369</v>
      </c>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t="s">
        <v>73</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t="s">
        <v>73</v>
      </c>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t="s">
        <v>73</v>
      </c>
      <c r="U44" s="107"/>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107"/>
      <c r="T45" s="107" t="s">
        <v>72</v>
      </c>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661</v>
      </c>
      <c r="T46" s="107" t="s">
        <v>72</v>
      </c>
      <c r="U46" s="320">
        <v>44113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t="s">
        <v>72</v>
      </c>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0.91463414634146334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selection activeCell="A7" sqref="A7:H6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1873" priority="17"/>
  </conditionalFormatting>
  <conditionalFormatting sqref="O10">
    <cfRule type="duplicateValues" dxfId="1872" priority="16"/>
  </conditionalFormatting>
  <conditionalFormatting sqref="O11">
    <cfRule type="duplicateValues" dxfId="1871" priority="15"/>
  </conditionalFormatting>
  <conditionalFormatting sqref="O19:O32">
    <cfRule type="duplicateValues" dxfId="1870" priority="14"/>
  </conditionalFormatting>
  <conditionalFormatting sqref="O34:O50">
    <cfRule type="duplicateValues" dxfId="1869" priority="13"/>
  </conditionalFormatting>
  <conditionalFormatting sqref="O33">
    <cfRule type="duplicateValues" dxfId="1868" priority="12"/>
  </conditionalFormatting>
  <conditionalFormatting sqref="O51:O58">
    <cfRule type="duplicateValues" dxfId="1867" priority="11"/>
  </conditionalFormatting>
  <conditionalFormatting sqref="O59:O62">
    <cfRule type="duplicateValues" dxfId="1866" priority="10"/>
  </conditionalFormatting>
  <conditionalFormatting sqref="C7:D7 F7:H7">
    <cfRule type="containsText" dxfId="1865" priority="7" operator="containsText" text="N/A">
      <formula>NOT(ISERROR(SEARCH("N/A",C7)))</formula>
    </cfRule>
    <cfRule type="containsText" dxfId="1864" priority="8" operator="containsText" text="Blank">
      <formula>NOT(ISERROR(SEARCH("Blank",C7)))</formula>
    </cfRule>
    <cfRule type="containsText" dxfId="1863" priority="9" operator="containsText" text="M">
      <formula>NOT(ISERROR(SEARCH("M",C7)))</formula>
    </cfRule>
  </conditionalFormatting>
  <conditionalFormatting sqref="B7 B66:B68">
    <cfRule type="duplicateValues" dxfId="1862" priority="6"/>
  </conditionalFormatting>
  <conditionalFormatting sqref="B29">
    <cfRule type="duplicateValues" dxfId="1861" priority="4"/>
  </conditionalFormatting>
  <conditionalFormatting sqref="B30">
    <cfRule type="duplicateValues" dxfId="1860" priority="3"/>
  </conditionalFormatting>
  <conditionalFormatting sqref="B55">
    <cfRule type="duplicateValues" dxfId="1859" priority="2"/>
  </conditionalFormatting>
  <conditionalFormatting sqref="B56:B65 B31:B54 B8:B12 B14:B28">
    <cfRule type="duplicateValues" dxfId="1858" priority="5"/>
  </conditionalFormatting>
  <conditionalFormatting sqref="B13">
    <cfRule type="duplicateValues" dxfId="185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835585"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835585" r:id="rId7" name="CommandButton1"/>
      </mc:Fallback>
    </mc:AlternateContent>
    <mc:AlternateContent xmlns:mc="http://schemas.openxmlformats.org/markup-compatibility/2006">
      <mc:Choice Requires="x14">
        <control shapeId="835586" r:id="rId9" name="CommandButton2">
          <controlPr defaultSize="0" autoLine="0" r:id="rId10">
            <anchor moveWithCells="1">
              <from>
                <xdr:col>8</xdr:col>
                <xdr:colOff>121920</xdr:colOff>
                <xdr:row>9</xdr:row>
                <xdr:rowOff>68580</xdr:rowOff>
              </from>
              <to>
                <xdr:col>9</xdr:col>
                <xdr:colOff>441960</xdr:colOff>
                <xdr:row>12</xdr:row>
                <xdr:rowOff>0</xdr:rowOff>
              </to>
            </anchor>
          </controlPr>
        </control>
      </mc:Choice>
      <mc:Fallback>
        <control shapeId="835586" r:id="rId9"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8"/>
    <pageSetUpPr fitToPage="1"/>
  </sheetPr>
  <dimension ref="A1:X196"/>
  <sheetViews>
    <sheetView showGridLines="0" zoomScale="85" zoomScaleNormal="85" workbookViewId="0">
      <selection activeCell="C28" sqref="C28"/>
    </sheetView>
  </sheetViews>
  <sheetFormatPr defaultColWidth="9.109375" defaultRowHeight="14.4" x14ac:dyDescent="0.3"/>
  <cols>
    <col min="1" max="1" width="31.44140625" style="29" customWidth="1"/>
    <col min="2" max="2" width="40.3320312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664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43948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0.75890410958904109</v>
      </c>
      <c r="C4" s="3"/>
      <c r="D4" s="3"/>
      <c r="E4" s="3"/>
      <c r="F4" s="3"/>
      <c r="G4" s="3"/>
      <c r="H4" s="3"/>
      <c r="K4" s="107" t="s">
        <v>141</v>
      </c>
      <c r="L4" s="107" t="s">
        <v>142</v>
      </c>
      <c r="M4" s="266" t="s">
        <v>5</v>
      </c>
      <c r="N4" s="267" t="s">
        <v>143</v>
      </c>
      <c r="O4" s="268" t="s">
        <v>367</v>
      </c>
      <c r="P4" s="270"/>
      <c r="Q4" s="273" t="s">
        <v>145</v>
      </c>
      <c r="R4" s="273" t="s">
        <v>211</v>
      </c>
      <c r="S4" s="249" t="s">
        <v>665</v>
      </c>
      <c r="T4" s="107" t="s">
        <v>72</v>
      </c>
      <c r="U4" s="319"/>
      <c r="V4" s="107" t="s">
        <v>369</v>
      </c>
      <c r="W4" s="107"/>
      <c r="X4" s="107"/>
    </row>
    <row r="5" spans="1:24" ht="12.75" customHeight="1" x14ac:dyDescent="0.3">
      <c r="A5" s="70" t="s">
        <v>382</v>
      </c>
      <c r="B5" s="95">
        <v>6.1</v>
      </c>
      <c r="C5" s="97"/>
      <c r="D5" s="3"/>
      <c r="E5" s="3"/>
      <c r="F5" s="3"/>
      <c r="G5" s="3"/>
      <c r="H5" s="3"/>
      <c r="K5" s="107"/>
      <c r="L5" s="107"/>
      <c r="M5" s="266" t="s">
        <v>5</v>
      </c>
      <c r="N5" s="267" t="s">
        <v>143</v>
      </c>
      <c r="O5" s="268" t="s">
        <v>368</v>
      </c>
      <c r="P5" s="271" t="s">
        <v>144</v>
      </c>
      <c r="Q5" s="271" t="s">
        <v>149</v>
      </c>
      <c r="R5" s="271" t="s">
        <v>150</v>
      </c>
      <c r="S5" s="249" t="s">
        <v>665</v>
      </c>
      <c r="T5" s="107" t="s">
        <v>72</v>
      </c>
      <c r="U5" s="320"/>
      <c r="V5" s="107" t="s">
        <v>369</v>
      </c>
      <c r="W5" s="107"/>
      <c r="X5" s="107"/>
    </row>
    <row r="6" spans="1:24" thickBot="1" x14ac:dyDescent="0.35">
      <c r="A6" s="70" t="s">
        <v>383</v>
      </c>
      <c r="B6" s="95">
        <f ca="1">B4+B5</f>
        <v>6.8589041095890408</v>
      </c>
      <c r="C6" s="97"/>
      <c r="K6" s="107"/>
      <c r="L6" s="107"/>
      <c r="M6" s="266" t="s">
        <v>5</v>
      </c>
      <c r="N6" s="267" t="s">
        <v>148</v>
      </c>
      <c r="O6" s="268" t="s">
        <v>148</v>
      </c>
      <c r="P6" s="271" t="s">
        <v>144</v>
      </c>
      <c r="Q6" s="271" t="s">
        <v>149</v>
      </c>
      <c r="R6" s="271" t="s">
        <v>150</v>
      </c>
      <c r="S6" s="249" t="s">
        <v>665</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665</v>
      </c>
      <c r="T7" s="107" t="s">
        <v>72</v>
      </c>
      <c r="U7" s="107"/>
      <c r="V7" s="107" t="s">
        <v>369</v>
      </c>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665</v>
      </c>
      <c r="T9" s="107" t="s">
        <v>72</v>
      </c>
      <c r="U9" s="107"/>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73</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c r="T15" s="107"/>
      <c r="U15" s="107"/>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665</v>
      </c>
      <c r="T18" s="107" t="s">
        <v>72</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665</v>
      </c>
      <c r="T19" s="308"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665</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c r="T22" s="107" t="s">
        <v>72</v>
      </c>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t="s">
        <v>73</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72</v>
      </c>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I30" s="3" t="s">
        <v>77</v>
      </c>
      <c r="K30" s="107"/>
      <c r="L30" s="107"/>
      <c r="M30" s="278" t="s">
        <v>6</v>
      </c>
      <c r="N30" s="279" t="s">
        <v>56</v>
      </c>
      <c r="O30" s="282" t="s">
        <v>396</v>
      </c>
      <c r="P30" s="284"/>
      <c r="Q30" s="281" t="s">
        <v>165</v>
      </c>
      <c r="R30" s="281" t="s">
        <v>344</v>
      </c>
      <c r="S30" s="249"/>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t="s">
        <v>73</v>
      </c>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107"/>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c r="T34" s="107" t="s">
        <v>72</v>
      </c>
      <c r="U34" s="107"/>
      <c r="V34" s="107"/>
      <c r="W34" s="107"/>
      <c r="X34" s="107"/>
    </row>
    <row r="35" spans="1:24" ht="13.8" x14ac:dyDescent="0.3">
      <c r="A35" s="225" t="s">
        <v>31</v>
      </c>
      <c r="B35" s="218" t="s">
        <v>173</v>
      </c>
      <c r="C35" s="304"/>
      <c r="D35" s="304"/>
      <c r="E35" s="304"/>
      <c r="F35" s="304"/>
      <c r="G35" s="304"/>
      <c r="H35" s="224" t="b">
        <f>IF(C35&lt;&gt;"",'CBL Score Standard'!$D93,IF(D35&lt;&gt;"",SUM('CBL Score Standard'!$D93:$E93),IF(E35&lt;&gt;"",SUM('CBL Score Standard'!$D93:$F93),IF(F35&lt;&gt;"",SUM('CBL Score Standard'!$D93:$G93),IF(G35&lt;&gt;"",SUM('CBL Score Standard'!$D93:$H93,0))))))</f>
        <v>0</v>
      </c>
      <c r="K35" s="107"/>
      <c r="L35" s="107"/>
      <c r="M35" s="287" t="s">
        <v>7</v>
      </c>
      <c r="N35" s="288" t="s">
        <v>55</v>
      </c>
      <c r="O35" s="289" t="s">
        <v>620</v>
      </c>
      <c r="P35" s="295"/>
      <c r="Q35" s="293" t="s">
        <v>393</v>
      </c>
      <c r="R35" s="294" t="s">
        <v>392</v>
      </c>
      <c r="S35" s="249"/>
      <c r="T35" s="107"/>
      <c r="U35" s="320"/>
      <c r="V35" s="107"/>
      <c r="W35" s="107"/>
      <c r="X35" s="107"/>
    </row>
    <row r="36" spans="1:24" ht="27.6" x14ac:dyDescent="0.3">
      <c r="A36" s="225" t="s">
        <v>46</v>
      </c>
      <c r="B36" s="218" t="s">
        <v>169</v>
      </c>
      <c r="C36" s="252"/>
      <c r="D36" s="304"/>
      <c r="E36" s="304"/>
      <c r="F36" s="304"/>
      <c r="G36" s="304"/>
      <c r="H36" s="224" t="b">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c r="E45" s="304"/>
      <c r="F45" s="304"/>
      <c r="G45" s="304"/>
      <c r="H45" s="224" t="b">
        <f>IF(C45&lt;&gt;"",'CBL Score Standard'!$D103,IF(D45&lt;&gt;"",SUM('CBL Score Standard'!$D103:$E103),IF(E45&lt;&gt;"",SUM('CBL Score Standard'!$D103:$F103),IF(F45&lt;&gt;"",SUM('CBL Score Standard'!$D103:$G103),IF(G45&lt;&gt;"",SUM('CBL Score Standard'!$D103:$H103,0))))))</f>
        <v>0</v>
      </c>
      <c r="K45" s="107"/>
      <c r="L45" s="107"/>
      <c r="M45" s="287" t="s">
        <v>7</v>
      </c>
      <c r="N45" s="288" t="s">
        <v>56</v>
      </c>
      <c r="O45" s="290" t="s">
        <v>389</v>
      </c>
      <c r="P45" s="295"/>
      <c r="Q45" s="292" t="s">
        <v>390</v>
      </c>
      <c r="R45" s="292"/>
      <c r="S45" s="107"/>
      <c r="T45" s="107"/>
      <c r="U45" s="107"/>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0.79268292682926822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selection activeCell="A7" sqref="A7:H6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selection activeCell="C28" sqref="C2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1856" priority="17"/>
  </conditionalFormatting>
  <conditionalFormatting sqref="O10">
    <cfRule type="duplicateValues" dxfId="1855" priority="16"/>
  </conditionalFormatting>
  <conditionalFormatting sqref="O11">
    <cfRule type="duplicateValues" dxfId="1854" priority="15"/>
  </conditionalFormatting>
  <conditionalFormatting sqref="O19:O32">
    <cfRule type="duplicateValues" dxfId="1853" priority="14"/>
  </conditionalFormatting>
  <conditionalFormatting sqref="O34:O50">
    <cfRule type="duplicateValues" dxfId="1852" priority="13"/>
  </conditionalFormatting>
  <conditionalFormatting sqref="O33">
    <cfRule type="duplicateValues" dxfId="1851" priority="12"/>
  </conditionalFormatting>
  <conditionalFormatting sqref="O51:O58">
    <cfRule type="duplicateValues" dxfId="1850" priority="11"/>
  </conditionalFormatting>
  <conditionalFormatting sqref="O59:O62">
    <cfRule type="duplicateValues" dxfId="1849" priority="10"/>
  </conditionalFormatting>
  <conditionalFormatting sqref="C7:D7 F7:H7">
    <cfRule type="containsText" dxfId="1848" priority="7" operator="containsText" text="N/A">
      <formula>NOT(ISERROR(SEARCH("N/A",C7)))</formula>
    </cfRule>
    <cfRule type="containsText" dxfId="1847" priority="8" operator="containsText" text="Blank">
      <formula>NOT(ISERROR(SEARCH("Blank",C7)))</formula>
    </cfRule>
    <cfRule type="containsText" dxfId="1846" priority="9" operator="containsText" text="M">
      <formula>NOT(ISERROR(SEARCH("M",C7)))</formula>
    </cfRule>
  </conditionalFormatting>
  <conditionalFormatting sqref="B7 B66:B68">
    <cfRule type="duplicateValues" dxfId="1845" priority="6"/>
  </conditionalFormatting>
  <conditionalFormatting sqref="B29">
    <cfRule type="duplicateValues" dxfId="1844" priority="4"/>
  </conditionalFormatting>
  <conditionalFormatting sqref="B30">
    <cfRule type="duplicateValues" dxfId="1843" priority="3"/>
  </conditionalFormatting>
  <conditionalFormatting sqref="B55">
    <cfRule type="duplicateValues" dxfId="1842" priority="2"/>
  </conditionalFormatting>
  <conditionalFormatting sqref="B56:B65 B31:B54 B8:B12 B14:B28">
    <cfRule type="duplicateValues" dxfId="1841" priority="5"/>
  </conditionalFormatting>
  <conditionalFormatting sqref="B13">
    <cfRule type="duplicateValues" dxfId="184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843777"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843777" r:id="rId7" name="CommandButton1"/>
      </mc:Fallback>
    </mc:AlternateContent>
    <mc:AlternateContent xmlns:mc="http://schemas.openxmlformats.org/markup-compatibility/2006">
      <mc:Choice Requires="x14">
        <control shapeId="843778" r:id="rId9" name="CommandButton2">
          <controlPr defaultSize="0" autoLine="0" r:id="rId10">
            <anchor moveWithCells="1">
              <from>
                <xdr:col>8</xdr:col>
                <xdr:colOff>121920</xdr:colOff>
                <xdr:row>9</xdr:row>
                <xdr:rowOff>68580</xdr:rowOff>
              </from>
              <to>
                <xdr:col>9</xdr:col>
                <xdr:colOff>441960</xdr:colOff>
                <xdr:row>12</xdr:row>
                <xdr:rowOff>0</xdr:rowOff>
              </to>
            </anchor>
          </controlPr>
        </control>
      </mc:Choice>
      <mc:Fallback>
        <control shapeId="843778" r:id="rId9"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196"/>
  <sheetViews>
    <sheetView zoomScale="70" zoomScaleNormal="70" workbookViewId="0">
      <selection activeCell="N19" sqref="N19"/>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654</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43955</v>
      </c>
      <c r="C3" s="235"/>
      <c r="D3" s="193"/>
      <c r="E3" s="193"/>
      <c r="F3" s="193"/>
      <c r="G3" s="193"/>
      <c r="H3" s="193"/>
      <c r="K3" s="306"/>
      <c r="L3" s="306"/>
      <c r="M3" s="366"/>
      <c r="N3" s="367"/>
      <c r="O3" s="306"/>
      <c r="P3" s="310" t="s">
        <v>140</v>
      </c>
      <c r="Q3" s="306"/>
      <c r="R3" s="306"/>
      <c r="S3" s="368"/>
      <c r="T3" s="311" t="s">
        <v>72</v>
      </c>
      <c r="U3" s="311"/>
      <c r="V3" s="311"/>
      <c r="W3" s="311"/>
      <c r="X3" s="311"/>
    </row>
    <row r="4" spans="1:24" ht="13.8" x14ac:dyDescent="0.3">
      <c r="A4" s="217" t="s">
        <v>363</v>
      </c>
      <c r="B4" s="234">
        <f ca="1">DATEDIF(B3,TODAY(),"D")/365</f>
        <v>0.73972602739726023</v>
      </c>
      <c r="C4" s="193"/>
      <c r="D4" s="193"/>
      <c r="E4" s="193"/>
      <c r="F4" s="193"/>
      <c r="G4" s="193"/>
      <c r="H4" s="193"/>
      <c r="K4" s="107" t="s">
        <v>141</v>
      </c>
      <c r="L4" s="107" t="s">
        <v>142</v>
      </c>
      <c r="M4" s="266" t="s">
        <v>5</v>
      </c>
      <c r="N4" s="267" t="s">
        <v>143</v>
      </c>
      <c r="O4" s="268" t="s">
        <v>367</v>
      </c>
      <c r="P4" s="270"/>
      <c r="Q4" s="273" t="s">
        <v>145</v>
      </c>
      <c r="R4" s="273" t="s">
        <v>211</v>
      </c>
      <c r="S4" s="249" t="s">
        <v>654</v>
      </c>
      <c r="T4" s="107" t="s">
        <v>72</v>
      </c>
      <c r="U4" s="319"/>
      <c r="V4" s="107"/>
      <c r="W4" s="107"/>
      <c r="X4" s="107"/>
    </row>
    <row r="5" spans="1:24" ht="12.75" customHeight="1" x14ac:dyDescent="0.3">
      <c r="A5" s="217" t="s">
        <v>382</v>
      </c>
      <c r="B5" s="234">
        <v>1</v>
      </c>
      <c r="C5" s="236"/>
      <c r="D5" s="193"/>
      <c r="E5" s="193"/>
      <c r="F5" s="193"/>
      <c r="G5" s="193"/>
      <c r="H5" s="193"/>
      <c r="K5" s="107"/>
      <c r="L5" s="107"/>
      <c r="M5" s="266" t="s">
        <v>5</v>
      </c>
      <c r="N5" s="267" t="s">
        <v>143</v>
      </c>
      <c r="O5" s="268" t="s">
        <v>368</v>
      </c>
      <c r="P5" s="271" t="s">
        <v>144</v>
      </c>
      <c r="Q5" s="271" t="s">
        <v>149</v>
      </c>
      <c r="R5" s="271" t="s">
        <v>150</v>
      </c>
      <c r="S5" s="249" t="s">
        <v>654</v>
      </c>
      <c r="T5" s="107" t="s">
        <v>72</v>
      </c>
      <c r="U5" s="320"/>
      <c r="V5" s="107" t="s">
        <v>369</v>
      </c>
      <c r="W5" s="107"/>
      <c r="X5" s="107"/>
    </row>
    <row r="6" spans="1:24" thickBot="1" x14ac:dyDescent="0.35">
      <c r="A6" s="217" t="s">
        <v>383</v>
      </c>
      <c r="B6" s="234">
        <f ca="1">B4+B5</f>
        <v>1.7397260273972601</v>
      </c>
      <c r="C6" s="236"/>
      <c r="K6" s="107"/>
      <c r="L6" s="107"/>
      <c r="M6" s="266" t="s">
        <v>5</v>
      </c>
      <c r="N6" s="267" t="s">
        <v>148</v>
      </c>
      <c r="O6" s="268" t="s">
        <v>148</v>
      </c>
      <c r="P6" s="271" t="s">
        <v>144</v>
      </c>
      <c r="Q6" s="271" t="s">
        <v>149</v>
      </c>
      <c r="R6" s="271" t="s">
        <v>150</v>
      </c>
      <c r="S6" s="249" t="s">
        <v>654</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654</v>
      </c>
      <c r="T7" s="107" t="s">
        <v>72</v>
      </c>
      <c r="U7" s="107"/>
      <c r="V7" s="107"/>
      <c r="W7" s="107"/>
      <c r="X7" s="107"/>
    </row>
    <row r="8" spans="1:24" ht="13.8" x14ac:dyDescent="0.3">
      <c r="A8" s="222" t="s">
        <v>56</v>
      </c>
      <c r="B8" s="223" t="s">
        <v>180</v>
      </c>
      <c r="C8" s="252"/>
      <c r="D8" s="304"/>
      <c r="E8" s="304"/>
      <c r="F8" s="304"/>
      <c r="G8" s="304"/>
      <c r="H8" s="224" t="b">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654</v>
      </c>
      <c r="T9" s="107" t="s">
        <v>72</v>
      </c>
      <c r="U9" s="107"/>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654</v>
      </c>
      <c r="T10" s="107" t="s">
        <v>73</v>
      </c>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654</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654</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654</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654</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654</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654</v>
      </c>
      <c r="T20" s="107"/>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654</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654</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654</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654</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654</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654</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654</v>
      </c>
      <c r="T27" s="107" t="s">
        <v>73</v>
      </c>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654</v>
      </c>
      <c r="T28" s="107" t="s">
        <v>73</v>
      </c>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654</v>
      </c>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654</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654</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654</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654</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654</v>
      </c>
      <c r="T34" s="107"/>
      <c r="U34" s="107"/>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654</v>
      </c>
      <c r="T35" s="107" t="s">
        <v>72</v>
      </c>
      <c r="U35" s="320">
        <v>44049</v>
      </c>
      <c r="V35" s="107" t="s">
        <v>369</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654</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654</v>
      </c>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654</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654</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654</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654</v>
      </c>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654</v>
      </c>
      <c r="T45" s="107"/>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654</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654</v>
      </c>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654</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1.4329268292682928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X68"/>
  <customSheetViews>
    <customSheetView guid="{3BEDB203-29A8-4A82-B140-5CE8D0753F8B}" scale="70" showAutoFilter="1">
      <selection activeCell="N19" sqref="N19"/>
      <pageMargins left="0.7" right="0.7" top="0.75" bottom="0.75" header="0.3" footer="0.3"/>
      <autoFilter ref="A3:X68"/>
    </customSheetView>
    <customSheetView guid="{040B64FF-F135-4C7F-9498-A8399C10673D}" scale="70" showAutoFilter="1">
      <selection activeCell="N19" sqref="N19"/>
      <pageMargins left="0.7" right="0.7" top="0.75" bottom="0.75" header="0.3" footer="0.3"/>
      <autoFilter ref="A3:X68"/>
    </customSheetView>
    <customSheetView guid="{6D9FC8F7-6352-4BF1-890A-27BF36FADC03}" scale="70" showAutoFilter="1">
      <selection activeCell="N19" sqref="N19"/>
      <pageMargins left="0.7" right="0.7" top="0.75" bottom="0.75" header="0.3" footer="0.3"/>
      <autoFilter ref="A3:X68"/>
    </customSheetView>
  </customSheetViews>
  <mergeCells count="6">
    <mergeCell ref="S2:S3"/>
    <mergeCell ref="A1:H1"/>
    <mergeCell ref="A66:G66"/>
    <mergeCell ref="A68:G68"/>
    <mergeCell ref="M2:M3"/>
    <mergeCell ref="N2:N3"/>
  </mergeCells>
  <conditionalFormatting sqref="B125:B1048576 B1:B6 B69">
    <cfRule type="duplicateValues" dxfId="1839" priority="25"/>
  </conditionalFormatting>
  <conditionalFormatting sqref="O4:O9 O12:O18">
    <cfRule type="duplicateValues" dxfId="1838" priority="17"/>
  </conditionalFormatting>
  <conditionalFormatting sqref="O10">
    <cfRule type="duplicateValues" dxfId="1837" priority="16"/>
  </conditionalFormatting>
  <conditionalFormatting sqref="O11">
    <cfRule type="duplicateValues" dxfId="1836" priority="15"/>
  </conditionalFormatting>
  <conditionalFormatting sqref="O19:O32">
    <cfRule type="duplicateValues" dxfId="1835" priority="14"/>
  </conditionalFormatting>
  <conditionalFormatting sqref="O34:O50">
    <cfRule type="duplicateValues" dxfId="1834" priority="13"/>
  </conditionalFormatting>
  <conditionalFormatting sqref="O33">
    <cfRule type="duplicateValues" dxfId="1833" priority="12"/>
  </conditionalFormatting>
  <conditionalFormatting sqref="O51:O58">
    <cfRule type="duplicateValues" dxfId="1832" priority="11"/>
  </conditionalFormatting>
  <conditionalFormatting sqref="O59:O62">
    <cfRule type="duplicateValues" dxfId="1831" priority="10"/>
  </conditionalFormatting>
  <conditionalFormatting sqref="C7:D7 F7:H7">
    <cfRule type="containsText" dxfId="1830" priority="7" operator="containsText" text="N/A">
      <formula>NOT(ISERROR(SEARCH("N/A",C7)))</formula>
    </cfRule>
    <cfRule type="containsText" dxfId="1829" priority="8" operator="containsText" text="Blank">
      <formula>NOT(ISERROR(SEARCH("Blank",C7)))</formula>
    </cfRule>
    <cfRule type="containsText" dxfId="1828" priority="9" operator="containsText" text="M">
      <formula>NOT(ISERROR(SEARCH("M",C7)))</formula>
    </cfRule>
  </conditionalFormatting>
  <conditionalFormatting sqref="B7 B66:B68">
    <cfRule type="duplicateValues" dxfId="1827" priority="6"/>
  </conditionalFormatting>
  <conditionalFormatting sqref="B29">
    <cfRule type="duplicateValues" dxfId="1826" priority="4"/>
  </conditionalFormatting>
  <conditionalFormatting sqref="B30">
    <cfRule type="duplicateValues" dxfId="1825" priority="3"/>
  </conditionalFormatting>
  <conditionalFormatting sqref="B55">
    <cfRule type="duplicateValues" dxfId="1824" priority="2"/>
  </conditionalFormatting>
  <conditionalFormatting sqref="B56:B65 B31:B54 B8:B12 B14:B28">
    <cfRule type="duplicateValues" dxfId="1823" priority="5"/>
  </conditionalFormatting>
  <conditionalFormatting sqref="B13">
    <cfRule type="duplicateValues" dxfId="182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drawing r:id="rId1"/>
  <legacyDrawing r:id="rId2"/>
  <controls>
    <mc:AlternateContent xmlns:mc="http://schemas.openxmlformats.org/markup-compatibility/2006">
      <mc:Choice Requires="x14">
        <control shapeId="1114113" r:id="rId3" name="CommandButton1">
          <controlPr defaultSize="0" autoLine="0" r:id="rId4">
            <anchor moveWithCells="1">
              <from>
                <xdr:col>8</xdr:col>
                <xdr:colOff>198120</xdr:colOff>
                <xdr:row>68</xdr:row>
                <xdr:rowOff>0</xdr:rowOff>
              </from>
              <to>
                <xdr:col>9</xdr:col>
                <xdr:colOff>487680</xdr:colOff>
                <xdr:row>70</xdr:row>
                <xdr:rowOff>53340</xdr:rowOff>
              </to>
            </anchor>
          </controlPr>
        </control>
      </mc:Choice>
      <mc:Fallback>
        <control shapeId="1114113" r:id="rId3" name="CommandButton1"/>
      </mc:Fallback>
    </mc:AlternateContent>
    <mc:AlternateContent xmlns:mc="http://schemas.openxmlformats.org/markup-compatibility/2006">
      <mc:Choice Requires="x14">
        <control shapeId="1114114" r:id="rId5" name="CommandButton2">
          <controlPr defaultSize="0" autoLine="0" r:id="rId6">
            <anchor moveWithCells="1">
              <from>
                <xdr:col>8</xdr:col>
                <xdr:colOff>152400</xdr:colOff>
                <xdr:row>68</xdr:row>
                <xdr:rowOff>0</xdr:rowOff>
              </from>
              <to>
                <xdr:col>9</xdr:col>
                <xdr:colOff>472440</xdr:colOff>
                <xdr:row>71</xdr:row>
                <xdr:rowOff>68580</xdr:rowOff>
              </to>
            </anchor>
          </controlPr>
        </control>
      </mc:Choice>
      <mc:Fallback>
        <control shapeId="1114114" r:id="rId5"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X196"/>
  <sheetViews>
    <sheetView zoomScale="80" zoomScaleNormal="80" workbookViewId="0">
      <selection activeCell="J2" sqref="J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0.399999999999999"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679</v>
      </c>
      <c r="C2" s="193"/>
      <c r="D2" s="193"/>
      <c r="E2" s="193"/>
      <c r="F2" s="193"/>
      <c r="G2" s="193"/>
      <c r="H2" s="19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43892</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0.9123287671232877</v>
      </c>
      <c r="C4" s="193"/>
      <c r="D4" s="193"/>
      <c r="E4" s="193"/>
      <c r="F4" s="193"/>
      <c r="G4" s="193"/>
      <c r="H4" s="193"/>
      <c r="K4" s="107" t="s">
        <v>141</v>
      </c>
      <c r="L4" s="107" t="s">
        <v>142</v>
      </c>
      <c r="M4" s="266" t="s">
        <v>5</v>
      </c>
      <c r="N4" s="267" t="s">
        <v>143</v>
      </c>
      <c r="O4" s="268" t="s">
        <v>367</v>
      </c>
      <c r="P4" s="270"/>
      <c r="Q4" s="273" t="s">
        <v>145</v>
      </c>
      <c r="R4" s="273" t="s">
        <v>211</v>
      </c>
      <c r="S4" s="249" t="s">
        <v>679</v>
      </c>
      <c r="T4" s="107" t="s">
        <v>72</v>
      </c>
      <c r="U4" s="319">
        <v>44041.194444444445</v>
      </c>
      <c r="V4" s="107" t="s">
        <v>369</v>
      </c>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t="s">
        <v>679</v>
      </c>
      <c r="T5" s="107" t="s">
        <v>72</v>
      </c>
      <c r="U5" s="320"/>
      <c r="V5" s="107" t="s">
        <v>369</v>
      </c>
      <c r="W5" s="107"/>
      <c r="X5" s="107"/>
    </row>
    <row r="6" spans="1:24" thickBot="1" x14ac:dyDescent="0.35">
      <c r="A6" s="217" t="s">
        <v>383</v>
      </c>
      <c r="B6" s="234">
        <f ca="1">B4+B5</f>
        <v>0.9123287671232877</v>
      </c>
      <c r="C6" s="236"/>
      <c r="K6" s="107"/>
      <c r="L6" s="107"/>
      <c r="M6" s="266" t="s">
        <v>5</v>
      </c>
      <c r="N6" s="267" t="s">
        <v>148</v>
      </c>
      <c r="O6" s="268" t="s">
        <v>148</v>
      </c>
      <c r="P6" s="271" t="s">
        <v>144</v>
      </c>
      <c r="Q6" s="271" t="s">
        <v>149</v>
      </c>
      <c r="R6" s="271" t="s">
        <v>150</v>
      </c>
      <c r="S6" s="249" t="s">
        <v>679</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679</v>
      </c>
      <c r="T7" s="107" t="s">
        <v>72</v>
      </c>
      <c r="U7" s="107"/>
      <c r="V7" s="107"/>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t="s">
        <v>679</v>
      </c>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679</v>
      </c>
      <c r="T9" s="107" t="s">
        <v>72</v>
      </c>
      <c r="U9" s="107"/>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679</v>
      </c>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679</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679</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679</v>
      </c>
      <c r="T13" s="107"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679</v>
      </c>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679</v>
      </c>
      <c r="T15" s="107"/>
      <c r="U15" s="107"/>
      <c r="V15" s="107"/>
      <c r="W15" s="107"/>
      <c r="X15" s="107"/>
    </row>
    <row r="16" spans="1:24" ht="13.8"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679</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679</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679</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679</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679</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679</v>
      </c>
      <c r="T21" s="107" t="s">
        <v>72</v>
      </c>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679</v>
      </c>
      <c r="T22" s="107" t="s">
        <v>72</v>
      </c>
      <c r="U22" s="320"/>
      <c r="V22" s="107"/>
      <c r="W22" s="107"/>
      <c r="X22" s="107"/>
    </row>
    <row r="23" spans="1:24"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679</v>
      </c>
      <c r="T23" s="107"/>
      <c r="U23" s="320"/>
      <c r="V23" s="107"/>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679</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679</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679</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679</v>
      </c>
      <c r="T27" s="107" t="s">
        <v>73</v>
      </c>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679</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679</v>
      </c>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679</v>
      </c>
      <c r="T30" s="107" t="s">
        <v>72</v>
      </c>
      <c r="U30" s="320">
        <v>44048</v>
      </c>
      <c r="V30" s="107" t="s">
        <v>369</v>
      </c>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t="s">
        <v>679</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679</v>
      </c>
      <c r="T32" s="107"/>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679</v>
      </c>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679</v>
      </c>
      <c r="T34" s="107" t="s">
        <v>72</v>
      </c>
      <c r="U34" s="107"/>
      <c r="V34" s="107"/>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t="s">
        <v>679</v>
      </c>
      <c r="T35" s="107" t="s">
        <v>72</v>
      </c>
      <c r="U35" s="320">
        <v>44049</v>
      </c>
      <c r="V35" s="107" t="s">
        <v>369</v>
      </c>
      <c r="W35" s="107"/>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679</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679</v>
      </c>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t="s">
        <v>679</v>
      </c>
      <c r="T38" s="107"/>
      <c r="U38" s="107"/>
      <c r="V38" s="107"/>
      <c r="W38" s="107"/>
      <c r="X38" s="107"/>
    </row>
    <row r="39" spans="1:24" ht="13.8"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679</v>
      </c>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679</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679</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679</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679</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679</v>
      </c>
      <c r="T44" s="107"/>
      <c r="U44" s="107"/>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249" t="s">
        <v>679</v>
      </c>
      <c r="T45" s="107"/>
      <c r="U45" s="107"/>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679</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679</v>
      </c>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249" t="s">
        <v>679</v>
      </c>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249" t="s">
        <v>679</v>
      </c>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249" t="s">
        <v>679</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679</v>
      </c>
      <c r="T51" s="107"/>
      <c r="U51" s="107"/>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t="s">
        <v>679</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679</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679</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679</v>
      </c>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679</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679</v>
      </c>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679</v>
      </c>
      <c r="T58" s="107"/>
      <c r="U58" s="107"/>
      <c r="V58" s="107"/>
      <c r="W58" s="107"/>
      <c r="X58" s="107"/>
    </row>
    <row r="59" spans="1:24" ht="26.4" x14ac:dyDescent="0.25">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679</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679</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679</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679</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0.66666666666666663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AutoFilter="1" topLeftCell="L1">
      <selection activeCell="A7" sqref="A7:H68"/>
      <pageMargins left="0.7" right="0.7" top="0.75" bottom="0.75" header="0.3" footer="0.3"/>
      <autoFilter ref="A3:N66"/>
    </customSheetView>
    <customSheetView guid="{040B64FF-F135-4C7F-9498-A8399C10673D}" scale="70" showAutoFilter="1" topLeftCell="L1">
      <selection activeCell="A7" sqref="A7:H68"/>
      <pageMargins left="0.7" right="0.7" top="0.75" bottom="0.75" header="0.3" footer="0.3"/>
      <autoFilter ref="A3:N66"/>
    </customSheetView>
    <customSheetView guid="{6D9FC8F7-6352-4BF1-890A-27BF36FADC03}" scale="70" showAutoFilter="1" topLeftCell="L1">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B125:B1048576 B1:B6 B69">
    <cfRule type="duplicateValues" dxfId="1821" priority="25"/>
  </conditionalFormatting>
  <conditionalFormatting sqref="O4:O9 O12:O18">
    <cfRule type="duplicateValues" dxfId="1820" priority="17"/>
  </conditionalFormatting>
  <conditionalFormatting sqref="O10">
    <cfRule type="duplicateValues" dxfId="1819" priority="16"/>
  </conditionalFormatting>
  <conditionalFormatting sqref="O11">
    <cfRule type="duplicateValues" dxfId="1818" priority="15"/>
  </conditionalFormatting>
  <conditionalFormatting sqref="O19:O32">
    <cfRule type="duplicateValues" dxfId="1817" priority="14"/>
  </conditionalFormatting>
  <conditionalFormatting sqref="O34:O50">
    <cfRule type="duplicateValues" dxfId="1816" priority="13"/>
  </conditionalFormatting>
  <conditionalFormatting sqref="O33">
    <cfRule type="duplicateValues" dxfId="1815" priority="12"/>
  </conditionalFormatting>
  <conditionalFormatting sqref="O51:O58">
    <cfRule type="duplicateValues" dxfId="1814" priority="11"/>
  </conditionalFormatting>
  <conditionalFormatting sqref="O59:O62">
    <cfRule type="duplicateValues" dxfId="1813" priority="10"/>
  </conditionalFormatting>
  <conditionalFormatting sqref="C7:D7 F7:H7">
    <cfRule type="containsText" dxfId="1812" priority="7" operator="containsText" text="N/A">
      <formula>NOT(ISERROR(SEARCH("N/A",C7)))</formula>
    </cfRule>
    <cfRule type="containsText" dxfId="1811" priority="8" operator="containsText" text="Blank">
      <formula>NOT(ISERROR(SEARCH("Blank",C7)))</formula>
    </cfRule>
    <cfRule type="containsText" dxfId="1810" priority="9" operator="containsText" text="M">
      <formula>NOT(ISERROR(SEARCH("M",C7)))</formula>
    </cfRule>
  </conditionalFormatting>
  <conditionalFormatting sqref="B7 B66:B68">
    <cfRule type="duplicateValues" dxfId="1809" priority="6"/>
  </conditionalFormatting>
  <conditionalFormatting sqref="B29">
    <cfRule type="duplicateValues" dxfId="1808" priority="4"/>
  </conditionalFormatting>
  <conditionalFormatting sqref="B30">
    <cfRule type="duplicateValues" dxfId="1807" priority="3"/>
  </conditionalFormatting>
  <conditionalFormatting sqref="B55">
    <cfRule type="duplicateValues" dxfId="1806" priority="2"/>
  </conditionalFormatting>
  <conditionalFormatting sqref="B56:B65 B31:B54 B8:B12 B14:B28">
    <cfRule type="duplicateValues" dxfId="1805" priority="5"/>
  </conditionalFormatting>
  <conditionalFormatting sqref="B13">
    <cfRule type="duplicateValues" dxfId="180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7" right="0.7" top="0.75" bottom="0.75" header="0.3" footer="0.3"/>
  <drawing r:id="rId1"/>
  <legacyDrawing r:id="rId2"/>
  <controls>
    <mc:AlternateContent xmlns:mc="http://schemas.openxmlformats.org/markup-compatibility/2006">
      <mc:Choice Requires="x14">
        <control shapeId="1115137" r:id="rId3" name="CommandButton1">
          <controlPr defaultSize="0" autoLine="0" r:id="rId4">
            <anchor moveWithCells="1">
              <from>
                <xdr:col>8</xdr:col>
                <xdr:colOff>175260</xdr:colOff>
                <xdr:row>7</xdr:row>
                <xdr:rowOff>22860</xdr:rowOff>
              </from>
              <to>
                <xdr:col>9</xdr:col>
                <xdr:colOff>464820</xdr:colOff>
                <xdr:row>9</xdr:row>
                <xdr:rowOff>83820</xdr:rowOff>
              </to>
            </anchor>
          </controlPr>
        </control>
      </mc:Choice>
      <mc:Fallback>
        <control shapeId="1115137" r:id="rId3" name="CommandButton1"/>
      </mc:Fallback>
    </mc:AlternateContent>
    <mc:AlternateContent xmlns:mc="http://schemas.openxmlformats.org/markup-compatibility/2006">
      <mc:Choice Requires="x14">
        <control shapeId="1115138" r:id="rId5" name="CommandButton2">
          <controlPr defaultSize="0" autoLine="0" r:id="rId6">
            <anchor moveWithCells="1">
              <from>
                <xdr:col>8</xdr:col>
                <xdr:colOff>137160</xdr:colOff>
                <xdr:row>18</xdr:row>
                <xdr:rowOff>0</xdr:rowOff>
              </from>
              <to>
                <xdr:col>9</xdr:col>
                <xdr:colOff>457200</xdr:colOff>
                <xdr:row>21</xdr:row>
                <xdr:rowOff>68580</xdr:rowOff>
              </to>
            </anchor>
          </controlPr>
        </control>
      </mc:Choice>
      <mc:Fallback>
        <control shapeId="1115138" r:id="rId5"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X196"/>
  <sheetViews>
    <sheetView topLeftCell="L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0.399999999999999"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655</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43920</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0.83561643835616439</v>
      </c>
      <c r="C4" s="193"/>
      <c r="D4" s="193"/>
      <c r="E4" s="193"/>
      <c r="F4" s="193"/>
      <c r="G4" s="193"/>
      <c r="H4" s="193"/>
      <c r="K4" s="107" t="s">
        <v>141</v>
      </c>
      <c r="L4" s="107" t="s">
        <v>142</v>
      </c>
      <c r="M4" s="266" t="s">
        <v>5</v>
      </c>
      <c r="N4" s="267" t="s">
        <v>143</v>
      </c>
      <c r="O4" s="268" t="s">
        <v>367</v>
      </c>
      <c r="P4" s="270"/>
      <c r="Q4" s="273" t="s">
        <v>145</v>
      </c>
      <c r="R4" s="273" t="s">
        <v>211</v>
      </c>
      <c r="S4" s="249" t="s">
        <v>655</v>
      </c>
      <c r="T4" s="107" t="s">
        <v>72</v>
      </c>
      <c r="U4" s="319"/>
      <c r="V4" s="107" t="s">
        <v>369</v>
      </c>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t="s">
        <v>655</v>
      </c>
      <c r="T5" s="107" t="s">
        <v>72</v>
      </c>
      <c r="U5" s="320"/>
      <c r="V5" s="107" t="s">
        <v>369</v>
      </c>
      <c r="W5" s="107"/>
      <c r="X5" s="107"/>
    </row>
    <row r="6" spans="1:24" thickBot="1" x14ac:dyDescent="0.35">
      <c r="A6" s="217" t="s">
        <v>383</v>
      </c>
      <c r="B6" s="234">
        <f ca="1">B4+B5</f>
        <v>0.83561643835616439</v>
      </c>
      <c r="C6" s="236"/>
      <c r="K6" s="107"/>
      <c r="L6" s="107"/>
      <c r="M6" s="266" t="s">
        <v>5</v>
      </c>
      <c r="N6" s="267" t="s">
        <v>148</v>
      </c>
      <c r="O6" s="268" t="s">
        <v>148</v>
      </c>
      <c r="P6" s="271" t="s">
        <v>144</v>
      </c>
      <c r="Q6" s="271" t="s">
        <v>149</v>
      </c>
      <c r="R6" s="271" t="s">
        <v>150</v>
      </c>
      <c r="S6" s="249" t="s">
        <v>655</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655</v>
      </c>
      <c r="T7" s="107" t="s">
        <v>72</v>
      </c>
      <c r="U7" s="107"/>
      <c r="V7" s="107" t="s">
        <v>369</v>
      </c>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655</v>
      </c>
      <c r="T9" s="107" t="s">
        <v>72</v>
      </c>
      <c r="U9" s="107"/>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655</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t="s">
        <v>77</v>
      </c>
      <c r="D15" s="252"/>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655</v>
      </c>
      <c r="T15" s="107"/>
      <c r="U15" s="107"/>
      <c r="V15" s="107"/>
      <c r="W15" s="107"/>
      <c r="X15" s="107"/>
    </row>
    <row r="16" spans="1:24" ht="13.8"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655</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655</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655</v>
      </c>
      <c r="T19" s="308" t="s">
        <v>72</v>
      </c>
      <c r="U19" s="321"/>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655</v>
      </c>
      <c r="T20" s="107" t="s">
        <v>72</v>
      </c>
      <c r="U20" s="107"/>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655</v>
      </c>
      <c r="T21" s="107" t="s">
        <v>72</v>
      </c>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655</v>
      </c>
      <c r="T22" s="107" t="s">
        <v>72</v>
      </c>
      <c r="U22" s="320">
        <v>44097</v>
      </c>
      <c r="V22" s="107" t="s">
        <v>369</v>
      </c>
      <c r="W22" s="107"/>
      <c r="X22" s="107"/>
    </row>
    <row r="23" spans="1:24"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655</v>
      </c>
      <c r="T23" s="107"/>
      <c r="U23" s="320">
        <v>44092</v>
      </c>
      <c r="V23" s="107" t="s">
        <v>369</v>
      </c>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655</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655</v>
      </c>
      <c r="T25" s="107"/>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655</v>
      </c>
      <c r="T27" s="107" t="s">
        <v>73</v>
      </c>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655</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655</v>
      </c>
      <c r="T30" s="107" t="s">
        <v>72</v>
      </c>
      <c r="U30" s="320">
        <v>44048</v>
      </c>
      <c r="V30" s="107" t="s">
        <v>369</v>
      </c>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655</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655</v>
      </c>
      <c r="T33" s="107" t="s">
        <v>72</v>
      </c>
      <c r="U33" s="320">
        <v>44097</v>
      </c>
      <c r="V33" s="107" t="s">
        <v>369</v>
      </c>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655</v>
      </c>
      <c r="T34" s="107"/>
      <c r="U34" s="107"/>
      <c r="V34" s="107"/>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t="s">
        <v>655</v>
      </c>
      <c r="T35" s="107" t="s">
        <v>72</v>
      </c>
      <c r="U35" s="320">
        <v>44049</v>
      </c>
      <c r="V35" s="107" t="s">
        <v>369</v>
      </c>
      <c r="W35" s="107"/>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655</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655</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107" t="s">
        <v>655</v>
      </c>
      <c r="T45" s="107"/>
      <c r="U45" s="107"/>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0.75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AutoFilter="1" topLeftCell="L1">
      <selection activeCell="A7" sqref="A7:H68"/>
      <pageMargins left="0.7" right="0.7" top="0.75" bottom="0.75" header="0.3" footer="0.3"/>
      <autoFilter ref="A3:N66"/>
    </customSheetView>
    <customSheetView guid="{040B64FF-F135-4C7F-9498-A8399C10673D}" scale="70" showAutoFilter="1" topLeftCell="L1">
      <selection activeCell="A7" sqref="A7:H68"/>
      <pageMargins left="0.7" right="0.7" top="0.75" bottom="0.75" header="0.3" footer="0.3"/>
      <autoFilter ref="A3:N66"/>
    </customSheetView>
    <customSheetView guid="{6D9FC8F7-6352-4BF1-890A-27BF36FADC03}" scale="70" showAutoFilter="1" topLeftCell="L1">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B125:B1048576 B1:B6 B69">
    <cfRule type="duplicateValues" dxfId="1803" priority="25"/>
  </conditionalFormatting>
  <conditionalFormatting sqref="O4:O9 O12:O18">
    <cfRule type="duplicateValues" dxfId="1802" priority="17"/>
  </conditionalFormatting>
  <conditionalFormatting sqref="O10">
    <cfRule type="duplicateValues" dxfId="1801" priority="16"/>
  </conditionalFormatting>
  <conditionalFormatting sqref="O11">
    <cfRule type="duplicateValues" dxfId="1800" priority="15"/>
  </conditionalFormatting>
  <conditionalFormatting sqref="O19:O32">
    <cfRule type="duplicateValues" dxfId="1799" priority="14"/>
  </conditionalFormatting>
  <conditionalFormatting sqref="O34:O50">
    <cfRule type="duplicateValues" dxfId="1798" priority="13"/>
  </conditionalFormatting>
  <conditionalFormatting sqref="O33">
    <cfRule type="duplicateValues" dxfId="1797" priority="12"/>
  </conditionalFormatting>
  <conditionalFormatting sqref="O51:O58">
    <cfRule type="duplicateValues" dxfId="1796" priority="11"/>
  </conditionalFormatting>
  <conditionalFormatting sqref="O59:O62">
    <cfRule type="duplicateValues" dxfId="1795" priority="10"/>
  </conditionalFormatting>
  <conditionalFormatting sqref="C7:D7 F7:H7">
    <cfRule type="containsText" dxfId="1794" priority="7" operator="containsText" text="N/A">
      <formula>NOT(ISERROR(SEARCH("N/A",C7)))</formula>
    </cfRule>
    <cfRule type="containsText" dxfId="1793" priority="8" operator="containsText" text="Blank">
      <formula>NOT(ISERROR(SEARCH("Blank",C7)))</formula>
    </cfRule>
    <cfRule type="containsText" dxfId="1792" priority="9" operator="containsText" text="M">
      <formula>NOT(ISERROR(SEARCH("M",C7)))</formula>
    </cfRule>
  </conditionalFormatting>
  <conditionalFormatting sqref="B7 B66:B68">
    <cfRule type="duplicateValues" dxfId="1791" priority="6"/>
  </conditionalFormatting>
  <conditionalFormatting sqref="B29">
    <cfRule type="duplicateValues" dxfId="1790" priority="4"/>
  </conditionalFormatting>
  <conditionalFormatting sqref="B30">
    <cfRule type="duplicateValues" dxfId="1789" priority="3"/>
  </conditionalFormatting>
  <conditionalFormatting sqref="B55">
    <cfRule type="duplicateValues" dxfId="1788" priority="2"/>
  </conditionalFormatting>
  <conditionalFormatting sqref="B56:B65 B31:B54 B8:B12 B14:B28">
    <cfRule type="duplicateValues" dxfId="1787" priority="5"/>
  </conditionalFormatting>
  <conditionalFormatting sqref="B13">
    <cfRule type="duplicateValues" dxfId="178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drawing r:id="rId1"/>
  <legacyDrawing r:id="rId2"/>
  <controls>
    <mc:AlternateContent xmlns:mc="http://schemas.openxmlformats.org/markup-compatibility/2006">
      <mc:Choice Requires="x14">
        <control shapeId="1116161" r:id="rId3" name="CommandButton1">
          <controlPr defaultSize="0" autoLine="0" r:id="rId4">
            <anchor moveWithCells="1">
              <from>
                <xdr:col>8</xdr:col>
                <xdr:colOff>259080</xdr:colOff>
                <xdr:row>7</xdr:row>
                <xdr:rowOff>0</xdr:rowOff>
              </from>
              <to>
                <xdr:col>9</xdr:col>
                <xdr:colOff>556260</xdr:colOff>
                <xdr:row>9</xdr:row>
                <xdr:rowOff>60960</xdr:rowOff>
              </to>
            </anchor>
          </controlPr>
        </control>
      </mc:Choice>
      <mc:Fallback>
        <control shapeId="1116161" r:id="rId3" name="CommandButton1"/>
      </mc:Fallback>
    </mc:AlternateContent>
    <mc:AlternateContent xmlns:mc="http://schemas.openxmlformats.org/markup-compatibility/2006">
      <mc:Choice Requires="x14">
        <control shapeId="1116162" r:id="rId5" name="CommandButton2">
          <controlPr defaultSize="0" autoLine="0" r:id="rId6">
            <anchor moveWithCells="1">
              <from>
                <xdr:col>8</xdr:col>
                <xdr:colOff>213360</xdr:colOff>
                <xdr:row>18</xdr:row>
                <xdr:rowOff>0</xdr:rowOff>
              </from>
              <to>
                <xdr:col>9</xdr:col>
                <xdr:colOff>541020</xdr:colOff>
                <xdr:row>21</xdr:row>
                <xdr:rowOff>68580</xdr:rowOff>
              </to>
            </anchor>
          </controlPr>
        </control>
      </mc:Choice>
      <mc:Fallback>
        <control shapeId="1116162" r:id="rId5" name="CommandButton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X196"/>
  <sheetViews>
    <sheetView topLeftCell="M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656</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43955</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0.73972602739726023</v>
      </c>
      <c r="C4" s="193"/>
      <c r="D4" s="193"/>
      <c r="E4" s="193"/>
      <c r="F4" s="193"/>
      <c r="G4" s="193"/>
      <c r="H4" s="193"/>
      <c r="K4" s="107" t="s">
        <v>141</v>
      </c>
      <c r="L4" s="107" t="s">
        <v>142</v>
      </c>
      <c r="M4" s="266" t="s">
        <v>5</v>
      </c>
      <c r="N4" s="267" t="s">
        <v>143</v>
      </c>
      <c r="O4" s="268" t="s">
        <v>367</v>
      </c>
      <c r="P4" s="270"/>
      <c r="Q4" s="273" t="s">
        <v>145</v>
      </c>
      <c r="R4" s="273" t="s">
        <v>211</v>
      </c>
      <c r="S4" s="249" t="s">
        <v>656</v>
      </c>
      <c r="T4" s="107" t="s">
        <v>72</v>
      </c>
      <c r="U4" s="319">
        <v>44041.194444444445</v>
      </c>
      <c r="V4" s="107" t="s">
        <v>369</v>
      </c>
      <c r="W4" s="107"/>
      <c r="X4" s="107"/>
    </row>
    <row r="5" spans="1:24" ht="12.75" customHeight="1" x14ac:dyDescent="0.3">
      <c r="A5" s="217" t="s">
        <v>382</v>
      </c>
      <c r="B5" s="234">
        <v>2</v>
      </c>
      <c r="C5" s="236"/>
      <c r="D5" s="193"/>
      <c r="E5" s="193"/>
      <c r="F5" s="193"/>
      <c r="G5" s="193"/>
      <c r="H5" s="193"/>
      <c r="K5" s="107"/>
      <c r="L5" s="107"/>
      <c r="M5" s="266" t="s">
        <v>5</v>
      </c>
      <c r="N5" s="267" t="s">
        <v>143</v>
      </c>
      <c r="O5" s="268" t="s">
        <v>368</v>
      </c>
      <c r="P5" s="271" t="s">
        <v>144</v>
      </c>
      <c r="Q5" s="271" t="s">
        <v>149</v>
      </c>
      <c r="R5" s="271" t="s">
        <v>150</v>
      </c>
      <c r="S5" s="249" t="s">
        <v>656</v>
      </c>
      <c r="T5" s="107" t="s">
        <v>72</v>
      </c>
      <c r="U5" s="320"/>
      <c r="V5" s="107" t="s">
        <v>369</v>
      </c>
      <c r="W5" s="107"/>
      <c r="X5" s="107"/>
    </row>
    <row r="6" spans="1:24" thickBot="1" x14ac:dyDescent="0.35">
      <c r="A6" s="217" t="s">
        <v>383</v>
      </c>
      <c r="B6" s="234">
        <f ca="1">B4+B5</f>
        <v>2.7397260273972601</v>
      </c>
      <c r="C6" s="236"/>
      <c r="K6" s="107"/>
      <c r="L6" s="107"/>
      <c r="M6" s="266" t="s">
        <v>5</v>
      </c>
      <c r="N6" s="267" t="s">
        <v>148</v>
      </c>
      <c r="O6" s="268" t="s">
        <v>148</v>
      </c>
      <c r="P6" s="271" t="s">
        <v>144</v>
      </c>
      <c r="Q6" s="271" t="s">
        <v>149</v>
      </c>
      <c r="R6" s="271" t="s">
        <v>150</v>
      </c>
      <c r="S6" s="249" t="s">
        <v>656</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656</v>
      </c>
      <c r="T7" s="107" t="s">
        <v>72</v>
      </c>
      <c r="U7" s="107"/>
      <c r="V7" s="107"/>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656</v>
      </c>
      <c r="T9" s="107" t="s">
        <v>72</v>
      </c>
      <c r="U9" s="107"/>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656</v>
      </c>
      <c r="T10" s="107" t="s">
        <v>73</v>
      </c>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656</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656</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656</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656</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656</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656</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656</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656</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656</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656</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656</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656</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656</v>
      </c>
      <c r="T27" s="107" t="s">
        <v>73</v>
      </c>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656</v>
      </c>
      <c r="T28" s="107" t="s">
        <v>73</v>
      </c>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656</v>
      </c>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656</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656</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656</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656</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656</v>
      </c>
      <c r="T34" s="107"/>
      <c r="U34" s="107"/>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656</v>
      </c>
      <c r="T35" s="107" t="s">
        <v>72</v>
      </c>
      <c r="U35" s="320">
        <v>44049</v>
      </c>
      <c r="V35" s="107" t="s">
        <v>369</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656</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656</v>
      </c>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656</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656</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656</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656</v>
      </c>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656</v>
      </c>
      <c r="T45" s="107"/>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656</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656</v>
      </c>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656</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1.5304878048780488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AutoFilter="1" topLeftCell="M1">
      <selection activeCell="A7" sqref="A7:H68"/>
      <pageMargins left="0.7" right="0.7" top="0.75" bottom="0.75" header="0.3" footer="0.3"/>
      <autoFilter ref="A3:N66"/>
    </customSheetView>
    <customSheetView guid="{040B64FF-F135-4C7F-9498-A8399C10673D}" scale="70" showAutoFilter="1" topLeftCell="M1">
      <selection activeCell="A7" sqref="A7:H68"/>
      <pageMargins left="0.7" right="0.7" top="0.75" bottom="0.75" header="0.3" footer="0.3"/>
      <autoFilter ref="A3:N66"/>
    </customSheetView>
    <customSheetView guid="{6D9FC8F7-6352-4BF1-890A-27BF36FADC03}" scale="70" showAutoFilter="1" topLeftCell="M1">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B125:B1048576 B1:B6 B69">
    <cfRule type="duplicateValues" dxfId="1785" priority="25"/>
  </conditionalFormatting>
  <conditionalFormatting sqref="O4:O9 O12:O18">
    <cfRule type="duplicateValues" dxfId="1784" priority="17"/>
  </conditionalFormatting>
  <conditionalFormatting sqref="O10">
    <cfRule type="duplicateValues" dxfId="1783" priority="16"/>
  </conditionalFormatting>
  <conditionalFormatting sqref="O11">
    <cfRule type="duplicateValues" dxfId="1782" priority="15"/>
  </conditionalFormatting>
  <conditionalFormatting sqref="O19:O32">
    <cfRule type="duplicateValues" dxfId="1781" priority="14"/>
  </conditionalFormatting>
  <conditionalFormatting sqref="O34:O50">
    <cfRule type="duplicateValues" dxfId="1780" priority="13"/>
  </conditionalFormatting>
  <conditionalFormatting sqref="O33">
    <cfRule type="duplicateValues" dxfId="1779" priority="12"/>
  </conditionalFormatting>
  <conditionalFormatting sqref="O51:O58">
    <cfRule type="duplicateValues" dxfId="1778" priority="11"/>
  </conditionalFormatting>
  <conditionalFormatting sqref="O59:O62">
    <cfRule type="duplicateValues" dxfId="1777" priority="10"/>
  </conditionalFormatting>
  <conditionalFormatting sqref="C7:D7 F7:H7">
    <cfRule type="containsText" dxfId="1776" priority="7" operator="containsText" text="N/A">
      <formula>NOT(ISERROR(SEARCH("N/A",C7)))</formula>
    </cfRule>
    <cfRule type="containsText" dxfId="1775" priority="8" operator="containsText" text="Blank">
      <formula>NOT(ISERROR(SEARCH("Blank",C7)))</formula>
    </cfRule>
    <cfRule type="containsText" dxfId="1774" priority="9" operator="containsText" text="M">
      <formula>NOT(ISERROR(SEARCH("M",C7)))</formula>
    </cfRule>
  </conditionalFormatting>
  <conditionalFormatting sqref="B7 B66:B68">
    <cfRule type="duplicateValues" dxfId="1773" priority="6"/>
  </conditionalFormatting>
  <conditionalFormatting sqref="B29">
    <cfRule type="duplicateValues" dxfId="1772" priority="4"/>
  </conditionalFormatting>
  <conditionalFormatting sqref="B30">
    <cfRule type="duplicateValues" dxfId="1771" priority="3"/>
  </conditionalFormatting>
  <conditionalFormatting sqref="B55">
    <cfRule type="duplicateValues" dxfId="1770" priority="2"/>
  </conditionalFormatting>
  <conditionalFormatting sqref="B56:B65 B31:B54 B8:B12 B14:B28">
    <cfRule type="duplicateValues" dxfId="1769" priority="5"/>
  </conditionalFormatting>
  <conditionalFormatting sqref="B13">
    <cfRule type="duplicateValues" dxfId="176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drawing r:id="rId1"/>
  <legacyDrawing r:id="rId2"/>
  <controls>
    <mc:AlternateContent xmlns:mc="http://schemas.openxmlformats.org/markup-compatibility/2006">
      <mc:Choice Requires="x14">
        <control shapeId="1117185" r:id="rId3" name="CommandButton1">
          <controlPr defaultSize="0" autoLine="0" r:id="rId4">
            <anchor moveWithCells="1">
              <from>
                <xdr:col>8</xdr:col>
                <xdr:colOff>259080</xdr:colOff>
                <xdr:row>6</xdr:row>
                <xdr:rowOff>30480</xdr:rowOff>
              </from>
              <to>
                <xdr:col>9</xdr:col>
                <xdr:colOff>556260</xdr:colOff>
                <xdr:row>8</xdr:row>
                <xdr:rowOff>83820</xdr:rowOff>
              </to>
            </anchor>
          </controlPr>
        </control>
      </mc:Choice>
      <mc:Fallback>
        <control shapeId="1117185" r:id="rId3" name="CommandButton1"/>
      </mc:Fallback>
    </mc:AlternateContent>
    <mc:AlternateContent xmlns:mc="http://schemas.openxmlformats.org/markup-compatibility/2006">
      <mc:Choice Requires="x14">
        <control shapeId="1117186" r:id="rId5" name="CommandButton2">
          <controlPr defaultSize="0" autoLine="0" r:id="rId6">
            <anchor moveWithCells="1">
              <from>
                <xdr:col>8</xdr:col>
                <xdr:colOff>213360</xdr:colOff>
                <xdr:row>18</xdr:row>
                <xdr:rowOff>0</xdr:rowOff>
              </from>
              <to>
                <xdr:col>9</xdr:col>
                <xdr:colOff>541020</xdr:colOff>
                <xdr:row>21</xdr:row>
                <xdr:rowOff>68580</xdr:rowOff>
              </to>
            </anchor>
          </controlPr>
        </control>
      </mc:Choice>
      <mc:Fallback>
        <control shapeId="1117186" r:id="rId5" name="CommandButton2"/>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X196"/>
  <sheetViews>
    <sheetView topLeftCell="M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657</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43920</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0.83561643835616439</v>
      </c>
      <c r="C4" s="193"/>
      <c r="D4" s="193"/>
      <c r="E4" s="193"/>
      <c r="F4" s="193"/>
      <c r="G4" s="193"/>
      <c r="H4" s="193"/>
      <c r="K4" s="107" t="s">
        <v>141</v>
      </c>
      <c r="L4" s="107" t="s">
        <v>142</v>
      </c>
      <c r="M4" s="266" t="s">
        <v>5</v>
      </c>
      <c r="N4" s="267" t="s">
        <v>143</v>
      </c>
      <c r="O4" s="268" t="s">
        <v>367</v>
      </c>
      <c r="P4" s="270"/>
      <c r="Q4" s="273" t="s">
        <v>145</v>
      </c>
      <c r="R4" s="273" t="s">
        <v>211</v>
      </c>
      <c r="S4" s="249" t="s">
        <v>657</v>
      </c>
      <c r="T4" s="107" t="s">
        <v>72</v>
      </c>
      <c r="U4" s="319"/>
      <c r="V4" s="107" t="s">
        <v>369</v>
      </c>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t="s">
        <v>657</v>
      </c>
      <c r="T5" s="107" t="s">
        <v>72</v>
      </c>
      <c r="U5" s="320"/>
      <c r="V5" s="107" t="s">
        <v>369</v>
      </c>
      <c r="W5" s="107"/>
      <c r="X5" s="107"/>
    </row>
    <row r="6" spans="1:24" thickBot="1" x14ac:dyDescent="0.35">
      <c r="A6" s="217" t="s">
        <v>383</v>
      </c>
      <c r="B6" s="234">
        <f ca="1">B4+B5</f>
        <v>0.83561643835616439</v>
      </c>
      <c r="C6" s="236"/>
      <c r="K6" s="107"/>
      <c r="L6" s="107"/>
      <c r="M6" s="266" t="s">
        <v>5</v>
      </c>
      <c r="N6" s="267" t="s">
        <v>148</v>
      </c>
      <c r="O6" s="268" t="s">
        <v>148</v>
      </c>
      <c r="P6" s="271" t="s">
        <v>144</v>
      </c>
      <c r="Q6" s="271" t="s">
        <v>149</v>
      </c>
      <c r="R6" s="271" t="s">
        <v>150</v>
      </c>
      <c r="S6" s="249" t="s">
        <v>657</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657</v>
      </c>
      <c r="T7" s="107" t="s">
        <v>72</v>
      </c>
      <c r="U7" s="107"/>
      <c r="V7" s="107" t="s">
        <v>369</v>
      </c>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t="s">
        <v>72</v>
      </c>
      <c r="U9" s="107"/>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657</v>
      </c>
      <c r="T10" s="107" t="s">
        <v>72</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657</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657</v>
      </c>
      <c r="T15" s="107"/>
      <c r="U15" s="107"/>
      <c r="V15" s="107"/>
      <c r="W15" s="107"/>
      <c r="X15" s="107"/>
    </row>
    <row r="16" spans="1:24" ht="13.8"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657</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657</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657</v>
      </c>
      <c r="T19" s="308" t="s">
        <v>72</v>
      </c>
      <c r="U19" s="321"/>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657</v>
      </c>
      <c r="T20" s="107" t="s">
        <v>72</v>
      </c>
      <c r="U20" s="107"/>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657</v>
      </c>
      <c r="T21" s="107"/>
      <c r="U21" s="320">
        <v>44063</v>
      </c>
      <c r="V21" s="107" t="s">
        <v>369</v>
      </c>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657</v>
      </c>
      <c r="T22" s="107"/>
      <c r="U22" s="320">
        <v>44097</v>
      </c>
      <c r="V22" s="107" t="s">
        <v>369</v>
      </c>
      <c r="W22" s="107"/>
      <c r="X22" s="107"/>
    </row>
    <row r="23" spans="1:24"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657</v>
      </c>
      <c r="T23" s="107" t="s">
        <v>72</v>
      </c>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657</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657</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657</v>
      </c>
      <c r="T30" s="107" t="s">
        <v>72</v>
      </c>
      <c r="U30" s="320">
        <v>44048</v>
      </c>
      <c r="V30" s="107" t="s">
        <v>369</v>
      </c>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657</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c r="F34" s="304"/>
      <c r="G34" s="304"/>
      <c r="H34" s="224" t="b">
        <f>IF(C34&lt;&gt;"",'CBL Score Standard'!$D92,IF(D34&lt;&gt;"",SUM('CBL Score Standard'!$D92:$E92),IF(E34&lt;&gt;"",SUM('CBL Score Standard'!$D92:$F92),IF(F34&lt;&gt;"",SUM('CBL Score Standard'!$D92:$G92),IF(G34&lt;&gt;"",SUM('CBL Score Standard'!$D92:$H92,0))))))</f>
        <v>0</v>
      </c>
      <c r="K34" s="107"/>
      <c r="L34" s="107"/>
      <c r="M34" s="287" t="s">
        <v>7</v>
      </c>
      <c r="N34" s="288" t="s">
        <v>56</v>
      </c>
      <c r="O34" s="289" t="s">
        <v>213</v>
      </c>
      <c r="P34" s="292"/>
      <c r="Q34" s="292" t="s">
        <v>162</v>
      </c>
      <c r="R34" s="292" t="s">
        <v>321</v>
      </c>
      <c r="S34" s="249" t="s">
        <v>657</v>
      </c>
      <c r="T34" s="107" t="s">
        <v>72</v>
      </c>
      <c r="U34" s="107"/>
      <c r="V34" s="107"/>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c r="T35" s="107"/>
      <c r="U35" s="320"/>
      <c r="V35" s="107"/>
      <c r="W35" s="107"/>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657</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657</v>
      </c>
      <c r="T41" s="107" t="s">
        <v>73</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657</v>
      </c>
      <c r="T42" s="107" t="s">
        <v>73</v>
      </c>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107" t="s">
        <v>657</v>
      </c>
      <c r="T45" s="107" t="s">
        <v>72</v>
      </c>
      <c r="U45" s="107"/>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0.75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85" showAutoFilter="1" topLeftCell="M1">
      <selection activeCell="A7" sqref="A7:H68"/>
      <pageMargins left="0.7" right="0.7" top="0.75" bottom="0.75" header="0.3" footer="0.3"/>
      <autoFilter ref="A3:N66"/>
    </customSheetView>
    <customSheetView guid="{040B64FF-F135-4C7F-9498-A8399C10673D}" scale="85" showAutoFilter="1" topLeftCell="M1">
      <selection activeCell="A7" sqref="A7:H68"/>
      <pageMargins left="0.7" right="0.7" top="0.75" bottom="0.75" header="0.3" footer="0.3"/>
      <autoFilter ref="A3:N66"/>
    </customSheetView>
    <customSheetView guid="{6D9FC8F7-6352-4BF1-890A-27BF36FADC03}" scale="85" showAutoFilter="1" topLeftCell="M1">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O4:O9 O12:O18">
    <cfRule type="duplicateValues" dxfId="1767" priority="17"/>
  </conditionalFormatting>
  <conditionalFormatting sqref="O10">
    <cfRule type="duplicateValues" dxfId="1766" priority="16"/>
  </conditionalFormatting>
  <conditionalFormatting sqref="O11">
    <cfRule type="duplicateValues" dxfId="1765" priority="15"/>
  </conditionalFormatting>
  <conditionalFormatting sqref="O19:O32">
    <cfRule type="duplicateValues" dxfId="1764" priority="14"/>
  </conditionalFormatting>
  <conditionalFormatting sqref="O34:O50">
    <cfRule type="duplicateValues" dxfId="1763" priority="13"/>
  </conditionalFormatting>
  <conditionalFormatting sqref="O33">
    <cfRule type="duplicateValues" dxfId="1762" priority="12"/>
  </conditionalFormatting>
  <conditionalFormatting sqref="O51:O58">
    <cfRule type="duplicateValues" dxfId="1761" priority="11"/>
  </conditionalFormatting>
  <conditionalFormatting sqref="O59:O62">
    <cfRule type="duplicateValues" dxfId="1760" priority="10"/>
  </conditionalFormatting>
  <conditionalFormatting sqref="C7:D7 F7:H7">
    <cfRule type="containsText" dxfId="1759" priority="7" operator="containsText" text="N/A">
      <formula>NOT(ISERROR(SEARCH("N/A",C7)))</formula>
    </cfRule>
    <cfRule type="containsText" dxfId="1758" priority="8" operator="containsText" text="Blank">
      <formula>NOT(ISERROR(SEARCH("Blank",C7)))</formula>
    </cfRule>
    <cfRule type="containsText" dxfId="1757" priority="9" operator="containsText" text="M">
      <formula>NOT(ISERROR(SEARCH("M",C7)))</formula>
    </cfRule>
  </conditionalFormatting>
  <conditionalFormatting sqref="B7 B66:B68">
    <cfRule type="duplicateValues" dxfId="1756" priority="6"/>
  </conditionalFormatting>
  <conditionalFormatting sqref="B29">
    <cfRule type="duplicateValues" dxfId="1755" priority="4"/>
  </conditionalFormatting>
  <conditionalFormatting sqref="B30">
    <cfRule type="duplicateValues" dxfId="1754" priority="3"/>
  </conditionalFormatting>
  <conditionalFormatting sqref="B55">
    <cfRule type="duplicateValues" dxfId="1753" priority="2"/>
  </conditionalFormatting>
  <conditionalFormatting sqref="B56:B65 B31:B54 B8:B12 B14:B28">
    <cfRule type="duplicateValues" dxfId="1752" priority="5"/>
  </conditionalFormatting>
  <conditionalFormatting sqref="B13">
    <cfRule type="duplicateValues" dxfId="175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drawing r:id="rId1"/>
  <legacyDrawing r:id="rId2"/>
  <controls>
    <mc:AlternateContent xmlns:mc="http://schemas.openxmlformats.org/markup-compatibility/2006">
      <mc:Choice Requires="x14">
        <control shapeId="1118209" r:id="rId3" name="CommandButton1">
          <controlPr defaultSize="0" autoLine="0" r:id="rId4">
            <anchor moveWithCells="1">
              <from>
                <xdr:col>8</xdr:col>
                <xdr:colOff>259080</xdr:colOff>
                <xdr:row>7</xdr:row>
                <xdr:rowOff>0</xdr:rowOff>
              </from>
              <to>
                <xdr:col>9</xdr:col>
                <xdr:colOff>556260</xdr:colOff>
                <xdr:row>9</xdr:row>
                <xdr:rowOff>60960</xdr:rowOff>
              </to>
            </anchor>
          </controlPr>
        </control>
      </mc:Choice>
      <mc:Fallback>
        <control shapeId="1118209" r:id="rId3" name="CommandButton1"/>
      </mc:Fallback>
    </mc:AlternateContent>
    <mc:AlternateContent xmlns:mc="http://schemas.openxmlformats.org/markup-compatibility/2006">
      <mc:Choice Requires="x14">
        <control shapeId="1118210" r:id="rId5" name="CommandButton2">
          <controlPr defaultSize="0" autoLine="0" r:id="rId6">
            <anchor moveWithCells="1">
              <from>
                <xdr:col>8</xdr:col>
                <xdr:colOff>213360</xdr:colOff>
                <xdr:row>18</xdr:row>
                <xdr:rowOff>0</xdr:rowOff>
              </from>
              <to>
                <xdr:col>9</xdr:col>
                <xdr:colOff>541020</xdr:colOff>
                <xdr:row>21</xdr:row>
                <xdr:rowOff>91440</xdr:rowOff>
              </to>
            </anchor>
          </controlPr>
        </control>
      </mc:Choice>
      <mc:Fallback>
        <control shapeId="1118210" r:id="rId5" name="CommandButton2"/>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X196"/>
  <sheetViews>
    <sheetView topLeftCell="N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658</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43927</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0.81643835616438354</v>
      </c>
      <c r="C4" s="193"/>
      <c r="D4" s="193"/>
      <c r="E4" s="193"/>
      <c r="F4" s="193"/>
      <c r="G4" s="193"/>
      <c r="H4" s="193"/>
      <c r="K4" s="107" t="s">
        <v>141</v>
      </c>
      <c r="L4" s="107" t="s">
        <v>142</v>
      </c>
      <c r="M4" s="266" t="s">
        <v>5</v>
      </c>
      <c r="N4" s="267" t="s">
        <v>143</v>
      </c>
      <c r="O4" s="268" t="s">
        <v>367</v>
      </c>
      <c r="P4" s="270"/>
      <c r="Q4" s="273" t="s">
        <v>145</v>
      </c>
      <c r="R4" s="273" t="s">
        <v>211</v>
      </c>
      <c r="S4" s="249" t="s">
        <v>658</v>
      </c>
      <c r="T4" s="107" t="s">
        <v>72</v>
      </c>
      <c r="U4" s="319"/>
      <c r="V4" s="107" t="s">
        <v>369</v>
      </c>
      <c r="W4" s="107"/>
      <c r="X4" s="107"/>
    </row>
    <row r="5" spans="1:24" ht="12.75" customHeight="1" x14ac:dyDescent="0.3">
      <c r="A5" s="217" t="s">
        <v>382</v>
      </c>
      <c r="B5" s="234">
        <v>1.5</v>
      </c>
      <c r="C5" s="236"/>
      <c r="D5" s="193"/>
      <c r="E5" s="193"/>
      <c r="F5" s="193"/>
      <c r="G5" s="193"/>
      <c r="H5" s="193"/>
      <c r="K5" s="107"/>
      <c r="L5" s="107"/>
      <c r="M5" s="266" t="s">
        <v>5</v>
      </c>
      <c r="N5" s="267" t="s">
        <v>143</v>
      </c>
      <c r="O5" s="268" t="s">
        <v>368</v>
      </c>
      <c r="P5" s="271" t="s">
        <v>144</v>
      </c>
      <c r="Q5" s="271" t="s">
        <v>149</v>
      </c>
      <c r="R5" s="271" t="s">
        <v>150</v>
      </c>
      <c r="S5" s="249" t="s">
        <v>658</v>
      </c>
      <c r="T5" s="107" t="s">
        <v>72</v>
      </c>
      <c r="U5" s="320"/>
      <c r="V5" s="107" t="s">
        <v>369</v>
      </c>
      <c r="W5" s="107"/>
      <c r="X5" s="107"/>
    </row>
    <row r="6" spans="1:24" thickBot="1" x14ac:dyDescent="0.35">
      <c r="A6" s="217" t="s">
        <v>383</v>
      </c>
      <c r="B6" s="234">
        <f ca="1">B4+B5</f>
        <v>2.3164383561643835</v>
      </c>
      <c r="C6" s="236"/>
      <c r="K6" s="107"/>
      <c r="L6" s="107"/>
      <c r="M6" s="266" t="s">
        <v>5</v>
      </c>
      <c r="N6" s="267" t="s">
        <v>148</v>
      </c>
      <c r="O6" s="268" t="s">
        <v>148</v>
      </c>
      <c r="P6" s="271" t="s">
        <v>144</v>
      </c>
      <c r="Q6" s="271" t="s">
        <v>149</v>
      </c>
      <c r="R6" s="271" t="s">
        <v>150</v>
      </c>
      <c r="S6" s="249" t="s">
        <v>658</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658</v>
      </c>
      <c r="T7" s="107" t="s">
        <v>72</v>
      </c>
      <c r="U7" s="107"/>
      <c r="V7" s="107" t="s">
        <v>369</v>
      </c>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658</v>
      </c>
      <c r="T9" s="107" t="s">
        <v>72</v>
      </c>
      <c r="U9" s="107"/>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658</v>
      </c>
      <c r="T10" s="107" t="s">
        <v>72</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658</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658</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658</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658</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658</v>
      </c>
      <c r="T19" s="308" t="s">
        <v>72</v>
      </c>
      <c r="U19" s="321"/>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658</v>
      </c>
      <c r="T20" s="107" t="s">
        <v>72</v>
      </c>
      <c r="U20" s="107"/>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658</v>
      </c>
      <c r="T21" s="107" t="s">
        <v>72</v>
      </c>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658</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658</v>
      </c>
      <c r="T23" s="107" t="s">
        <v>72</v>
      </c>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658</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658</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658</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658</v>
      </c>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658</v>
      </c>
      <c r="T28" s="107"/>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658</v>
      </c>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658</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658</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658</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658</v>
      </c>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658</v>
      </c>
      <c r="T34" s="107" t="s">
        <v>72</v>
      </c>
      <c r="U34" s="320">
        <v>44106</v>
      </c>
      <c r="V34" s="107" t="s">
        <v>369</v>
      </c>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658</v>
      </c>
      <c r="T35" s="107"/>
      <c r="U35" s="320"/>
      <c r="V35" s="107"/>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658</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658</v>
      </c>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658</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658</v>
      </c>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658</v>
      </c>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658</v>
      </c>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658</v>
      </c>
      <c r="T45" s="107"/>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658</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658</v>
      </c>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1.6138211382113821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AutoFilter="1" topLeftCell="N1">
      <selection activeCell="A7" sqref="A7:H68"/>
      <pageMargins left="0.7" right="0.7" top="0.75" bottom="0.75" header="0.3" footer="0.3"/>
      <autoFilter ref="A3:N66"/>
    </customSheetView>
    <customSheetView guid="{040B64FF-F135-4C7F-9498-A8399C10673D}" scale="70" showAutoFilter="1" topLeftCell="N1">
      <selection activeCell="A7" sqref="A7:H68"/>
      <pageMargins left="0.7" right="0.7" top="0.75" bottom="0.75" header="0.3" footer="0.3"/>
      <autoFilter ref="A3:N66"/>
    </customSheetView>
    <customSheetView guid="{6D9FC8F7-6352-4BF1-890A-27BF36FADC03}" scale="70" showAutoFilter="1" topLeftCell="N1">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B125:B1048576 B1:B6 B69">
    <cfRule type="duplicateValues" dxfId="1750" priority="25"/>
  </conditionalFormatting>
  <conditionalFormatting sqref="O4:O9 O12:O18">
    <cfRule type="duplicateValues" dxfId="1749" priority="17"/>
  </conditionalFormatting>
  <conditionalFormatting sqref="O10">
    <cfRule type="duplicateValues" dxfId="1748" priority="16"/>
  </conditionalFormatting>
  <conditionalFormatting sqref="O11">
    <cfRule type="duplicateValues" dxfId="1747" priority="15"/>
  </conditionalFormatting>
  <conditionalFormatting sqref="O19:O32">
    <cfRule type="duplicateValues" dxfId="1746" priority="14"/>
  </conditionalFormatting>
  <conditionalFormatting sqref="O34:O50">
    <cfRule type="duplicateValues" dxfId="1745" priority="13"/>
  </conditionalFormatting>
  <conditionalFormatting sqref="O33">
    <cfRule type="duplicateValues" dxfId="1744" priority="12"/>
  </conditionalFormatting>
  <conditionalFormatting sqref="O51:O58">
    <cfRule type="duplicateValues" dxfId="1743" priority="11"/>
  </conditionalFormatting>
  <conditionalFormatting sqref="O59:O62">
    <cfRule type="duplicateValues" dxfId="1742" priority="10"/>
  </conditionalFormatting>
  <conditionalFormatting sqref="C7:D7 F7:H7">
    <cfRule type="containsText" dxfId="1741" priority="7" operator="containsText" text="N/A">
      <formula>NOT(ISERROR(SEARCH("N/A",C7)))</formula>
    </cfRule>
    <cfRule type="containsText" dxfId="1740" priority="8" operator="containsText" text="Blank">
      <formula>NOT(ISERROR(SEARCH("Blank",C7)))</formula>
    </cfRule>
    <cfRule type="containsText" dxfId="1739" priority="9" operator="containsText" text="M">
      <formula>NOT(ISERROR(SEARCH("M",C7)))</formula>
    </cfRule>
  </conditionalFormatting>
  <conditionalFormatting sqref="B7 B66:B68">
    <cfRule type="duplicateValues" dxfId="1738" priority="6"/>
  </conditionalFormatting>
  <conditionalFormatting sqref="B29">
    <cfRule type="duplicateValues" dxfId="1737" priority="4"/>
  </conditionalFormatting>
  <conditionalFormatting sqref="B30">
    <cfRule type="duplicateValues" dxfId="1736" priority="3"/>
  </conditionalFormatting>
  <conditionalFormatting sqref="B55">
    <cfRule type="duplicateValues" dxfId="1735" priority="2"/>
  </conditionalFormatting>
  <conditionalFormatting sqref="B56:B65 B31:B54 B8:B12 B14:B28">
    <cfRule type="duplicateValues" dxfId="1734" priority="5"/>
  </conditionalFormatting>
  <conditionalFormatting sqref="B13">
    <cfRule type="duplicateValues" dxfId="173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drawing r:id="rId1"/>
  <legacyDrawing r:id="rId2"/>
  <controls>
    <mc:AlternateContent xmlns:mc="http://schemas.openxmlformats.org/markup-compatibility/2006">
      <mc:Choice Requires="x14">
        <control shapeId="1120257" r:id="rId3" name="CommandButton1">
          <controlPr defaultSize="0" autoLine="0" r:id="rId4">
            <anchor moveWithCells="1">
              <from>
                <xdr:col>8</xdr:col>
                <xdr:colOff>259080</xdr:colOff>
                <xdr:row>7</xdr:row>
                <xdr:rowOff>0</xdr:rowOff>
              </from>
              <to>
                <xdr:col>9</xdr:col>
                <xdr:colOff>556260</xdr:colOff>
                <xdr:row>9</xdr:row>
                <xdr:rowOff>60960</xdr:rowOff>
              </to>
            </anchor>
          </controlPr>
        </control>
      </mc:Choice>
      <mc:Fallback>
        <control shapeId="1120257" r:id="rId3" name="CommandButton1"/>
      </mc:Fallback>
    </mc:AlternateContent>
    <mc:AlternateContent xmlns:mc="http://schemas.openxmlformats.org/markup-compatibility/2006">
      <mc:Choice Requires="x14">
        <control shapeId="1120258" r:id="rId5" name="CommandButton2">
          <controlPr defaultSize="0" autoLine="0" r:id="rId6">
            <anchor moveWithCells="1">
              <from>
                <xdr:col>8</xdr:col>
                <xdr:colOff>213360</xdr:colOff>
                <xdr:row>18</xdr:row>
                <xdr:rowOff>0</xdr:rowOff>
              </from>
              <to>
                <xdr:col>9</xdr:col>
                <xdr:colOff>541020</xdr:colOff>
                <xdr:row>21</xdr:row>
                <xdr:rowOff>68580</xdr:rowOff>
              </to>
            </anchor>
          </controlPr>
        </control>
      </mc:Choice>
      <mc:Fallback>
        <control shapeId="1120258" r:id="rId5" name="CommandButton2"/>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X196"/>
  <sheetViews>
    <sheetView zoomScale="80" zoomScaleNormal="80" workbookViewId="0">
      <selection activeCell="J2" sqref="J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659</v>
      </c>
      <c r="C2" s="193"/>
      <c r="D2" s="193"/>
      <c r="E2" s="193"/>
      <c r="F2" s="193"/>
      <c r="G2" s="193"/>
      <c r="H2" s="19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43948</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0.75890410958904109</v>
      </c>
      <c r="C4" s="193"/>
      <c r="D4" s="193"/>
      <c r="E4" s="193"/>
      <c r="F4" s="193"/>
      <c r="G4" s="193"/>
      <c r="H4" s="193"/>
      <c r="K4" s="107" t="s">
        <v>141</v>
      </c>
      <c r="L4" s="107" t="s">
        <v>142</v>
      </c>
      <c r="M4" s="266" t="s">
        <v>5</v>
      </c>
      <c r="N4" s="267" t="s">
        <v>143</v>
      </c>
      <c r="O4" s="268" t="s">
        <v>367</v>
      </c>
      <c r="P4" s="270"/>
      <c r="Q4" s="273" t="s">
        <v>145</v>
      </c>
      <c r="R4" s="273" t="s">
        <v>211</v>
      </c>
      <c r="S4" s="249" t="s">
        <v>659</v>
      </c>
      <c r="T4" s="107" t="s">
        <v>72</v>
      </c>
      <c r="U4" s="319">
        <v>44041.194444444445</v>
      </c>
      <c r="V4" s="107" t="s">
        <v>369</v>
      </c>
      <c r="W4" s="107"/>
      <c r="X4" s="107"/>
    </row>
    <row r="5" spans="1:24" ht="12.75" customHeight="1" x14ac:dyDescent="0.3">
      <c r="A5" s="217" t="s">
        <v>382</v>
      </c>
      <c r="B5" s="234">
        <v>5</v>
      </c>
      <c r="C5" s="236"/>
      <c r="D5" s="193"/>
      <c r="E5" s="193"/>
      <c r="F5" s="193"/>
      <c r="G5" s="193"/>
      <c r="H5" s="193"/>
      <c r="K5" s="107"/>
      <c r="L5" s="107"/>
      <c r="M5" s="266" t="s">
        <v>5</v>
      </c>
      <c r="N5" s="267" t="s">
        <v>143</v>
      </c>
      <c r="O5" s="268" t="s">
        <v>368</v>
      </c>
      <c r="P5" s="271" t="s">
        <v>144</v>
      </c>
      <c r="Q5" s="271" t="s">
        <v>149</v>
      </c>
      <c r="R5" s="271" t="s">
        <v>150</v>
      </c>
      <c r="S5" s="249" t="s">
        <v>659</v>
      </c>
      <c r="T5" s="107" t="s">
        <v>72</v>
      </c>
      <c r="U5" s="320"/>
      <c r="V5" s="107" t="s">
        <v>369</v>
      </c>
      <c r="W5" s="107"/>
      <c r="X5" s="107"/>
    </row>
    <row r="6" spans="1:24" thickBot="1" x14ac:dyDescent="0.35">
      <c r="A6" s="217" t="s">
        <v>383</v>
      </c>
      <c r="B6" s="234">
        <f ca="1">B4+B5</f>
        <v>5.7589041095890412</v>
      </c>
      <c r="C6" s="236"/>
      <c r="K6" s="107"/>
      <c r="L6" s="107"/>
      <c r="M6" s="266" t="s">
        <v>5</v>
      </c>
      <c r="N6" s="267" t="s">
        <v>148</v>
      </c>
      <c r="O6" s="268" t="s">
        <v>148</v>
      </c>
      <c r="P6" s="271" t="s">
        <v>144</v>
      </c>
      <c r="Q6" s="271" t="s">
        <v>149</v>
      </c>
      <c r="R6" s="271" t="s">
        <v>150</v>
      </c>
      <c r="S6" s="249" t="s">
        <v>659</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659</v>
      </c>
      <c r="T7" s="107" t="s">
        <v>72</v>
      </c>
      <c r="U7" s="107"/>
      <c r="V7" s="107"/>
      <c r="W7" s="107"/>
      <c r="X7" s="107"/>
    </row>
    <row r="8" spans="1:24" ht="13.2" customHeight="1"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t="s">
        <v>659</v>
      </c>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659</v>
      </c>
      <c r="T9" s="107" t="s">
        <v>72</v>
      </c>
      <c r="U9" s="107"/>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659</v>
      </c>
      <c r="T10" s="107" t="s">
        <v>72</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659</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659</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659</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659</v>
      </c>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659</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659</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659</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659</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659</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659</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659</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659</v>
      </c>
      <c r="T22" s="107"/>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659</v>
      </c>
      <c r="T23" s="107" t="s">
        <v>72</v>
      </c>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659</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659</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659</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659</v>
      </c>
      <c r="T27" s="107"/>
      <c r="U27" s="107"/>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659</v>
      </c>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659</v>
      </c>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659</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659</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659</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659</v>
      </c>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659</v>
      </c>
      <c r="T34" s="107" t="s">
        <v>72</v>
      </c>
      <c r="U34" s="320">
        <v>44106</v>
      </c>
      <c r="V34" s="107" t="s">
        <v>369</v>
      </c>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659</v>
      </c>
      <c r="T35" s="107" t="s">
        <v>72</v>
      </c>
      <c r="U35" s="320"/>
      <c r="V35" s="107"/>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659</v>
      </c>
      <c r="T36" s="107" t="s">
        <v>72</v>
      </c>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659</v>
      </c>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659</v>
      </c>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659</v>
      </c>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659</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659</v>
      </c>
      <c r="T41" s="107" t="s">
        <v>72</v>
      </c>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659</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659</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659</v>
      </c>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249" t="s">
        <v>659</v>
      </c>
      <c r="T45" s="107" t="s">
        <v>72</v>
      </c>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659</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659</v>
      </c>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249" t="s">
        <v>659</v>
      </c>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249" t="s">
        <v>659</v>
      </c>
      <c r="T49" s="107"/>
      <c r="U49" s="107"/>
      <c r="V49" s="107"/>
      <c r="W49" s="107"/>
      <c r="X49" s="107"/>
    </row>
    <row r="50" spans="1:24" ht="13.8" x14ac:dyDescent="0.3">
      <c r="A50" s="225" t="s">
        <v>691</v>
      </c>
      <c r="B50" s="218" t="s">
        <v>420</v>
      </c>
      <c r="C50" s="304"/>
      <c r="D50" s="304"/>
      <c r="E50" s="304"/>
      <c r="F50" s="304"/>
      <c r="G50" s="304"/>
      <c r="H50" s="224" t="b">
        <f>IF(C50&lt;&gt;"",'CBL Score Standard'!$D108,IF(D50&lt;&gt;"",SUM('CBL Score Standard'!$D108:$E108),IF(E50&lt;&gt;"",SUM('CBL Score Standard'!$D108:$F108),IF(F50&lt;&gt;"",SUM('CBL Score Standard'!$D108:$G108),IF(G50&lt;&gt;"",SUM('CBL Score Standard'!$D108:$H108,0))))))</f>
        <v>0</v>
      </c>
      <c r="K50" s="107"/>
      <c r="L50" s="107"/>
      <c r="M50" s="287" t="s">
        <v>7</v>
      </c>
      <c r="N50" s="288" t="s">
        <v>706</v>
      </c>
      <c r="O50" s="264" t="s">
        <v>686</v>
      </c>
      <c r="P50" s="295" t="s">
        <v>228</v>
      </c>
      <c r="Q50" s="292" t="s">
        <v>714</v>
      </c>
      <c r="R50" s="292"/>
      <c r="S50" s="249" t="s">
        <v>659</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659</v>
      </c>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t="s">
        <v>659</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249" t="s">
        <v>659</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659</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659</v>
      </c>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249" t="s">
        <v>659</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659</v>
      </c>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659</v>
      </c>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659</v>
      </c>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659</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659</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659</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1.4573170731707317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AutoFilter="1" topLeftCell="G13">
      <selection activeCell="A7" sqref="A7:H68"/>
      <pageMargins left="0.7" right="0.7" top="0.75" bottom="0.75" header="0.3" footer="0.3"/>
      <autoFilter ref="A3:N66"/>
    </customSheetView>
    <customSheetView guid="{040B64FF-F135-4C7F-9498-A8399C10673D}" scale="70" showAutoFilter="1" topLeftCell="G13">
      <selection activeCell="A7" sqref="A7:H68"/>
      <pageMargins left="0.7" right="0.7" top="0.75" bottom="0.75" header="0.3" footer="0.3"/>
      <autoFilter ref="A3:N66"/>
    </customSheetView>
    <customSheetView guid="{6D9FC8F7-6352-4BF1-890A-27BF36FADC03}" scale="70" showAutoFilter="1" topLeftCell="G13">
      <selection activeCell="A7" sqref="A7:H68"/>
      <pageMargins left="0.7" right="0.7" top="0.75" bottom="0.75" header="0.3" footer="0.3"/>
      <autoFilter ref="A3:N66"/>
    </customSheetView>
  </customSheetViews>
  <mergeCells count="6">
    <mergeCell ref="S2:S3"/>
    <mergeCell ref="A1:H1"/>
    <mergeCell ref="A66:G66"/>
    <mergeCell ref="A68:G68"/>
    <mergeCell ref="M2:M3"/>
    <mergeCell ref="N2:N3"/>
  </mergeCells>
  <conditionalFormatting sqref="B125:B1048576 B1:B6 B69">
    <cfRule type="duplicateValues" dxfId="1732" priority="39"/>
  </conditionalFormatting>
  <conditionalFormatting sqref="O4:O9 O12:O18">
    <cfRule type="duplicateValues" dxfId="1731" priority="17"/>
  </conditionalFormatting>
  <conditionalFormatting sqref="O10">
    <cfRule type="duplicateValues" dxfId="1730" priority="16"/>
  </conditionalFormatting>
  <conditionalFormatting sqref="O11">
    <cfRule type="duplicateValues" dxfId="1729" priority="15"/>
  </conditionalFormatting>
  <conditionalFormatting sqref="O19:O32">
    <cfRule type="duplicateValues" dxfId="1728" priority="14"/>
  </conditionalFormatting>
  <conditionalFormatting sqref="O34:O50">
    <cfRule type="duplicateValues" dxfId="1727" priority="13"/>
  </conditionalFormatting>
  <conditionalFormatting sqref="O33">
    <cfRule type="duplicateValues" dxfId="1726" priority="12"/>
  </conditionalFormatting>
  <conditionalFormatting sqref="O51:O58">
    <cfRule type="duplicateValues" dxfId="1725" priority="11"/>
  </conditionalFormatting>
  <conditionalFormatting sqref="O59:O62">
    <cfRule type="duplicateValues" dxfId="1724" priority="10"/>
  </conditionalFormatting>
  <conditionalFormatting sqref="C7:D7 F7:H7">
    <cfRule type="containsText" dxfId="1723" priority="7" operator="containsText" text="N/A">
      <formula>NOT(ISERROR(SEARCH("N/A",C7)))</formula>
    </cfRule>
    <cfRule type="containsText" dxfId="1722" priority="8" operator="containsText" text="Blank">
      <formula>NOT(ISERROR(SEARCH("Blank",C7)))</formula>
    </cfRule>
    <cfRule type="containsText" dxfId="1721" priority="9" operator="containsText" text="M">
      <formula>NOT(ISERROR(SEARCH("M",C7)))</formula>
    </cfRule>
  </conditionalFormatting>
  <conditionalFormatting sqref="B7 B66:B68">
    <cfRule type="duplicateValues" dxfId="1720" priority="6"/>
  </conditionalFormatting>
  <conditionalFormatting sqref="B29">
    <cfRule type="duplicateValues" dxfId="1719" priority="4"/>
  </conditionalFormatting>
  <conditionalFormatting sqref="B30">
    <cfRule type="duplicateValues" dxfId="1718" priority="3"/>
  </conditionalFormatting>
  <conditionalFormatting sqref="B55">
    <cfRule type="duplicateValues" dxfId="1717" priority="2"/>
  </conditionalFormatting>
  <conditionalFormatting sqref="B56:B65 B31:B54 B8:B12 B14:B28">
    <cfRule type="duplicateValues" dxfId="1716" priority="5"/>
  </conditionalFormatting>
  <conditionalFormatting sqref="B13">
    <cfRule type="duplicateValues" dxfId="171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7" right="0.7" top="0.75" bottom="0.75" header="0.3" footer="0.3"/>
  <drawing r:id="rId1"/>
  <legacyDrawing r:id="rId2"/>
  <controls>
    <mc:AlternateContent xmlns:mc="http://schemas.openxmlformats.org/markup-compatibility/2006">
      <mc:Choice Requires="x14">
        <control shapeId="1121281" r:id="rId3" name="CommandButton1">
          <controlPr defaultSize="0" autoLine="0" r:id="rId4">
            <anchor moveWithCells="1">
              <from>
                <xdr:col>8</xdr:col>
                <xdr:colOff>259080</xdr:colOff>
                <xdr:row>6</xdr:row>
                <xdr:rowOff>30480</xdr:rowOff>
              </from>
              <to>
                <xdr:col>9</xdr:col>
                <xdr:colOff>556260</xdr:colOff>
                <xdr:row>8</xdr:row>
                <xdr:rowOff>91440</xdr:rowOff>
              </to>
            </anchor>
          </controlPr>
        </control>
      </mc:Choice>
      <mc:Fallback>
        <control shapeId="1121281" r:id="rId3" name="CommandButton1"/>
      </mc:Fallback>
    </mc:AlternateContent>
    <mc:AlternateContent xmlns:mc="http://schemas.openxmlformats.org/markup-compatibility/2006">
      <mc:Choice Requires="x14">
        <control shapeId="1121282" r:id="rId5" name="CommandButton2">
          <controlPr defaultSize="0" autoLine="0" r:id="rId6">
            <anchor moveWithCells="1">
              <from>
                <xdr:col>8</xdr:col>
                <xdr:colOff>213360</xdr:colOff>
                <xdr:row>18</xdr:row>
                <xdr:rowOff>0</xdr:rowOff>
              </from>
              <to>
                <xdr:col>9</xdr:col>
                <xdr:colOff>541020</xdr:colOff>
                <xdr:row>21</xdr:row>
                <xdr:rowOff>68580</xdr:rowOff>
              </to>
            </anchor>
          </controlPr>
        </control>
      </mc:Choice>
      <mc:Fallback>
        <control shapeId="1121282" r:id="rId5"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theme="5"/>
    <pageSetUpPr fitToPage="1"/>
  </sheetPr>
  <dimension ref="A1:X196"/>
  <sheetViews>
    <sheetView showGridLines="0" topLeftCell="J1"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635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43878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0.9506849315068493</v>
      </c>
      <c r="C4" s="3"/>
      <c r="D4" s="3"/>
      <c r="E4" s="3"/>
      <c r="F4" s="3"/>
      <c r="G4" s="3"/>
      <c r="H4" s="3"/>
      <c r="K4" s="107" t="s">
        <v>141</v>
      </c>
      <c r="L4" s="107" t="s">
        <v>142</v>
      </c>
      <c r="M4" s="266" t="s">
        <v>5</v>
      </c>
      <c r="N4" s="267" t="s">
        <v>143</v>
      </c>
      <c r="O4" s="268" t="s">
        <v>367</v>
      </c>
      <c r="P4" s="270"/>
      <c r="Q4" s="273" t="s">
        <v>145</v>
      </c>
      <c r="R4" s="273" t="s">
        <v>211</v>
      </c>
      <c r="S4" s="249" t="s">
        <v>635</v>
      </c>
      <c r="T4" s="107" t="s">
        <v>72</v>
      </c>
      <c r="U4" s="319">
        <v>44041.194444444445</v>
      </c>
      <c r="V4" s="107"/>
      <c r="W4" s="107"/>
      <c r="X4" s="107"/>
    </row>
    <row r="5" spans="1:24" ht="12.75" customHeight="1" x14ac:dyDescent="0.3">
      <c r="A5" s="70" t="s">
        <v>382</v>
      </c>
      <c r="B5" s="95">
        <v>3.5</v>
      </c>
      <c r="C5" s="97"/>
      <c r="D5" s="3"/>
      <c r="E5" s="3"/>
      <c r="F5" s="3"/>
      <c r="G5" s="3"/>
      <c r="H5" s="3"/>
      <c r="K5" s="107"/>
      <c r="L5" s="107"/>
      <c r="M5" s="266" t="s">
        <v>5</v>
      </c>
      <c r="N5" s="267" t="s">
        <v>143</v>
      </c>
      <c r="O5" s="268" t="s">
        <v>368</v>
      </c>
      <c r="P5" s="271" t="s">
        <v>144</v>
      </c>
      <c r="Q5" s="271" t="s">
        <v>149</v>
      </c>
      <c r="R5" s="271" t="s">
        <v>150</v>
      </c>
      <c r="S5" s="249" t="s">
        <v>635</v>
      </c>
      <c r="T5" s="107" t="s">
        <v>72</v>
      </c>
      <c r="U5" s="320">
        <v>43878</v>
      </c>
      <c r="V5" s="107" t="s">
        <v>369</v>
      </c>
      <c r="W5" s="107"/>
      <c r="X5" s="107"/>
    </row>
    <row r="6" spans="1:24" thickBot="1" x14ac:dyDescent="0.35">
      <c r="A6" s="70" t="s">
        <v>383</v>
      </c>
      <c r="B6" s="95">
        <f ca="1">B4+B5</f>
        <v>4.4506849315068493</v>
      </c>
      <c r="C6" s="97"/>
      <c r="K6" s="107"/>
      <c r="L6" s="107"/>
      <c r="M6" s="266" t="s">
        <v>5</v>
      </c>
      <c r="N6" s="267" t="s">
        <v>148</v>
      </c>
      <c r="O6" s="268" t="s">
        <v>148</v>
      </c>
      <c r="P6" s="271" t="s">
        <v>144</v>
      </c>
      <c r="Q6" s="271" t="s">
        <v>149</v>
      </c>
      <c r="R6" s="271" t="s">
        <v>150</v>
      </c>
      <c r="S6" s="249" t="s">
        <v>635</v>
      </c>
      <c r="T6" s="107" t="s">
        <v>72</v>
      </c>
      <c r="U6" s="320">
        <v>43878</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635</v>
      </c>
      <c r="T7" s="107" t="s">
        <v>72</v>
      </c>
      <c r="U7" s="107"/>
      <c r="V7" s="107"/>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c r="U9" s="107"/>
      <c r="V9" s="107"/>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635</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635</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635</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635</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635</v>
      </c>
      <c r="T21" s="107"/>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635</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635</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635</v>
      </c>
      <c r="T24" s="107" t="s">
        <v>72</v>
      </c>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635</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635</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635</v>
      </c>
      <c r="T28" s="107" t="s">
        <v>72</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635</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635</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635</v>
      </c>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635</v>
      </c>
      <c r="T35" s="107" t="s">
        <v>72</v>
      </c>
      <c r="U35" s="320">
        <v>44049</v>
      </c>
      <c r="V35" s="107" t="s">
        <v>388</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635</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635</v>
      </c>
      <c r="T41" s="107" t="s">
        <v>72</v>
      </c>
      <c r="U41" s="320">
        <v>44039</v>
      </c>
      <c r="V41" s="107" t="s">
        <v>388</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635</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107"/>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635</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1.3943089430894309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N66"/>
  <customSheetViews>
    <customSheetView guid="{3BEDB203-29A8-4A82-B140-5CE8D0753F8B}" scale="85" showGridLines="0" fitToPage="1" showAutoFilter="1" topLeftCell="J1">
      <selection activeCell="A7" sqref="A7:H68"/>
      <pageMargins left="0.25" right="0" top="0.25" bottom="0.25" header="0.3" footer="0"/>
      <pageSetup scale="30" fitToHeight="0" orientation="landscape" r:id="rId1"/>
      <autoFilter ref="A3:N66"/>
    </customSheetView>
    <customSheetView guid="{3F51B73C-8999-4BDD-B7BB-CFA8C5D5F118}" scale="85" showGridLines="0" fitToPage="1" topLeftCell="B1">
      <selection activeCell="M9" sqref="M9"/>
      <pageMargins left="0.25" right="0" top="0.25" bottom="0.25" header="0.3" footer="0"/>
      <pageSetup scale="30" fitToHeight="0" orientation="landscape" r:id="rId2"/>
    </customSheetView>
    <customSheetView guid="{040B64FF-F135-4C7F-9498-A8399C10673D}" scale="85" showGridLines="0" fitToPage="1" showAutoFilter="1" topLeftCell="J1">
      <selection activeCell="A7" sqref="A7:H68"/>
      <pageMargins left="0.25" right="0" top="0.25" bottom="0.25" header="0.3" footer="0"/>
      <pageSetup scale="30" fitToHeight="0" orientation="landscape" r:id="rId3"/>
      <autoFilter ref="A3:N66"/>
    </customSheetView>
    <customSheetView guid="{6D9FC8F7-6352-4BF1-890A-27BF36FADC03}" scale="85" showGridLines="0" fitToPage="1" showAutoFilter="1" topLeftCell="J1">
      <selection activeCell="A7" sqref="A7:H68"/>
      <pageMargins left="0.25" right="0" top="0.25" bottom="0.25" header="0.3" footer="0"/>
      <pageSetup scale="30" fitToHeight="0" orientation="landscape" r:id="rId4"/>
      <autoFilter ref="A3:N66"/>
    </customSheetView>
  </customSheetViews>
  <mergeCells count="6">
    <mergeCell ref="M2:M3"/>
    <mergeCell ref="N2:N3"/>
    <mergeCell ref="S2:S3"/>
    <mergeCell ref="A68:G68"/>
    <mergeCell ref="A1:H1"/>
    <mergeCell ref="A66:G66"/>
  </mergeCells>
  <conditionalFormatting sqref="O4:O9 O12:O18">
    <cfRule type="duplicateValues" dxfId="1714" priority="17"/>
  </conditionalFormatting>
  <conditionalFormatting sqref="O10">
    <cfRule type="duplicateValues" dxfId="1713" priority="16"/>
  </conditionalFormatting>
  <conditionalFormatting sqref="O11">
    <cfRule type="duplicateValues" dxfId="1712" priority="15"/>
  </conditionalFormatting>
  <conditionalFormatting sqref="O19:O32">
    <cfRule type="duplicateValues" dxfId="1711" priority="14"/>
  </conditionalFormatting>
  <conditionalFormatting sqref="O34:O50">
    <cfRule type="duplicateValues" dxfId="1710" priority="13"/>
  </conditionalFormatting>
  <conditionalFormatting sqref="O33">
    <cfRule type="duplicateValues" dxfId="1709" priority="12"/>
  </conditionalFormatting>
  <conditionalFormatting sqref="O51:O58">
    <cfRule type="duplicateValues" dxfId="1708" priority="11"/>
  </conditionalFormatting>
  <conditionalFormatting sqref="O59:O62">
    <cfRule type="duplicateValues" dxfId="1707" priority="10"/>
  </conditionalFormatting>
  <conditionalFormatting sqref="C7:D7 F7:H7">
    <cfRule type="containsText" dxfId="1706" priority="7" operator="containsText" text="N/A">
      <formula>NOT(ISERROR(SEARCH("N/A",C7)))</formula>
    </cfRule>
    <cfRule type="containsText" dxfId="1705" priority="8" operator="containsText" text="Blank">
      <formula>NOT(ISERROR(SEARCH("Blank",C7)))</formula>
    </cfRule>
    <cfRule type="containsText" dxfId="1704" priority="9" operator="containsText" text="M">
      <formula>NOT(ISERROR(SEARCH("M",C7)))</formula>
    </cfRule>
  </conditionalFormatting>
  <conditionalFormatting sqref="B7 B66:B68">
    <cfRule type="duplicateValues" dxfId="1703" priority="6"/>
  </conditionalFormatting>
  <conditionalFormatting sqref="B29">
    <cfRule type="duplicateValues" dxfId="1702" priority="4"/>
  </conditionalFormatting>
  <conditionalFormatting sqref="B30">
    <cfRule type="duplicateValues" dxfId="1701" priority="3"/>
  </conditionalFormatting>
  <conditionalFormatting sqref="B55">
    <cfRule type="duplicateValues" dxfId="1700" priority="2"/>
  </conditionalFormatting>
  <conditionalFormatting sqref="B56:B65 B31:B54 B8:B12 B14:B28">
    <cfRule type="duplicateValues" dxfId="1699" priority="5"/>
  </conditionalFormatting>
  <conditionalFormatting sqref="B13">
    <cfRule type="duplicateValues" dxfId="169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582658" r:id="rId8" name="CommandButton2">
          <controlPr defaultSize="0" autoLine="0" r:id="rId9">
            <anchor moveWithCells="1">
              <from>
                <xdr:col>8</xdr:col>
                <xdr:colOff>121920</xdr:colOff>
                <xdr:row>10</xdr:row>
                <xdr:rowOff>0</xdr:rowOff>
              </from>
              <to>
                <xdr:col>9</xdr:col>
                <xdr:colOff>441960</xdr:colOff>
                <xdr:row>12</xdr:row>
                <xdr:rowOff>99060</xdr:rowOff>
              </to>
            </anchor>
          </controlPr>
        </control>
      </mc:Choice>
      <mc:Fallback>
        <control shapeId="582658" r:id="rId8" name="CommandButton2"/>
      </mc:Fallback>
    </mc:AlternateContent>
    <mc:AlternateContent xmlns:mc="http://schemas.openxmlformats.org/markup-compatibility/2006">
      <mc:Choice Requires="x14">
        <control shapeId="582657" r:id="rId10" name="CommandButton1">
          <controlPr defaultSize="0" autoLine="0" r:id="rId11">
            <anchor moveWithCells="1">
              <from>
                <xdr:col>8</xdr:col>
                <xdr:colOff>114300</xdr:colOff>
                <xdr:row>6</xdr:row>
                <xdr:rowOff>106680</xdr:rowOff>
              </from>
              <to>
                <xdr:col>9</xdr:col>
                <xdr:colOff>403860</xdr:colOff>
                <xdr:row>8</xdr:row>
                <xdr:rowOff>99060</xdr:rowOff>
              </to>
            </anchor>
          </controlPr>
        </control>
      </mc:Choice>
      <mc:Fallback>
        <control shapeId="582657" r:id="rId10"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pageSetUpPr fitToPage="1"/>
  </sheetPr>
  <dimension ref="A1:X196"/>
  <sheetViews>
    <sheetView showGridLines="0" topLeftCell="M10"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641</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43948</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0.75890410958904109</v>
      </c>
      <c r="C4" s="193"/>
      <c r="D4" s="193"/>
      <c r="E4" s="193"/>
      <c r="F4" s="193"/>
      <c r="G4" s="193"/>
      <c r="H4" s="193"/>
      <c r="K4" s="107" t="s">
        <v>141</v>
      </c>
      <c r="L4" s="107" t="s">
        <v>142</v>
      </c>
      <c r="M4" s="266" t="s">
        <v>5</v>
      </c>
      <c r="N4" s="267" t="s">
        <v>143</v>
      </c>
      <c r="O4" s="268" t="s">
        <v>367</v>
      </c>
      <c r="P4" s="270"/>
      <c r="Q4" s="273" t="s">
        <v>145</v>
      </c>
      <c r="R4" s="273" t="s">
        <v>211</v>
      </c>
      <c r="S4" s="249" t="s">
        <v>641</v>
      </c>
      <c r="T4" s="107" t="s">
        <v>72</v>
      </c>
      <c r="U4" s="319">
        <v>44041.194444444445</v>
      </c>
      <c r="V4" s="107" t="s">
        <v>369</v>
      </c>
      <c r="W4" s="107"/>
      <c r="X4" s="107"/>
    </row>
    <row r="5" spans="1:24" ht="12.75" customHeight="1" x14ac:dyDescent="0.3">
      <c r="A5" s="217" t="s">
        <v>382</v>
      </c>
      <c r="B5" s="234">
        <v>5</v>
      </c>
      <c r="C5" s="236"/>
      <c r="D5" s="193"/>
      <c r="E5" s="193"/>
      <c r="F5" s="193"/>
      <c r="G5" s="193"/>
      <c r="H5" s="193"/>
      <c r="K5" s="107"/>
      <c r="L5" s="107"/>
      <c r="M5" s="266" t="s">
        <v>5</v>
      </c>
      <c r="N5" s="267" t="s">
        <v>143</v>
      </c>
      <c r="O5" s="268" t="s">
        <v>368</v>
      </c>
      <c r="P5" s="271" t="s">
        <v>144</v>
      </c>
      <c r="Q5" s="271" t="s">
        <v>149</v>
      </c>
      <c r="R5" s="271" t="s">
        <v>150</v>
      </c>
      <c r="S5" s="249" t="s">
        <v>641</v>
      </c>
      <c r="T5" s="107" t="s">
        <v>72</v>
      </c>
      <c r="U5" s="320"/>
      <c r="V5" s="107" t="s">
        <v>369</v>
      </c>
      <c r="W5" s="107"/>
      <c r="X5" s="107"/>
    </row>
    <row r="6" spans="1:24" thickBot="1" x14ac:dyDescent="0.35">
      <c r="A6" s="217" t="s">
        <v>383</v>
      </c>
      <c r="B6" s="234">
        <f ca="1">B4+B5</f>
        <v>5.7589041095890412</v>
      </c>
      <c r="C6" s="236"/>
      <c r="K6" s="107"/>
      <c r="L6" s="107"/>
      <c r="M6" s="266" t="s">
        <v>5</v>
      </c>
      <c r="N6" s="267" t="s">
        <v>148</v>
      </c>
      <c r="O6" s="268" t="s">
        <v>148</v>
      </c>
      <c r="P6" s="271" t="s">
        <v>144</v>
      </c>
      <c r="Q6" s="271" t="s">
        <v>149</v>
      </c>
      <c r="R6" s="271" t="s">
        <v>150</v>
      </c>
      <c r="S6" s="249" t="s">
        <v>641</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641</v>
      </c>
      <c r="T7" s="107" t="s">
        <v>72</v>
      </c>
      <c r="U7" s="107"/>
      <c r="V7" s="107"/>
      <c r="W7" s="107"/>
      <c r="X7" s="107"/>
    </row>
    <row r="8" spans="1:24" ht="13.2" customHeight="1"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641</v>
      </c>
      <c r="T9" s="107" t="s">
        <v>72</v>
      </c>
      <c r="U9" s="107"/>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641</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641</v>
      </c>
      <c r="T15" s="107"/>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641</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641</v>
      </c>
      <c r="T18" s="107" t="s">
        <v>72</v>
      </c>
      <c r="U18" s="320">
        <v>44075</v>
      </c>
      <c r="V18" s="107" t="s">
        <v>369</v>
      </c>
      <c r="W18" s="107"/>
      <c r="X18" s="107"/>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641</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641</v>
      </c>
      <c r="T20" s="107"/>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641</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641</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641</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641</v>
      </c>
      <c r="T24" s="107" t="s">
        <v>72</v>
      </c>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641</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641</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641</v>
      </c>
      <c r="T28" s="107" t="s">
        <v>72</v>
      </c>
      <c r="U28" s="320">
        <v>44085</v>
      </c>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641</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641</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641</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641</v>
      </c>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641</v>
      </c>
      <c r="T35" s="107" t="s">
        <v>72</v>
      </c>
      <c r="U35" s="320">
        <v>44049</v>
      </c>
      <c r="V35" s="107" t="s">
        <v>369</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641</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641</v>
      </c>
      <c r="T41" s="107" t="s">
        <v>72</v>
      </c>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641</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641</v>
      </c>
      <c r="T45" s="107"/>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641</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1.5548780487804879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GridLines="0" fitToPage="1" showAutoFilter="1" topLeftCell="M10">
      <selection activeCell="A7" sqref="A7:H68"/>
      <pageMargins left="0.7" right="0.7" top="0.75" bottom="0.75" header="0.3" footer="0.3"/>
      <pageSetup scale="22" orientation="portrait" r:id="rId1"/>
      <autoFilter ref="A3:N66"/>
    </customSheetView>
    <customSheetView guid="{040B64FF-F135-4C7F-9498-A8399C10673D}" scale="70" showGridLines="0" fitToPage="1" showAutoFilter="1" topLeftCell="M10">
      <selection activeCell="A7" sqref="A7:H68"/>
      <pageMargins left="0.7" right="0.7" top="0.75" bottom="0.75" header="0.3" footer="0.3"/>
      <pageSetup scale="22" orientation="portrait" r:id="rId2"/>
      <autoFilter ref="A3:N66"/>
    </customSheetView>
    <customSheetView guid="{6D9FC8F7-6352-4BF1-890A-27BF36FADC03}" scale="70" showGridLines="0" fitToPage="1" showAutoFilter="1" topLeftCell="M10">
      <selection activeCell="A7" sqref="A7:H68"/>
      <pageMargins left="0.7" right="0.7" top="0.75" bottom="0.75" header="0.3" footer="0.3"/>
      <pageSetup scale="22" orientation="portrait" r:id="rId3"/>
      <autoFilter ref="A3:N66"/>
    </customSheetView>
  </customSheetViews>
  <mergeCells count="6">
    <mergeCell ref="S2:S3"/>
    <mergeCell ref="A1:H1"/>
    <mergeCell ref="A66:G66"/>
    <mergeCell ref="A68:G68"/>
    <mergeCell ref="M2:M3"/>
    <mergeCell ref="N2:N3"/>
  </mergeCells>
  <conditionalFormatting sqref="B125:B1048576 B1:B6 B69">
    <cfRule type="duplicateValues" dxfId="1697" priority="39"/>
  </conditionalFormatting>
  <conditionalFormatting sqref="O4:O9 O12:O18">
    <cfRule type="duplicateValues" dxfId="1696" priority="17"/>
  </conditionalFormatting>
  <conditionalFormatting sqref="O10">
    <cfRule type="duplicateValues" dxfId="1695" priority="16"/>
  </conditionalFormatting>
  <conditionalFormatting sqref="O11">
    <cfRule type="duplicateValues" dxfId="1694" priority="15"/>
  </conditionalFormatting>
  <conditionalFormatting sqref="O19:O32">
    <cfRule type="duplicateValues" dxfId="1693" priority="14"/>
  </conditionalFormatting>
  <conditionalFormatting sqref="O34:O50">
    <cfRule type="duplicateValues" dxfId="1692" priority="13"/>
  </conditionalFormatting>
  <conditionalFormatting sqref="O33">
    <cfRule type="duplicateValues" dxfId="1691" priority="12"/>
  </conditionalFormatting>
  <conditionalFormatting sqref="O51:O58">
    <cfRule type="duplicateValues" dxfId="1690" priority="11"/>
  </conditionalFormatting>
  <conditionalFormatting sqref="O59:O62">
    <cfRule type="duplicateValues" dxfId="1689" priority="10"/>
  </conditionalFormatting>
  <conditionalFormatting sqref="C7:D7 F7:H7">
    <cfRule type="containsText" dxfId="1688" priority="7" operator="containsText" text="N/A">
      <formula>NOT(ISERROR(SEARCH("N/A",C7)))</formula>
    </cfRule>
    <cfRule type="containsText" dxfId="1687" priority="8" operator="containsText" text="Blank">
      <formula>NOT(ISERROR(SEARCH("Blank",C7)))</formula>
    </cfRule>
    <cfRule type="containsText" dxfId="1686" priority="9" operator="containsText" text="M">
      <formula>NOT(ISERROR(SEARCH("M",C7)))</formula>
    </cfRule>
  </conditionalFormatting>
  <conditionalFormatting sqref="B7 B66:B68">
    <cfRule type="duplicateValues" dxfId="1685" priority="6"/>
  </conditionalFormatting>
  <conditionalFormatting sqref="B29">
    <cfRule type="duplicateValues" dxfId="1684" priority="4"/>
  </conditionalFormatting>
  <conditionalFormatting sqref="B30">
    <cfRule type="duplicateValues" dxfId="1683" priority="3"/>
  </conditionalFormatting>
  <conditionalFormatting sqref="B55">
    <cfRule type="duplicateValues" dxfId="1682" priority="2"/>
  </conditionalFormatting>
  <conditionalFormatting sqref="B56:B65 B31:B54 B8:B12 B14:B28">
    <cfRule type="duplicateValues" dxfId="1681" priority="5"/>
  </conditionalFormatting>
  <conditionalFormatting sqref="B13">
    <cfRule type="duplicateValues" dxfId="168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scale="22" orientation="portrait" r:id="rId4"/>
  <drawing r:id="rId5"/>
  <legacyDrawing r:id="rId6"/>
  <controls>
    <mc:AlternateContent xmlns:mc="http://schemas.openxmlformats.org/markup-compatibility/2006">
      <mc:Choice Requires="x14">
        <control shapeId="1122305" r:id="rId7" name="CommandButton1">
          <controlPr defaultSize="0" autoLine="0" r:id="rId8">
            <anchor moveWithCells="1">
              <from>
                <xdr:col>8</xdr:col>
                <xdr:colOff>114300</xdr:colOff>
                <xdr:row>6</xdr:row>
                <xdr:rowOff>106680</xdr:rowOff>
              </from>
              <to>
                <xdr:col>9</xdr:col>
                <xdr:colOff>403860</xdr:colOff>
                <xdr:row>9</xdr:row>
                <xdr:rowOff>0</xdr:rowOff>
              </to>
            </anchor>
          </controlPr>
        </control>
      </mc:Choice>
      <mc:Fallback>
        <control shapeId="1122305" r:id="rId7" name="CommandButton1"/>
      </mc:Fallback>
    </mc:AlternateContent>
    <mc:AlternateContent xmlns:mc="http://schemas.openxmlformats.org/markup-compatibility/2006">
      <mc:Choice Requires="x14">
        <control shapeId="1122306" r:id="rId9" name="CommandButton2">
          <controlPr defaultSize="0" autoLine="0" r:id="rId10">
            <anchor moveWithCells="1">
              <from>
                <xdr:col>8</xdr:col>
                <xdr:colOff>68580</xdr:colOff>
                <xdr:row>18</xdr:row>
                <xdr:rowOff>0</xdr:rowOff>
              </from>
              <to>
                <xdr:col>9</xdr:col>
                <xdr:colOff>388620</xdr:colOff>
                <xdr:row>21</xdr:row>
                <xdr:rowOff>68580</xdr:rowOff>
              </to>
            </anchor>
          </controlPr>
        </control>
      </mc:Choice>
      <mc:Fallback>
        <control shapeId="1122306" r:id="rId9" name="CommandButton2"/>
      </mc:Fallback>
    </mc:AlternateContent>
    <mc:AlternateContent xmlns:mc="http://schemas.openxmlformats.org/markup-compatibility/2006">
      <mc:Choice Requires="x14">
        <control shapeId="1122307" r:id="rId11" name="CommandButton3">
          <controlPr autoLine="0" r:id="rId12">
            <anchor moveWithCells="1">
              <from>
                <xdr:col>10</xdr:col>
                <xdr:colOff>0</xdr:colOff>
                <xdr:row>28</xdr:row>
                <xdr:rowOff>0</xdr:rowOff>
              </from>
              <to>
                <xdr:col>11</xdr:col>
                <xdr:colOff>327660</xdr:colOff>
                <xdr:row>29</xdr:row>
                <xdr:rowOff>129540</xdr:rowOff>
              </to>
            </anchor>
          </controlPr>
        </control>
      </mc:Choice>
      <mc:Fallback>
        <control shapeId="1122307" r:id="rId11" name="CommandButton3"/>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theme="7" tint="0.79998168889431442"/>
    <pageSetUpPr fitToPage="1"/>
  </sheetPr>
  <dimension ref="A1:X196"/>
  <sheetViews>
    <sheetView showGridLines="0" topLeftCell="N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582</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43794</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1.1808219178082191</v>
      </c>
      <c r="C4" s="193"/>
      <c r="D4" s="193"/>
      <c r="E4" s="193"/>
      <c r="F4" s="193"/>
      <c r="G4" s="193"/>
      <c r="H4" s="193"/>
      <c r="K4" s="107" t="s">
        <v>141</v>
      </c>
      <c r="L4" s="107" t="s">
        <v>142</v>
      </c>
      <c r="M4" s="266" t="s">
        <v>5</v>
      </c>
      <c r="N4" s="267" t="s">
        <v>143</v>
      </c>
      <c r="O4" s="268" t="s">
        <v>367</v>
      </c>
      <c r="P4" s="270"/>
      <c r="Q4" s="273" t="s">
        <v>145</v>
      </c>
      <c r="R4" s="273" t="s">
        <v>211</v>
      </c>
      <c r="S4" s="249" t="s">
        <v>582</v>
      </c>
      <c r="T4" s="107" t="s">
        <v>72</v>
      </c>
      <c r="U4" s="319"/>
      <c r="V4" s="107"/>
      <c r="W4" s="107"/>
      <c r="X4" s="107"/>
    </row>
    <row r="5" spans="1:24" ht="12.75" customHeight="1" x14ac:dyDescent="0.3">
      <c r="A5" s="217" t="s">
        <v>382</v>
      </c>
      <c r="B5" s="234">
        <v>2.5</v>
      </c>
      <c r="C5" s="236"/>
      <c r="D5" s="193"/>
      <c r="E5" s="193"/>
      <c r="F5" s="193"/>
      <c r="G5" s="193"/>
      <c r="H5" s="193"/>
      <c r="K5" s="107"/>
      <c r="L5" s="107"/>
      <c r="M5" s="266" t="s">
        <v>5</v>
      </c>
      <c r="N5" s="267" t="s">
        <v>143</v>
      </c>
      <c r="O5" s="268" t="s">
        <v>368</v>
      </c>
      <c r="P5" s="271" t="s">
        <v>144</v>
      </c>
      <c r="Q5" s="271" t="s">
        <v>149</v>
      </c>
      <c r="R5" s="271" t="s">
        <v>150</v>
      </c>
      <c r="S5" s="249" t="s">
        <v>582</v>
      </c>
      <c r="T5" s="107" t="s">
        <v>72</v>
      </c>
      <c r="U5" s="320"/>
      <c r="V5" s="107" t="s">
        <v>369</v>
      </c>
      <c r="W5" s="107"/>
      <c r="X5" s="107"/>
    </row>
    <row r="6" spans="1:24" thickBot="1" x14ac:dyDescent="0.35">
      <c r="A6" s="217" t="s">
        <v>383</v>
      </c>
      <c r="B6" s="234">
        <f ca="1">B4+B5</f>
        <v>3.6808219178082191</v>
      </c>
      <c r="C6" s="236"/>
      <c r="K6" s="107"/>
      <c r="L6" s="107"/>
      <c r="M6" s="266" t="s">
        <v>5</v>
      </c>
      <c r="N6" s="267" t="s">
        <v>148</v>
      </c>
      <c r="O6" s="268" t="s">
        <v>148</v>
      </c>
      <c r="P6" s="271" t="s">
        <v>144</v>
      </c>
      <c r="Q6" s="271" t="s">
        <v>149</v>
      </c>
      <c r="R6" s="271" t="s">
        <v>150</v>
      </c>
      <c r="S6" s="249" t="s">
        <v>582</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582</v>
      </c>
      <c r="T7" s="107" t="s">
        <v>72</v>
      </c>
      <c r="U7" s="107"/>
      <c r="V7" s="107"/>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582</v>
      </c>
      <c r="T9" s="107" t="s">
        <v>72</v>
      </c>
      <c r="U9" s="107"/>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582</v>
      </c>
      <c r="T13" s="107"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582</v>
      </c>
      <c r="T15" s="107"/>
      <c r="U15" s="107"/>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582</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582</v>
      </c>
      <c r="T18" s="107" t="s">
        <v>72</v>
      </c>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582</v>
      </c>
      <c r="T19" s="308"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582</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582</v>
      </c>
      <c r="T21" s="107" t="s">
        <v>72</v>
      </c>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582</v>
      </c>
      <c r="T22" s="107" t="s">
        <v>72</v>
      </c>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582</v>
      </c>
      <c r="T24" s="107" t="s">
        <v>72</v>
      </c>
      <c r="U24" s="320"/>
      <c r="V24" s="107"/>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582</v>
      </c>
      <c r="T25" s="107" t="s">
        <v>72</v>
      </c>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582</v>
      </c>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582</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582</v>
      </c>
      <c r="T30" s="107" t="s">
        <v>72</v>
      </c>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582</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582</v>
      </c>
      <c r="T34" s="107" t="s">
        <v>72</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582</v>
      </c>
      <c r="T35" s="107" t="s">
        <v>72</v>
      </c>
      <c r="U35" s="320"/>
      <c r="V35" s="107"/>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582</v>
      </c>
      <c r="T36" s="107" t="s">
        <v>72</v>
      </c>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582</v>
      </c>
      <c r="T45" s="107" t="s">
        <v>72</v>
      </c>
      <c r="U45" s="107"/>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1.4234610917537747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85" showGridLines="0" fitToPage="1" showAutoFilter="1" topLeftCell="N1">
      <selection activeCell="A7" sqref="A7:H68"/>
      <pageMargins left="0.25" right="0" top="0.25" bottom="0.25" header="0.3" footer="0"/>
      <pageSetup scale="30" fitToHeight="0" orientation="landscape" r:id="rId1"/>
      <autoFilter ref="A3:N66"/>
    </customSheetView>
    <customSheetView guid="{040B64FF-F135-4C7F-9498-A8399C10673D}" scale="85" showGridLines="0" fitToPage="1" showAutoFilter="1" topLeftCell="N1">
      <selection activeCell="A7" sqref="A7:H68"/>
      <pageMargins left="0.25" right="0" top="0.25" bottom="0.25" header="0.3" footer="0"/>
      <pageSetup scale="30" fitToHeight="0" orientation="landscape" r:id="rId2"/>
      <autoFilter ref="A3:N66"/>
    </customSheetView>
    <customSheetView guid="{6D9FC8F7-6352-4BF1-890A-27BF36FADC03}" scale="85" showGridLines="0" fitToPage="1" showAutoFilter="1" topLeftCell="N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B125:B1048576 B1:B6 B69">
    <cfRule type="duplicateValues" dxfId="1679" priority="25"/>
  </conditionalFormatting>
  <conditionalFormatting sqref="O4:O9 O12:O18">
    <cfRule type="duplicateValues" dxfId="1678" priority="17"/>
  </conditionalFormatting>
  <conditionalFormatting sqref="O10">
    <cfRule type="duplicateValues" dxfId="1677" priority="16"/>
  </conditionalFormatting>
  <conditionalFormatting sqref="O11">
    <cfRule type="duplicateValues" dxfId="1676" priority="15"/>
  </conditionalFormatting>
  <conditionalFormatting sqref="O19:O32">
    <cfRule type="duplicateValues" dxfId="1675" priority="14"/>
  </conditionalFormatting>
  <conditionalFormatting sqref="O34:O50">
    <cfRule type="duplicateValues" dxfId="1674" priority="13"/>
  </conditionalFormatting>
  <conditionalFormatting sqref="O33">
    <cfRule type="duplicateValues" dxfId="1673" priority="12"/>
  </conditionalFormatting>
  <conditionalFormatting sqref="O51:O58">
    <cfRule type="duplicateValues" dxfId="1672" priority="11"/>
  </conditionalFormatting>
  <conditionalFormatting sqref="O59:O62">
    <cfRule type="duplicateValues" dxfId="1671" priority="10"/>
  </conditionalFormatting>
  <conditionalFormatting sqref="C7:D7 F7:H7">
    <cfRule type="containsText" dxfId="1670" priority="7" operator="containsText" text="N/A">
      <formula>NOT(ISERROR(SEARCH("N/A",C7)))</formula>
    </cfRule>
    <cfRule type="containsText" dxfId="1669" priority="8" operator="containsText" text="Blank">
      <formula>NOT(ISERROR(SEARCH("Blank",C7)))</formula>
    </cfRule>
    <cfRule type="containsText" dxfId="1668" priority="9" operator="containsText" text="M">
      <formula>NOT(ISERROR(SEARCH("M",C7)))</formula>
    </cfRule>
  </conditionalFormatting>
  <conditionalFormatting sqref="B7 B66:B68">
    <cfRule type="duplicateValues" dxfId="1667" priority="6"/>
  </conditionalFormatting>
  <conditionalFormatting sqref="B29">
    <cfRule type="duplicateValues" dxfId="1666" priority="4"/>
  </conditionalFormatting>
  <conditionalFormatting sqref="B30">
    <cfRule type="duplicateValues" dxfId="1665" priority="3"/>
  </conditionalFormatting>
  <conditionalFormatting sqref="B55">
    <cfRule type="duplicateValues" dxfId="1664" priority="2"/>
  </conditionalFormatting>
  <conditionalFormatting sqref="B56:B65 B31:B54 B8:B12 B14:B28">
    <cfRule type="duplicateValues" dxfId="1663" priority="5"/>
  </conditionalFormatting>
  <conditionalFormatting sqref="B13">
    <cfRule type="duplicateValues" dxfId="166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25377"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25377" r:id="rId7" name="CommandButton1"/>
      </mc:Fallback>
    </mc:AlternateContent>
    <mc:AlternateContent xmlns:mc="http://schemas.openxmlformats.org/markup-compatibility/2006">
      <mc:Choice Requires="x14">
        <control shapeId="1125378"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25378" r:id="rId9" name="CommandButton2"/>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theme="7" tint="0.79998168889431442"/>
    <pageSetUpPr fitToPage="1"/>
  </sheetPr>
  <dimension ref="A1:X196"/>
  <sheetViews>
    <sheetView showGridLines="0" topLeftCell="I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581</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43756</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1.284931506849315</v>
      </c>
      <c r="C4" s="193"/>
      <c r="D4" s="193"/>
      <c r="E4" s="193"/>
      <c r="F4" s="193"/>
      <c r="G4" s="193"/>
      <c r="H4" s="193"/>
      <c r="K4" s="107" t="s">
        <v>141</v>
      </c>
      <c r="L4" s="107" t="s">
        <v>142</v>
      </c>
      <c r="M4" s="266" t="s">
        <v>5</v>
      </c>
      <c r="N4" s="267" t="s">
        <v>143</v>
      </c>
      <c r="O4" s="268" t="s">
        <v>367</v>
      </c>
      <c r="P4" s="270"/>
      <c r="Q4" s="273" t="s">
        <v>145</v>
      </c>
      <c r="R4" s="273" t="s">
        <v>211</v>
      </c>
      <c r="S4" s="249" t="s">
        <v>581</v>
      </c>
      <c r="T4" s="107" t="s">
        <v>72</v>
      </c>
      <c r="U4" s="319"/>
      <c r="V4" s="107"/>
      <c r="W4" s="107"/>
      <c r="X4" s="107"/>
    </row>
    <row r="5" spans="1:24" ht="12.75" customHeight="1" x14ac:dyDescent="0.3">
      <c r="A5" s="217" t="s">
        <v>382</v>
      </c>
      <c r="B5" s="234">
        <v>0.3</v>
      </c>
      <c r="C5" s="236"/>
      <c r="D5" s="193"/>
      <c r="E5" s="193"/>
      <c r="F5" s="193"/>
      <c r="G5" s="193"/>
      <c r="H5" s="193"/>
      <c r="K5" s="107"/>
      <c r="L5" s="107"/>
      <c r="M5" s="266" t="s">
        <v>5</v>
      </c>
      <c r="N5" s="267" t="s">
        <v>143</v>
      </c>
      <c r="O5" s="268" t="s">
        <v>368</v>
      </c>
      <c r="P5" s="271" t="s">
        <v>144</v>
      </c>
      <c r="Q5" s="271" t="s">
        <v>149</v>
      </c>
      <c r="R5" s="271" t="s">
        <v>150</v>
      </c>
      <c r="S5" s="249" t="s">
        <v>581</v>
      </c>
      <c r="T5" s="107" t="s">
        <v>72</v>
      </c>
      <c r="U5" s="320"/>
      <c r="V5" s="107" t="s">
        <v>369</v>
      </c>
      <c r="W5" s="107"/>
      <c r="X5" s="107"/>
    </row>
    <row r="6" spans="1:24" thickBot="1" x14ac:dyDescent="0.35">
      <c r="A6" s="217" t="s">
        <v>383</v>
      </c>
      <c r="B6" s="234">
        <f ca="1">B4+B5</f>
        <v>1.5849315068493151</v>
      </c>
      <c r="C6" s="236"/>
      <c r="K6" s="107"/>
      <c r="L6" s="107"/>
      <c r="M6" s="266" t="s">
        <v>5</v>
      </c>
      <c r="N6" s="267" t="s">
        <v>148</v>
      </c>
      <c r="O6" s="268" t="s">
        <v>148</v>
      </c>
      <c r="P6" s="271" t="s">
        <v>144</v>
      </c>
      <c r="Q6" s="271" t="s">
        <v>149</v>
      </c>
      <c r="R6" s="271" t="s">
        <v>150</v>
      </c>
      <c r="S6" s="249" t="s">
        <v>581</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581</v>
      </c>
      <c r="T7" s="107" t="s">
        <v>72</v>
      </c>
      <c r="U7" s="107"/>
      <c r="V7" s="107"/>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t="s">
        <v>77</v>
      </c>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c r="U9" s="107"/>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581</v>
      </c>
      <c r="T10" s="107" t="s">
        <v>72</v>
      </c>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581</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581</v>
      </c>
      <c r="T15" s="107" t="s">
        <v>72</v>
      </c>
      <c r="U15" s="107"/>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581</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581</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581</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581</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581</v>
      </c>
      <c r="T21" s="107"/>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581</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581</v>
      </c>
      <c r="T23" s="107" t="s">
        <v>72</v>
      </c>
      <c r="U23" s="320">
        <v>44092</v>
      </c>
      <c r="V23" s="107" t="s">
        <v>369</v>
      </c>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581</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581</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581</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581</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581</v>
      </c>
      <c r="T34" s="107" t="s">
        <v>72</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c r="T35" s="107"/>
      <c r="U35" s="320"/>
      <c r="V35" s="107"/>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581</v>
      </c>
      <c r="T41" s="107" t="s">
        <v>73</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581</v>
      </c>
      <c r="T42" s="107" t="s">
        <v>73</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581</v>
      </c>
      <c r="T45" s="107" t="s">
        <v>72</v>
      </c>
      <c r="U45" s="107"/>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1.2520325203252034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N66"/>
  <customSheetViews>
    <customSheetView guid="{3BEDB203-29A8-4A82-B140-5CE8D0753F8B}" scale="70" showGridLines="0" fitToPage="1" showAutoFilter="1" topLeftCell="I1">
      <selection activeCell="A7" sqref="A7:H68"/>
      <pageMargins left="0.25" right="0" top="0.25" bottom="0.25" header="0.3" footer="0"/>
      <pageSetup scale="30" fitToHeight="0" orientation="landscape" r:id="rId1"/>
      <autoFilter ref="A4:N66"/>
    </customSheetView>
    <customSheetView guid="{040B64FF-F135-4C7F-9498-A8399C10673D}" scale="70" showGridLines="0" fitToPage="1" showAutoFilter="1" topLeftCell="I1">
      <selection activeCell="A7" sqref="A7:H68"/>
      <pageMargins left="0.25" right="0" top="0.25" bottom="0.25" header="0.3" footer="0"/>
      <pageSetup scale="30" fitToHeight="0" orientation="landscape" r:id="rId2"/>
      <autoFilter ref="A4:N66"/>
    </customSheetView>
    <customSheetView guid="{6D9FC8F7-6352-4BF1-890A-27BF36FADC03}" scale="70" showGridLines="0" fitToPage="1" showAutoFilter="1" topLeftCell="I1">
      <selection activeCell="A7" sqref="A7:H68"/>
      <pageMargins left="0.25" right="0" top="0.25" bottom="0.25" header="0.3" footer="0"/>
      <pageSetup scale="30" fitToHeight="0" orientation="landscape" r:id="rId3"/>
      <autoFilter ref="A4:N66"/>
    </customSheetView>
  </customSheetViews>
  <mergeCells count="6">
    <mergeCell ref="S2:S3"/>
    <mergeCell ref="A1:H1"/>
    <mergeCell ref="A66:G66"/>
    <mergeCell ref="A68:G68"/>
    <mergeCell ref="M2:M3"/>
    <mergeCell ref="N2:N3"/>
  </mergeCells>
  <conditionalFormatting sqref="O4:O9 O12:O18">
    <cfRule type="duplicateValues" dxfId="1661" priority="17"/>
  </conditionalFormatting>
  <conditionalFormatting sqref="O10">
    <cfRule type="duplicateValues" dxfId="1660" priority="16"/>
  </conditionalFormatting>
  <conditionalFormatting sqref="O11">
    <cfRule type="duplicateValues" dxfId="1659" priority="15"/>
  </conditionalFormatting>
  <conditionalFormatting sqref="O19:O32">
    <cfRule type="duplicateValues" dxfId="1658" priority="14"/>
  </conditionalFormatting>
  <conditionalFormatting sqref="O34:O50">
    <cfRule type="duplicateValues" dxfId="1657" priority="13"/>
  </conditionalFormatting>
  <conditionalFormatting sqref="O33">
    <cfRule type="duplicateValues" dxfId="1656" priority="12"/>
  </conditionalFormatting>
  <conditionalFormatting sqref="O51:O58">
    <cfRule type="duplicateValues" dxfId="1655" priority="11"/>
  </conditionalFormatting>
  <conditionalFormatting sqref="O59:O62">
    <cfRule type="duplicateValues" dxfId="1654" priority="10"/>
  </conditionalFormatting>
  <conditionalFormatting sqref="C7:D7 F7:H7">
    <cfRule type="containsText" dxfId="1653" priority="7" operator="containsText" text="N/A">
      <formula>NOT(ISERROR(SEARCH("N/A",C7)))</formula>
    </cfRule>
    <cfRule type="containsText" dxfId="1652" priority="8" operator="containsText" text="Blank">
      <formula>NOT(ISERROR(SEARCH("Blank",C7)))</formula>
    </cfRule>
    <cfRule type="containsText" dxfId="1651" priority="9" operator="containsText" text="M">
      <formula>NOT(ISERROR(SEARCH("M",C7)))</formula>
    </cfRule>
  </conditionalFormatting>
  <conditionalFormatting sqref="B7 B66:B68">
    <cfRule type="duplicateValues" dxfId="1650" priority="6"/>
  </conditionalFormatting>
  <conditionalFormatting sqref="B29">
    <cfRule type="duplicateValues" dxfId="1649" priority="4"/>
  </conditionalFormatting>
  <conditionalFormatting sqref="B30">
    <cfRule type="duplicateValues" dxfId="1648" priority="3"/>
  </conditionalFormatting>
  <conditionalFormatting sqref="B55">
    <cfRule type="duplicateValues" dxfId="1647" priority="2"/>
  </conditionalFormatting>
  <conditionalFormatting sqref="B56:B65 B31:B54 B8:B12 B14:B28">
    <cfRule type="duplicateValues" dxfId="1646" priority="5"/>
  </conditionalFormatting>
  <conditionalFormatting sqref="B13">
    <cfRule type="duplicateValues" dxfId="164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26401"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26401" r:id="rId7" name="CommandButton1"/>
      </mc:Fallback>
    </mc:AlternateContent>
    <mc:AlternateContent xmlns:mc="http://schemas.openxmlformats.org/markup-compatibility/2006">
      <mc:Choice Requires="x14">
        <control shapeId="1126402"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1126402" r:id="rId9" name="CommandButton2"/>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theme="7" tint="0.79998168889431442"/>
    <pageSetUpPr fitToPage="1"/>
  </sheetPr>
  <dimension ref="A1:X196"/>
  <sheetViews>
    <sheetView showGridLines="0" topLeftCell="J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580</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43756</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1.284931506849315</v>
      </c>
      <c r="C4" s="193"/>
      <c r="D4" s="193"/>
      <c r="E4" s="193"/>
      <c r="F4" s="193"/>
      <c r="G4" s="193"/>
      <c r="H4" s="193"/>
      <c r="K4" s="107" t="s">
        <v>141</v>
      </c>
      <c r="L4" s="107" t="s">
        <v>142</v>
      </c>
      <c r="M4" s="266" t="s">
        <v>5</v>
      </c>
      <c r="N4" s="267" t="s">
        <v>143</v>
      </c>
      <c r="O4" s="268" t="s">
        <v>367</v>
      </c>
      <c r="P4" s="270"/>
      <c r="Q4" s="273" t="s">
        <v>145</v>
      </c>
      <c r="R4" s="273" t="s">
        <v>211</v>
      </c>
      <c r="S4" s="249" t="s">
        <v>580</v>
      </c>
      <c r="T4" s="107" t="s">
        <v>72</v>
      </c>
      <c r="U4" s="319">
        <v>44041.194444444445</v>
      </c>
      <c r="V4" s="107" t="s">
        <v>369</v>
      </c>
      <c r="W4" s="107"/>
      <c r="X4" s="107"/>
    </row>
    <row r="5" spans="1:24" ht="12.75" customHeight="1" x14ac:dyDescent="0.3">
      <c r="A5" s="217" t="s">
        <v>382</v>
      </c>
      <c r="B5" s="234">
        <v>5.9</v>
      </c>
      <c r="C5" s="236"/>
      <c r="D5" s="193"/>
      <c r="E5" s="193"/>
      <c r="F5" s="193"/>
      <c r="G5" s="193"/>
      <c r="H5" s="193"/>
      <c r="K5" s="107"/>
      <c r="L5" s="107"/>
      <c r="M5" s="266" t="s">
        <v>5</v>
      </c>
      <c r="N5" s="267" t="s">
        <v>143</v>
      </c>
      <c r="O5" s="268" t="s">
        <v>368</v>
      </c>
      <c r="P5" s="271" t="s">
        <v>144</v>
      </c>
      <c r="Q5" s="271" t="s">
        <v>149</v>
      </c>
      <c r="R5" s="271" t="s">
        <v>150</v>
      </c>
      <c r="S5" s="249" t="s">
        <v>580</v>
      </c>
      <c r="T5" s="107" t="s">
        <v>72</v>
      </c>
      <c r="U5" s="320"/>
      <c r="V5" s="107" t="s">
        <v>369</v>
      </c>
      <c r="W5" s="107"/>
      <c r="X5" s="107"/>
    </row>
    <row r="6" spans="1:24" thickBot="1" x14ac:dyDescent="0.35">
      <c r="A6" s="217" t="s">
        <v>383</v>
      </c>
      <c r="B6" s="234">
        <f ca="1">B4+B5</f>
        <v>7.1849315068493151</v>
      </c>
      <c r="C6" s="236"/>
      <c r="K6" s="107"/>
      <c r="L6" s="107"/>
      <c r="M6" s="266" t="s">
        <v>5</v>
      </c>
      <c r="N6" s="267" t="s">
        <v>148</v>
      </c>
      <c r="O6" s="268" t="s">
        <v>148</v>
      </c>
      <c r="P6" s="271" t="s">
        <v>144</v>
      </c>
      <c r="Q6" s="271" t="s">
        <v>149</v>
      </c>
      <c r="R6" s="271" t="s">
        <v>150</v>
      </c>
      <c r="S6" s="249" t="s">
        <v>580</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580</v>
      </c>
      <c r="T7" s="107" t="s">
        <v>72</v>
      </c>
      <c r="U7" s="107"/>
      <c r="V7" s="107"/>
      <c r="W7" s="107"/>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580</v>
      </c>
      <c r="T9" s="107" t="s">
        <v>72</v>
      </c>
      <c r="U9" s="107"/>
      <c r="V9" s="107" t="s">
        <v>369</v>
      </c>
      <c r="W9" s="107"/>
      <c r="X9" s="107"/>
    </row>
    <row r="10" spans="1:24" ht="16.2"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580</v>
      </c>
      <c r="T10" s="107" t="s">
        <v>72</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580</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580</v>
      </c>
      <c r="T15" s="107" t="s">
        <v>73</v>
      </c>
      <c r="U15" s="107"/>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580</v>
      </c>
      <c r="T16" s="107"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580</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580</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580</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580</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580</v>
      </c>
      <c r="T22" s="107"/>
      <c r="U22" s="320">
        <v>44097</v>
      </c>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580</v>
      </c>
      <c r="T23" s="107" t="s">
        <v>72</v>
      </c>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580</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580</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580</v>
      </c>
      <c r="T30" s="107" t="s">
        <v>72</v>
      </c>
      <c r="U30" s="320">
        <v>44048</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580</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580</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580</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580</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580</v>
      </c>
      <c r="T41" s="107" t="s">
        <v>72</v>
      </c>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580</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107"/>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580</v>
      </c>
      <c r="T45" s="107" t="s">
        <v>72</v>
      </c>
      <c r="U45" s="107"/>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2.2869918699186988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85" showGridLines="0" fitToPage="1" showAutoFilter="1" topLeftCell="J1">
      <selection activeCell="A7" sqref="A7:H68"/>
      <pageMargins left="0.25" right="0" top="0.25" bottom="0.25" header="0.3" footer="0"/>
      <pageSetup scale="30" fitToHeight="0" orientation="landscape" r:id="rId1"/>
      <autoFilter ref="A3:N66"/>
    </customSheetView>
    <customSheetView guid="{040B64FF-F135-4C7F-9498-A8399C10673D}" scale="85" showGridLines="0" fitToPage="1" showAutoFilter="1" topLeftCell="J1">
      <selection activeCell="A7" sqref="A7:H68"/>
      <pageMargins left="0.25" right="0" top="0.25" bottom="0.25" header="0.3" footer="0"/>
      <pageSetup scale="30" fitToHeight="0" orientation="landscape" r:id="rId2"/>
      <autoFilter ref="A3:N66"/>
    </customSheetView>
    <customSheetView guid="{6D9FC8F7-6352-4BF1-890A-27BF36FADC03}" scale="85" showGridLines="0" fitToPage="1" showAutoFilter="1" topLeftCell="J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644" priority="17"/>
  </conditionalFormatting>
  <conditionalFormatting sqref="O10">
    <cfRule type="duplicateValues" dxfId="1643" priority="16"/>
  </conditionalFormatting>
  <conditionalFormatting sqref="O11">
    <cfRule type="duplicateValues" dxfId="1642" priority="15"/>
  </conditionalFormatting>
  <conditionalFormatting sqref="O19:O32">
    <cfRule type="duplicateValues" dxfId="1641" priority="14"/>
  </conditionalFormatting>
  <conditionalFormatting sqref="O34:O50">
    <cfRule type="duplicateValues" dxfId="1640" priority="13"/>
  </conditionalFormatting>
  <conditionalFormatting sqref="O33">
    <cfRule type="duplicateValues" dxfId="1639" priority="12"/>
  </conditionalFormatting>
  <conditionalFormatting sqref="O51:O58">
    <cfRule type="duplicateValues" dxfId="1638" priority="11"/>
  </conditionalFormatting>
  <conditionalFormatting sqref="O59:O62">
    <cfRule type="duplicateValues" dxfId="1637" priority="10"/>
  </conditionalFormatting>
  <conditionalFormatting sqref="C7:D7 F7:H7">
    <cfRule type="containsText" dxfId="1636" priority="7" operator="containsText" text="N/A">
      <formula>NOT(ISERROR(SEARCH("N/A",C7)))</formula>
    </cfRule>
    <cfRule type="containsText" dxfId="1635" priority="8" operator="containsText" text="Blank">
      <formula>NOT(ISERROR(SEARCH("Blank",C7)))</formula>
    </cfRule>
    <cfRule type="containsText" dxfId="1634" priority="9" operator="containsText" text="M">
      <formula>NOT(ISERROR(SEARCH("M",C7)))</formula>
    </cfRule>
  </conditionalFormatting>
  <conditionalFormatting sqref="B7 B66:B68">
    <cfRule type="duplicateValues" dxfId="1633" priority="6"/>
  </conditionalFormatting>
  <conditionalFormatting sqref="B29">
    <cfRule type="duplicateValues" dxfId="1632" priority="4"/>
  </conditionalFormatting>
  <conditionalFormatting sqref="B30">
    <cfRule type="duplicateValues" dxfId="1631" priority="3"/>
  </conditionalFormatting>
  <conditionalFormatting sqref="B55">
    <cfRule type="duplicateValues" dxfId="1630" priority="2"/>
  </conditionalFormatting>
  <conditionalFormatting sqref="B56:B65 B31:B54 B8:B12 B14:B28">
    <cfRule type="duplicateValues" dxfId="1629" priority="5"/>
  </conditionalFormatting>
  <conditionalFormatting sqref="B13">
    <cfRule type="duplicateValues" dxfId="162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27425"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27425" r:id="rId7" name="CommandButton1"/>
      </mc:Fallback>
    </mc:AlternateContent>
    <mc:AlternateContent xmlns:mc="http://schemas.openxmlformats.org/markup-compatibility/2006">
      <mc:Choice Requires="x14">
        <control shapeId="1127426"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27426" r:id="rId9" name="CommandButton2"/>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theme="7" tint="0.79998168889431442"/>
    <pageSetUpPr fitToPage="1"/>
  </sheetPr>
  <dimension ref="A1:X196"/>
  <sheetViews>
    <sheetView showGridLines="0" topLeftCell="J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579</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43756</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1.284931506849315</v>
      </c>
      <c r="C4" s="193"/>
      <c r="D4" s="193"/>
      <c r="E4" s="193"/>
      <c r="F4" s="193"/>
      <c r="G4" s="193"/>
      <c r="H4" s="193"/>
      <c r="K4" s="107" t="s">
        <v>141</v>
      </c>
      <c r="L4" s="107" t="s">
        <v>142</v>
      </c>
      <c r="M4" s="266" t="s">
        <v>5</v>
      </c>
      <c r="N4" s="267" t="s">
        <v>143</v>
      </c>
      <c r="O4" s="268" t="s">
        <v>367</v>
      </c>
      <c r="P4" s="270"/>
      <c r="Q4" s="273" t="s">
        <v>145</v>
      </c>
      <c r="R4" s="273" t="s">
        <v>211</v>
      </c>
      <c r="S4" s="249" t="s">
        <v>579</v>
      </c>
      <c r="T4" s="107" t="s">
        <v>72</v>
      </c>
      <c r="U4" s="319">
        <v>44041.194444444445</v>
      </c>
      <c r="V4" s="107" t="s">
        <v>369</v>
      </c>
      <c r="W4" s="107"/>
      <c r="X4" s="107"/>
    </row>
    <row r="5" spans="1:24" ht="12.75" customHeight="1" x14ac:dyDescent="0.3">
      <c r="A5" s="217" t="s">
        <v>382</v>
      </c>
      <c r="B5" s="234">
        <v>8.4</v>
      </c>
      <c r="C5" s="236"/>
      <c r="D5" s="193"/>
      <c r="E5" s="193"/>
      <c r="F5" s="193"/>
      <c r="G5" s="193"/>
      <c r="H5" s="193"/>
      <c r="K5" s="107"/>
      <c r="L5" s="107"/>
      <c r="M5" s="266" t="s">
        <v>5</v>
      </c>
      <c r="N5" s="267" t="s">
        <v>143</v>
      </c>
      <c r="O5" s="268" t="s">
        <v>368</v>
      </c>
      <c r="P5" s="271" t="s">
        <v>144</v>
      </c>
      <c r="Q5" s="271" t="s">
        <v>149</v>
      </c>
      <c r="R5" s="271" t="s">
        <v>150</v>
      </c>
      <c r="S5" s="249" t="s">
        <v>579</v>
      </c>
      <c r="T5" s="107" t="s">
        <v>72</v>
      </c>
      <c r="U5" s="320"/>
      <c r="V5" s="107" t="s">
        <v>369</v>
      </c>
      <c r="W5" s="107"/>
      <c r="X5" s="107"/>
    </row>
    <row r="6" spans="1:24" thickBot="1" x14ac:dyDescent="0.35">
      <c r="A6" s="217" t="s">
        <v>383</v>
      </c>
      <c r="B6" s="234">
        <f ca="1">B4+B5</f>
        <v>9.6849315068493151</v>
      </c>
      <c r="C6" s="236"/>
      <c r="K6" s="107"/>
      <c r="L6" s="107"/>
      <c r="M6" s="266" t="s">
        <v>5</v>
      </c>
      <c r="N6" s="267" t="s">
        <v>148</v>
      </c>
      <c r="O6" s="268" t="s">
        <v>148</v>
      </c>
      <c r="P6" s="271" t="s">
        <v>144</v>
      </c>
      <c r="Q6" s="271" t="s">
        <v>149</v>
      </c>
      <c r="R6" s="271" t="s">
        <v>150</v>
      </c>
      <c r="S6" s="249" t="s">
        <v>579</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579</v>
      </c>
      <c r="T7" s="107" t="s">
        <v>72</v>
      </c>
      <c r="U7" s="107"/>
      <c r="V7" s="107" t="s">
        <v>369</v>
      </c>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579</v>
      </c>
      <c r="T9" s="107" t="s">
        <v>72</v>
      </c>
      <c r="U9" s="107"/>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579</v>
      </c>
      <c r="T10" s="107" t="s">
        <v>72</v>
      </c>
      <c r="U10" s="107"/>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579</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579</v>
      </c>
      <c r="T15" s="107" t="s">
        <v>72</v>
      </c>
      <c r="U15" s="320">
        <v>44063</v>
      </c>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579</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579</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579</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579</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579</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579</v>
      </c>
      <c r="T22" s="107"/>
      <c r="U22" s="320">
        <v>44097</v>
      </c>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579</v>
      </c>
      <c r="T23" s="107" t="s">
        <v>72</v>
      </c>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579</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579</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579</v>
      </c>
      <c r="T30" s="107" t="s">
        <v>72</v>
      </c>
      <c r="U30" s="320">
        <v>44048</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579</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579</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579</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579</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579</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579</v>
      </c>
      <c r="T44" s="107" t="s">
        <v>72</v>
      </c>
      <c r="U44" s="320">
        <v>44104</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579</v>
      </c>
      <c r="T45" s="107" t="s">
        <v>72</v>
      </c>
      <c r="U45" s="107"/>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579</v>
      </c>
      <c r="T47" s="107" t="s">
        <v>73</v>
      </c>
      <c r="U47" s="107"/>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24"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ht="16.95" customHeight="1"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2.3155632984901278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85" showGridLines="0" fitToPage="1" showAutoFilter="1" topLeftCell="J1">
      <selection activeCell="A7" sqref="A7:H68"/>
      <pageMargins left="0.25" right="0" top="0.25" bottom="0.25" header="0.3" footer="0"/>
      <pageSetup scale="30" fitToHeight="0" orientation="landscape" r:id="rId1"/>
      <autoFilter ref="A3:N66"/>
    </customSheetView>
    <customSheetView guid="{040B64FF-F135-4C7F-9498-A8399C10673D}" scale="85" showGridLines="0" fitToPage="1" showAutoFilter="1" topLeftCell="J1">
      <selection activeCell="A7" sqref="A7:H68"/>
      <pageMargins left="0.25" right="0" top="0.25" bottom="0.25" header="0.3" footer="0"/>
      <pageSetup scale="30" fitToHeight="0" orientation="landscape" r:id="rId2"/>
      <autoFilter ref="A3:N66"/>
    </customSheetView>
    <customSheetView guid="{6D9FC8F7-6352-4BF1-890A-27BF36FADC03}" scale="85" showGridLines="0" fitToPage="1" showAutoFilter="1" topLeftCell="J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627" priority="17"/>
  </conditionalFormatting>
  <conditionalFormatting sqref="O10">
    <cfRule type="duplicateValues" dxfId="1626" priority="16"/>
  </conditionalFormatting>
  <conditionalFormatting sqref="O11">
    <cfRule type="duplicateValues" dxfId="1625" priority="15"/>
  </conditionalFormatting>
  <conditionalFormatting sqref="O19:O32">
    <cfRule type="duplicateValues" dxfId="1624" priority="14"/>
  </conditionalFormatting>
  <conditionalFormatting sqref="O34:O50">
    <cfRule type="duplicateValues" dxfId="1623" priority="13"/>
  </conditionalFormatting>
  <conditionalFormatting sqref="O33">
    <cfRule type="duplicateValues" dxfId="1622" priority="12"/>
  </conditionalFormatting>
  <conditionalFormatting sqref="O51:O58">
    <cfRule type="duplicateValues" dxfId="1621" priority="11"/>
  </conditionalFormatting>
  <conditionalFormatting sqref="O59:O62">
    <cfRule type="duplicateValues" dxfId="1620" priority="10"/>
  </conditionalFormatting>
  <conditionalFormatting sqref="C7:D7 F7:H7">
    <cfRule type="containsText" dxfId="1619" priority="7" operator="containsText" text="N/A">
      <formula>NOT(ISERROR(SEARCH("N/A",C7)))</formula>
    </cfRule>
    <cfRule type="containsText" dxfId="1618" priority="8" operator="containsText" text="Blank">
      <formula>NOT(ISERROR(SEARCH("Blank",C7)))</formula>
    </cfRule>
    <cfRule type="containsText" dxfId="1617" priority="9" operator="containsText" text="M">
      <formula>NOT(ISERROR(SEARCH("M",C7)))</formula>
    </cfRule>
  </conditionalFormatting>
  <conditionalFormatting sqref="B7 B66:B68">
    <cfRule type="duplicateValues" dxfId="1616" priority="6"/>
  </conditionalFormatting>
  <conditionalFormatting sqref="B29">
    <cfRule type="duplicateValues" dxfId="1615" priority="4"/>
  </conditionalFormatting>
  <conditionalFormatting sqref="B30">
    <cfRule type="duplicateValues" dxfId="1614" priority="3"/>
  </conditionalFormatting>
  <conditionalFormatting sqref="B55">
    <cfRule type="duplicateValues" dxfId="1613" priority="2"/>
  </conditionalFormatting>
  <conditionalFormatting sqref="B56:B65 B31:B54 B8:B12 B14:B28">
    <cfRule type="duplicateValues" dxfId="1612" priority="5"/>
  </conditionalFormatting>
  <conditionalFormatting sqref="B13">
    <cfRule type="duplicateValues" dxfId="161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28449" r:id="rId7" name="CommandButton1">
          <controlPr defaultSize="0" autoLine="0" r:id="rId8">
            <anchor moveWithCells="1">
              <from>
                <xdr:col>8</xdr:col>
                <xdr:colOff>114300</xdr:colOff>
                <xdr:row>7</xdr:row>
                <xdr:rowOff>0</xdr:rowOff>
              </from>
              <to>
                <xdr:col>9</xdr:col>
                <xdr:colOff>403860</xdr:colOff>
                <xdr:row>9</xdr:row>
                <xdr:rowOff>0</xdr:rowOff>
              </to>
            </anchor>
          </controlPr>
        </control>
      </mc:Choice>
      <mc:Fallback>
        <control shapeId="1128449" r:id="rId7" name="CommandButton1"/>
      </mc:Fallback>
    </mc:AlternateContent>
    <mc:AlternateContent xmlns:mc="http://schemas.openxmlformats.org/markup-compatibility/2006">
      <mc:Choice Requires="x14">
        <control shapeId="1128450"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28450" r:id="rId9" name="CommandButton2"/>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theme="7" tint="0.79998168889431442"/>
    <pageSetUpPr fitToPage="1"/>
  </sheetPr>
  <dimension ref="A1:X196"/>
  <sheetViews>
    <sheetView showGridLines="0" topLeftCell="J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578</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43738</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1.3342465753424657</v>
      </c>
      <c r="C4" s="193"/>
      <c r="D4" s="193"/>
      <c r="E4" s="193"/>
      <c r="F4" s="193"/>
      <c r="G4" s="193"/>
      <c r="H4" s="193"/>
      <c r="K4" s="107" t="s">
        <v>141</v>
      </c>
      <c r="L4" s="107" t="s">
        <v>142</v>
      </c>
      <c r="M4" s="266" t="s">
        <v>5</v>
      </c>
      <c r="N4" s="267" t="s">
        <v>143</v>
      </c>
      <c r="O4" s="268" t="s">
        <v>367</v>
      </c>
      <c r="P4" s="270"/>
      <c r="Q4" s="273" t="s">
        <v>145</v>
      </c>
      <c r="R4" s="273" t="s">
        <v>211</v>
      </c>
      <c r="S4" s="249" t="s">
        <v>578</v>
      </c>
      <c r="T4" s="107" t="s">
        <v>72</v>
      </c>
      <c r="U4" s="319">
        <v>44041.194444444445</v>
      </c>
      <c r="V4" s="107"/>
      <c r="W4" s="107"/>
      <c r="X4" s="107"/>
    </row>
    <row r="5" spans="1:24" ht="12.75" customHeight="1" x14ac:dyDescent="0.3">
      <c r="A5" s="217" t="s">
        <v>382</v>
      </c>
      <c r="B5" s="234">
        <v>7.4</v>
      </c>
      <c r="C5" s="236"/>
      <c r="D5" s="193"/>
      <c r="E5" s="193"/>
      <c r="F5" s="193"/>
      <c r="G5" s="193"/>
      <c r="H5" s="193"/>
      <c r="K5" s="107"/>
      <c r="L5" s="107"/>
      <c r="M5" s="266" t="s">
        <v>5</v>
      </c>
      <c r="N5" s="267" t="s">
        <v>143</v>
      </c>
      <c r="O5" s="268" t="s">
        <v>368</v>
      </c>
      <c r="P5" s="271" t="s">
        <v>144</v>
      </c>
      <c r="Q5" s="271" t="s">
        <v>149</v>
      </c>
      <c r="R5" s="271" t="s">
        <v>150</v>
      </c>
      <c r="S5" s="249" t="s">
        <v>595</v>
      </c>
      <c r="T5" s="107" t="s">
        <v>72</v>
      </c>
      <c r="U5" s="320"/>
      <c r="V5" s="107" t="s">
        <v>369</v>
      </c>
      <c r="W5" s="107"/>
      <c r="X5" s="107"/>
    </row>
    <row r="6" spans="1:24" thickBot="1" x14ac:dyDescent="0.35">
      <c r="A6" s="217" t="s">
        <v>383</v>
      </c>
      <c r="B6" s="234">
        <f ca="1">B4+B5</f>
        <v>8.7342465753424658</v>
      </c>
      <c r="C6" s="236"/>
      <c r="K6" s="107"/>
      <c r="L6" s="107"/>
      <c r="M6" s="266" t="s">
        <v>5</v>
      </c>
      <c r="N6" s="267" t="s">
        <v>148</v>
      </c>
      <c r="O6" s="268" t="s">
        <v>148</v>
      </c>
      <c r="P6" s="271" t="s">
        <v>144</v>
      </c>
      <c r="Q6" s="271" t="s">
        <v>149</v>
      </c>
      <c r="R6" s="271" t="s">
        <v>150</v>
      </c>
      <c r="S6" s="249" t="s">
        <v>595</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595</v>
      </c>
      <c r="T7" s="107" t="s">
        <v>72</v>
      </c>
      <c r="U7" s="107"/>
      <c r="V7" s="107"/>
      <c r="W7" s="107"/>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595</v>
      </c>
      <c r="T9" s="107" t="s">
        <v>72</v>
      </c>
      <c r="U9" s="107"/>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578</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595</v>
      </c>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595</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578</v>
      </c>
      <c r="T18" s="107" t="s">
        <v>72</v>
      </c>
      <c r="U18" s="320">
        <v>44075</v>
      </c>
      <c r="V18" s="107" t="s">
        <v>369</v>
      </c>
      <c r="W18" s="107"/>
      <c r="X18" s="107"/>
    </row>
    <row r="19" spans="1:24" ht="12.75" customHeight="1"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578</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595</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578</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595</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578</v>
      </c>
      <c r="T24" s="107" t="s">
        <v>72</v>
      </c>
      <c r="U24" s="320">
        <v>44088</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595</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578</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578</v>
      </c>
      <c r="T28" s="107" t="s">
        <v>72</v>
      </c>
      <c r="U28" s="320">
        <v>44085</v>
      </c>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578</v>
      </c>
      <c r="T30" s="107" t="s">
        <v>72</v>
      </c>
      <c r="U30" s="320">
        <v>44048</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578</v>
      </c>
      <c r="T32" s="107"/>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578</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578</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578</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595</v>
      </c>
      <c r="T41" s="107" t="s">
        <v>73</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595</v>
      </c>
      <c r="T42" s="107" t="s">
        <v>73</v>
      </c>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595</v>
      </c>
      <c r="T45" s="107" t="s">
        <v>72</v>
      </c>
      <c r="U45" s="107"/>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1.8025551684088268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GridLines="0" fitToPage="1" showAutoFilter="1" topLeftCell="J1">
      <selection activeCell="A7" sqref="A7:H68"/>
      <pageMargins left="0.25" right="0" top="0.25" bottom="0.25" header="0.3" footer="0"/>
      <pageSetup scale="30" fitToHeight="0" orientation="landscape" r:id="rId1"/>
      <autoFilter ref="A3:N66"/>
    </customSheetView>
    <customSheetView guid="{040B64FF-F135-4C7F-9498-A8399C10673D}" scale="70" showGridLines="0" fitToPage="1" showAutoFilter="1" topLeftCell="J1">
      <selection activeCell="A7" sqref="A7:H68"/>
      <pageMargins left="0.25" right="0" top="0.25" bottom="0.25" header="0.3" footer="0"/>
      <pageSetup scale="30" fitToHeight="0" orientation="landscape" r:id="rId2"/>
      <autoFilter ref="A3:N66"/>
    </customSheetView>
    <customSheetView guid="{6D9FC8F7-6352-4BF1-890A-27BF36FADC03}" scale="70" showGridLines="0" fitToPage="1" showAutoFilter="1" topLeftCell="J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610" priority="17"/>
  </conditionalFormatting>
  <conditionalFormatting sqref="O10">
    <cfRule type="duplicateValues" dxfId="1609" priority="16"/>
  </conditionalFormatting>
  <conditionalFormatting sqref="O11">
    <cfRule type="duplicateValues" dxfId="1608" priority="15"/>
  </conditionalFormatting>
  <conditionalFormatting sqref="O19:O32">
    <cfRule type="duplicateValues" dxfId="1607" priority="14"/>
  </conditionalFormatting>
  <conditionalFormatting sqref="O34:O50">
    <cfRule type="duplicateValues" dxfId="1606" priority="13"/>
  </conditionalFormatting>
  <conditionalFormatting sqref="O33">
    <cfRule type="duplicateValues" dxfId="1605" priority="12"/>
  </conditionalFormatting>
  <conditionalFormatting sqref="O51:O58">
    <cfRule type="duplicateValues" dxfId="1604" priority="11"/>
  </conditionalFormatting>
  <conditionalFormatting sqref="O59:O62">
    <cfRule type="duplicateValues" dxfId="1603" priority="10"/>
  </conditionalFormatting>
  <conditionalFormatting sqref="C7:D7 F7:H7">
    <cfRule type="containsText" dxfId="1602" priority="7" operator="containsText" text="N/A">
      <formula>NOT(ISERROR(SEARCH("N/A",C7)))</formula>
    </cfRule>
    <cfRule type="containsText" dxfId="1601" priority="8" operator="containsText" text="Blank">
      <formula>NOT(ISERROR(SEARCH("Blank",C7)))</formula>
    </cfRule>
    <cfRule type="containsText" dxfId="1600" priority="9" operator="containsText" text="M">
      <formula>NOT(ISERROR(SEARCH("M",C7)))</formula>
    </cfRule>
  </conditionalFormatting>
  <conditionalFormatting sqref="B7 B66:B68">
    <cfRule type="duplicateValues" dxfId="1599" priority="6"/>
  </conditionalFormatting>
  <conditionalFormatting sqref="B29">
    <cfRule type="duplicateValues" dxfId="1598" priority="4"/>
  </conditionalFormatting>
  <conditionalFormatting sqref="B30">
    <cfRule type="duplicateValues" dxfId="1597" priority="3"/>
  </conditionalFormatting>
  <conditionalFormatting sqref="B55">
    <cfRule type="duplicateValues" dxfId="1596" priority="2"/>
  </conditionalFormatting>
  <conditionalFormatting sqref="B56:B65 B31:B54 B8:B12 B14:B28">
    <cfRule type="duplicateValues" dxfId="1595" priority="5"/>
  </conditionalFormatting>
  <conditionalFormatting sqref="B13">
    <cfRule type="duplicateValues" dxfId="159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29473"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29473" r:id="rId7" name="CommandButton1"/>
      </mc:Fallback>
    </mc:AlternateContent>
    <mc:AlternateContent xmlns:mc="http://schemas.openxmlformats.org/markup-compatibility/2006">
      <mc:Choice Requires="x14">
        <control shapeId="1129474"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29474" r:id="rId9" name="CommandButton2"/>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theme="7" tint="0.79998168889431442"/>
    <pageSetUpPr fitToPage="1"/>
  </sheetPr>
  <dimension ref="A1:X196"/>
  <sheetViews>
    <sheetView showGridLines="0" topLeftCell="N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577</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43571</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1.7917808219178082</v>
      </c>
      <c r="C4" s="193"/>
      <c r="D4" s="193"/>
      <c r="E4" s="193"/>
      <c r="F4" s="193"/>
      <c r="G4" s="193"/>
      <c r="H4" s="193"/>
      <c r="K4" s="107" t="s">
        <v>141</v>
      </c>
      <c r="L4" s="107" t="s">
        <v>142</v>
      </c>
      <c r="M4" s="266" t="s">
        <v>5</v>
      </c>
      <c r="N4" s="267" t="s">
        <v>143</v>
      </c>
      <c r="O4" s="268" t="s">
        <v>367</v>
      </c>
      <c r="P4" s="270"/>
      <c r="Q4" s="273" t="s">
        <v>145</v>
      </c>
      <c r="R4" s="273" t="s">
        <v>211</v>
      </c>
      <c r="S4" s="249" t="s">
        <v>583</v>
      </c>
      <c r="T4" s="107" t="s">
        <v>72</v>
      </c>
      <c r="U4" s="319"/>
      <c r="V4" s="107" t="s">
        <v>369</v>
      </c>
      <c r="W4" s="107"/>
      <c r="X4" s="107" t="s">
        <v>372</v>
      </c>
    </row>
    <row r="5" spans="1:24" ht="12.75" customHeight="1" x14ac:dyDescent="0.3">
      <c r="A5" s="217" t="s">
        <v>382</v>
      </c>
      <c r="B5" s="234">
        <v>6.3</v>
      </c>
      <c r="C5" s="236"/>
      <c r="D5" s="193"/>
      <c r="E5" s="193"/>
      <c r="F5" s="193"/>
      <c r="G5" s="193"/>
      <c r="H5" s="193"/>
      <c r="K5" s="107"/>
      <c r="L5" s="107"/>
      <c r="M5" s="266" t="s">
        <v>5</v>
      </c>
      <c r="N5" s="267" t="s">
        <v>143</v>
      </c>
      <c r="O5" s="268" t="s">
        <v>368</v>
      </c>
      <c r="P5" s="271" t="s">
        <v>144</v>
      </c>
      <c r="Q5" s="271" t="s">
        <v>149</v>
      </c>
      <c r="R5" s="271" t="s">
        <v>150</v>
      </c>
      <c r="S5" s="249" t="s">
        <v>583</v>
      </c>
      <c r="T5" s="107" t="s">
        <v>72</v>
      </c>
      <c r="U5" s="320"/>
      <c r="V5" s="107" t="s">
        <v>369</v>
      </c>
      <c r="W5" s="107"/>
      <c r="X5" s="107"/>
    </row>
    <row r="6" spans="1:24" thickBot="1" x14ac:dyDescent="0.35">
      <c r="A6" s="217" t="s">
        <v>383</v>
      </c>
      <c r="B6" s="234">
        <f ca="1">B4+B5</f>
        <v>8.0917808219178085</v>
      </c>
      <c r="C6" s="236"/>
      <c r="K6" s="107"/>
      <c r="L6" s="107"/>
      <c r="M6" s="266" t="s">
        <v>5</v>
      </c>
      <c r="N6" s="267" t="s">
        <v>148</v>
      </c>
      <c r="O6" s="268" t="s">
        <v>148</v>
      </c>
      <c r="P6" s="271" t="s">
        <v>144</v>
      </c>
      <c r="Q6" s="271" t="s">
        <v>149</v>
      </c>
      <c r="R6" s="271" t="s">
        <v>150</v>
      </c>
      <c r="S6" s="249" t="s">
        <v>583</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583</v>
      </c>
      <c r="T7" s="107" t="s">
        <v>72</v>
      </c>
      <c r="U7" s="107"/>
      <c r="V7" s="107" t="s">
        <v>369</v>
      </c>
      <c r="W7" s="107"/>
      <c r="X7" s="107"/>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583</v>
      </c>
      <c r="T9" s="107" t="s">
        <v>72</v>
      </c>
      <c r="U9" s="107"/>
      <c r="V9" s="107" t="s">
        <v>369</v>
      </c>
      <c r="W9" s="107"/>
      <c r="X9" s="107"/>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583</v>
      </c>
      <c r="T10" s="107" t="s">
        <v>73</v>
      </c>
      <c r="U10" s="107"/>
      <c r="V10" s="107"/>
      <c r="W10" s="107"/>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577</v>
      </c>
      <c r="T13" s="107" t="s">
        <v>72</v>
      </c>
      <c r="U13" s="320">
        <v>44029</v>
      </c>
      <c r="V13" s="107" t="s">
        <v>369</v>
      </c>
      <c r="W13" s="107"/>
      <c r="X13" s="107"/>
    </row>
    <row r="14" spans="1:24" ht="13.95" customHeight="1"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583</v>
      </c>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t="s">
        <v>72</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27.6" customHeight="1"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577</v>
      </c>
      <c r="T18" s="107" t="s">
        <v>72</v>
      </c>
      <c r="U18" s="320">
        <v>44075</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583</v>
      </c>
      <c r="T19" s="308" t="s">
        <v>72</v>
      </c>
      <c r="U19" s="321"/>
      <c r="V19" s="308" t="s">
        <v>369</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577</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583</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577</v>
      </c>
      <c r="T24" s="107" t="s">
        <v>72</v>
      </c>
      <c r="U24" s="320">
        <v>44088</v>
      </c>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583</v>
      </c>
      <c r="T25" s="107" t="s">
        <v>72</v>
      </c>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583</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ht="27.6" customHeight="1"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583</v>
      </c>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583</v>
      </c>
      <c r="T30" s="107" t="s">
        <v>72</v>
      </c>
      <c r="U30" s="320"/>
      <c r="V30" s="107" t="s">
        <v>369</v>
      </c>
      <c r="W30" s="107"/>
      <c r="X30" s="107" t="s">
        <v>372</v>
      </c>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583</v>
      </c>
      <c r="T33" s="107"/>
      <c r="U33" s="320"/>
      <c r="V33" s="107"/>
      <c r="W33" s="107"/>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577</v>
      </c>
      <c r="T34" s="107" t="s">
        <v>72</v>
      </c>
      <c r="U34" s="320">
        <v>44106</v>
      </c>
      <c r="V34" s="107" t="s">
        <v>369</v>
      </c>
      <c r="W34" s="107"/>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577</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577</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27.6"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583</v>
      </c>
      <c r="T41" s="107" t="s">
        <v>72</v>
      </c>
      <c r="U41" s="320"/>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583</v>
      </c>
      <c r="T42" s="107" t="s">
        <v>72</v>
      </c>
      <c r="U42" s="320"/>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577</v>
      </c>
      <c r="T44" s="107" t="s">
        <v>72</v>
      </c>
      <c r="U44" s="320">
        <v>44104</v>
      </c>
      <c r="V44" s="107" t="s">
        <v>388</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583</v>
      </c>
      <c r="T45" s="107" t="s">
        <v>72</v>
      </c>
      <c r="U45" s="107"/>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ht="28.9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7.6"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2.2953542392566786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ht="27.6"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GridLines="0" fitToPage="1" showAutoFilter="1" topLeftCell="N1">
      <selection activeCell="A7" sqref="A7:H68"/>
      <pageMargins left="0.25" right="0" top="0.25" bottom="0.25" header="0.3" footer="0"/>
      <pageSetup scale="30" fitToHeight="0" orientation="landscape" r:id="rId1"/>
      <autoFilter ref="A3:N66"/>
    </customSheetView>
    <customSheetView guid="{040B64FF-F135-4C7F-9498-A8399C10673D}" scale="70" showGridLines="0" fitToPage="1" showAutoFilter="1" topLeftCell="N1">
      <selection activeCell="A7" sqref="A7:H68"/>
      <pageMargins left="0.25" right="0" top="0.25" bottom="0.25" header="0.3" footer="0"/>
      <pageSetup scale="30" fitToHeight="0" orientation="landscape" r:id="rId2"/>
      <autoFilter ref="A3:N66"/>
    </customSheetView>
    <customSheetView guid="{6D9FC8F7-6352-4BF1-890A-27BF36FADC03}" scale="70" showGridLines="0" fitToPage="1" showAutoFilter="1" topLeftCell="N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593" priority="17"/>
  </conditionalFormatting>
  <conditionalFormatting sqref="O10">
    <cfRule type="duplicateValues" dxfId="1592" priority="16"/>
  </conditionalFormatting>
  <conditionalFormatting sqref="O11">
    <cfRule type="duplicateValues" dxfId="1591" priority="15"/>
  </conditionalFormatting>
  <conditionalFormatting sqref="O19:O32">
    <cfRule type="duplicateValues" dxfId="1590" priority="14"/>
  </conditionalFormatting>
  <conditionalFormatting sqref="O34:O50">
    <cfRule type="duplicateValues" dxfId="1589" priority="13"/>
  </conditionalFormatting>
  <conditionalFormatting sqref="O33">
    <cfRule type="duplicateValues" dxfId="1588" priority="12"/>
  </conditionalFormatting>
  <conditionalFormatting sqref="O51:O58">
    <cfRule type="duplicateValues" dxfId="1587" priority="11"/>
  </conditionalFormatting>
  <conditionalFormatting sqref="O59:O62">
    <cfRule type="duplicateValues" dxfId="1586" priority="10"/>
  </conditionalFormatting>
  <conditionalFormatting sqref="C7:D7 F7:H7">
    <cfRule type="containsText" dxfId="1585" priority="7" operator="containsText" text="N/A">
      <formula>NOT(ISERROR(SEARCH("N/A",C7)))</formula>
    </cfRule>
    <cfRule type="containsText" dxfId="1584" priority="8" operator="containsText" text="Blank">
      <formula>NOT(ISERROR(SEARCH("Blank",C7)))</formula>
    </cfRule>
    <cfRule type="containsText" dxfId="1583" priority="9" operator="containsText" text="M">
      <formula>NOT(ISERROR(SEARCH("M",C7)))</formula>
    </cfRule>
  </conditionalFormatting>
  <conditionalFormatting sqref="B7 B66:B68">
    <cfRule type="duplicateValues" dxfId="1582" priority="6"/>
  </conditionalFormatting>
  <conditionalFormatting sqref="B29">
    <cfRule type="duplicateValues" dxfId="1581" priority="4"/>
  </conditionalFormatting>
  <conditionalFormatting sqref="B30">
    <cfRule type="duplicateValues" dxfId="1580" priority="3"/>
  </conditionalFormatting>
  <conditionalFormatting sqref="B55">
    <cfRule type="duplicateValues" dxfId="1579" priority="2"/>
  </conditionalFormatting>
  <conditionalFormatting sqref="B56:B65 B31:B54 B8:B12 B14:B28">
    <cfRule type="duplicateValues" dxfId="1578" priority="5"/>
  </conditionalFormatting>
  <conditionalFormatting sqref="B13">
    <cfRule type="duplicateValues" dxfId="157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0497" r:id="rId7" name="CommandButton1">
          <controlPr defaultSize="0" autoLine="0" r:id="rId8">
            <anchor moveWithCells="1">
              <from>
                <xdr:col>8</xdr:col>
                <xdr:colOff>114300</xdr:colOff>
                <xdr:row>10</xdr:row>
                <xdr:rowOff>0</xdr:rowOff>
              </from>
              <to>
                <xdr:col>9</xdr:col>
                <xdr:colOff>403860</xdr:colOff>
                <xdr:row>12</xdr:row>
                <xdr:rowOff>0</xdr:rowOff>
              </to>
            </anchor>
          </controlPr>
        </control>
      </mc:Choice>
      <mc:Fallback>
        <control shapeId="1130497" r:id="rId7" name="CommandButton1"/>
      </mc:Fallback>
    </mc:AlternateContent>
    <mc:AlternateContent xmlns:mc="http://schemas.openxmlformats.org/markup-compatibility/2006">
      <mc:Choice Requires="x14">
        <control shapeId="1130498"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30498" r:id="rId9" name="CommandButton2"/>
      </mc:Fallback>
    </mc:AlternateContent>
    <mc:AlternateContent xmlns:mc="http://schemas.openxmlformats.org/markup-compatibility/2006">
      <mc:Choice Requires="x14">
        <control shapeId="1130499" r:id="rId11" name="CommandButton3">
          <controlPr defaultSize="0" autoLine="0" r:id="rId12">
            <anchor moveWithCells="1">
              <from>
                <xdr:col>5</xdr:col>
                <xdr:colOff>403860</xdr:colOff>
                <xdr:row>2</xdr:row>
                <xdr:rowOff>106680</xdr:rowOff>
              </from>
              <to>
                <xdr:col>7</xdr:col>
                <xdr:colOff>449580</xdr:colOff>
                <xdr:row>5</xdr:row>
                <xdr:rowOff>22860</xdr:rowOff>
              </to>
            </anchor>
          </controlPr>
        </control>
      </mc:Choice>
      <mc:Fallback>
        <control shapeId="1130499" r:id="rId11" name="CommandButton3"/>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theme="7" tint="0.79998168889431442"/>
    <pageSetUpPr fitToPage="1"/>
  </sheetPr>
  <dimension ref="A1:X196"/>
  <sheetViews>
    <sheetView showGridLines="0" topLeftCell="L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576</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43605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1.6986301369863013</v>
      </c>
      <c r="C4" s="193"/>
      <c r="D4" s="193"/>
      <c r="E4" s="193"/>
      <c r="F4" s="193"/>
      <c r="G4" s="193"/>
      <c r="H4" s="193"/>
      <c r="K4" s="107" t="s">
        <v>141</v>
      </c>
      <c r="L4" s="107" t="s">
        <v>142</v>
      </c>
      <c r="M4" s="266" t="s">
        <v>5</v>
      </c>
      <c r="N4" s="267" t="s">
        <v>143</v>
      </c>
      <c r="O4" s="268" t="s">
        <v>367</v>
      </c>
      <c r="P4" s="270"/>
      <c r="Q4" s="273" t="s">
        <v>145</v>
      </c>
      <c r="R4" s="273" t="s">
        <v>211</v>
      </c>
      <c r="S4" s="249" t="s">
        <v>576</v>
      </c>
      <c r="T4" s="107" t="s">
        <v>72</v>
      </c>
      <c r="U4" s="319"/>
      <c r="V4" s="107"/>
      <c r="W4" s="107"/>
      <c r="X4" s="107"/>
    </row>
    <row r="5" spans="1:24" ht="12.75" customHeight="1" x14ac:dyDescent="0.3">
      <c r="A5" s="217" t="s">
        <v>382</v>
      </c>
      <c r="B5" s="234">
        <v>5.4</v>
      </c>
      <c r="C5" s="236"/>
      <c r="D5" s="193"/>
      <c r="E5" s="193"/>
      <c r="F5" s="193"/>
      <c r="G5" s="193"/>
      <c r="H5" s="193"/>
      <c r="K5" s="107"/>
      <c r="L5" s="107"/>
      <c r="M5" s="266" t="s">
        <v>5</v>
      </c>
      <c r="N5" s="267" t="s">
        <v>143</v>
      </c>
      <c r="O5" s="268" t="s">
        <v>368</v>
      </c>
      <c r="P5" s="271" t="s">
        <v>144</v>
      </c>
      <c r="Q5" s="271" t="s">
        <v>149</v>
      </c>
      <c r="R5" s="271" t="s">
        <v>150</v>
      </c>
      <c r="S5" s="249" t="s">
        <v>576</v>
      </c>
      <c r="T5" s="107" t="s">
        <v>72</v>
      </c>
      <c r="U5" s="320"/>
      <c r="V5" s="107" t="s">
        <v>369</v>
      </c>
      <c r="W5" s="107"/>
      <c r="X5" s="107"/>
    </row>
    <row r="6" spans="1:24" thickBot="1" x14ac:dyDescent="0.35">
      <c r="A6" s="217" t="s">
        <v>383</v>
      </c>
      <c r="B6" s="234">
        <f ca="1">B4+B5</f>
        <v>7.0986301369863014</v>
      </c>
      <c r="C6" s="236"/>
      <c r="K6" s="107"/>
      <c r="L6" s="107"/>
      <c r="M6" s="266" t="s">
        <v>5</v>
      </c>
      <c r="N6" s="267" t="s">
        <v>148</v>
      </c>
      <c r="O6" s="268" t="s">
        <v>148</v>
      </c>
      <c r="P6" s="271" t="s">
        <v>144</v>
      </c>
      <c r="Q6" s="271" t="s">
        <v>149</v>
      </c>
      <c r="R6" s="271" t="s">
        <v>150</v>
      </c>
      <c r="S6" s="249" t="s">
        <v>576</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576</v>
      </c>
      <c r="T7" s="107" t="s">
        <v>72</v>
      </c>
      <c r="U7" s="107"/>
      <c r="V7" s="107"/>
      <c r="W7" s="107"/>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576</v>
      </c>
      <c r="T9" s="107" t="s">
        <v>72</v>
      </c>
      <c r="U9" s="107"/>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107"/>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576</v>
      </c>
      <c r="T13" s="107"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576</v>
      </c>
      <c r="T18" s="107" t="s">
        <v>72</v>
      </c>
      <c r="U18" s="320">
        <v>44075</v>
      </c>
      <c r="V18" s="107" t="s">
        <v>369</v>
      </c>
      <c r="W18" s="107"/>
      <c r="X18" s="107"/>
    </row>
    <row r="19" spans="1:24" ht="12.75" customHeight="1"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576</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576</v>
      </c>
      <c r="T20" s="107" t="s">
        <v>72</v>
      </c>
      <c r="U20" s="107"/>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576</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576</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576</v>
      </c>
      <c r="T24" s="107" t="s">
        <v>72</v>
      </c>
      <c r="U24" s="320">
        <v>44088</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576</v>
      </c>
      <c r="T25" s="107" t="s">
        <v>72</v>
      </c>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576</v>
      </c>
      <c r="T26" s="107" t="s">
        <v>73</v>
      </c>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576</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576</v>
      </c>
      <c r="T28" s="107"/>
      <c r="U28" s="320">
        <v>44085</v>
      </c>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576</v>
      </c>
      <c r="T30" s="107" t="s">
        <v>72</v>
      </c>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576</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576</v>
      </c>
      <c r="T34" s="107" t="s">
        <v>72</v>
      </c>
      <c r="U34" s="320">
        <v>44106</v>
      </c>
      <c r="V34" s="107" t="s">
        <v>369</v>
      </c>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576</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576</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576</v>
      </c>
      <c r="T41" s="107" t="s">
        <v>72</v>
      </c>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576</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576</v>
      </c>
      <c r="T45" s="107" t="s">
        <v>72</v>
      </c>
      <c r="U45" s="107"/>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1.9144599303135887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70" showGridLines="0" fitToPage="1" showAutoFilter="1" topLeftCell="L1">
      <selection activeCell="A7" sqref="A7:H68"/>
      <pageMargins left="0.25" right="0" top="0.25" bottom="0.25" header="0.3" footer="0"/>
      <pageSetup scale="30" fitToHeight="0" orientation="landscape" r:id="rId1"/>
      <autoFilter ref="A3:N66"/>
    </customSheetView>
    <customSheetView guid="{040B64FF-F135-4C7F-9498-A8399C10673D}" scale="70" showGridLines="0" fitToPage="1" showAutoFilter="1" topLeftCell="L1">
      <selection activeCell="A7" sqref="A7:H68"/>
      <pageMargins left="0.25" right="0" top="0.25" bottom="0.25" header="0.3" footer="0"/>
      <pageSetup scale="30" fitToHeight="0" orientation="landscape" r:id="rId2"/>
      <autoFilter ref="A3:N66"/>
    </customSheetView>
    <customSheetView guid="{6D9FC8F7-6352-4BF1-890A-27BF36FADC03}" scale="70" showGridLines="0" fitToPage="1" showAutoFilter="1" topLeftCell="L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576" priority="17"/>
  </conditionalFormatting>
  <conditionalFormatting sqref="O10">
    <cfRule type="duplicateValues" dxfId="1575" priority="16"/>
  </conditionalFormatting>
  <conditionalFormatting sqref="O11">
    <cfRule type="duplicateValues" dxfId="1574" priority="15"/>
  </conditionalFormatting>
  <conditionalFormatting sqref="O19:O32">
    <cfRule type="duplicateValues" dxfId="1573" priority="14"/>
  </conditionalFormatting>
  <conditionalFormatting sqref="O34:O50">
    <cfRule type="duplicateValues" dxfId="1572" priority="13"/>
  </conditionalFormatting>
  <conditionalFormatting sqref="O33">
    <cfRule type="duplicateValues" dxfId="1571" priority="12"/>
  </conditionalFormatting>
  <conditionalFormatting sqref="O51:O58">
    <cfRule type="duplicateValues" dxfId="1570" priority="11"/>
  </conditionalFormatting>
  <conditionalFormatting sqref="O59:O62">
    <cfRule type="duplicateValues" dxfId="1569" priority="10"/>
  </conditionalFormatting>
  <conditionalFormatting sqref="C7:D7 F7:H7">
    <cfRule type="containsText" dxfId="1568" priority="7" operator="containsText" text="N/A">
      <formula>NOT(ISERROR(SEARCH("N/A",C7)))</formula>
    </cfRule>
    <cfRule type="containsText" dxfId="1567" priority="8" operator="containsText" text="Blank">
      <formula>NOT(ISERROR(SEARCH("Blank",C7)))</formula>
    </cfRule>
    <cfRule type="containsText" dxfId="1566" priority="9" operator="containsText" text="M">
      <formula>NOT(ISERROR(SEARCH("M",C7)))</formula>
    </cfRule>
  </conditionalFormatting>
  <conditionalFormatting sqref="B7 B66:B68">
    <cfRule type="duplicateValues" dxfId="1565" priority="6"/>
  </conditionalFormatting>
  <conditionalFormatting sqref="B29">
    <cfRule type="duplicateValues" dxfId="1564" priority="4"/>
  </conditionalFormatting>
  <conditionalFormatting sqref="B30">
    <cfRule type="duplicateValues" dxfId="1563" priority="3"/>
  </conditionalFormatting>
  <conditionalFormatting sqref="B55">
    <cfRule type="duplicateValues" dxfId="1562" priority="2"/>
  </conditionalFormatting>
  <conditionalFormatting sqref="B56:B65 B31:B54 B8:B12 B14:B28">
    <cfRule type="duplicateValues" dxfId="1561" priority="5"/>
  </conditionalFormatting>
  <conditionalFormatting sqref="B13">
    <cfRule type="duplicateValues" dxfId="156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1521"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31521" r:id="rId7" name="CommandButton1"/>
      </mc:Fallback>
    </mc:AlternateContent>
    <mc:AlternateContent xmlns:mc="http://schemas.openxmlformats.org/markup-compatibility/2006">
      <mc:Choice Requires="x14">
        <control shapeId="1131522"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31522" r:id="rId9" name="CommandButton2"/>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theme="7" tint="0.79998168889431442"/>
    <pageSetUpPr fitToPage="1"/>
  </sheetPr>
  <dimension ref="A1:X196"/>
  <sheetViews>
    <sheetView showGridLines="0" zoomScale="80" zoomScaleNormal="80" workbookViewId="0">
      <selection activeCell="J2" sqref="J2"/>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575</v>
      </c>
      <c r="C2" s="193"/>
      <c r="D2" s="193"/>
      <c r="E2" s="193"/>
      <c r="F2" s="193"/>
      <c r="G2" s="193"/>
      <c r="H2" s="19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43584</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1.7561643835616438</v>
      </c>
      <c r="C4" s="193"/>
      <c r="D4" s="193"/>
      <c r="E4" s="193"/>
      <c r="F4" s="193"/>
      <c r="G4" s="193"/>
      <c r="H4" s="193"/>
      <c r="K4" s="107" t="s">
        <v>141</v>
      </c>
      <c r="L4" s="107" t="s">
        <v>142</v>
      </c>
      <c r="M4" s="266" t="s">
        <v>5</v>
      </c>
      <c r="N4" s="267" t="s">
        <v>143</v>
      </c>
      <c r="O4" s="268" t="s">
        <v>367</v>
      </c>
      <c r="P4" s="270"/>
      <c r="Q4" s="273" t="s">
        <v>145</v>
      </c>
      <c r="R4" s="273" t="s">
        <v>211</v>
      </c>
      <c r="S4" s="249" t="s">
        <v>594</v>
      </c>
      <c r="T4" s="107" t="s">
        <v>72</v>
      </c>
      <c r="U4" s="319"/>
      <c r="V4" s="107"/>
      <c r="W4" s="107"/>
      <c r="X4" s="107"/>
    </row>
    <row r="5" spans="1:24" ht="12.75" customHeight="1" x14ac:dyDescent="0.3">
      <c r="A5" s="217" t="s">
        <v>382</v>
      </c>
      <c r="B5" s="234">
        <v>6.9</v>
      </c>
      <c r="C5" s="236"/>
      <c r="D5" s="193"/>
      <c r="E5" s="193"/>
      <c r="F5" s="193"/>
      <c r="G5" s="193"/>
      <c r="H5" s="193"/>
      <c r="K5" s="107"/>
      <c r="L5" s="107"/>
      <c r="M5" s="266" t="s">
        <v>5</v>
      </c>
      <c r="N5" s="267" t="s">
        <v>143</v>
      </c>
      <c r="O5" s="268" t="s">
        <v>368</v>
      </c>
      <c r="P5" s="271" t="s">
        <v>144</v>
      </c>
      <c r="Q5" s="271" t="s">
        <v>149</v>
      </c>
      <c r="R5" s="271" t="s">
        <v>150</v>
      </c>
      <c r="S5" s="249" t="s">
        <v>594</v>
      </c>
      <c r="T5" s="107" t="s">
        <v>72</v>
      </c>
      <c r="U5" s="320"/>
      <c r="V5" s="107" t="s">
        <v>369</v>
      </c>
      <c r="W5" s="107"/>
      <c r="X5" s="107"/>
    </row>
    <row r="6" spans="1:24" thickBot="1" x14ac:dyDescent="0.35">
      <c r="A6" s="217" t="s">
        <v>383</v>
      </c>
      <c r="B6" s="234">
        <f ca="1">B4+B5</f>
        <v>8.6561643835616451</v>
      </c>
      <c r="C6" s="236"/>
      <c r="K6" s="107"/>
      <c r="L6" s="107"/>
      <c r="M6" s="266" t="s">
        <v>5</v>
      </c>
      <c r="N6" s="267" t="s">
        <v>148</v>
      </c>
      <c r="O6" s="268" t="s">
        <v>148</v>
      </c>
      <c r="P6" s="271" t="s">
        <v>144</v>
      </c>
      <c r="Q6" s="271" t="s">
        <v>149</v>
      </c>
      <c r="R6" s="271" t="s">
        <v>150</v>
      </c>
      <c r="S6" s="249" t="s">
        <v>594</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594</v>
      </c>
      <c r="T7" s="107" t="s">
        <v>72</v>
      </c>
      <c r="U7" s="107"/>
      <c r="V7" s="107" t="s">
        <v>369</v>
      </c>
      <c r="W7" s="107"/>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594</v>
      </c>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594</v>
      </c>
      <c r="T9" s="107" t="s">
        <v>72</v>
      </c>
      <c r="U9" s="107"/>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594</v>
      </c>
      <c r="T10" s="107" t="s">
        <v>72</v>
      </c>
      <c r="U10" s="320">
        <v>44029</v>
      </c>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594</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594</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594</v>
      </c>
      <c r="T13" s="107" t="s">
        <v>72</v>
      </c>
      <c r="U13" s="320"/>
      <c r="V13" s="107"/>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594</v>
      </c>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594</v>
      </c>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594</v>
      </c>
      <c r="T16" s="107"/>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594</v>
      </c>
      <c r="T17" s="107"/>
      <c r="U17" s="107"/>
      <c r="V17" s="107"/>
      <c r="W17" s="107"/>
      <c r="X17" s="107"/>
    </row>
    <row r="18" spans="1:24" ht="13.95" customHeight="1"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594</v>
      </c>
      <c r="T18" s="107" t="s">
        <v>72</v>
      </c>
      <c r="U18" s="320">
        <v>44083</v>
      </c>
      <c r="V18" s="107" t="s">
        <v>369</v>
      </c>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594</v>
      </c>
      <c r="T19" s="308"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594</v>
      </c>
      <c r="T20" s="107" t="s">
        <v>72</v>
      </c>
      <c r="U20" s="320">
        <v>44063</v>
      </c>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594</v>
      </c>
      <c r="T21" s="107" t="s">
        <v>72</v>
      </c>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594</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594</v>
      </c>
      <c r="T23" s="107" t="s">
        <v>72</v>
      </c>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594</v>
      </c>
      <c r="T24" s="107" t="s">
        <v>72</v>
      </c>
      <c r="U24" s="320">
        <v>44064</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594</v>
      </c>
      <c r="T25" s="107" t="s">
        <v>72</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594</v>
      </c>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594</v>
      </c>
      <c r="T27" s="107"/>
      <c r="U27" s="320">
        <v>44085</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594</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594</v>
      </c>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594</v>
      </c>
      <c r="T30" s="107" t="s">
        <v>72</v>
      </c>
      <c r="U30" s="320"/>
      <c r="V30" s="107" t="s">
        <v>369</v>
      </c>
      <c r="W30" s="107"/>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594</v>
      </c>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594</v>
      </c>
      <c r="T32" s="107" t="s">
        <v>72</v>
      </c>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594</v>
      </c>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594</v>
      </c>
      <c r="T34" s="107" t="s">
        <v>72</v>
      </c>
      <c r="U34" s="320">
        <v>44049</v>
      </c>
      <c r="V34" s="107" t="s">
        <v>369</v>
      </c>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594</v>
      </c>
      <c r="T35" s="107" t="s">
        <v>72</v>
      </c>
      <c r="U35" s="320">
        <v>44111</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594</v>
      </c>
      <c r="T36" s="107" t="s">
        <v>72</v>
      </c>
      <c r="U36" s="320">
        <v>44097</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594</v>
      </c>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594</v>
      </c>
      <c r="T38" s="107"/>
      <c r="U38" s="107"/>
      <c r="V38" s="107"/>
      <c r="W38" s="107"/>
      <c r="X38" s="107"/>
    </row>
    <row r="39" spans="1:24" ht="13.95"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594</v>
      </c>
      <c r="T39" s="107"/>
      <c r="U39" s="107"/>
      <c r="V39" s="107"/>
      <c r="W39" s="107"/>
      <c r="X39" s="107"/>
    </row>
    <row r="40" spans="1:24" ht="13.95" customHeigh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594</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594</v>
      </c>
      <c r="T41" s="107" t="s">
        <v>72</v>
      </c>
      <c r="U41" s="320"/>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594</v>
      </c>
      <c r="T42" s="107" t="s">
        <v>72</v>
      </c>
      <c r="U42" s="320">
        <v>44117</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594</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594</v>
      </c>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594</v>
      </c>
      <c r="T45" s="107" t="s">
        <v>72</v>
      </c>
      <c r="U45" s="320">
        <v>44113</v>
      </c>
      <c r="V45" s="107" t="s">
        <v>369</v>
      </c>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594</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594</v>
      </c>
      <c r="T47" s="107"/>
      <c r="U47" s="107"/>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249" t="s">
        <v>594</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594</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594</v>
      </c>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594</v>
      </c>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594</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594</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594</v>
      </c>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594</v>
      </c>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594</v>
      </c>
      <c r="T56" s="107"/>
      <c r="U56" s="107"/>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594</v>
      </c>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594</v>
      </c>
      <c r="T58" s="107"/>
      <c r="U58" s="107"/>
      <c r="V58" s="107"/>
      <c r="W58" s="107"/>
      <c r="X58" s="107"/>
    </row>
    <row r="59" spans="1:24" ht="26.4"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594</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594</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594</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594</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1.9858885017421606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K66"/>
  <customSheetViews>
    <customSheetView guid="{3BEDB203-29A8-4A82-B140-5CE8D0753F8B}" scale="70" showGridLines="0" fitToPage="1" showAutoFilter="1" topLeftCell="H29">
      <selection activeCell="A7" sqref="A7:H68"/>
      <pageMargins left="0.25" right="0" top="0.25" bottom="0.25" header="0.3" footer="0"/>
      <pageSetup scale="30" fitToHeight="0" orientation="landscape" r:id="rId1"/>
      <autoFilter ref="A4:K66"/>
    </customSheetView>
    <customSheetView guid="{040B64FF-F135-4C7F-9498-A8399C10673D}" scale="70" showGridLines="0" fitToPage="1" showAutoFilter="1" topLeftCell="H29">
      <selection activeCell="A7" sqref="A7:H68"/>
      <pageMargins left="0.25" right="0" top="0.25" bottom="0.25" header="0.3" footer="0"/>
      <pageSetup scale="30" fitToHeight="0" orientation="landscape" r:id="rId2"/>
      <autoFilter ref="A4:K66"/>
    </customSheetView>
    <customSheetView guid="{6D9FC8F7-6352-4BF1-890A-27BF36FADC03}" scale="70" showGridLines="0" fitToPage="1" showAutoFilter="1" topLeftCell="H29">
      <selection activeCell="A7" sqref="A7:H68"/>
      <pageMargins left="0.25" right="0" top="0.25" bottom="0.25" header="0.3" footer="0"/>
      <pageSetup scale="30" fitToHeight="0" orientation="landscape" r:id="rId3"/>
      <autoFilter ref="A4:K66"/>
    </customSheetView>
  </customSheetViews>
  <mergeCells count="6">
    <mergeCell ref="S2:S3"/>
    <mergeCell ref="A68:G68"/>
    <mergeCell ref="A66:G66"/>
    <mergeCell ref="A1:H1"/>
    <mergeCell ref="M2:M3"/>
    <mergeCell ref="N2:N3"/>
  </mergeCells>
  <conditionalFormatting sqref="O4:O9 O12:O18">
    <cfRule type="duplicateValues" dxfId="1559" priority="17"/>
  </conditionalFormatting>
  <conditionalFormatting sqref="O10">
    <cfRule type="duplicateValues" dxfId="1558" priority="16"/>
  </conditionalFormatting>
  <conditionalFormatting sqref="O11">
    <cfRule type="duplicateValues" dxfId="1557" priority="15"/>
  </conditionalFormatting>
  <conditionalFormatting sqref="O19:O32">
    <cfRule type="duplicateValues" dxfId="1556" priority="14"/>
  </conditionalFormatting>
  <conditionalFormatting sqref="O34:O50">
    <cfRule type="duplicateValues" dxfId="1555" priority="13"/>
  </conditionalFormatting>
  <conditionalFormatting sqref="O33">
    <cfRule type="duplicateValues" dxfId="1554" priority="12"/>
  </conditionalFormatting>
  <conditionalFormatting sqref="O51:O58">
    <cfRule type="duplicateValues" dxfId="1553" priority="11"/>
  </conditionalFormatting>
  <conditionalFormatting sqref="O59:O62">
    <cfRule type="duplicateValues" dxfId="1552" priority="10"/>
  </conditionalFormatting>
  <conditionalFormatting sqref="C7:D7 F7:H7">
    <cfRule type="containsText" dxfId="1551" priority="7" operator="containsText" text="N/A">
      <formula>NOT(ISERROR(SEARCH("N/A",C7)))</formula>
    </cfRule>
    <cfRule type="containsText" dxfId="1550" priority="8" operator="containsText" text="Blank">
      <formula>NOT(ISERROR(SEARCH("Blank",C7)))</formula>
    </cfRule>
    <cfRule type="containsText" dxfId="1549" priority="9" operator="containsText" text="M">
      <formula>NOT(ISERROR(SEARCH("M",C7)))</formula>
    </cfRule>
  </conditionalFormatting>
  <conditionalFormatting sqref="B7 B66:B68">
    <cfRule type="duplicateValues" dxfId="1548" priority="6"/>
  </conditionalFormatting>
  <conditionalFormatting sqref="B29">
    <cfRule type="duplicateValues" dxfId="1547" priority="4"/>
  </conditionalFormatting>
  <conditionalFormatting sqref="B30">
    <cfRule type="duplicateValues" dxfId="1546" priority="3"/>
  </conditionalFormatting>
  <conditionalFormatting sqref="B55">
    <cfRule type="duplicateValues" dxfId="1545" priority="2"/>
  </conditionalFormatting>
  <conditionalFormatting sqref="B56:B65 B31:B54 B8:B12 B14:B28">
    <cfRule type="duplicateValues" dxfId="1544" priority="5"/>
  </conditionalFormatting>
  <conditionalFormatting sqref="B13">
    <cfRule type="duplicateValues" dxfId="154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2545" r:id="rId7" name="CommandButton1">
          <controlPr defaultSize="0" autoLine="0" r:id="rId8">
            <anchor moveWithCells="1">
              <from>
                <xdr:col>8</xdr:col>
                <xdr:colOff>114300</xdr:colOff>
                <xdr:row>8</xdr:row>
                <xdr:rowOff>0</xdr:rowOff>
              </from>
              <to>
                <xdr:col>9</xdr:col>
                <xdr:colOff>403860</xdr:colOff>
                <xdr:row>10</xdr:row>
                <xdr:rowOff>0</xdr:rowOff>
              </to>
            </anchor>
          </controlPr>
        </control>
      </mc:Choice>
      <mc:Fallback>
        <control shapeId="1132545" r:id="rId7" name="CommandButton1"/>
      </mc:Fallback>
    </mc:AlternateContent>
    <mc:AlternateContent xmlns:mc="http://schemas.openxmlformats.org/markup-compatibility/2006">
      <mc:Choice Requires="x14">
        <control shapeId="1132546" r:id="rId9" name="CommandButton2">
          <controlPr defaultSize="0" autoLine="0" r:id="rId10">
            <anchor moveWithCells="1">
              <from>
                <xdr:col>8</xdr:col>
                <xdr:colOff>121920</xdr:colOff>
                <xdr:row>11</xdr:row>
                <xdr:rowOff>0</xdr:rowOff>
              </from>
              <to>
                <xdr:col>9</xdr:col>
                <xdr:colOff>441960</xdr:colOff>
                <xdr:row>13</xdr:row>
                <xdr:rowOff>99060</xdr:rowOff>
              </to>
            </anchor>
          </controlPr>
        </control>
      </mc:Choice>
      <mc:Fallback>
        <control shapeId="1132546" r:id="rId9" name="CommandButton2"/>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theme="7" tint="0.79998168889431442"/>
    <pageSetUpPr fitToPage="1"/>
  </sheetPr>
  <dimension ref="A1:X196"/>
  <sheetViews>
    <sheetView showGridLines="0" topLeftCell="L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4.4" customHeight="1" x14ac:dyDescent="0.3">
      <c r="A2" s="217" t="s">
        <v>362</v>
      </c>
      <c r="B2" s="249" t="s">
        <v>574</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43565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1.8082191780821917</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c r="X4" s="107" t="s">
        <v>372</v>
      </c>
    </row>
    <row r="5" spans="1:24" ht="12.75" customHeight="1" x14ac:dyDescent="0.3">
      <c r="A5" s="217" t="s">
        <v>382</v>
      </c>
      <c r="B5" s="234">
        <v>10.9</v>
      </c>
      <c r="C5" s="236"/>
      <c r="D5" s="193"/>
      <c r="E5" s="193"/>
      <c r="F5" s="193"/>
      <c r="G5" s="193"/>
      <c r="H5" s="193"/>
      <c r="K5" s="107"/>
      <c r="L5" s="107"/>
      <c r="M5" s="266" t="s">
        <v>5</v>
      </c>
      <c r="N5" s="267" t="s">
        <v>143</v>
      </c>
      <c r="O5" s="268" t="s">
        <v>368</v>
      </c>
      <c r="P5" s="271" t="s">
        <v>144</v>
      </c>
      <c r="Q5" s="271" t="s">
        <v>149</v>
      </c>
      <c r="R5" s="271" t="s">
        <v>150</v>
      </c>
      <c r="S5" s="249" t="s">
        <v>593</v>
      </c>
      <c r="T5" s="107" t="s">
        <v>72</v>
      </c>
      <c r="U5" s="320">
        <v>43566</v>
      </c>
      <c r="V5" s="107" t="s">
        <v>369</v>
      </c>
      <c r="W5" s="107"/>
      <c r="X5" s="107"/>
    </row>
    <row r="6" spans="1:24" thickBot="1" x14ac:dyDescent="0.35">
      <c r="A6" s="217" t="s">
        <v>383</v>
      </c>
      <c r="B6" s="234">
        <f ca="1">B4+B5</f>
        <v>12.708219178082192</v>
      </c>
      <c r="C6" s="236"/>
      <c r="K6" s="107"/>
      <c r="L6" s="107"/>
      <c r="M6" s="266" t="s">
        <v>5</v>
      </c>
      <c r="N6" s="267" t="s">
        <v>148</v>
      </c>
      <c r="O6" s="268" t="s">
        <v>148</v>
      </c>
      <c r="P6" s="271" t="s">
        <v>144</v>
      </c>
      <c r="Q6" s="271" t="s">
        <v>149</v>
      </c>
      <c r="R6" s="271" t="s">
        <v>150</v>
      </c>
      <c r="S6" s="249" t="s">
        <v>593</v>
      </c>
      <c r="T6" s="107" t="s">
        <v>72</v>
      </c>
      <c r="U6" s="320">
        <v>43566</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593</v>
      </c>
      <c r="T7" s="107" t="s">
        <v>72</v>
      </c>
      <c r="U7" s="320">
        <v>43566</v>
      </c>
      <c r="V7" s="107" t="s">
        <v>369</v>
      </c>
      <c r="W7" s="107"/>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593</v>
      </c>
      <c r="T9" s="107" t="s">
        <v>72</v>
      </c>
      <c r="U9" s="320">
        <v>43566</v>
      </c>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593</v>
      </c>
      <c r="T10" s="107" t="s">
        <v>72</v>
      </c>
      <c r="U10" s="320"/>
      <c r="V10" s="107"/>
      <c r="W10" s="107"/>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593</v>
      </c>
      <c r="T13" s="107" t="s">
        <v>72</v>
      </c>
      <c r="U13" s="320"/>
      <c r="V13" s="107" t="s">
        <v>369</v>
      </c>
      <c r="W13" s="107"/>
      <c r="X13" s="107" t="s">
        <v>372</v>
      </c>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4.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95" customHeight="1"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593</v>
      </c>
      <c r="T18" s="107"/>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593</v>
      </c>
      <c r="T19" s="308" t="s">
        <v>72</v>
      </c>
      <c r="U19" s="321"/>
      <c r="V19" s="308" t="s">
        <v>369</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593</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593</v>
      </c>
      <c r="T21" s="107" t="s">
        <v>72</v>
      </c>
      <c r="U21" s="320"/>
      <c r="V21" s="107" t="s">
        <v>369</v>
      </c>
      <c r="W21" s="107"/>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593</v>
      </c>
      <c r="T22" s="107" t="s">
        <v>72</v>
      </c>
      <c r="U22" s="320"/>
      <c r="V22" s="107" t="s">
        <v>369</v>
      </c>
      <c r="W22" s="107"/>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593</v>
      </c>
      <c r="T23" s="107" t="s">
        <v>72</v>
      </c>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593</v>
      </c>
      <c r="T25" s="107"/>
      <c r="U25" s="320"/>
      <c r="V25" s="107"/>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593</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593</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593</v>
      </c>
      <c r="T30" s="107" t="s">
        <v>72</v>
      </c>
      <c r="U30" s="320"/>
      <c r="V30" s="107" t="s">
        <v>369</v>
      </c>
      <c r="W30" s="107"/>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t="s">
        <v>77</v>
      </c>
      <c r="D32" s="252"/>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574</v>
      </c>
      <c r="T33" s="107" t="s">
        <v>72</v>
      </c>
      <c r="U33" s="320">
        <v>44097</v>
      </c>
      <c r="V33" s="107" t="s">
        <v>369</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574</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574</v>
      </c>
      <c r="T35" s="107" t="s">
        <v>72</v>
      </c>
      <c r="U35" s="320">
        <v>44049</v>
      </c>
      <c r="V35" s="107" t="s">
        <v>369</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574</v>
      </c>
      <c r="T36" s="107" t="s">
        <v>72</v>
      </c>
      <c r="U36" s="320">
        <v>44111</v>
      </c>
      <c r="V36" s="107" t="s">
        <v>369</v>
      </c>
      <c r="W36" s="107"/>
      <c r="X36" s="107"/>
    </row>
    <row r="37" spans="1:24" ht="41.4" x14ac:dyDescent="0.3">
      <c r="A37" s="225" t="s">
        <v>2</v>
      </c>
      <c r="B37" s="218" t="s">
        <v>232</v>
      </c>
      <c r="C37" s="252"/>
      <c r="D37" s="252" t="s">
        <v>77</v>
      </c>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4.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95"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95" customHeight="1"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t="s">
        <v>593</v>
      </c>
      <c r="T41" s="107" t="s">
        <v>72</v>
      </c>
      <c r="U41" s="320">
        <v>43623</v>
      </c>
      <c r="V41" s="107" t="s">
        <v>369</v>
      </c>
      <c r="W41" s="107"/>
      <c r="X41" s="107"/>
    </row>
    <row r="42" spans="1:24" ht="12.75" customHeight="1" x14ac:dyDescent="0.3">
      <c r="A42" s="225" t="s">
        <v>53</v>
      </c>
      <c r="B42" s="218" t="s">
        <v>221</v>
      </c>
      <c r="C42" s="252" t="s">
        <v>77</v>
      </c>
      <c r="D42" s="252"/>
      <c r="E42" s="252"/>
      <c r="F42" s="304"/>
      <c r="G42" s="304"/>
      <c r="H42" s="224">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593</v>
      </c>
      <c r="T42" s="107" t="s">
        <v>72</v>
      </c>
      <c r="U42" s="320">
        <v>43623</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593</v>
      </c>
      <c r="T44" s="107" t="s">
        <v>72</v>
      </c>
      <c r="U44" s="320"/>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593</v>
      </c>
      <c r="T45" s="107" t="s">
        <v>72</v>
      </c>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593</v>
      </c>
      <c r="T47" s="107" t="s">
        <v>72</v>
      </c>
      <c r="U47" s="107"/>
      <c r="V47" s="107" t="s">
        <v>369</v>
      </c>
      <c r="W47" s="107"/>
      <c r="X47" s="107" t="s">
        <v>372</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6.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t="s">
        <v>593</v>
      </c>
      <c r="T58" s="107" t="s">
        <v>72</v>
      </c>
      <c r="U58" s="107"/>
      <c r="V58" s="107"/>
      <c r="W58" s="107"/>
      <c r="X58" s="107"/>
    </row>
    <row r="59" spans="1:24" ht="26.4" customHeight="1"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2.4913778348309803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cale="85" showGridLines="0" fitToPage="1" topLeftCell="L1">
      <selection activeCell="A7" sqref="A7:H68"/>
      <pageMargins left="0.25" right="0" top="0.25" bottom="0.25" header="0.3" footer="0"/>
      <pageSetup scale="30" fitToHeight="0" orientation="landscape" r:id="rId1"/>
    </customSheetView>
    <customSheetView guid="{040B64FF-F135-4C7F-9498-A8399C10673D}" scale="85" showGridLines="0" fitToPage="1" topLeftCell="L1">
      <selection activeCell="A7" sqref="A7:H68"/>
      <pageMargins left="0.25" right="0" top="0.25" bottom="0.25" header="0.3" footer="0"/>
      <pageSetup scale="30" fitToHeight="0" orientation="landscape" r:id="rId2"/>
    </customSheetView>
    <customSheetView guid="{6D9FC8F7-6352-4BF1-890A-27BF36FADC03}" scale="85" showGridLines="0" fitToPage="1" topLeftCell="L1">
      <selection activeCell="A7" sqref="A7:H68"/>
      <pageMargins left="0.25" right="0" top="0.25" bottom="0.25" header="0.3" footer="0"/>
      <pageSetup scale="30" fitToHeight="0" orientation="landscape" r:id="rId3"/>
    </customSheetView>
  </customSheetViews>
  <mergeCells count="6">
    <mergeCell ref="S2:S3"/>
    <mergeCell ref="A66:G66"/>
    <mergeCell ref="A68:G68"/>
    <mergeCell ref="A1:H1"/>
    <mergeCell ref="M2:M3"/>
    <mergeCell ref="N2:N3"/>
  </mergeCells>
  <conditionalFormatting sqref="O4:O9 O12:O18">
    <cfRule type="duplicateValues" dxfId="1542" priority="17"/>
  </conditionalFormatting>
  <conditionalFormatting sqref="O10">
    <cfRule type="duplicateValues" dxfId="1541" priority="16"/>
  </conditionalFormatting>
  <conditionalFormatting sqref="O11">
    <cfRule type="duplicateValues" dxfId="1540" priority="15"/>
  </conditionalFormatting>
  <conditionalFormatting sqref="O19:O32">
    <cfRule type="duplicateValues" dxfId="1539" priority="14"/>
  </conditionalFormatting>
  <conditionalFormatting sqref="O34:O50">
    <cfRule type="duplicateValues" dxfId="1538" priority="13"/>
  </conditionalFormatting>
  <conditionalFormatting sqref="O33">
    <cfRule type="duplicateValues" dxfId="1537" priority="12"/>
  </conditionalFormatting>
  <conditionalFormatting sqref="O51:O58">
    <cfRule type="duplicateValues" dxfId="1536" priority="11"/>
  </conditionalFormatting>
  <conditionalFormatting sqref="O59:O62">
    <cfRule type="duplicateValues" dxfId="1535" priority="10"/>
  </conditionalFormatting>
  <conditionalFormatting sqref="C7:D7 F7:H7">
    <cfRule type="containsText" dxfId="1534" priority="7" operator="containsText" text="N/A">
      <formula>NOT(ISERROR(SEARCH("N/A",C7)))</formula>
    </cfRule>
    <cfRule type="containsText" dxfId="1533" priority="8" operator="containsText" text="Blank">
      <formula>NOT(ISERROR(SEARCH("Blank",C7)))</formula>
    </cfRule>
    <cfRule type="containsText" dxfId="1532" priority="9" operator="containsText" text="M">
      <formula>NOT(ISERROR(SEARCH("M",C7)))</formula>
    </cfRule>
  </conditionalFormatting>
  <conditionalFormatting sqref="B7 B66:B68">
    <cfRule type="duplicateValues" dxfId="1531" priority="6"/>
  </conditionalFormatting>
  <conditionalFormatting sqref="B29">
    <cfRule type="duplicateValues" dxfId="1530" priority="4"/>
  </conditionalFormatting>
  <conditionalFormatting sqref="B30">
    <cfRule type="duplicateValues" dxfId="1529" priority="3"/>
  </conditionalFormatting>
  <conditionalFormatting sqref="B55">
    <cfRule type="duplicateValues" dxfId="1528" priority="2"/>
  </conditionalFormatting>
  <conditionalFormatting sqref="B56:B65 B31:B54 B8:B12 B14:B28">
    <cfRule type="duplicateValues" dxfId="1527" priority="5"/>
  </conditionalFormatting>
  <conditionalFormatting sqref="B13">
    <cfRule type="duplicateValues" dxfId="152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3569"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33569" r:id="rId7" name="CommandButton1"/>
      </mc:Fallback>
    </mc:AlternateContent>
    <mc:AlternateContent xmlns:mc="http://schemas.openxmlformats.org/markup-compatibility/2006">
      <mc:Choice Requires="x14">
        <control shapeId="1133570"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1133570" r:id="rId9" name="CommandButton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theme="7" tint="0.79998168889431442"/>
    <pageSetUpPr fitToPage="1"/>
  </sheetPr>
  <dimension ref="A1:X196"/>
  <sheetViews>
    <sheetView showGridLines="0" topLeftCell="M1"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573</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43619</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1.6602739726027398</v>
      </c>
      <c r="C4" s="193"/>
      <c r="D4" s="193"/>
      <c r="E4" s="193"/>
      <c r="F4" s="193"/>
      <c r="G4" s="193"/>
      <c r="H4" s="193"/>
      <c r="K4" s="107" t="s">
        <v>141</v>
      </c>
      <c r="L4" s="107" t="s">
        <v>142</v>
      </c>
      <c r="M4" s="266" t="s">
        <v>5</v>
      </c>
      <c r="N4" s="267" t="s">
        <v>143</v>
      </c>
      <c r="O4" s="268" t="s">
        <v>367</v>
      </c>
      <c r="P4" s="270"/>
      <c r="Q4" s="273" t="s">
        <v>145</v>
      </c>
      <c r="R4" s="273" t="s">
        <v>211</v>
      </c>
      <c r="S4" s="249" t="s">
        <v>573</v>
      </c>
      <c r="T4" s="107" t="s">
        <v>72</v>
      </c>
      <c r="U4" s="319">
        <v>44041.194444444445</v>
      </c>
      <c r="V4" s="107"/>
      <c r="W4" s="107"/>
      <c r="X4" s="107"/>
    </row>
    <row r="5" spans="1:24" ht="12.75" customHeight="1" x14ac:dyDescent="0.3">
      <c r="A5" s="217" t="s">
        <v>382</v>
      </c>
      <c r="B5" s="234">
        <v>1</v>
      </c>
      <c r="C5" s="236"/>
      <c r="D5" s="193"/>
      <c r="E5" s="193"/>
      <c r="F5" s="193"/>
      <c r="G5" s="193"/>
      <c r="H5" s="193"/>
      <c r="K5" s="107"/>
      <c r="L5" s="107"/>
      <c r="M5" s="266" t="s">
        <v>5</v>
      </c>
      <c r="N5" s="267" t="s">
        <v>143</v>
      </c>
      <c r="O5" s="268" t="s">
        <v>368</v>
      </c>
      <c r="P5" s="271" t="s">
        <v>144</v>
      </c>
      <c r="Q5" s="271" t="s">
        <v>149</v>
      </c>
      <c r="R5" s="271" t="s">
        <v>150</v>
      </c>
      <c r="S5" s="249" t="s">
        <v>573</v>
      </c>
      <c r="T5" s="107" t="s">
        <v>72</v>
      </c>
      <c r="U5" s="320"/>
      <c r="V5" s="107" t="s">
        <v>369</v>
      </c>
      <c r="W5" s="107"/>
      <c r="X5" s="107"/>
    </row>
    <row r="6" spans="1:24" thickBot="1" x14ac:dyDescent="0.35">
      <c r="A6" s="217" t="s">
        <v>383</v>
      </c>
      <c r="B6" s="234">
        <f ca="1">B4+B5</f>
        <v>2.6602739726027398</v>
      </c>
      <c r="C6" s="236"/>
      <c r="K6" s="107"/>
      <c r="L6" s="107"/>
      <c r="M6" s="266" t="s">
        <v>5</v>
      </c>
      <c r="N6" s="267" t="s">
        <v>148</v>
      </c>
      <c r="O6" s="268" t="s">
        <v>148</v>
      </c>
      <c r="P6" s="271" t="s">
        <v>144</v>
      </c>
      <c r="Q6" s="271" t="s">
        <v>149</v>
      </c>
      <c r="R6" s="271" t="s">
        <v>150</v>
      </c>
      <c r="S6" s="249" t="s">
        <v>573</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573</v>
      </c>
      <c r="T7" s="107" t="s">
        <v>72</v>
      </c>
      <c r="U7" s="320"/>
      <c r="V7" s="107"/>
      <c r="W7" s="107"/>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573</v>
      </c>
      <c r="T9" s="107" t="s">
        <v>72</v>
      </c>
      <c r="U9" s="320"/>
      <c r="V9" s="107"/>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573</v>
      </c>
      <c r="T13" s="107" t="s">
        <v>72</v>
      </c>
      <c r="U13" s="320">
        <v>44029</v>
      </c>
      <c r="V13" s="107" t="s">
        <v>369</v>
      </c>
      <c r="W13" s="107"/>
      <c r="X13" s="107"/>
    </row>
    <row r="14" spans="1:24" ht="13.8" x14ac:dyDescent="0.3">
      <c r="A14" s="225" t="s">
        <v>55</v>
      </c>
      <c r="B14" s="218" t="s">
        <v>645</v>
      </c>
      <c r="C14" s="252" t="s">
        <v>77</v>
      </c>
      <c r="D14" s="252"/>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573</v>
      </c>
      <c r="T15" s="107"/>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573</v>
      </c>
      <c r="T16" s="107" t="s">
        <v>72</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573</v>
      </c>
      <c r="T18" s="107" t="s">
        <v>72</v>
      </c>
      <c r="U18" s="320">
        <v>44075</v>
      </c>
      <c r="V18" s="107" t="s">
        <v>369</v>
      </c>
      <c r="W18" s="107"/>
      <c r="X18" s="107"/>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573</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573</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573</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573</v>
      </c>
      <c r="T22" s="107" t="s">
        <v>72</v>
      </c>
      <c r="U22" s="320">
        <v>44097</v>
      </c>
      <c r="V22" s="107" t="s">
        <v>369</v>
      </c>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573</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573</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573</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573</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573</v>
      </c>
      <c r="T28" s="107" t="s">
        <v>72</v>
      </c>
      <c r="U28" s="320">
        <v>44085</v>
      </c>
      <c r="V28" s="107" t="s">
        <v>369</v>
      </c>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573</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107"/>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573</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573</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573</v>
      </c>
      <c r="T35" s="107" t="s">
        <v>72</v>
      </c>
      <c r="U35" s="320">
        <v>44049</v>
      </c>
      <c r="V35" s="107" t="s">
        <v>369</v>
      </c>
      <c r="W35" s="107"/>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573</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573</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1.6626016260162602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N66"/>
  <customSheetViews>
    <customSheetView guid="{3BEDB203-29A8-4A82-B140-5CE8D0753F8B}" scale="85" showGridLines="0" fitToPage="1" showAutoFilter="1" topLeftCell="M1">
      <selection activeCell="A7" sqref="A7:H68"/>
      <pageMargins left="0.25" right="0" top="0.25" bottom="0.25" header="0.3" footer="0"/>
      <pageSetup scale="30" fitToHeight="0" orientation="landscape" r:id="rId1"/>
      <autoFilter ref="A3:N66"/>
    </customSheetView>
    <customSheetView guid="{040B64FF-F135-4C7F-9498-A8399C10673D}" scale="85" showGridLines="0" fitToPage="1" showAutoFilter="1" topLeftCell="M1">
      <selection activeCell="A7" sqref="A7:H68"/>
      <pageMargins left="0.25" right="0" top="0.25" bottom="0.25" header="0.3" footer="0"/>
      <pageSetup scale="30" fitToHeight="0" orientation="landscape" r:id="rId2"/>
      <autoFilter ref="A3:N66"/>
    </customSheetView>
    <customSheetView guid="{6D9FC8F7-6352-4BF1-890A-27BF36FADC03}" scale="85" showGridLines="0" fitToPage="1" showAutoFilter="1" topLeftCell="M1">
      <selection activeCell="A7" sqref="A7:H68"/>
      <pageMargins left="0.25" right="0" top="0.25" bottom="0.25" header="0.3" footer="0"/>
      <pageSetup scale="30" fitToHeight="0" orientation="landscape" r:id="rId3"/>
      <autoFilter ref="A3:N66"/>
    </customSheetView>
  </customSheetViews>
  <mergeCells count="6">
    <mergeCell ref="S2:S3"/>
    <mergeCell ref="A1:H1"/>
    <mergeCell ref="A66:G66"/>
    <mergeCell ref="A68:G68"/>
    <mergeCell ref="M2:M3"/>
    <mergeCell ref="N2:N3"/>
  </mergeCells>
  <conditionalFormatting sqref="O4:O9 O12:O18">
    <cfRule type="duplicateValues" dxfId="1525" priority="17"/>
  </conditionalFormatting>
  <conditionalFormatting sqref="O10">
    <cfRule type="duplicateValues" dxfId="1524" priority="16"/>
  </conditionalFormatting>
  <conditionalFormatting sqref="O11">
    <cfRule type="duplicateValues" dxfId="1523" priority="15"/>
  </conditionalFormatting>
  <conditionalFormatting sqref="O19:O32">
    <cfRule type="duplicateValues" dxfId="1522" priority="14"/>
  </conditionalFormatting>
  <conditionalFormatting sqref="O34:O50">
    <cfRule type="duplicateValues" dxfId="1521" priority="13"/>
  </conditionalFormatting>
  <conditionalFormatting sqref="O33">
    <cfRule type="duplicateValues" dxfId="1520" priority="12"/>
  </conditionalFormatting>
  <conditionalFormatting sqref="O51:O58">
    <cfRule type="duplicateValues" dxfId="1519" priority="11"/>
  </conditionalFormatting>
  <conditionalFormatting sqref="O59:O62">
    <cfRule type="duplicateValues" dxfId="1518" priority="10"/>
  </conditionalFormatting>
  <conditionalFormatting sqref="C7:D7 F7:H7">
    <cfRule type="containsText" dxfId="1517" priority="7" operator="containsText" text="N/A">
      <formula>NOT(ISERROR(SEARCH("N/A",C7)))</formula>
    </cfRule>
    <cfRule type="containsText" dxfId="1516" priority="8" operator="containsText" text="Blank">
      <formula>NOT(ISERROR(SEARCH("Blank",C7)))</formula>
    </cfRule>
    <cfRule type="containsText" dxfId="1515" priority="9" operator="containsText" text="M">
      <formula>NOT(ISERROR(SEARCH("M",C7)))</formula>
    </cfRule>
  </conditionalFormatting>
  <conditionalFormatting sqref="B7 B66:B68">
    <cfRule type="duplicateValues" dxfId="1514" priority="6"/>
  </conditionalFormatting>
  <conditionalFormatting sqref="B29">
    <cfRule type="duplicateValues" dxfId="1513" priority="4"/>
  </conditionalFormatting>
  <conditionalFormatting sqref="B30">
    <cfRule type="duplicateValues" dxfId="1512" priority="3"/>
  </conditionalFormatting>
  <conditionalFormatting sqref="B55">
    <cfRule type="duplicateValues" dxfId="1511" priority="2"/>
  </conditionalFormatting>
  <conditionalFormatting sqref="B56:B65 B31:B54 B8:B12 B14:B28">
    <cfRule type="duplicateValues" dxfId="1510" priority="5"/>
  </conditionalFormatting>
  <conditionalFormatting sqref="B13">
    <cfRule type="duplicateValues" dxfId="150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4593"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1134593" r:id="rId7" name="CommandButton1"/>
      </mc:Fallback>
    </mc:AlternateContent>
    <mc:AlternateContent xmlns:mc="http://schemas.openxmlformats.org/markup-compatibility/2006">
      <mc:Choice Requires="x14">
        <control shapeId="1134594" r:id="rId9" name="CommandButton2">
          <controlPr defaultSize="0" autoLine="0" r:id="rId10">
            <anchor moveWithCells="1">
              <from>
                <xdr:col>8</xdr:col>
                <xdr:colOff>121920</xdr:colOff>
                <xdr:row>10</xdr:row>
                <xdr:rowOff>0</xdr:rowOff>
              </from>
              <to>
                <xdr:col>9</xdr:col>
                <xdr:colOff>441960</xdr:colOff>
                <xdr:row>12</xdr:row>
                <xdr:rowOff>99060</xdr:rowOff>
              </to>
            </anchor>
          </controlPr>
        </control>
      </mc:Choice>
      <mc:Fallback>
        <control shapeId="1134594" r:id="rId9" name="CommandButton2"/>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7" tint="0.79998168889431442"/>
    <pageSetUpPr fitToPage="1"/>
  </sheetPr>
  <dimension ref="A1:X196"/>
  <sheetViews>
    <sheetView showGridLines="0" topLeftCell="A13"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248</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42985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3.3972602739726026</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1.5833333333333333</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4.980593607305936</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107"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248</v>
      </c>
      <c r="T13" s="107" t="s">
        <v>72</v>
      </c>
      <c r="U13" s="320"/>
      <c r="V13" s="107" t="s">
        <v>369</v>
      </c>
      <c r="W13" s="107" t="s">
        <v>372</v>
      </c>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248</v>
      </c>
      <c r="T15" s="107"/>
      <c r="U15" s="320">
        <v>43658</v>
      </c>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248</v>
      </c>
      <c r="T16" s="107"/>
      <c r="U16" s="320">
        <v>43627</v>
      </c>
      <c r="V16" s="107" t="s">
        <v>369</v>
      </c>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27.6" customHeight="1"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248</v>
      </c>
      <c r="T18" s="107" t="s">
        <v>72</v>
      </c>
      <c r="U18" s="320"/>
      <c r="V18" s="107" t="s">
        <v>369</v>
      </c>
      <c r="W18" s="107" t="s">
        <v>372</v>
      </c>
      <c r="X18" s="107" t="s">
        <v>372</v>
      </c>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248</v>
      </c>
      <c r="T19" s="308" t="s">
        <v>72</v>
      </c>
      <c r="U19" s="321"/>
      <c r="V19" s="308" t="s">
        <v>369</v>
      </c>
      <c r="W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248</v>
      </c>
      <c r="T20" s="107" t="s">
        <v>72</v>
      </c>
      <c r="U20" s="320">
        <v>43609</v>
      </c>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c r="T22" s="107"/>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t="s">
        <v>369</v>
      </c>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248</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ht="27.6" customHeight="1"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490</v>
      </c>
      <c r="T30" s="107" t="s">
        <v>72</v>
      </c>
      <c r="U30" s="320">
        <v>43761</v>
      </c>
      <c r="V30" s="107" t="s">
        <v>369</v>
      </c>
      <c r="W30" s="107" t="s">
        <v>372</v>
      </c>
      <c r="X30" s="107" t="s">
        <v>372</v>
      </c>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248</v>
      </c>
      <c r="T31" s="107"/>
      <c r="U31" s="107"/>
      <c r="V31" s="107"/>
      <c r="W31" s="107" t="s">
        <v>372</v>
      </c>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248</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248</v>
      </c>
      <c r="T33" s="107"/>
      <c r="U33" s="320"/>
      <c r="V33" s="107" t="s">
        <v>369</v>
      </c>
      <c r="W33" s="107" t="s">
        <v>372</v>
      </c>
      <c r="X33" s="107" t="s">
        <v>372</v>
      </c>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248</v>
      </c>
      <c r="T34" s="107" t="s">
        <v>72</v>
      </c>
      <c r="U34" s="320">
        <v>43752</v>
      </c>
      <c r="V34" s="107" t="s">
        <v>369</v>
      </c>
      <c r="W34" s="107"/>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248</v>
      </c>
      <c r="T35" s="107" t="s">
        <v>72</v>
      </c>
      <c r="U35" s="320">
        <v>43766</v>
      </c>
      <c r="V35" s="107" t="s">
        <v>388</v>
      </c>
      <c r="W35" s="107"/>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248</v>
      </c>
      <c r="T36" s="107" t="s">
        <v>72</v>
      </c>
      <c r="U36" s="320">
        <v>43753</v>
      </c>
      <c r="V36" s="107" t="s">
        <v>369</v>
      </c>
      <c r="W36" s="107" t="s">
        <v>372</v>
      </c>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27.6" customHeight="1"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248</v>
      </c>
      <c r="T39" s="107"/>
      <c r="U39" s="107"/>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248</v>
      </c>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248</v>
      </c>
      <c r="T41" s="107"/>
      <c r="U41" s="320">
        <v>43754</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248</v>
      </c>
      <c r="T42" s="107"/>
      <c r="U42" s="320">
        <v>43754</v>
      </c>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248</v>
      </c>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248</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107"/>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8.9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ht="14.4" customHeigh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107"/>
      <c r="V58" s="107"/>
      <c r="W58" s="107"/>
      <c r="X58" s="107"/>
    </row>
    <row r="59" spans="1:24" ht="27.6"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2.5149245063879215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ht="27.6"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7:G66"/>
  <customSheetViews>
    <customSheetView guid="{3BEDB203-29A8-4A82-B140-5CE8D0753F8B}" scale="85" showGridLines="0" fitToPage="1" showAutoFilter="1" topLeftCell="A13">
      <selection activeCell="A7" sqref="A7:H68"/>
      <pageMargins left="0.25" right="0" top="0.25" bottom="0.25" header="0.3" footer="0"/>
      <pageSetup scale="30" fitToHeight="0" orientation="landscape" r:id="rId1"/>
      <autoFilter ref="A7:G66"/>
    </customSheetView>
    <customSheetView guid="{040B64FF-F135-4C7F-9498-A8399C10673D}" scale="85" showGridLines="0" fitToPage="1" showAutoFilter="1" topLeftCell="A13">
      <selection activeCell="A7" sqref="A7:H68"/>
      <pageMargins left="0.25" right="0" top="0.25" bottom="0.25" header="0.3" footer="0"/>
      <pageSetup scale="30" fitToHeight="0" orientation="landscape" r:id="rId2"/>
      <autoFilter ref="A7:G66"/>
    </customSheetView>
    <customSheetView guid="{6D9FC8F7-6352-4BF1-890A-27BF36FADC03}" scale="85" showGridLines="0" fitToPage="1" showAutoFilter="1" topLeftCell="A13">
      <selection activeCell="A7" sqref="A7:H68"/>
      <pageMargins left="0.25" right="0" top="0.25" bottom="0.25" header="0.3" footer="0"/>
      <pageSetup scale="30" fitToHeight="0" orientation="landscape" r:id="rId3"/>
      <autoFilter ref="A7:G66"/>
    </customSheetView>
  </customSheetViews>
  <mergeCells count="6">
    <mergeCell ref="S2:S3"/>
    <mergeCell ref="A1:H1"/>
    <mergeCell ref="A66:G66"/>
    <mergeCell ref="A68:G68"/>
    <mergeCell ref="M2:M3"/>
    <mergeCell ref="N2:N3"/>
  </mergeCells>
  <conditionalFormatting sqref="O4:O9 O12:O18">
    <cfRule type="duplicateValues" dxfId="1508" priority="17"/>
  </conditionalFormatting>
  <conditionalFormatting sqref="O10">
    <cfRule type="duplicateValues" dxfId="1507" priority="16"/>
  </conditionalFormatting>
  <conditionalFormatting sqref="O11">
    <cfRule type="duplicateValues" dxfId="1506" priority="15"/>
  </conditionalFormatting>
  <conditionalFormatting sqref="O19:O32">
    <cfRule type="duplicateValues" dxfId="1505" priority="14"/>
  </conditionalFormatting>
  <conditionalFormatting sqref="O34:O50">
    <cfRule type="duplicateValues" dxfId="1504" priority="13"/>
  </conditionalFormatting>
  <conditionalFormatting sqref="O33">
    <cfRule type="duplicateValues" dxfId="1503" priority="12"/>
  </conditionalFormatting>
  <conditionalFormatting sqref="O51:O58">
    <cfRule type="duplicateValues" dxfId="1502" priority="11"/>
  </conditionalFormatting>
  <conditionalFormatting sqref="O59:O62">
    <cfRule type="duplicateValues" dxfId="1501" priority="10"/>
  </conditionalFormatting>
  <conditionalFormatting sqref="C7:D7 F7:H7">
    <cfRule type="containsText" dxfId="1500" priority="7" operator="containsText" text="N/A">
      <formula>NOT(ISERROR(SEARCH("N/A",C7)))</formula>
    </cfRule>
    <cfRule type="containsText" dxfId="1499" priority="8" operator="containsText" text="Blank">
      <formula>NOT(ISERROR(SEARCH("Blank",C7)))</formula>
    </cfRule>
    <cfRule type="containsText" dxfId="1498" priority="9" operator="containsText" text="M">
      <formula>NOT(ISERROR(SEARCH("M",C7)))</formula>
    </cfRule>
  </conditionalFormatting>
  <conditionalFormatting sqref="B7 B66:B68">
    <cfRule type="duplicateValues" dxfId="1497" priority="6"/>
  </conditionalFormatting>
  <conditionalFormatting sqref="B29">
    <cfRule type="duplicateValues" dxfId="1496" priority="4"/>
  </conditionalFormatting>
  <conditionalFormatting sqref="B30">
    <cfRule type="duplicateValues" dxfId="1495" priority="3"/>
  </conditionalFormatting>
  <conditionalFormatting sqref="B55">
    <cfRule type="duplicateValues" dxfId="1494" priority="2"/>
  </conditionalFormatting>
  <conditionalFormatting sqref="B56:B65 B31:B54 B8:B12 B14:B28">
    <cfRule type="duplicateValues" dxfId="1493" priority="5"/>
  </conditionalFormatting>
  <conditionalFormatting sqref="B13">
    <cfRule type="duplicateValues" dxfId="149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35617" r:id="rId7" name="CommandButton1">
          <controlPr defaultSize="0" autoLine="0" r:id="rId8">
            <anchor moveWithCells="1">
              <from>
                <xdr:col>8</xdr:col>
                <xdr:colOff>114300</xdr:colOff>
                <xdr:row>6</xdr:row>
                <xdr:rowOff>106680</xdr:rowOff>
              </from>
              <to>
                <xdr:col>9</xdr:col>
                <xdr:colOff>403860</xdr:colOff>
                <xdr:row>7</xdr:row>
                <xdr:rowOff>274320</xdr:rowOff>
              </to>
            </anchor>
          </controlPr>
        </control>
      </mc:Choice>
      <mc:Fallback>
        <control shapeId="1135617" r:id="rId7" name="CommandButton1"/>
      </mc:Fallback>
    </mc:AlternateContent>
    <mc:AlternateContent xmlns:mc="http://schemas.openxmlformats.org/markup-compatibility/2006">
      <mc:Choice Requires="x14">
        <control shapeId="1135618"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1135618" r:id="rId9" name="CommandButton2"/>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7" tint="0.79998168889431442"/>
    <pageSetUpPr fitToPage="1"/>
  </sheetPr>
  <dimension ref="A1:X196"/>
  <sheetViews>
    <sheetView showGridLines="0" topLeftCell="A58"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249</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42858</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3.7452054794520548</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3.7452054794520548</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107"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249</v>
      </c>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249</v>
      </c>
      <c r="T16" s="107" t="s">
        <v>72</v>
      </c>
      <c r="U16" s="320">
        <v>43627</v>
      </c>
      <c r="V16" s="107" t="s">
        <v>369</v>
      </c>
      <c r="W16" s="107"/>
      <c r="X16" s="107"/>
    </row>
    <row r="17" spans="1:24" ht="23.4" customHeight="1"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ht="12.75" customHeight="1"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249</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249</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249</v>
      </c>
      <c r="T28" s="107" t="s">
        <v>72</v>
      </c>
      <c r="U28" s="320">
        <v>44085</v>
      </c>
      <c r="V28" s="107" t="s">
        <v>369</v>
      </c>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249</v>
      </c>
      <c r="T30" s="107" t="s">
        <v>72</v>
      </c>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249</v>
      </c>
      <c r="T31" s="107" t="s">
        <v>72</v>
      </c>
      <c r="U31" s="320">
        <v>44050</v>
      </c>
      <c r="V31" s="107" t="s">
        <v>369</v>
      </c>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249</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t="s">
        <v>372</v>
      </c>
      <c r="X33" s="107" t="s">
        <v>373</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249</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107"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249</v>
      </c>
      <c r="T41" s="107" t="s">
        <v>72</v>
      </c>
      <c r="U41" s="320">
        <v>43754</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249</v>
      </c>
      <c r="T42" s="107" t="s">
        <v>72</v>
      </c>
      <c r="U42" s="320">
        <v>43754</v>
      </c>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249</v>
      </c>
      <c r="T44" s="107" t="s">
        <v>72</v>
      </c>
      <c r="U44" s="320"/>
      <c r="V44" s="107"/>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249</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249</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249</v>
      </c>
      <c r="T47" s="107" t="s">
        <v>72</v>
      </c>
      <c r="U47" s="107"/>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2.8287884345008862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ht="12.75" customHeight="1"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58">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58">
      <selection activeCell="A7" sqref="A7:H68"/>
      <pageMargins left="0.25" right="0" top="0.25" bottom="0.25" header="0.3" footer="0"/>
      <pageSetup scale="34" fitToHeight="0" orientation="landscape" r:id="rId2"/>
      <autoFilter ref="A3:J70"/>
    </customSheetView>
    <customSheetView guid="{6D9FC8F7-6352-4BF1-890A-27BF36FADC03}" scale="85" showGridLines="0" fitToPage="1" showAutoFilter="1" topLeftCell="A58">
      <selection activeCell="A7" sqref="A7:H68"/>
      <pageMargins left="0.25" right="0" top="0.25" bottom="0.25" header="0.3" footer="0"/>
      <pageSetup scale="34" fitToHeight="0" orientation="landscape" r:id="rId3"/>
      <autoFilter ref="A3:J70"/>
    </customSheetView>
  </customSheetViews>
  <mergeCells count="6">
    <mergeCell ref="S2:S3"/>
    <mergeCell ref="A68:G68"/>
    <mergeCell ref="A66:G66"/>
    <mergeCell ref="A1:H1"/>
    <mergeCell ref="M2:M3"/>
    <mergeCell ref="N2:N3"/>
  </mergeCells>
  <conditionalFormatting sqref="O4:O9 O12:O18">
    <cfRule type="duplicateValues" dxfId="1491" priority="17"/>
  </conditionalFormatting>
  <conditionalFormatting sqref="O10">
    <cfRule type="duplicateValues" dxfId="1490" priority="16"/>
  </conditionalFormatting>
  <conditionalFormatting sqref="O11">
    <cfRule type="duplicateValues" dxfId="1489" priority="15"/>
  </conditionalFormatting>
  <conditionalFormatting sqref="O19:O32">
    <cfRule type="duplicateValues" dxfId="1488" priority="14"/>
  </conditionalFormatting>
  <conditionalFormatting sqref="O34:O50">
    <cfRule type="duplicateValues" dxfId="1487" priority="13"/>
  </conditionalFormatting>
  <conditionalFormatting sqref="O33">
    <cfRule type="duplicateValues" dxfId="1486" priority="12"/>
  </conditionalFormatting>
  <conditionalFormatting sqref="O51:O58">
    <cfRule type="duplicateValues" dxfId="1485" priority="11"/>
  </conditionalFormatting>
  <conditionalFormatting sqref="O59:O62">
    <cfRule type="duplicateValues" dxfId="1484" priority="10"/>
  </conditionalFormatting>
  <conditionalFormatting sqref="C7:D7 F7:H7">
    <cfRule type="containsText" dxfId="1483" priority="7" operator="containsText" text="N/A">
      <formula>NOT(ISERROR(SEARCH("N/A",C7)))</formula>
    </cfRule>
    <cfRule type="containsText" dxfId="1482" priority="8" operator="containsText" text="Blank">
      <formula>NOT(ISERROR(SEARCH("Blank",C7)))</formula>
    </cfRule>
    <cfRule type="containsText" dxfId="1481" priority="9" operator="containsText" text="M">
      <formula>NOT(ISERROR(SEARCH("M",C7)))</formula>
    </cfRule>
  </conditionalFormatting>
  <conditionalFormatting sqref="B7 B66:B68">
    <cfRule type="duplicateValues" dxfId="1480" priority="6"/>
  </conditionalFormatting>
  <conditionalFormatting sqref="B29">
    <cfRule type="duplicateValues" dxfId="1479" priority="4"/>
  </conditionalFormatting>
  <conditionalFormatting sqref="B30">
    <cfRule type="duplicateValues" dxfId="1478" priority="3"/>
  </conditionalFormatting>
  <conditionalFormatting sqref="B55">
    <cfRule type="duplicateValues" dxfId="1477" priority="2"/>
  </conditionalFormatting>
  <conditionalFormatting sqref="B56:B65 B31:B54 B8:B12 B14:B28">
    <cfRule type="duplicateValues" dxfId="1476" priority="5"/>
  </conditionalFormatting>
  <conditionalFormatting sqref="B13">
    <cfRule type="duplicateValues" dxfId="147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1136641" r:id="rId7" name="CommandButton1">
          <controlPr defaultSize="0" autoLine="0" r:id="rId8">
            <anchor moveWithCells="1">
              <from>
                <xdr:col>8</xdr:col>
                <xdr:colOff>76200</xdr:colOff>
                <xdr:row>8</xdr:row>
                <xdr:rowOff>0</xdr:rowOff>
              </from>
              <to>
                <xdr:col>9</xdr:col>
                <xdr:colOff>365760</xdr:colOff>
                <xdr:row>10</xdr:row>
                <xdr:rowOff>0</xdr:rowOff>
              </to>
            </anchor>
          </controlPr>
        </control>
      </mc:Choice>
      <mc:Fallback>
        <control shapeId="1136641" r:id="rId7" name="CommandButton1"/>
      </mc:Fallback>
    </mc:AlternateContent>
    <mc:AlternateContent xmlns:mc="http://schemas.openxmlformats.org/markup-compatibility/2006">
      <mc:Choice Requires="x14">
        <control shapeId="1136642" r:id="rId9" name="CommandButton2">
          <controlPr defaultSize="0" autoLine="0" r:id="rId10">
            <anchor moveWithCells="1">
              <from>
                <xdr:col>8</xdr:col>
                <xdr:colOff>114300</xdr:colOff>
                <xdr:row>15</xdr:row>
                <xdr:rowOff>83820</xdr:rowOff>
              </from>
              <to>
                <xdr:col>9</xdr:col>
                <xdr:colOff>434340</xdr:colOff>
                <xdr:row>17</xdr:row>
                <xdr:rowOff>60960</xdr:rowOff>
              </to>
            </anchor>
          </controlPr>
        </control>
      </mc:Choice>
      <mc:Fallback>
        <control shapeId="1136642" r:id="rId9" name="CommandButton2"/>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7" tint="0.79998168889431442"/>
    <pageSetUpPr fitToPage="1"/>
  </sheetPr>
  <dimension ref="A1:X196"/>
  <sheetViews>
    <sheetView showGridLines="0" topLeftCell="A52"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250</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42569</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4.536986301369863</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ht="28.2" customHeight="1" thickBot="1" x14ac:dyDescent="0.35">
      <c r="A6" s="217" t="s">
        <v>383</v>
      </c>
      <c r="B6" s="234">
        <f ca="1">B4+B5</f>
        <v>4.536986301369863</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107"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250</v>
      </c>
      <c r="T15" s="107" t="s">
        <v>72</v>
      </c>
      <c r="U15" s="320">
        <v>43756</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250</v>
      </c>
      <c r="T16" s="107" t="s">
        <v>72</v>
      </c>
      <c r="U16" s="320">
        <v>43627</v>
      </c>
      <c r="V16" s="107" t="s">
        <v>369</v>
      </c>
      <c r="W16" s="107"/>
      <c r="X16" s="107"/>
    </row>
    <row r="17" spans="1:24" ht="23.4" customHeight="1"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t="s">
        <v>72</v>
      </c>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t="s">
        <v>72</v>
      </c>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t="s">
        <v>72</v>
      </c>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t="s">
        <v>72</v>
      </c>
      <c r="U24" s="320"/>
      <c r="V24" s="107" t="s">
        <v>369</v>
      </c>
      <c r="W24" s="107"/>
      <c r="X24" s="107"/>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250</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t="s">
        <v>369</v>
      </c>
      <c r="W28" s="107" t="s">
        <v>372</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250</v>
      </c>
      <c r="T30" s="107" t="s">
        <v>72</v>
      </c>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250</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t="s">
        <v>372</v>
      </c>
      <c r="X33" s="107" t="s">
        <v>373</v>
      </c>
    </row>
    <row r="34" spans="1:24" ht="13.9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250</v>
      </c>
      <c r="T34" s="107" t="s">
        <v>72</v>
      </c>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250</v>
      </c>
      <c r="T35" s="107" t="s">
        <v>72</v>
      </c>
      <c r="U35" s="320"/>
      <c r="V35" s="107" t="s">
        <v>369</v>
      </c>
      <c r="W35" s="107"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250</v>
      </c>
      <c r="T36" s="107" t="s">
        <v>72</v>
      </c>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95" customHeight="1"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250</v>
      </c>
      <c r="T41" s="107" t="s">
        <v>72</v>
      </c>
      <c r="U41" s="320">
        <v>43754</v>
      </c>
      <c r="V41" s="107" t="s">
        <v>369</v>
      </c>
      <c r="W41" s="107"/>
      <c r="X41" s="107"/>
    </row>
    <row r="42" spans="1:24" ht="26.4" customHeight="1"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250</v>
      </c>
      <c r="T42" s="107" t="s">
        <v>72</v>
      </c>
      <c r="U42" s="320">
        <v>43754</v>
      </c>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250</v>
      </c>
      <c r="T44" s="107" t="s">
        <v>72</v>
      </c>
      <c r="U44" s="320"/>
      <c r="V44" s="107"/>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250</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250</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250</v>
      </c>
      <c r="T47" s="107" t="s">
        <v>72</v>
      </c>
      <c r="U47" s="107"/>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4.4"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4.4" customHeight="1"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2.984427532245248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52">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52">
      <selection activeCell="A7" sqref="A7:H68"/>
      <pageMargins left="0.25" right="0" top="0.25" bottom="0.25" header="0.3" footer="0"/>
      <pageSetup scale="34" fitToHeight="0" orientation="landscape" r:id="rId2"/>
      <autoFilter ref="A3:J70"/>
    </customSheetView>
    <customSheetView guid="{6D9FC8F7-6352-4BF1-890A-27BF36FADC03}" scale="85" showGridLines="0" fitToPage="1" showAutoFilter="1" topLeftCell="A52">
      <selection activeCell="A7" sqref="A7:H68"/>
      <pageMargins left="0.25" right="0" top="0.25" bottom="0.25" header="0.3" footer="0"/>
      <pageSetup scale="34" fitToHeight="0" orientation="landscape" r:id="rId3"/>
      <autoFilter ref="A3:J70"/>
    </customSheetView>
  </customSheetViews>
  <mergeCells count="6">
    <mergeCell ref="S2:S3"/>
    <mergeCell ref="A68:G68"/>
    <mergeCell ref="A66:G66"/>
    <mergeCell ref="A1:H1"/>
    <mergeCell ref="M2:M3"/>
    <mergeCell ref="N2:N3"/>
  </mergeCells>
  <conditionalFormatting sqref="O4:O9 O12:O18">
    <cfRule type="duplicateValues" dxfId="1474" priority="17"/>
  </conditionalFormatting>
  <conditionalFormatting sqref="O10">
    <cfRule type="duplicateValues" dxfId="1473" priority="16"/>
  </conditionalFormatting>
  <conditionalFormatting sqref="O11">
    <cfRule type="duplicateValues" dxfId="1472" priority="15"/>
  </conditionalFormatting>
  <conditionalFormatting sqref="O19:O32">
    <cfRule type="duplicateValues" dxfId="1471" priority="14"/>
  </conditionalFormatting>
  <conditionalFormatting sqref="O34:O50">
    <cfRule type="duplicateValues" dxfId="1470" priority="13"/>
  </conditionalFormatting>
  <conditionalFormatting sqref="O33">
    <cfRule type="duplicateValues" dxfId="1469" priority="12"/>
  </conditionalFormatting>
  <conditionalFormatting sqref="O51:O58">
    <cfRule type="duplicateValues" dxfId="1468" priority="11"/>
  </conditionalFormatting>
  <conditionalFormatting sqref="O59:O62">
    <cfRule type="duplicateValues" dxfId="1467" priority="10"/>
  </conditionalFormatting>
  <conditionalFormatting sqref="C7:D7 F7:H7">
    <cfRule type="containsText" dxfId="1466" priority="7" operator="containsText" text="N/A">
      <formula>NOT(ISERROR(SEARCH("N/A",C7)))</formula>
    </cfRule>
    <cfRule type="containsText" dxfId="1465" priority="8" operator="containsText" text="Blank">
      <formula>NOT(ISERROR(SEARCH("Blank",C7)))</formula>
    </cfRule>
    <cfRule type="containsText" dxfId="1464" priority="9" operator="containsText" text="M">
      <formula>NOT(ISERROR(SEARCH("M",C7)))</formula>
    </cfRule>
  </conditionalFormatting>
  <conditionalFormatting sqref="B7 B66:B68">
    <cfRule type="duplicateValues" dxfId="1463" priority="6"/>
  </conditionalFormatting>
  <conditionalFormatting sqref="B29">
    <cfRule type="duplicateValues" dxfId="1462" priority="4"/>
  </conditionalFormatting>
  <conditionalFormatting sqref="B30">
    <cfRule type="duplicateValues" dxfId="1461" priority="3"/>
  </conditionalFormatting>
  <conditionalFormatting sqref="B55">
    <cfRule type="duplicateValues" dxfId="1460" priority="2"/>
  </conditionalFormatting>
  <conditionalFormatting sqref="B56:B65 B31:B54 B8:B12 B14:B28">
    <cfRule type="duplicateValues" dxfId="1459" priority="5"/>
  </conditionalFormatting>
  <conditionalFormatting sqref="B13">
    <cfRule type="duplicateValues" dxfId="145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1137665" r:id="rId7" name="CommandButton1">
          <controlPr defaultSize="0" autoLine="0" r:id="rId8">
            <anchor moveWithCells="1">
              <from>
                <xdr:col>8</xdr:col>
                <xdr:colOff>76200</xdr:colOff>
                <xdr:row>8</xdr:row>
                <xdr:rowOff>106680</xdr:rowOff>
              </from>
              <to>
                <xdr:col>9</xdr:col>
                <xdr:colOff>365760</xdr:colOff>
                <xdr:row>10</xdr:row>
                <xdr:rowOff>106680</xdr:rowOff>
              </to>
            </anchor>
          </controlPr>
        </control>
      </mc:Choice>
      <mc:Fallback>
        <control shapeId="1137665" r:id="rId7" name="CommandButton1"/>
      </mc:Fallback>
    </mc:AlternateContent>
    <mc:AlternateContent xmlns:mc="http://schemas.openxmlformats.org/markup-compatibility/2006">
      <mc:Choice Requires="x14">
        <control shapeId="1137666" r:id="rId9" name="CommandButton2">
          <controlPr defaultSize="0" autoLine="0" r:id="rId10">
            <anchor moveWithCells="1">
              <from>
                <xdr:col>8</xdr:col>
                <xdr:colOff>76200</xdr:colOff>
                <xdr:row>15</xdr:row>
                <xdr:rowOff>7620</xdr:rowOff>
              </from>
              <to>
                <xdr:col>9</xdr:col>
                <xdr:colOff>396240</xdr:colOff>
                <xdr:row>16</xdr:row>
                <xdr:rowOff>266700</xdr:rowOff>
              </to>
            </anchor>
          </controlPr>
        </control>
      </mc:Choice>
      <mc:Fallback>
        <control shapeId="1137666" r:id="rId9" name="CommandButton2"/>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7" tint="0.79998168889431442"/>
    <pageSetUpPr fitToPage="1"/>
  </sheetPr>
  <dimension ref="A1:X196"/>
  <sheetViews>
    <sheetView showGridLines="0" topLeftCell="A49"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251</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42845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3.7808219178082192</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2</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5.7808219178082192</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107"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251</v>
      </c>
      <c r="T15" s="107" t="s">
        <v>72</v>
      </c>
      <c r="U15" s="320">
        <v>43658</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251</v>
      </c>
      <c r="T16" s="107" t="s">
        <v>72</v>
      </c>
      <c r="U16" s="320">
        <v>43627</v>
      </c>
      <c r="V16" s="107" t="s">
        <v>369</v>
      </c>
      <c r="W16" s="107"/>
      <c r="X16" s="107"/>
    </row>
    <row r="17" spans="1:24" ht="23.4" customHeight="1"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t="s">
        <v>77</v>
      </c>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251</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t="s">
        <v>369</v>
      </c>
      <c r="W28" s="107" t="s">
        <v>372</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251</v>
      </c>
      <c r="T30" s="107" t="s">
        <v>72</v>
      </c>
      <c r="U30" s="320">
        <v>43761</v>
      </c>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251</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t="s">
        <v>372</v>
      </c>
      <c r="X33" s="107" t="s">
        <v>373</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251</v>
      </c>
      <c r="T34" s="107" t="s">
        <v>72</v>
      </c>
      <c r="U34" s="320">
        <v>43752</v>
      </c>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251</v>
      </c>
      <c r="T35" s="107" t="s">
        <v>72</v>
      </c>
      <c r="U35" s="320">
        <v>44049</v>
      </c>
      <c r="V35" s="107" t="s">
        <v>369</v>
      </c>
      <c r="W35" s="107"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251</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107"/>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107"/>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251</v>
      </c>
      <c r="T41" s="107" t="s">
        <v>72</v>
      </c>
      <c r="U41" s="320">
        <v>43754</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251</v>
      </c>
      <c r="T42" s="107" t="s">
        <v>72</v>
      </c>
      <c r="U42" s="320">
        <v>43754</v>
      </c>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251</v>
      </c>
      <c r="T44" s="107" t="s">
        <v>72</v>
      </c>
      <c r="U44" s="320"/>
      <c r="V44" s="107"/>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251</v>
      </c>
      <c r="T45" s="107" t="s">
        <v>72</v>
      </c>
      <c r="U45" s="320">
        <v>43763</v>
      </c>
      <c r="V45" s="107" t="s">
        <v>369</v>
      </c>
      <c r="W45" s="107"/>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251</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251</v>
      </c>
      <c r="T47" s="107" t="s">
        <v>72</v>
      </c>
      <c r="U47" s="107"/>
      <c r="V47" s="107"/>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3.0149245063879211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49">
      <selection activeCell="A7" sqref="A7:H68"/>
      <pageMargins left="0.25" right="0" top="0.25" bottom="0.25" header="0.3" footer="0"/>
      <pageSetup scale="33" fitToHeight="0" orientation="landscape" r:id="rId1"/>
      <autoFilter ref="A3:J70"/>
    </customSheetView>
    <customSheetView guid="{040B64FF-F135-4C7F-9498-A8399C10673D}" scale="85" showGridLines="0" fitToPage="1" showAutoFilter="1" topLeftCell="A49">
      <selection activeCell="A7" sqref="A7:H68"/>
      <pageMargins left="0.25" right="0" top="0.25" bottom="0.25" header="0.3" footer="0"/>
      <pageSetup scale="33" fitToHeight="0" orientation="landscape" r:id="rId2"/>
      <autoFilter ref="A3:J70"/>
    </customSheetView>
    <customSheetView guid="{6D9FC8F7-6352-4BF1-890A-27BF36FADC03}" scale="85" showGridLines="0" fitToPage="1" showAutoFilter="1" topLeftCell="A49">
      <selection activeCell="A7" sqref="A7:H68"/>
      <pageMargins left="0.25" right="0" top="0.25" bottom="0.25" header="0.3" footer="0"/>
      <pageSetup scale="33" fitToHeight="0" orientation="landscape" r:id="rId3"/>
      <autoFilter ref="A3:J70"/>
    </customSheetView>
  </customSheetViews>
  <mergeCells count="6">
    <mergeCell ref="S2:S3"/>
    <mergeCell ref="A68:G68"/>
    <mergeCell ref="A66:G66"/>
    <mergeCell ref="A1:H1"/>
    <mergeCell ref="M2:M3"/>
    <mergeCell ref="N2:N3"/>
  </mergeCells>
  <conditionalFormatting sqref="O4:O9 O12:O18">
    <cfRule type="duplicateValues" dxfId="1457" priority="17"/>
  </conditionalFormatting>
  <conditionalFormatting sqref="O10">
    <cfRule type="duplicateValues" dxfId="1456" priority="16"/>
  </conditionalFormatting>
  <conditionalFormatting sqref="O11">
    <cfRule type="duplicateValues" dxfId="1455" priority="15"/>
  </conditionalFormatting>
  <conditionalFormatting sqref="O19:O32">
    <cfRule type="duplicateValues" dxfId="1454" priority="14"/>
  </conditionalFormatting>
  <conditionalFormatting sqref="O34:O50">
    <cfRule type="duplicateValues" dxfId="1453" priority="13"/>
  </conditionalFormatting>
  <conditionalFormatting sqref="O33">
    <cfRule type="duplicateValues" dxfId="1452" priority="12"/>
  </conditionalFormatting>
  <conditionalFormatting sqref="O51:O58">
    <cfRule type="duplicateValues" dxfId="1451" priority="11"/>
  </conditionalFormatting>
  <conditionalFormatting sqref="O59:O62">
    <cfRule type="duplicateValues" dxfId="1450" priority="10"/>
  </conditionalFormatting>
  <conditionalFormatting sqref="C7:D7 F7:H7">
    <cfRule type="containsText" dxfId="1449" priority="7" operator="containsText" text="N/A">
      <formula>NOT(ISERROR(SEARCH("N/A",C7)))</formula>
    </cfRule>
    <cfRule type="containsText" dxfId="1448" priority="8" operator="containsText" text="Blank">
      <formula>NOT(ISERROR(SEARCH("Blank",C7)))</formula>
    </cfRule>
    <cfRule type="containsText" dxfId="1447" priority="9" operator="containsText" text="M">
      <formula>NOT(ISERROR(SEARCH("M",C7)))</formula>
    </cfRule>
  </conditionalFormatting>
  <conditionalFormatting sqref="B7 B66:B68">
    <cfRule type="duplicateValues" dxfId="1446" priority="6"/>
  </conditionalFormatting>
  <conditionalFormatting sqref="B29">
    <cfRule type="duplicateValues" dxfId="1445" priority="4"/>
  </conditionalFormatting>
  <conditionalFormatting sqref="B30">
    <cfRule type="duplicateValues" dxfId="1444" priority="3"/>
  </conditionalFormatting>
  <conditionalFormatting sqref="B55">
    <cfRule type="duplicateValues" dxfId="1443" priority="2"/>
  </conditionalFormatting>
  <conditionalFormatting sqref="B56:B65 B31:B54 B8:B12 B14:B28">
    <cfRule type="duplicateValues" dxfId="1442" priority="5"/>
  </conditionalFormatting>
  <conditionalFormatting sqref="B13">
    <cfRule type="duplicateValues" dxfId="144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4"/>
  <drawing r:id="rId5"/>
  <legacyDrawing r:id="rId6"/>
  <controls>
    <mc:AlternateContent xmlns:mc="http://schemas.openxmlformats.org/markup-compatibility/2006">
      <mc:Choice Requires="x14">
        <control shapeId="1138689" r:id="rId7" name="CommandButton1">
          <controlPr defaultSize="0" autoLine="0" r:id="rId8">
            <anchor moveWithCells="1">
              <from>
                <xdr:col>8</xdr:col>
                <xdr:colOff>114300</xdr:colOff>
                <xdr:row>14</xdr:row>
                <xdr:rowOff>0</xdr:rowOff>
              </from>
              <to>
                <xdr:col>9</xdr:col>
                <xdr:colOff>403860</xdr:colOff>
                <xdr:row>16</xdr:row>
                <xdr:rowOff>0</xdr:rowOff>
              </to>
            </anchor>
          </controlPr>
        </control>
      </mc:Choice>
      <mc:Fallback>
        <control shapeId="1138689" r:id="rId7" name="CommandButton1"/>
      </mc:Fallback>
    </mc:AlternateContent>
    <mc:AlternateContent xmlns:mc="http://schemas.openxmlformats.org/markup-compatibility/2006">
      <mc:Choice Requires="x14">
        <control shapeId="1138690" r:id="rId9" name="CommandButton2">
          <controlPr defaultSize="0" autoLine="0" r:id="rId10">
            <anchor moveWithCells="1">
              <from>
                <xdr:col>8</xdr:col>
                <xdr:colOff>99060</xdr:colOff>
                <xdr:row>20</xdr:row>
                <xdr:rowOff>0</xdr:rowOff>
              </from>
              <to>
                <xdr:col>9</xdr:col>
                <xdr:colOff>419100</xdr:colOff>
                <xdr:row>22</xdr:row>
                <xdr:rowOff>83820</xdr:rowOff>
              </to>
            </anchor>
          </controlPr>
        </control>
      </mc:Choice>
      <mc:Fallback>
        <control shapeId="1138690" r:id="rId9" name="CommandButton2"/>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252</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42802</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3.8986301369863012</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6.919999999999999</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ht="26.25" customHeight="1" thickBot="1" x14ac:dyDescent="0.35">
      <c r="A6" s="217" t="s">
        <v>383</v>
      </c>
      <c r="B6" s="234">
        <f ca="1">B4+B5</f>
        <v>10.8186301369863</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ht="13.5"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107" t="s">
        <v>372</v>
      </c>
      <c r="X7" s="107" t="s">
        <v>372</v>
      </c>
    </row>
    <row r="8" spans="1:24" ht="12.75" customHeight="1"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2.75" customHeight="1"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2.7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2.7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2.75" customHeight="1"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2.7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2.75" customHeight="1"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2.75" customHeight="1"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v>43658</v>
      </c>
      <c r="V15" s="107" t="s">
        <v>369</v>
      </c>
      <c r="W15" s="107"/>
      <c r="X15" s="107"/>
    </row>
    <row r="16" spans="1:24" ht="12.75" customHeight="1"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c r="X16" s="107"/>
    </row>
    <row r="17" spans="1:24" ht="12.75"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ht="12.7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ht="12.75"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ht="12.7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t="s">
        <v>373</v>
      </c>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373</v>
      </c>
      <c r="X24" s="107"/>
    </row>
    <row r="25" spans="1:24" ht="13.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252</v>
      </c>
      <c r="T25" s="107" t="s">
        <v>72</v>
      </c>
      <c r="U25" s="320">
        <v>43608</v>
      </c>
      <c r="V25" s="107" t="s">
        <v>369</v>
      </c>
      <c r="W25" s="107" t="s">
        <v>373</v>
      </c>
      <c r="X25" s="107"/>
    </row>
    <row r="26" spans="1:24" ht="13.5"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t="s">
        <v>373</v>
      </c>
      <c r="X26" s="107"/>
    </row>
    <row r="27" spans="1:24" ht="12.75"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t="s">
        <v>373</v>
      </c>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252</v>
      </c>
      <c r="T30" s="107"/>
      <c r="U30" s="320">
        <v>43613</v>
      </c>
      <c r="V30" s="107" t="s">
        <v>369</v>
      </c>
      <c r="W30" s="107" t="s">
        <v>373</v>
      </c>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t="s">
        <v>369</v>
      </c>
      <c r="W31" s="107" t="s">
        <v>372</v>
      </c>
      <c r="X31" s="107" t="s">
        <v>372</v>
      </c>
    </row>
    <row r="32" spans="1:24" ht="12.75"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t="s">
        <v>373</v>
      </c>
      <c r="X32" s="107"/>
    </row>
    <row r="33" spans="1:24" ht="12.7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12.7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2.7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107" t="s">
        <v>373</v>
      </c>
      <c r="X35" s="107"/>
    </row>
    <row r="36" spans="1:24" ht="12.75" customHeight="1"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37.950000000000003" customHeight="1"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2.75"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2.75" customHeight="1"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252</v>
      </c>
      <c r="T39" s="107" t="s">
        <v>72</v>
      </c>
      <c r="U39" s="320">
        <v>43621</v>
      </c>
      <c r="V39" s="107" t="s">
        <v>369</v>
      </c>
      <c r="W39" s="107" t="s">
        <v>373</v>
      </c>
      <c r="X39" s="107"/>
    </row>
    <row r="40" spans="1:24" ht="12.75" customHeight="1"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252</v>
      </c>
      <c r="T40" s="107" t="s">
        <v>72</v>
      </c>
      <c r="U40" s="320">
        <v>43761</v>
      </c>
      <c r="V40" s="107" t="s">
        <v>369</v>
      </c>
      <c r="W40" s="107" t="s">
        <v>373</v>
      </c>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252</v>
      </c>
      <c r="T41" s="107" t="s">
        <v>72</v>
      </c>
      <c r="U41" s="320">
        <v>43754</v>
      </c>
      <c r="V41" s="107" t="s">
        <v>369</v>
      </c>
      <c r="W41" s="107" t="s">
        <v>373</v>
      </c>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252</v>
      </c>
      <c r="T42" s="107" t="s">
        <v>72</v>
      </c>
      <c r="U42" s="320">
        <v>43754</v>
      </c>
      <c r="V42" s="107" t="s">
        <v>369</v>
      </c>
      <c r="W42" s="107" t="s">
        <v>373</v>
      </c>
      <c r="X42" s="107"/>
    </row>
    <row r="43" spans="1:24" ht="12.75" customHeight="1"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12.75"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252</v>
      </c>
      <c r="T44" s="107"/>
      <c r="U44" s="320">
        <v>43763</v>
      </c>
      <c r="V44" s="107" t="s">
        <v>369</v>
      </c>
      <c r="W44" s="107"/>
      <c r="X44" s="107"/>
    </row>
    <row r="45" spans="1:24" ht="12.75"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252</v>
      </c>
      <c r="T45" s="107" t="s">
        <v>72</v>
      </c>
      <c r="U45" s="320">
        <v>43763</v>
      </c>
      <c r="V45" s="107" t="s">
        <v>369</v>
      </c>
      <c r="W45" s="107"/>
      <c r="X45" s="107"/>
    </row>
    <row r="46" spans="1:24" ht="12.75" customHeight="1"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252</v>
      </c>
      <c r="T46" s="107" t="s">
        <v>72</v>
      </c>
      <c r="U46" s="320">
        <v>43763</v>
      </c>
      <c r="V46" s="107" t="s">
        <v>369</v>
      </c>
      <c r="W46" s="107"/>
      <c r="X46" s="107"/>
    </row>
    <row r="47" spans="1:24" ht="12.75"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252</v>
      </c>
      <c r="T47" s="107" t="s">
        <v>72</v>
      </c>
      <c r="U47" s="320">
        <v>43756</v>
      </c>
      <c r="V47" s="107" t="s">
        <v>369</v>
      </c>
      <c r="W47" s="107" t="s">
        <v>373</v>
      </c>
      <c r="X47" s="107"/>
    </row>
    <row r="48" spans="1:24" ht="12.75" customHeight="1"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12.7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25.5" customHeight="1"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ht="12.75" customHeight="1"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252</v>
      </c>
      <c r="T51" s="107" t="s">
        <v>72</v>
      </c>
      <c r="U51" s="107"/>
      <c r="V51" s="107"/>
      <c r="W51" s="107"/>
      <c r="X51" s="107"/>
    </row>
    <row r="52" spans="1:24" ht="12.75" customHeight="1"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252</v>
      </c>
      <c r="T52" s="107" t="s">
        <v>72</v>
      </c>
      <c r="U52" s="107"/>
      <c r="V52" s="107" t="s">
        <v>369</v>
      </c>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252</v>
      </c>
      <c r="T58" s="107" t="s">
        <v>72</v>
      </c>
      <c r="U58" s="107"/>
      <c r="V58" s="107"/>
      <c r="W58" s="107" t="s">
        <v>373</v>
      </c>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3.2656305397640448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4:J70"/>
  <customSheetViews>
    <customSheetView guid="{3BEDB203-29A8-4A82-B140-5CE8D0753F8B}" showGridLines="0" fitToPage="1" showAutoFilter="1">
      <selection activeCell="A7" sqref="A7:H68"/>
      <pageMargins left="0.25" right="0" top="0.25" bottom="0.25" header="0.3" footer="0"/>
      <pageSetup scale="34" fitToHeight="0" orientation="landscape" r:id="rId1"/>
      <autoFilter ref="A4:J70"/>
    </customSheetView>
    <customSheetView guid="{040B64FF-F135-4C7F-9498-A8399C10673D}" showGridLines="0" fitToPage="1" showAutoFilter="1">
      <selection activeCell="A7" sqref="A7:H68"/>
      <pageMargins left="0.25" right="0" top="0.25" bottom="0.25" header="0.3" footer="0"/>
      <pageSetup scale="34" fitToHeight="0" orientation="landscape" r:id="rId2"/>
      <autoFilter ref="A4:J70"/>
    </customSheetView>
    <customSheetView guid="{6D9FC8F7-6352-4BF1-890A-27BF36FADC03}" showGridLines="0" fitToPage="1" showAutoFilter="1">
      <selection activeCell="A7" sqref="A7:H68"/>
      <pageMargins left="0.25" right="0" top="0.25" bottom="0.25" header="0.3" footer="0"/>
      <pageSetup scale="34" fitToHeight="0" orientation="landscape" r:id="rId3"/>
      <autoFilter ref="A4:J70"/>
    </customSheetView>
  </customSheetViews>
  <mergeCells count="6">
    <mergeCell ref="A68:G68"/>
    <mergeCell ref="A1:H1"/>
    <mergeCell ref="M2:M3"/>
    <mergeCell ref="N2:N3"/>
    <mergeCell ref="S2:S3"/>
    <mergeCell ref="A66:G66"/>
  </mergeCells>
  <conditionalFormatting sqref="O4:O9 O12:O18">
    <cfRule type="duplicateValues" dxfId="1440" priority="17"/>
  </conditionalFormatting>
  <conditionalFormatting sqref="O10">
    <cfRule type="duplicateValues" dxfId="1439" priority="16"/>
  </conditionalFormatting>
  <conditionalFormatting sqref="O11">
    <cfRule type="duplicateValues" dxfId="1438" priority="15"/>
  </conditionalFormatting>
  <conditionalFormatting sqref="O19:O32">
    <cfRule type="duplicateValues" dxfId="1437" priority="14"/>
  </conditionalFormatting>
  <conditionalFormatting sqref="O34:O50">
    <cfRule type="duplicateValues" dxfId="1436" priority="13"/>
  </conditionalFormatting>
  <conditionalFormatting sqref="O33">
    <cfRule type="duplicateValues" dxfId="1435" priority="12"/>
  </conditionalFormatting>
  <conditionalFormatting sqref="O51:O58">
    <cfRule type="duplicateValues" dxfId="1434" priority="11"/>
  </conditionalFormatting>
  <conditionalFormatting sqref="O59:O62">
    <cfRule type="duplicateValues" dxfId="1433" priority="10"/>
  </conditionalFormatting>
  <conditionalFormatting sqref="C7:D7 F7:H7">
    <cfRule type="containsText" dxfId="1432" priority="7" operator="containsText" text="N/A">
      <formula>NOT(ISERROR(SEARCH("N/A",C7)))</formula>
    </cfRule>
    <cfRule type="containsText" dxfId="1431" priority="8" operator="containsText" text="Blank">
      <formula>NOT(ISERROR(SEARCH("Blank",C7)))</formula>
    </cfRule>
    <cfRule type="containsText" dxfId="1430" priority="9" operator="containsText" text="M">
      <formula>NOT(ISERROR(SEARCH("M",C7)))</formula>
    </cfRule>
  </conditionalFormatting>
  <conditionalFormatting sqref="B7 B66:B68">
    <cfRule type="duplicateValues" dxfId="1429" priority="6"/>
  </conditionalFormatting>
  <conditionalFormatting sqref="B29">
    <cfRule type="duplicateValues" dxfId="1428" priority="4"/>
  </conditionalFormatting>
  <conditionalFormatting sqref="B30">
    <cfRule type="duplicateValues" dxfId="1427" priority="3"/>
  </conditionalFormatting>
  <conditionalFormatting sqref="B55">
    <cfRule type="duplicateValues" dxfId="1426" priority="2"/>
  </conditionalFormatting>
  <conditionalFormatting sqref="B56:B65 B31:B54 B8:B12 B14:B28">
    <cfRule type="duplicateValues" dxfId="1425" priority="5"/>
  </conditionalFormatting>
  <conditionalFormatting sqref="B13">
    <cfRule type="duplicateValues" dxfId="142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1227778" r:id="rId7" name="CommandButton2">
          <controlPr defaultSize="0" autoLine="0" r:id="rId8">
            <anchor moveWithCells="1">
              <from>
                <xdr:col>8</xdr:col>
                <xdr:colOff>114300</xdr:colOff>
                <xdr:row>19</xdr:row>
                <xdr:rowOff>0</xdr:rowOff>
              </from>
              <to>
                <xdr:col>9</xdr:col>
                <xdr:colOff>434340</xdr:colOff>
                <xdr:row>21</xdr:row>
                <xdr:rowOff>129540</xdr:rowOff>
              </to>
            </anchor>
          </controlPr>
        </control>
      </mc:Choice>
      <mc:Fallback>
        <control shapeId="1227778" r:id="rId7" name="CommandButton2"/>
      </mc:Fallback>
    </mc:AlternateContent>
    <mc:AlternateContent xmlns:mc="http://schemas.openxmlformats.org/markup-compatibility/2006">
      <mc:Choice Requires="x14">
        <control shapeId="1227777" r:id="rId9" name="CommandButton1">
          <controlPr defaultSize="0" autoLine="0" r:id="rId10">
            <anchor moveWithCells="1">
              <from>
                <xdr:col>8</xdr:col>
                <xdr:colOff>144780</xdr:colOff>
                <xdr:row>12</xdr:row>
                <xdr:rowOff>0</xdr:rowOff>
              </from>
              <to>
                <xdr:col>9</xdr:col>
                <xdr:colOff>434340</xdr:colOff>
                <xdr:row>14</xdr:row>
                <xdr:rowOff>30480</xdr:rowOff>
              </to>
            </anchor>
          </controlPr>
        </control>
      </mc:Choice>
      <mc:Fallback>
        <control shapeId="1227777" r:id="rId9" name="CommandButton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7" tint="0.79998168889431442"/>
  </sheetPr>
  <dimension ref="A1:X196"/>
  <sheetViews>
    <sheetView showGridLines="0" topLeftCell="A55"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217" t="s">
        <v>362</v>
      </c>
      <c r="B2" s="249" t="s">
        <v>253</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42495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4.7397260273972606</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147</v>
      </c>
      <c r="X4" s="107"/>
    </row>
    <row r="5" spans="1:24" ht="12.75" customHeight="1" x14ac:dyDescent="0.3">
      <c r="A5" s="217" t="s">
        <v>382</v>
      </c>
      <c r="B5" s="234">
        <v>1</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c r="X5" s="107"/>
    </row>
    <row r="6" spans="1:24" thickBot="1" x14ac:dyDescent="0.35">
      <c r="A6" s="217" t="s">
        <v>383</v>
      </c>
      <c r="B6" s="234">
        <f ca="1">B4+B5</f>
        <v>5.7397260273972606</v>
      </c>
      <c r="C6" s="236"/>
      <c r="K6" s="107"/>
      <c r="L6" s="107"/>
      <c r="M6" s="266" t="s">
        <v>5</v>
      </c>
      <c r="N6" s="267" t="s">
        <v>148</v>
      </c>
      <c r="O6" s="268" t="s">
        <v>148</v>
      </c>
      <c r="P6" s="271" t="s">
        <v>144</v>
      </c>
      <c r="Q6" s="271" t="s">
        <v>149</v>
      </c>
      <c r="R6" s="271" t="s">
        <v>150</v>
      </c>
      <c r="S6" s="249"/>
      <c r="T6" s="107"/>
      <c r="U6" s="320"/>
      <c r="V6" s="107" t="s">
        <v>369</v>
      </c>
      <c r="W6" s="107" t="s">
        <v>151</v>
      </c>
      <c r="X6" s="107"/>
    </row>
    <row r="7" spans="1:24" ht="55.8"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244</v>
      </c>
      <c r="X7" s="107"/>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157</v>
      </c>
      <c r="X9" s="107"/>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t="s">
        <v>369</v>
      </c>
      <c r="W10" s="107" t="s">
        <v>158</v>
      </c>
      <c r="X10" s="107"/>
    </row>
    <row r="11" spans="1:24" ht="13.8" x14ac:dyDescent="0.3">
      <c r="A11" s="225" t="s">
        <v>63</v>
      </c>
      <c r="B11" s="218" t="s">
        <v>234</v>
      </c>
      <c r="C11" s="252"/>
      <c r="D11" s="252"/>
      <c r="E11" s="252"/>
      <c r="F11" s="304" t="s">
        <v>77</v>
      </c>
      <c r="G11" s="304"/>
      <c r="H11" s="224">
        <f>IF(C11&lt;&gt;"",'CBL Score Standard'!$D69,IF(D11&lt;&gt;"",SUM('CBL Score Standard'!$D69:$E69),IF(E11&lt;&gt;"",SUM('CBL Score Standard'!$D69:$F69),IF(F11&lt;&gt;"",SUM('CBL Score Standard'!$D69:$G69),IF(G11&lt;&gt;"",SUM('CBL Score Standard'!$D69:$H69,0))))))</f>
        <v>2.1052631578947368E-2</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175</v>
      </c>
      <c r="X13" s="107"/>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t="s">
        <v>369</v>
      </c>
      <c r="W15" s="107" t="s">
        <v>167</v>
      </c>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161</v>
      </c>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95" customHeight="1"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172</v>
      </c>
      <c r="X18" s="107"/>
    </row>
    <row r="19" spans="1:24" x14ac:dyDescent="0.3">
      <c r="A19" s="225" t="s">
        <v>55</v>
      </c>
      <c r="B19" s="218" t="s">
        <v>196</v>
      </c>
      <c r="C19" s="252"/>
      <c r="D19" s="252"/>
      <c r="E19" s="252"/>
      <c r="F19" s="252" t="s">
        <v>77</v>
      </c>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179</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182</v>
      </c>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155</v>
      </c>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157</v>
      </c>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t="s">
        <v>158</v>
      </c>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164</v>
      </c>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t="s">
        <v>369</v>
      </c>
      <c r="W25" s="107" t="s">
        <v>191</v>
      </c>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c r="T26" s="107"/>
      <c r="U26" s="107"/>
      <c r="V26" s="107" t="s">
        <v>369</v>
      </c>
      <c r="W26" s="107" t="s">
        <v>193</v>
      </c>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t="s">
        <v>369</v>
      </c>
      <c r="W27" s="107" t="s">
        <v>195</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t="s">
        <v>369</v>
      </c>
      <c r="W28" s="107" t="s">
        <v>199</v>
      </c>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107"/>
      <c r="V29" s="107" t="s">
        <v>369</v>
      </c>
      <c r="W29" s="107" t="s">
        <v>201</v>
      </c>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c r="T30" s="107"/>
      <c r="U30" s="320"/>
      <c r="V30" s="107" t="s">
        <v>369</v>
      </c>
      <c r="W30" s="107" t="s">
        <v>203</v>
      </c>
      <c r="X30" s="107"/>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t="s">
        <v>369</v>
      </c>
      <c r="W31" s="107" t="s">
        <v>206</v>
      </c>
      <c r="X31" s="107"/>
    </row>
    <row r="32" spans="1:24" x14ac:dyDescent="0.3">
      <c r="A32" s="225" t="s">
        <v>148</v>
      </c>
      <c r="B32" s="218" t="s">
        <v>365</v>
      </c>
      <c r="C32" s="252"/>
      <c r="D32" s="252"/>
      <c r="E32" s="252"/>
      <c r="F32" s="304" t="s">
        <v>77</v>
      </c>
      <c r="G32" s="304"/>
      <c r="H32" s="224">
        <f>IF(C32&lt;&gt;"",'CBL Score Standard'!$D90,IF(D32&lt;&gt;"",SUM('CBL Score Standard'!$D90:$E90),IF(E32&lt;&gt;"",SUM('CBL Score Standard'!$D90:$F90),IF(F32&lt;&gt;"",SUM('CBL Score Standard'!$D90:$G90),IF(G32&lt;&gt;"",SUM('CBL Score Standard'!$D90:$H90,0))))))</f>
        <v>2.1052631578947368E-2</v>
      </c>
      <c r="K32" s="107"/>
      <c r="L32" s="107"/>
      <c r="M32" s="278" t="s">
        <v>6</v>
      </c>
      <c r="N32" s="279" t="s">
        <v>54</v>
      </c>
      <c r="O32" s="282" t="s">
        <v>340</v>
      </c>
      <c r="P32" s="284"/>
      <c r="Q32" s="281" t="s">
        <v>207</v>
      </c>
      <c r="R32" s="281" t="s">
        <v>323</v>
      </c>
      <c r="S32" s="107"/>
      <c r="T32" s="107"/>
      <c r="U32" s="320"/>
      <c r="V32" s="107" t="s">
        <v>369</v>
      </c>
      <c r="W32" s="107" t="s">
        <v>586</v>
      </c>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184</v>
      </c>
      <c r="X33" s="107"/>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214</v>
      </c>
      <c r="X34" s="107"/>
    </row>
    <row r="35" spans="1:24" ht="55.2"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245</v>
      </c>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217</v>
      </c>
      <c r="X36" s="107"/>
    </row>
    <row r="37" spans="1:24" ht="41.4" x14ac:dyDescent="0.3">
      <c r="A37" s="225" t="s">
        <v>2</v>
      </c>
      <c r="B37" s="218" t="s">
        <v>232</v>
      </c>
      <c r="C37" s="252"/>
      <c r="D37" s="252"/>
      <c r="E37" s="252"/>
      <c r="F37" s="304" t="s">
        <v>77</v>
      </c>
      <c r="G37" s="304"/>
      <c r="H37" s="224">
        <f>IF(C37&lt;&gt;"",'CBL Score Standard'!$D95,IF(D37&lt;&gt;"",SUM('CBL Score Standard'!$D95:$E95),IF(E37&lt;&gt;"",SUM('CBL Score Standard'!$D95:$F95),IF(F37&lt;&gt;"",SUM('CBL Score Standard'!$D95:$G95),IF(G37&lt;&gt;"",SUM('CBL Score Standard'!$D95:$H95,0))))))</f>
        <v>2.1052631578947368E-2</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95" customHeight="1"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c r="T39" s="107"/>
      <c r="U39" s="320"/>
      <c r="V39" s="107" t="s">
        <v>369</v>
      </c>
      <c r="W39" s="107" t="s">
        <v>589</v>
      </c>
      <c r="X39" s="107"/>
    </row>
    <row r="40" spans="1:24" ht="13.95" customHeight="1"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c r="T40" s="107"/>
      <c r="U40" s="320"/>
      <c r="V40" s="107" t="s">
        <v>369</v>
      </c>
      <c r="W40" s="107" t="s">
        <v>590</v>
      </c>
      <c r="X40" s="107"/>
    </row>
    <row r="41" spans="1:24" ht="13.8" x14ac:dyDescent="0.3">
      <c r="A41" s="225" t="s">
        <v>53</v>
      </c>
      <c r="B41" s="218" t="s">
        <v>366</v>
      </c>
      <c r="C41" s="252"/>
      <c r="D41" s="252"/>
      <c r="E41" s="252"/>
      <c r="F41" s="304" t="s">
        <v>77</v>
      </c>
      <c r="G41" s="304"/>
      <c r="H41" s="224">
        <f>IF(C41&lt;&gt;"",'CBL Score Standard'!$D99,IF(D41&lt;&gt;"",SUM('CBL Score Standard'!$D99:$E99),IF(E41&lt;&gt;"",SUM('CBL Score Standard'!$D99:$F99),IF(F41&lt;&gt;"",SUM('CBL Score Standard'!$D99:$G99),IF(G41&lt;&gt;"",SUM('CBL Score Standard'!$D99:$H99,0))))))</f>
        <v>5.9728589767100673E-2</v>
      </c>
      <c r="K41" s="107"/>
      <c r="L41" s="107"/>
      <c r="M41" s="287" t="s">
        <v>7</v>
      </c>
      <c r="N41" s="288" t="s">
        <v>706</v>
      </c>
      <c r="O41" s="290" t="s">
        <v>640</v>
      </c>
      <c r="P41" s="295"/>
      <c r="Q41" s="292" t="s">
        <v>152</v>
      </c>
      <c r="R41" s="292" t="s">
        <v>154</v>
      </c>
      <c r="S41" s="249" t="s">
        <v>253</v>
      </c>
      <c r="T41" s="107" t="s">
        <v>72</v>
      </c>
      <c r="U41" s="320"/>
      <c r="V41" s="107" t="s">
        <v>369</v>
      </c>
      <c r="W41" s="107" t="s">
        <v>588</v>
      </c>
      <c r="X41" s="107"/>
    </row>
    <row r="42" spans="1:24" ht="13.8"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t="s">
        <v>253</v>
      </c>
      <c r="T42" s="107" t="s">
        <v>72</v>
      </c>
      <c r="U42" s="320"/>
      <c r="V42" s="107"/>
      <c r="W42" s="107" t="s">
        <v>588</v>
      </c>
      <c r="X42" s="107"/>
    </row>
    <row r="43" spans="1:24" ht="13.8" x14ac:dyDescent="0.3">
      <c r="A43" s="225" t="s">
        <v>53</v>
      </c>
      <c r="B43" s="218" t="s">
        <v>224</v>
      </c>
      <c r="C43" s="252"/>
      <c r="D43" s="252"/>
      <c r="E43" s="252"/>
      <c r="F43" s="304" t="s">
        <v>77</v>
      </c>
      <c r="G43" s="304"/>
      <c r="H43" s="224">
        <f>IF(C43&lt;&gt;"",'CBL Score Standard'!$D101,IF(D43&lt;&gt;"",SUM('CBL Score Standard'!$D101:$E101),IF(E43&lt;&gt;"",SUM('CBL Score Standard'!$D101:$F101),IF(F43&lt;&gt;"",SUM('CBL Score Standard'!$D101:$G101),IF(G43&lt;&gt;"",SUM('CBL Score Standard'!$D101:$H101,0))))))</f>
        <v>3.5338345864661655E-2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t="s">
        <v>369</v>
      </c>
      <c r="W44" s="107" t="s">
        <v>592</v>
      </c>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c r="T45" s="107"/>
      <c r="U45" s="320"/>
      <c r="V45" s="107" t="s">
        <v>369</v>
      </c>
      <c r="W45" s="107" t="s">
        <v>587</v>
      </c>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t="s">
        <v>369</v>
      </c>
      <c r="W46" s="107" t="s">
        <v>585</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t="s">
        <v>369</v>
      </c>
      <c r="W47" s="107" t="s">
        <v>230</v>
      </c>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253</v>
      </c>
      <c r="T51" s="107" t="s">
        <v>72</v>
      </c>
      <c r="U51" s="107"/>
      <c r="V51" s="107" t="s">
        <v>369</v>
      </c>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253</v>
      </c>
      <c r="T52" s="107" t="s">
        <v>72</v>
      </c>
      <c r="U52" s="107"/>
      <c r="V52" s="107" t="s">
        <v>369</v>
      </c>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c r="T56" s="107"/>
      <c r="U56" s="107"/>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253</v>
      </c>
      <c r="T57" s="107"/>
      <c r="U57" s="319">
        <v>44042.458333333336</v>
      </c>
      <c r="V57" s="107" t="s">
        <v>369</v>
      </c>
      <c r="W57" s="107"/>
      <c r="X57" s="107"/>
    </row>
    <row r="58" spans="1:24" ht="26.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253</v>
      </c>
      <c r="T58" s="107" t="s">
        <v>72</v>
      </c>
      <c r="U58" s="107"/>
      <c r="V58" s="107" t="s">
        <v>369</v>
      </c>
      <c r="W58" s="107" t="s">
        <v>239</v>
      </c>
      <c r="X58" s="107"/>
    </row>
    <row r="59" spans="1:24" ht="26.4" customHeight="1"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3.5393147502903606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13.95" customHeight="1" x14ac:dyDescent="0.3">
      <c r="C70" s="238"/>
      <c r="D70" s="238"/>
      <c r="E70" s="238"/>
      <c r="F70" s="238"/>
      <c r="G70" s="238"/>
    </row>
    <row r="71" spans="1:18" ht="13.95" customHeight="1"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7:G66"/>
  <customSheetViews>
    <customSheetView guid="{3BEDB203-29A8-4A82-B140-5CE8D0753F8B}" showGridLines="0" showAutoFilter="1" topLeftCell="A55">
      <selection activeCell="A7" sqref="A7:H68"/>
      <pageMargins left="0.7" right="0.7" top="0.75" bottom="0.75" header="0.3" footer="0.3"/>
      <pageSetup orientation="portrait" r:id="rId1"/>
      <autoFilter ref="A7:G66"/>
    </customSheetView>
    <customSheetView guid="{040B64FF-F135-4C7F-9498-A8399C10673D}" showGridLines="0" showAutoFilter="1" topLeftCell="A55">
      <selection activeCell="A7" sqref="A7:H68"/>
      <pageMargins left="0.7" right="0.7" top="0.75" bottom="0.75" header="0.3" footer="0.3"/>
      <pageSetup orientation="portrait" r:id="rId2"/>
      <autoFilter ref="A7:G66"/>
    </customSheetView>
    <customSheetView guid="{6D9FC8F7-6352-4BF1-890A-27BF36FADC03}" showGridLines="0" showAutoFilter="1" topLeftCell="A55">
      <selection activeCell="A7" sqref="A7:H68"/>
      <pageMargins left="0.7" right="0.7" top="0.75" bottom="0.75" header="0.3" footer="0.3"/>
      <pageSetup orientation="portrait" r:id="rId3"/>
      <autoFilter ref="A7:G66"/>
    </customSheetView>
  </customSheetViews>
  <mergeCells count="6">
    <mergeCell ref="A1:H1"/>
    <mergeCell ref="M2:M3"/>
    <mergeCell ref="N2:N3"/>
    <mergeCell ref="S2:S3"/>
    <mergeCell ref="A68:G68"/>
    <mergeCell ref="A66:G66"/>
  </mergeCells>
  <conditionalFormatting sqref="O4:O9 O12:O18">
    <cfRule type="duplicateValues" dxfId="1423" priority="17"/>
  </conditionalFormatting>
  <conditionalFormatting sqref="O10">
    <cfRule type="duplicateValues" dxfId="1422" priority="16"/>
  </conditionalFormatting>
  <conditionalFormatting sqref="O11">
    <cfRule type="duplicateValues" dxfId="1421" priority="15"/>
  </conditionalFormatting>
  <conditionalFormatting sqref="O19:O32">
    <cfRule type="duplicateValues" dxfId="1420" priority="14"/>
  </conditionalFormatting>
  <conditionalFormatting sqref="O34:O50">
    <cfRule type="duplicateValues" dxfId="1419" priority="13"/>
  </conditionalFormatting>
  <conditionalFormatting sqref="O33">
    <cfRule type="duplicateValues" dxfId="1418" priority="12"/>
  </conditionalFormatting>
  <conditionalFormatting sqref="O51:O58">
    <cfRule type="duplicateValues" dxfId="1417" priority="11"/>
  </conditionalFormatting>
  <conditionalFormatting sqref="O59:O62">
    <cfRule type="duplicateValues" dxfId="1416" priority="10"/>
  </conditionalFormatting>
  <conditionalFormatting sqref="C7:D7 F7:H7">
    <cfRule type="containsText" dxfId="1415" priority="7" operator="containsText" text="N/A">
      <formula>NOT(ISERROR(SEARCH("N/A",C7)))</formula>
    </cfRule>
    <cfRule type="containsText" dxfId="1414" priority="8" operator="containsText" text="Blank">
      <formula>NOT(ISERROR(SEARCH("Blank",C7)))</formula>
    </cfRule>
    <cfRule type="containsText" dxfId="1413" priority="9" operator="containsText" text="M">
      <formula>NOT(ISERROR(SEARCH("M",C7)))</formula>
    </cfRule>
  </conditionalFormatting>
  <conditionalFormatting sqref="B7 B66:B68">
    <cfRule type="duplicateValues" dxfId="1412" priority="6"/>
  </conditionalFormatting>
  <conditionalFormatting sqref="B29">
    <cfRule type="duplicateValues" dxfId="1411" priority="4"/>
  </conditionalFormatting>
  <conditionalFormatting sqref="B30">
    <cfRule type="duplicateValues" dxfId="1410" priority="3"/>
  </conditionalFormatting>
  <conditionalFormatting sqref="B55">
    <cfRule type="duplicateValues" dxfId="1409" priority="2"/>
  </conditionalFormatting>
  <conditionalFormatting sqref="B56:B65 B31:B54 B8:B12 B14:B28">
    <cfRule type="duplicateValues" dxfId="1408" priority="5"/>
  </conditionalFormatting>
  <conditionalFormatting sqref="B13">
    <cfRule type="duplicateValues" dxfId="140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1140737" r:id="rId7" name="CommandButton1">
          <controlPr defaultSize="0" autoLine="0" r:id="rId8">
            <anchor moveWithCells="1">
              <from>
                <xdr:col>8</xdr:col>
                <xdr:colOff>114300</xdr:colOff>
                <xdr:row>6</xdr:row>
                <xdr:rowOff>106680</xdr:rowOff>
              </from>
              <to>
                <xdr:col>9</xdr:col>
                <xdr:colOff>403860</xdr:colOff>
                <xdr:row>6</xdr:row>
                <xdr:rowOff>457200</xdr:rowOff>
              </to>
            </anchor>
          </controlPr>
        </control>
      </mc:Choice>
      <mc:Fallback>
        <control shapeId="1140737" r:id="rId7" name="CommandButton1"/>
      </mc:Fallback>
    </mc:AlternateContent>
    <mc:AlternateContent xmlns:mc="http://schemas.openxmlformats.org/markup-compatibility/2006">
      <mc:Choice Requires="x14">
        <control shapeId="1140738"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1140738" r:id="rId9" name="CommandButton2"/>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7" tint="0.79998168889431442"/>
    <pageSetUpPr fitToPage="1"/>
  </sheetPr>
  <dimension ref="A1:X196"/>
  <sheetViews>
    <sheetView showGridLines="0" topLeftCell="A36"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254</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43102</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3.0767123287671234</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9.3333333333333339</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12.410045662100458</v>
      </c>
      <c r="C6" s="23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254</v>
      </c>
      <c r="T9" s="107" t="s">
        <v>72</v>
      </c>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254</v>
      </c>
      <c r="T15" s="107" t="s">
        <v>72</v>
      </c>
      <c r="U15" s="320">
        <v>44063</v>
      </c>
      <c r="V15" s="107" t="s">
        <v>369</v>
      </c>
      <c r="W15" s="107" t="s">
        <v>373</v>
      </c>
      <c r="X15" s="107" t="s">
        <v>372</v>
      </c>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t="s">
        <v>72</v>
      </c>
      <c r="U16" s="320"/>
      <c r="V16" s="107" t="s">
        <v>369</v>
      </c>
      <c r="W16" s="107" t="s">
        <v>373</v>
      </c>
      <c r="X16" s="107" t="s">
        <v>372</v>
      </c>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254</v>
      </c>
      <c r="T19" s="308" t="s">
        <v>72</v>
      </c>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254</v>
      </c>
      <c r="T20" s="107" t="s">
        <v>72</v>
      </c>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254</v>
      </c>
      <c r="T21" s="107" t="s">
        <v>72</v>
      </c>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c r="F25" s="304" t="s">
        <v>77</v>
      </c>
      <c r="G25" s="304"/>
      <c r="H25" s="224">
        <f>IF(C25&lt;&gt;"",'CBL Score Standard'!$D83,IF(D25&lt;&gt;"",SUM('CBL Score Standard'!$D83:$E83),IF(E25&lt;&gt;"",SUM('CBL Score Standard'!$D83:$F83),IF(F25&lt;&gt;"",SUM('CBL Score Standard'!$D83:$G83),IF(G25&lt;&gt;"",SUM('CBL Score Standard'!$D83:$H83,0))))))</f>
        <v>2.1052631578947368E-2</v>
      </c>
      <c r="K25" s="107"/>
      <c r="L25" s="107"/>
      <c r="M25" s="278" t="s">
        <v>6</v>
      </c>
      <c r="N25" s="279" t="s">
        <v>55</v>
      </c>
      <c r="O25" s="282" t="s">
        <v>190</v>
      </c>
      <c r="P25" s="284"/>
      <c r="Q25" s="281" t="s">
        <v>378</v>
      </c>
      <c r="R25" s="281" t="s">
        <v>336</v>
      </c>
      <c r="S25" s="249" t="s">
        <v>254</v>
      </c>
      <c r="T25" s="107" t="s">
        <v>72</v>
      </c>
      <c r="U25" s="320">
        <v>43608</v>
      </c>
      <c r="V25" s="107" t="s">
        <v>369</v>
      </c>
      <c r="W25" s="107" t="s">
        <v>373</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t="s">
        <v>373</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t="s">
        <v>373</v>
      </c>
      <c r="X29" s="107" t="s">
        <v>373</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489</v>
      </c>
      <c r="T30" s="107" t="s">
        <v>72</v>
      </c>
      <c r="U30" s="320">
        <v>43761</v>
      </c>
      <c r="V30" s="107" t="s">
        <v>369</v>
      </c>
      <c r="W30" s="107" t="s">
        <v>373</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254</v>
      </c>
      <c r="T31" s="107" t="s">
        <v>72</v>
      </c>
      <c r="U31" s="320"/>
      <c r="V31" s="107" t="s">
        <v>369</v>
      </c>
      <c r="W31" s="107" t="s">
        <v>373</v>
      </c>
      <c r="X31" s="107" t="s">
        <v>373</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254</v>
      </c>
      <c r="T32" s="107"/>
      <c r="U32" s="320">
        <v>43756</v>
      </c>
      <c r="V32" s="107" t="s">
        <v>369</v>
      </c>
      <c r="W32" s="107" t="s">
        <v>373</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t="s">
        <v>372</v>
      </c>
      <c r="X33" s="107" t="s">
        <v>373</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c r="T39" s="107"/>
      <c r="U39" s="320"/>
      <c r="V39" s="107"/>
      <c r="W39" s="107" t="s">
        <v>373</v>
      </c>
      <c r="X39" s="107" t="s">
        <v>373</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t="s">
        <v>373</v>
      </c>
      <c r="X40" s="107" t="s">
        <v>373</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254</v>
      </c>
      <c r="T41" s="107" t="s">
        <v>72</v>
      </c>
      <c r="U41" s="320">
        <v>43754</v>
      </c>
      <c r="V41" s="107" t="s">
        <v>369</v>
      </c>
      <c r="W41" s="107" t="s">
        <v>373</v>
      </c>
      <c r="X41" s="107" t="s">
        <v>372</v>
      </c>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254</v>
      </c>
      <c r="T42" s="107" t="s">
        <v>72</v>
      </c>
      <c r="U42" s="320">
        <v>44008</v>
      </c>
      <c r="V42" s="107" t="s">
        <v>369</v>
      </c>
      <c r="W42" s="107" t="s">
        <v>373</v>
      </c>
      <c r="X42" s="107" t="s">
        <v>372</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254</v>
      </c>
      <c r="T44" s="107" t="s">
        <v>72</v>
      </c>
      <c r="U44" s="320">
        <v>44104</v>
      </c>
      <c r="V44" s="107" t="s">
        <v>369</v>
      </c>
      <c r="W44" s="107" t="s">
        <v>373</v>
      </c>
      <c r="X44" s="107" t="s">
        <v>373</v>
      </c>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254</v>
      </c>
      <c r="T45" s="107" t="s">
        <v>72</v>
      </c>
      <c r="U45" s="320">
        <v>43684</v>
      </c>
      <c r="V45" s="107" t="s">
        <v>369</v>
      </c>
      <c r="W45" s="107" t="s">
        <v>373</v>
      </c>
      <c r="X45" s="107" t="s">
        <v>373</v>
      </c>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c r="W46" s="107" t="s">
        <v>373</v>
      </c>
      <c r="X46" s="107" t="s">
        <v>372</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254</v>
      </c>
      <c r="T47" s="107" t="s">
        <v>72</v>
      </c>
      <c r="U47" s="320">
        <v>43756</v>
      </c>
      <c r="V47" s="107" t="s">
        <v>369</v>
      </c>
      <c r="W47" s="107" t="s">
        <v>373</v>
      </c>
      <c r="X47" s="107" t="s">
        <v>373</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t="s">
        <v>373</v>
      </c>
      <c r="X51" s="107" t="s">
        <v>373</v>
      </c>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t="s">
        <v>373</v>
      </c>
      <c r="X52" s="107" t="s">
        <v>373</v>
      </c>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t="s">
        <v>373</v>
      </c>
      <c r="X54" s="107" t="s">
        <v>372</v>
      </c>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t="s">
        <v>373</v>
      </c>
      <c r="X56" s="107" t="s">
        <v>373</v>
      </c>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t="s">
        <v>373</v>
      </c>
      <c r="X57" s="107" t="s">
        <v>373</v>
      </c>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107"/>
      <c r="V58" s="107"/>
      <c r="W58" s="107" t="s">
        <v>373</v>
      </c>
      <c r="X58" s="107" t="s">
        <v>373</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t="s">
        <v>373</v>
      </c>
      <c r="X59" s="107" t="s">
        <v>373</v>
      </c>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t="s">
        <v>373</v>
      </c>
      <c r="X60" s="107" t="s">
        <v>373</v>
      </c>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t="s">
        <v>373</v>
      </c>
      <c r="X61" s="107" t="s">
        <v>373</v>
      </c>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t="s">
        <v>373</v>
      </c>
      <c r="X62" s="107" t="s">
        <v>373</v>
      </c>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2.9701418179595329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36">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36">
      <selection activeCell="A7" sqref="A7:H68"/>
      <pageMargins left="0.25" right="0" top="0.25" bottom="0.25" header="0.3" footer="0"/>
      <pageSetup scale="34" fitToHeight="0" orientation="landscape" r:id="rId2"/>
      <autoFilter ref="A3:J70"/>
    </customSheetView>
    <customSheetView guid="{6D9FC8F7-6352-4BF1-890A-27BF36FADC03}" scale="85" showGridLines="0" fitToPage="1" showAutoFilter="1" topLeftCell="A36">
      <selection activeCell="A7" sqref="A7:H68"/>
      <pageMargins left="0.25" right="0" top="0.25" bottom="0.25" header="0.3" footer="0"/>
      <pageSetup scale="34" fitToHeight="0" orientation="landscape" r:id="rId3"/>
      <autoFilter ref="A3:J70"/>
    </customSheetView>
  </customSheetViews>
  <mergeCells count="6">
    <mergeCell ref="A1:H1"/>
    <mergeCell ref="M2:M3"/>
    <mergeCell ref="N2:N3"/>
    <mergeCell ref="S2:S3"/>
    <mergeCell ref="A68:G68"/>
    <mergeCell ref="A66:G66"/>
  </mergeCells>
  <conditionalFormatting sqref="O4:O9 O12:O18">
    <cfRule type="duplicateValues" dxfId="1406" priority="17"/>
  </conditionalFormatting>
  <conditionalFormatting sqref="O10">
    <cfRule type="duplicateValues" dxfId="1405" priority="16"/>
  </conditionalFormatting>
  <conditionalFormatting sqref="O11">
    <cfRule type="duplicateValues" dxfId="1404" priority="15"/>
  </conditionalFormatting>
  <conditionalFormatting sqref="O19:O32">
    <cfRule type="duplicateValues" dxfId="1403" priority="14"/>
  </conditionalFormatting>
  <conditionalFormatting sqref="O34:O50">
    <cfRule type="duplicateValues" dxfId="1402" priority="13"/>
  </conditionalFormatting>
  <conditionalFormatting sqref="O33">
    <cfRule type="duplicateValues" dxfId="1401" priority="12"/>
  </conditionalFormatting>
  <conditionalFormatting sqref="O51:O58">
    <cfRule type="duplicateValues" dxfId="1400" priority="11"/>
  </conditionalFormatting>
  <conditionalFormatting sqref="O59:O62">
    <cfRule type="duplicateValues" dxfId="1399" priority="10"/>
  </conditionalFormatting>
  <conditionalFormatting sqref="C7:D7 F7:H7">
    <cfRule type="containsText" dxfId="1398" priority="7" operator="containsText" text="N/A">
      <formula>NOT(ISERROR(SEARCH("N/A",C7)))</formula>
    </cfRule>
    <cfRule type="containsText" dxfId="1397" priority="8" operator="containsText" text="Blank">
      <formula>NOT(ISERROR(SEARCH("Blank",C7)))</formula>
    </cfRule>
    <cfRule type="containsText" dxfId="1396" priority="9" operator="containsText" text="M">
      <formula>NOT(ISERROR(SEARCH("M",C7)))</formula>
    </cfRule>
  </conditionalFormatting>
  <conditionalFormatting sqref="B7 B66:B68">
    <cfRule type="duplicateValues" dxfId="1395" priority="6"/>
  </conditionalFormatting>
  <conditionalFormatting sqref="B29">
    <cfRule type="duplicateValues" dxfId="1394" priority="4"/>
  </conditionalFormatting>
  <conditionalFormatting sqref="B30">
    <cfRule type="duplicateValues" dxfId="1393" priority="3"/>
  </conditionalFormatting>
  <conditionalFormatting sqref="B55">
    <cfRule type="duplicateValues" dxfId="1392" priority="2"/>
  </conditionalFormatting>
  <conditionalFormatting sqref="B56:B65 B31:B54 B8:B12 B14:B28">
    <cfRule type="duplicateValues" dxfId="1391" priority="5"/>
  </conditionalFormatting>
  <conditionalFormatting sqref="B13">
    <cfRule type="duplicateValues" dxfId="139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1141761" r:id="rId7" name="CommandButton1">
          <controlPr defaultSize="0" autoLine="0" r:id="rId8">
            <anchor moveWithCells="1">
              <from>
                <xdr:col>8</xdr:col>
                <xdr:colOff>114300</xdr:colOff>
                <xdr:row>22</xdr:row>
                <xdr:rowOff>0</xdr:rowOff>
              </from>
              <to>
                <xdr:col>9</xdr:col>
                <xdr:colOff>403860</xdr:colOff>
                <xdr:row>24</xdr:row>
                <xdr:rowOff>30480</xdr:rowOff>
              </to>
            </anchor>
          </controlPr>
        </control>
      </mc:Choice>
      <mc:Fallback>
        <control shapeId="1141761" r:id="rId7" name="CommandButton1"/>
      </mc:Fallback>
    </mc:AlternateContent>
    <mc:AlternateContent xmlns:mc="http://schemas.openxmlformats.org/markup-compatibility/2006">
      <mc:Choice Requires="x14">
        <control shapeId="1141762" r:id="rId9" name="CommandButton2">
          <controlPr defaultSize="0" autoLine="0" r:id="rId10">
            <anchor moveWithCells="1">
              <from>
                <xdr:col>8</xdr:col>
                <xdr:colOff>99060</xdr:colOff>
                <xdr:row>29</xdr:row>
                <xdr:rowOff>152400</xdr:rowOff>
              </from>
              <to>
                <xdr:col>9</xdr:col>
                <xdr:colOff>419100</xdr:colOff>
                <xdr:row>32</xdr:row>
                <xdr:rowOff>53340</xdr:rowOff>
              </to>
            </anchor>
          </controlPr>
        </control>
      </mc:Choice>
      <mc:Fallback>
        <control shapeId="1141762" r:id="rId9" name="CommandButton2"/>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7" tint="0.79998168889431442"/>
    <pageSetUpPr fitToPage="1"/>
  </sheetPr>
  <dimension ref="A1:X196"/>
  <sheetViews>
    <sheetView showGridLines="0" topLeftCell="A49"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255</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43192</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2.8301369863013699</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4.75</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7.5801369863013699</v>
      </c>
      <c r="C6" s="236"/>
      <c r="K6" s="107"/>
      <c r="L6" s="107"/>
      <c r="M6" s="266" t="s">
        <v>5</v>
      </c>
      <c r="N6" s="267" t="s">
        <v>148</v>
      </c>
      <c r="O6" s="268" t="s">
        <v>148</v>
      </c>
      <c r="P6" s="271" t="s">
        <v>144</v>
      </c>
      <c r="Q6" s="271" t="s">
        <v>149</v>
      </c>
      <c r="R6" s="271" t="s">
        <v>150</v>
      </c>
      <c r="S6" s="249" t="s">
        <v>255</v>
      </c>
      <c r="T6" s="107" t="s">
        <v>72</v>
      </c>
      <c r="U6" s="320">
        <v>43755</v>
      </c>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372</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t="s">
        <v>72</v>
      </c>
      <c r="U15" s="320"/>
      <c r="V15" s="107" t="s">
        <v>369</v>
      </c>
      <c r="W15" s="107" t="s">
        <v>373</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t="s">
        <v>72</v>
      </c>
      <c r="U16" s="320"/>
      <c r="V16" s="107" t="s">
        <v>369</v>
      </c>
      <c r="W16" s="107" t="s">
        <v>373</v>
      </c>
      <c r="X16" s="107" t="s">
        <v>372</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255</v>
      </c>
      <c r="T19" s="308" t="s">
        <v>72</v>
      </c>
      <c r="U19" s="321">
        <v>43759</v>
      </c>
      <c r="V19" s="308" t="s">
        <v>369</v>
      </c>
      <c r="W19" s="308" t="s">
        <v>372</v>
      </c>
      <c r="X19" s="308" t="s">
        <v>373</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t="s">
        <v>373</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v>43297</v>
      </c>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v>43298</v>
      </c>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t="s">
        <v>372</v>
      </c>
      <c r="X23" s="107" t="s">
        <v>373</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v>43311</v>
      </c>
      <c r="V24" s="107" t="s">
        <v>369</v>
      </c>
      <c r="W24" s="107" t="s">
        <v>373</v>
      </c>
      <c r="X24" s="107" t="s">
        <v>373</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t="s">
        <v>369</v>
      </c>
      <c r="W25" s="107" t="s">
        <v>373</v>
      </c>
      <c r="X25" s="107" t="s">
        <v>373</v>
      </c>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372</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372</v>
      </c>
      <c r="X28" s="107" t="s">
        <v>373</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t="s">
        <v>373</v>
      </c>
      <c r="X29" s="107" t="s">
        <v>373</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c r="W30" s="107" t="s">
        <v>373</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t="s">
        <v>373</v>
      </c>
      <c r="X31" s="107" t="s">
        <v>373</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255</v>
      </c>
      <c r="T32" s="107" t="s">
        <v>72</v>
      </c>
      <c r="U32" s="320">
        <v>43999</v>
      </c>
      <c r="V32" s="107" t="s">
        <v>369</v>
      </c>
      <c r="W32" s="107" t="s">
        <v>373</v>
      </c>
      <c r="X32" s="107" t="s">
        <v>373</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255</v>
      </c>
      <c r="T33" s="107" t="s">
        <v>72</v>
      </c>
      <c r="U33" s="320">
        <v>43753</v>
      </c>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255</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255</v>
      </c>
      <c r="T35" s="107" t="s">
        <v>72</v>
      </c>
      <c r="U35" s="320">
        <v>43766</v>
      </c>
      <c r="V35" s="107" t="s">
        <v>369</v>
      </c>
      <c r="W35" s="249" t="s">
        <v>373</v>
      </c>
      <c r="X35" s="107" t="s">
        <v>373</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255</v>
      </c>
      <c r="T39" s="107"/>
      <c r="U39" s="320">
        <v>43621</v>
      </c>
      <c r="V39" s="107" t="s">
        <v>369</v>
      </c>
      <c r="W39" s="107" t="s">
        <v>373</v>
      </c>
      <c r="X39" s="107" t="s">
        <v>373</v>
      </c>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t="s">
        <v>373</v>
      </c>
      <c r="X40" s="107" t="s">
        <v>373</v>
      </c>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255</v>
      </c>
      <c r="T41" s="107" t="s">
        <v>72</v>
      </c>
      <c r="U41" s="320">
        <v>43626</v>
      </c>
      <c r="V41" s="107" t="s">
        <v>369</v>
      </c>
      <c r="W41" s="107" t="s">
        <v>373</v>
      </c>
      <c r="X41" s="107" t="s">
        <v>372</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255</v>
      </c>
      <c r="T42" s="107" t="s">
        <v>72</v>
      </c>
      <c r="U42" s="320">
        <v>44008</v>
      </c>
      <c r="V42" s="107" t="s">
        <v>369</v>
      </c>
      <c r="W42" s="107" t="s">
        <v>373</v>
      </c>
      <c r="X42" s="107" t="s">
        <v>372</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255</v>
      </c>
      <c r="T44" s="107" t="s">
        <v>72</v>
      </c>
      <c r="U44" s="320">
        <v>44104</v>
      </c>
      <c r="V44" s="107" t="s">
        <v>369</v>
      </c>
      <c r="W44" s="107" t="s">
        <v>373</v>
      </c>
      <c r="X44" s="107" t="s">
        <v>372</v>
      </c>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255</v>
      </c>
      <c r="T45" s="107" t="s">
        <v>72</v>
      </c>
      <c r="U45" s="320"/>
      <c r="V45" s="107" t="s">
        <v>369</v>
      </c>
      <c r="W45" s="107" t="s">
        <v>373</v>
      </c>
      <c r="X45" s="107" t="s">
        <v>373</v>
      </c>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t="s">
        <v>373</v>
      </c>
      <c r="X47" s="107" t="s">
        <v>373</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t="s">
        <v>373</v>
      </c>
      <c r="X51" s="107" t="s">
        <v>373</v>
      </c>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t="s">
        <v>373</v>
      </c>
      <c r="X52" s="107" t="s">
        <v>373</v>
      </c>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t="s">
        <v>373</v>
      </c>
      <c r="X54" s="107" t="s">
        <v>373</v>
      </c>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107"/>
      <c r="V56" s="107"/>
      <c r="W56" s="107" t="s">
        <v>373</v>
      </c>
      <c r="X56" s="107" t="s">
        <v>373</v>
      </c>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255</v>
      </c>
      <c r="T57" s="107"/>
      <c r="U57" s="319">
        <v>44042.458333333336</v>
      </c>
      <c r="V57" s="107" t="s">
        <v>369</v>
      </c>
      <c r="W57" s="107" t="s">
        <v>373</v>
      </c>
      <c r="X57" s="107" t="s">
        <v>373</v>
      </c>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t="s">
        <v>373</v>
      </c>
      <c r="X58" s="107" t="s">
        <v>373</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t="s">
        <v>373</v>
      </c>
      <c r="X59" s="107" t="s">
        <v>373</v>
      </c>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t="s">
        <v>373</v>
      </c>
      <c r="X60" s="107" t="s">
        <v>373</v>
      </c>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t="s">
        <v>373</v>
      </c>
      <c r="X61" s="107" t="s">
        <v>373</v>
      </c>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t="s">
        <v>373</v>
      </c>
      <c r="X62" s="107" t="s">
        <v>373</v>
      </c>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2.8675560853352899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cale="85" showGridLines="0" fitToPage="1" topLeftCell="A49">
      <selection activeCell="A7" sqref="A7:H68"/>
      <pageMargins left="0.25" right="0" top="0.25" bottom="0.25" header="0.3" footer="0"/>
      <pageSetup scale="32" fitToHeight="0" orientation="landscape" r:id="rId1"/>
    </customSheetView>
    <customSheetView guid="{040B64FF-F135-4C7F-9498-A8399C10673D}" scale="85" showGridLines="0" fitToPage="1" topLeftCell="A49">
      <selection activeCell="A7" sqref="A7:H68"/>
      <pageMargins left="0.25" right="0" top="0.25" bottom="0.25" header="0.3" footer="0"/>
      <pageSetup scale="32" fitToHeight="0" orientation="landscape" r:id="rId2"/>
    </customSheetView>
    <customSheetView guid="{6D9FC8F7-6352-4BF1-890A-27BF36FADC03}" scale="85" showGridLines="0" fitToPage="1" topLeftCell="A49">
      <selection activeCell="A7" sqref="A7:H68"/>
      <pageMargins left="0.25" right="0" top="0.25" bottom="0.25" header="0.3" footer="0"/>
      <pageSetup scale="32" fitToHeight="0" orientation="landscape" r:id="rId3"/>
    </customSheetView>
  </customSheetViews>
  <mergeCells count="6">
    <mergeCell ref="A1:H1"/>
    <mergeCell ref="M2:M3"/>
    <mergeCell ref="N2:N3"/>
    <mergeCell ref="S2:S3"/>
    <mergeCell ref="A68:G68"/>
    <mergeCell ref="A66:G66"/>
  </mergeCells>
  <conditionalFormatting sqref="O4:O9 O12:O18">
    <cfRule type="duplicateValues" dxfId="1389" priority="17"/>
  </conditionalFormatting>
  <conditionalFormatting sqref="O10">
    <cfRule type="duplicateValues" dxfId="1388" priority="16"/>
  </conditionalFormatting>
  <conditionalFormatting sqref="O11">
    <cfRule type="duplicateValues" dxfId="1387" priority="15"/>
  </conditionalFormatting>
  <conditionalFormatting sqref="O19:O32">
    <cfRule type="duplicateValues" dxfId="1386" priority="14"/>
  </conditionalFormatting>
  <conditionalFormatting sqref="O34:O50">
    <cfRule type="duplicateValues" dxfId="1385" priority="13"/>
  </conditionalFormatting>
  <conditionalFormatting sqref="O33">
    <cfRule type="duplicateValues" dxfId="1384" priority="12"/>
  </conditionalFormatting>
  <conditionalFormatting sqref="O51:O58">
    <cfRule type="duplicateValues" dxfId="1383" priority="11"/>
  </conditionalFormatting>
  <conditionalFormatting sqref="O59:O62">
    <cfRule type="duplicateValues" dxfId="1382" priority="10"/>
  </conditionalFormatting>
  <conditionalFormatting sqref="C7:D7 F7:H7">
    <cfRule type="containsText" dxfId="1381" priority="7" operator="containsText" text="N/A">
      <formula>NOT(ISERROR(SEARCH("N/A",C7)))</formula>
    </cfRule>
    <cfRule type="containsText" dxfId="1380" priority="8" operator="containsText" text="Blank">
      <formula>NOT(ISERROR(SEARCH("Blank",C7)))</formula>
    </cfRule>
    <cfRule type="containsText" dxfId="1379" priority="9" operator="containsText" text="M">
      <formula>NOT(ISERROR(SEARCH("M",C7)))</formula>
    </cfRule>
  </conditionalFormatting>
  <conditionalFormatting sqref="B7 B66:B68">
    <cfRule type="duplicateValues" dxfId="1378" priority="6"/>
  </conditionalFormatting>
  <conditionalFormatting sqref="B29">
    <cfRule type="duplicateValues" dxfId="1377" priority="4"/>
  </conditionalFormatting>
  <conditionalFormatting sqref="B30">
    <cfRule type="duplicateValues" dxfId="1376" priority="3"/>
  </conditionalFormatting>
  <conditionalFormatting sqref="B55">
    <cfRule type="duplicateValues" dxfId="1375" priority="2"/>
  </conditionalFormatting>
  <conditionalFormatting sqref="B56:B65 B31:B54 B8:B12 B14:B28">
    <cfRule type="duplicateValues" dxfId="1374" priority="5"/>
  </conditionalFormatting>
  <conditionalFormatting sqref="B13">
    <cfRule type="duplicateValues" dxfId="137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2" fitToHeight="0" orientation="landscape" r:id="rId4"/>
  <drawing r:id="rId5"/>
  <legacyDrawing r:id="rId6"/>
  <controls>
    <mc:AlternateContent xmlns:mc="http://schemas.openxmlformats.org/markup-compatibility/2006">
      <mc:Choice Requires="x14">
        <control shapeId="1142785" r:id="rId7" name="CommandButton1">
          <controlPr defaultSize="0" autoLine="0" r:id="rId8">
            <anchor moveWithCells="1">
              <from>
                <xdr:col>8</xdr:col>
                <xdr:colOff>114300</xdr:colOff>
                <xdr:row>12</xdr:row>
                <xdr:rowOff>0</xdr:rowOff>
              </from>
              <to>
                <xdr:col>9</xdr:col>
                <xdr:colOff>403860</xdr:colOff>
                <xdr:row>14</xdr:row>
                <xdr:rowOff>0</xdr:rowOff>
              </to>
            </anchor>
          </controlPr>
        </control>
      </mc:Choice>
      <mc:Fallback>
        <control shapeId="1142785" r:id="rId7" name="CommandButton1"/>
      </mc:Fallback>
    </mc:AlternateContent>
    <mc:AlternateContent xmlns:mc="http://schemas.openxmlformats.org/markup-compatibility/2006">
      <mc:Choice Requires="x14">
        <control shapeId="1142786" r:id="rId9" name="CommandButton2">
          <controlPr defaultSize="0" autoLine="0" r:id="rId10">
            <anchor moveWithCells="1">
              <from>
                <xdr:col>8</xdr:col>
                <xdr:colOff>83820</xdr:colOff>
                <xdr:row>20</xdr:row>
                <xdr:rowOff>106680</xdr:rowOff>
              </from>
              <to>
                <xdr:col>9</xdr:col>
                <xdr:colOff>403860</xdr:colOff>
                <xdr:row>23</xdr:row>
                <xdr:rowOff>30480</xdr:rowOff>
              </to>
            </anchor>
          </controlPr>
        </control>
      </mc:Choice>
      <mc:Fallback>
        <control shapeId="1142786" r:id="rId9" name="CommandButton2"/>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theme="7" tint="0.79998168889431442"/>
    <pageSetUpPr fitToPage="1"/>
  </sheetPr>
  <dimension ref="A1:X196"/>
  <sheetViews>
    <sheetView showGridLines="0" topLeftCell="A58"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256</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42845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3.7808219178082192</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8.5</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12.280821917808218</v>
      </c>
      <c r="C6" s="236"/>
      <c r="K6" s="107"/>
      <c r="L6" s="107"/>
      <c r="M6" s="266" t="s">
        <v>5</v>
      </c>
      <c r="N6" s="267" t="s">
        <v>148</v>
      </c>
      <c r="O6" s="268" t="s">
        <v>148</v>
      </c>
      <c r="P6" s="271" t="s">
        <v>144</v>
      </c>
      <c r="Q6" s="271" t="s">
        <v>149</v>
      </c>
      <c r="R6" s="271" t="s">
        <v>150</v>
      </c>
      <c r="S6" s="249" t="s">
        <v>256</v>
      </c>
      <c r="T6" s="107" t="s">
        <v>72</v>
      </c>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256</v>
      </c>
      <c r="T15" s="107" t="s">
        <v>72</v>
      </c>
      <c r="U15" s="320">
        <v>43756</v>
      </c>
      <c r="V15" s="107" t="s">
        <v>369</v>
      </c>
      <c r="W15" s="107" t="s">
        <v>373</v>
      </c>
      <c r="X15" s="107" t="s">
        <v>373</v>
      </c>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373</v>
      </c>
      <c r="X16" s="107" t="s">
        <v>373</v>
      </c>
    </row>
    <row r="17" spans="1:24" ht="13.8"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256</v>
      </c>
      <c r="T18" s="107"/>
      <c r="U18" s="320">
        <v>44083</v>
      </c>
      <c r="V18" s="107" t="s">
        <v>369</v>
      </c>
      <c r="W18" s="107" t="s">
        <v>372</v>
      </c>
      <c r="X18" s="107" t="s">
        <v>372</v>
      </c>
    </row>
    <row r="19" spans="1:24" x14ac:dyDescent="0.3">
      <c r="A19" s="225" t="s">
        <v>55</v>
      </c>
      <c r="B19" s="218" t="s">
        <v>196</v>
      </c>
      <c r="C19" s="252"/>
      <c r="D19" s="252"/>
      <c r="E19" s="252"/>
      <c r="F19" s="252" t="s">
        <v>77</v>
      </c>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256</v>
      </c>
      <c r="T19" s="308" t="s">
        <v>72</v>
      </c>
      <c r="U19" s="321"/>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t="s">
        <v>369</v>
      </c>
      <c r="W28" s="107" t="s">
        <v>372</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488</v>
      </c>
      <c r="T30" s="107"/>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t="s">
        <v>369</v>
      </c>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256</v>
      </c>
      <c r="T34" s="107" t="s">
        <v>72</v>
      </c>
      <c r="U34" s="320"/>
      <c r="V34" s="107" t="s">
        <v>369</v>
      </c>
      <c r="W34" s="107"/>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256</v>
      </c>
      <c r="T35" s="107" t="s">
        <v>72</v>
      </c>
      <c r="U35" s="320"/>
      <c r="V35" s="107" t="s">
        <v>369</v>
      </c>
      <c r="W35" s="249"/>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256</v>
      </c>
      <c r="T39" s="107" t="s">
        <v>72</v>
      </c>
      <c r="U39" s="320">
        <v>43621</v>
      </c>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256</v>
      </c>
      <c r="T40" s="107" t="s">
        <v>72</v>
      </c>
      <c r="U40" s="320">
        <v>43602</v>
      </c>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256</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256</v>
      </c>
      <c r="T42" s="107" t="s">
        <v>72</v>
      </c>
      <c r="U42" s="320">
        <v>43754</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256</v>
      </c>
      <c r="T44" s="107" t="s">
        <v>72</v>
      </c>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256</v>
      </c>
      <c r="T45" s="107" t="s">
        <v>72</v>
      </c>
      <c r="U45" s="320"/>
      <c r="V45" s="107" t="s">
        <v>369</v>
      </c>
      <c r="W45" s="107"/>
      <c r="X45" s="107" t="s">
        <v>372</v>
      </c>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256</v>
      </c>
      <c r="T47" s="107" t="s">
        <v>72</v>
      </c>
      <c r="U47" s="320">
        <v>43756</v>
      </c>
      <c r="V47" s="107" t="s">
        <v>369</v>
      </c>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256</v>
      </c>
      <c r="T56" s="107"/>
      <c r="U56" s="319">
        <v>44042.458333333336</v>
      </c>
      <c r="V56" s="107" t="s">
        <v>369</v>
      </c>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256</v>
      </c>
      <c r="T58" s="107" t="s">
        <v>72</v>
      </c>
      <c r="U58" s="107"/>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3.2092395623204353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58">
      <selection activeCell="A7" sqref="A7:H68"/>
      <pageMargins left="0.25" right="0" top="0.25" bottom="0.25" header="0.3" footer="0"/>
      <pageSetup scale="30" fitToHeight="0" orientation="landscape" r:id="rId1"/>
      <autoFilter ref="A3:J70"/>
    </customSheetView>
    <customSheetView guid="{040B64FF-F135-4C7F-9498-A8399C10673D}" scale="85" showGridLines="0" fitToPage="1" showAutoFilter="1" topLeftCell="A58">
      <selection activeCell="A7" sqref="A7:H68"/>
      <pageMargins left="0.25" right="0" top="0.25" bottom="0.25" header="0.3" footer="0"/>
      <pageSetup scale="30" fitToHeight="0" orientation="landscape" r:id="rId2"/>
      <autoFilter ref="A3:J70"/>
    </customSheetView>
    <customSheetView guid="{6D9FC8F7-6352-4BF1-890A-27BF36FADC03}" scale="85" showGridLines="0" fitToPage="1" showAutoFilter="1" topLeftCell="A58">
      <selection activeCell="A7" sqref="A7:H68"/>
      <pageMargins left="0.25" right="0" top="0.25" bottom="0.25" header="0.3" footer="0"/>
      <pageSetup scale="30" fitToHeight="0" orientation="landscape" r:id="rId3"/>
      <autoFilter ref="A3:J70"/>
    </customSheetView>
  </customSheetViews>
  <mergeCells count="6">
    <mergeCell ref="A68:G68"/>
    <mergeCell ref="A1:H1"/>
    <mergeCell ref="M2:M3"/>
    <mergeCell ref="N2:N3"/>
    <mergeCell ref="S2:S3"/>
    <mergeCell ref="A66:G66"/>
  </mergeCells>
  <conditionalFormatting sqref="O4:O9 O12:O18">
    <cfRule type="duplicateValues" dxfId="1372" priority="17"/>
  </conditionalFormatting>
  <conditionalFormatting sqref="O10">
    <cfRule type="duplicateValues" dxfId="1371" priority="16"/>
  </conditionalFormatting>
  <conditionalFormatting sqref="O11">
    <cfRule type="duplicateValues" dxfId="1370" priority="15"/>
  </conditionalFormatting>
  <conditionalFormatting sqref="O19:O32">
    <cfRule type="duplicateValues" dxfId="1369" priority="14"/>
  </conditionalFormatting>
  <conditionalFormatting sqref="O34:O50">
    <cfRule type="duplicateValues" dxfId="1368" priority="13"/>
  </conditionalFormatting>
  <conditionalFormatting sqref="O33">
    <cfRule type="duplicateValues" dxfId="1367" priority="12"/>
  </conditionalFormatting>
  <conditionalFormatting sqref="O51:O58">
    <cfRule type="duplicateValues" dxfId="1366" priority="11"/>
  </conditionalFormatting>
  <conditionalFormatting sqref="O59:O62">
    <cfRule type="duplicateValues" dxfId="1365" priority="10"/>
  </conditionalFormatting>
  <conditionalFormatting sqref="C7:D7 F7:H7">
    <cfRule type="containsText" dxfId="1364" priority="7" operator="containsText" text="N/A">
      <formula>NOT(ISERROR(SEARCH("N/A",C7)))</formula>
    </cfRule>
    <cfRule type="containsText" dxfId="1363" priority="8" operator="containsText" text="Blank">
      <formula>NOT(ISERROR(SEARCH("Blank",C7)))</formula>
    </cfRule>
    <cfRule type="containsText" dxfId="1362" priority="9" operator="containsText" text="M">
      <formula>NOT(ISERROR(SEARCH("M",C7)))</formula>
    </cfRule>
  </conditionalFormatting>
  <conditionalFormatting sqref="B7 B66:B68">
    <cfRule type="duplicateValues" dxfId="1361" priority="6"/>
  </conditionalFormatting>
  <conditionalFormatting sqref="B29">
    <cfRule type="duplicateValues" dxfId="1360" priority="4"/>
  </conditionalFormatting>
  <conditionalFormatting sqref="B30">
    <cfRule type="duplicateValues" dxfId="1359" priority="3"/>
  </conditionalFormatting>
  <conditionalFormatting sqref="B55">
    <cfRule type="duplicateValues" dxfId="1358" priority="2"/>
  </conditionalFormatting>
  <conditionalFormatting sqref="B56:B65 B31:B54 B8:B12 B14:B28">
    <cfRule type="duplicateValues" dxfId="1357" priority="5"/>
  </conditionalFormatting>
  <conditionalFormatting sqref="B13">
    <cfRule type="duplicateValues" dxfId="135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228802" r:id="rId7" name="CommandButton2">
          <controlPr defaultSize="0" autoLine="0" r:id="rId8">
            <anchor moveWithCells="1">
              <from>
                <xdr:col>8</xdr:col>
                <xdr:colOff>106680</xdr:colOff>
                <xdr:row>22</xdr:row>
                <xdr:rowOff>76200</xdr:rowOff>
              </from>
              <to>
                <xdr:col>9</xdr:col>
                <xdr:colOff>426720</xdr:colOff>
                <xdr:row>25</xdr:row>
                <xdr:rowOff>30480</xdr:rowOff>
              </to>
            </anchor>
          </controlPr>
        </control>
      </mc:Choice>
      <mc:Fallback>
        <control shapeId="1228802" r:id="rId7" name="CommandButton2"/>
      </mc:Fallback>
    </mc:AlternateContent>
    <mc:AlternateContent xmlns:mc="http://schemas.openxmlformats.org/markup-compatibility/2006">
      <mc:Choice Requires="x14">
        <control shapeId="1228801" r:id="rId9" name="CommandButton1">
          <controlPr defaultSize="0" autoLine="0" r:id="rId10">
            <anchor moveWithCells="1">
              <from>
                <xdr:col>8</xdr:col>
                <xdr:colOff>114300</xdr:colOff>
                <xdr:row>14</xdr:row>
                <xdr:rowOff>0</xdr:rowOff>
              </from>
              <to>
                <xdr:col>9</xdr:col>
                <xdr:colOff>403860</xdr:colOff>
                <xdr:row>16</xdr:row>
                <xdr:rowOff>0</xdr:rowOff>
              </to>
            </anchor>
          </controlPr>
        </control>
      </mc:Choice>
      <mc:Fallback>
        <control shapeId="1228801" r:id="rId9" name="CommandButton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7" tint="0.79998168889431442"/>
    <pageSetUpPr fitToPage="1"/>
  </sheetPr>
  <dimension ref="A1:X196"/>
  <sheetViews>
    <sheetView showGridLines="0" topLeftCell="A4"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257</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42795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3.9178082191780823</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c r="X4" s="107"/>
    </row>
    <row r="5" spans="1:24" ht="12.75" customHeight="1" x14ac:dyDescent="0.3">
      <c r="A5" s="217" t="s">
        <v>382</v>
      </c>
      <c r="B5" s="234">
        <v>10</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c r="X5" s="107"/>
    </row>
    <row r="6" spans="1:24" thickBot="1" x14ac:dyDescent="0.35">
      <c r="A6" s="217" t="s">
        <v>383</v>
      </c>
      <c r="B6" s="234">
        <f ca="1">B4+B5</f>
        <v>13.917808219178083</v>
      </c>
      <c r="C6" s="236"/>
      <c r="K6" s="107"/>
      <c r="L6" s="107"/>
      <c r="M6" s="266" t="s">
        <v>5</v>
      </c>
      <c r="N6" s="267" t="s">
        <v>148</v>
      </c>
      <c r="O6" s="268" t="s">
        <v>148</v>
      </c>
      <c r="P6" s="271" t="s">
        <v>144</v>
      </c>
      <c r="Q6" s="271" t="s">
        <v>149</v>
      </c>
      <c r="R6" s="271" t="s">
        <v>150</v>
      </c>
      <c r="S6" s="249"/>
      <c r="T6" s="107"/>
      <c r="U6" s="320"/>
      <c r="V6" s="107" t="s">
        <v>369</v>
      </c>
      <c r="W6" s="107"/>
      <c r="X6" s="107"/>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c r="X7" s="107"/>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c r="W9" s="107"/>
      <c r="X9" s="107"/>
    </row>
    <row r="10" spans="1:24" ht="13.9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c r="X10" s="107"/>
    </row>
    <row r="11" spans="1:24" ht="13.9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3.95" customHeight="1"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257</v>
      </c>
      <c r="T15" s="107" t="s">
        <v>72</v>
      </c>
      <c r="U15" s="320">
        <v>44063</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ht="13.9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c r="W24" s="107"/>
      <c r="X24" s="107"/>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v>43608</v>
      </c>
      <c r="V25" s="107" t="s">
        <v>369</v>
      </c>
      <c r="W25" s="107"/>
      <c r="X25" s="107"/>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c r="W30" s="107"/>
      <c r="X30" s="107"/>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8.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257</v>
      </c>
      <c r="T39" s="107" t="s">
        <v>72</v>
      </c>
      <c r="U39" s="320">
        <v>43621</v>
      </c>
      <c r="V39" s="107" t="s">
        <v>369</v>
      </c>
      <c r="W39" s="107" t="s">
        <v>373</v>
      </c>
      <c r="X39" s="107" t="s">
        <v>373</v>
      </c>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257</v>
      </c>
      <c r="T40" s="107" t="s">
        <v>72</v>
      </c>
      <c r="U40" s="320">
        <v>43761</v>
      </c>
      <c r="V40" s="107" t="s">
        <v>369</v>
      </c>
      <c r="W40" s="107" t="s">
        <v>373</v>
      </c>
      <c r="X40" s="107" t="s">
        <v>373</v>
      </c>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257</v>
      </c>
      <c r="T41" s="107" t="s">
        <v>72</v>
      </c>
      <c r="U41" s="320">
        <v>43754</v>
      </c>
      <c r="V41" s="107" t="s">
        <v>369</v>
      </c>
      <c r="W41" s="107" t="s">
        <v>373</v>
      </c>
      <c r="X41" s="107" t="s">
        <v>373</v>
      </c>
    </row>
    <row r="42" spans="1:24" ht="26.4" customHeight="1"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t="s">
        <v>257</v>
      </c>
      <c r="T42" s="107" t="s">
        <v>72</v>
      </c>
      <c r="U42" s="320">
        <v>43754</v>
      </c>
      <c r="V42" s="107"/>
      <c r="W42" s="107" t="s">
        <v>373</v>
      </c>
      <c r="X42" s="107" t="s">
        <v>373</v>
      </c>
    </row>
    <row r="43" spans="1:24" ht="27.6" customHeight="1" x14ac:dyDescent="0.3">
      <c r="A43" s="225" t="s">
        <v>53</v>
      </c>
      <c r="B43" s="218" t="s">
        <v>224</v>
      </c>
      <c r="C43" s="252"/>
      <c r="D43" s="252"/>
      <c r="E43" s="252"/>
      <c r="F43" s="304" t="s">
        <v>77</v>
      </c>
      <c r="G43" s="304"/>
      <c r="H43" s="224">
        <f>IF(C43&lt;&gt;"",'CBL Score Standard'!$D101,IF(D43&lt;&gt;"",SUM('CBL Score Standard'!$D101:$E101),IF(E43&lt;&gt;"",SUM('CBL Score Standard'!$D101:$F101),IF(F43&lt;&gt;"",SUM('CBL Score Standard'!$D101:$G101),IF(G43&lt;&gt;"",SUM('CBL Score Standard'!$D101:$H101,0))))))</f>
        <v>3.5338345864661655E-2</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257</v>
      </c>
      <c r="T44" s="107" t="s">
        <v>72</v>
      </c>
      <c r="U44" s="320">
        <v>44104</v>
      </c>
      <c r="V44" s="107" t="s">
        <v>369</v>
      </c>
      <c r="W44" s="107" t="s">
        <v>373</v>
      </c>
      <c r="X44" s="107" t="s">
        <v>372</v>
      </c>
    </row>
    <row r="45" spans="1:24" ht="26.4"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257</v>
      </c>
      <c r="T45" s="107" t="s">
        <v>72</v>
      </c>
      <c r="U45" s="320">
        <v>43763</v>
      </c>
      <c r="V45" s="107" t="s">
        <v>369</v>
      </c>
      <c r="W45" s="107" t="s">
        <v>373</v>
      </c>
      <c r="X45" s="107" t="s">
        <v>373</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257</v>
      </c>
      <c r="T46" s="107" t="s">
        <v>72</v>
      </c>
      <c r="U46" s="320">
        <v>43763</v>
      </c>
      <c r="V46" s="107" t="s">
        <v>369</v>
      </c>
      <c r="W46" s="107" t="s">
        <v>373</v>
      </c>
      <c r="X46" s="107" t="s">
        <v>373</v>
      </c>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257</v>
      </c>
      <c r="T47" s="107" t="s">
        <v>72</v>
      </c>
      <c r="U47" s="320">
        <v>43756</v>
      </c>
      <c r="V47" s="107" t="s">
        <v>369</v>
      </c>
      <c r="W47" s="107" t="s">
        <v>373</v>
      </c>
      <c r="X47" s="107" t="s">
        <v>373</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ht="41.4" customHeight="1"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ht="27.6" customHeight="1"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8.9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257</v>
      </c>
      <c r="T58" s="107" t="s">
        <v>72</v>
      </c>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3.0795861605232595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70" showGridLines="0" fitToPage="1" showAutoFilter="1" topLeftCell="A4">
      <selection activeCell="A7" sqref="A7:H68"/>
      <pageMargins left="0.25" right="0" top="0.25" bottom="0.25" header="0.3" footer="0"/>
      <pageSetup scale="32" fitToHeight="0" orientation="landscape" r:id="rId1"/>
      <autoFilter ref="A3:J70"/>
    </customSheetView>
    <customSheetView guid="{040B64FF-F135-4C7F-9498-A8399C10673D}" scale="70" showGridLines="0" fitToPage="1" showAutoFilter="1" topLeftCell="A4">
      <selection activeCell="A7" sqref="A7:H68"/>
      <pageMargins left="0.25" right="0" top="0.25" bottom="0.25" header="0.3" footer="0"/>
      <pageSetup scale="32" fitToHeight="0" orientation="landscape" r:id="rId2"/>
      <autoFilter ref="A3:J70"/>
    </customSheetView>
    <customSheetView guid="{6D9FC8F7-6352-4BF1-890A-27BF36FADC03}" scale="70" showGridLines="0" fitToPage="1" showAutoFilter="1" topLeftCell="A4">
      <selection activeCell="A7" sqref="A7:H68"/>
      <pageMargins left="0.25" right="0" top="0.25" bottom="0.25" header="0.3" footer="0"/>
      <pageSetup scale="32" fitToHeight="0" orientation="landscape" r:id="rId3"/>
      <autoFilter ref="A3:J70"/>
    </customSheetView>
  </customSheetViews>
  <mergeCells count="6">
    <mergeCell ref="S2:S3"/>
    <mergeCell ref="A68:G68"/>
    <mergeCell ref="A66:G66"/>
    <mergeCell ref="A1:H1"/>
    <mergeCell ref="M2:M3"/>
    <mergeCell ref="N2:N3"/>
  </mergeCells>
  <conditionalFormatting sqref="O4:O9 O12:O18">
    <cfRule type="duplicateValues" dxfId="1355" priority="17"/>
  </conditionalFormatting>
  <conditionalFormatting sqref="O10">
    <cfRule type="duplicateValues" dxfId="1354" priority="16"/>
  </conditionalFormatting>
  <conditionalFormatting sqref="O11">
    <cfRule type="duplicateValues" dxfId="1353" priority="15"/>
  </conditionalFormatting>
  <conditionalFormatting sqref="O19:O32">
    <cfRule type="duplicateValues" dxfId="1352" priority="14"/>
  </conditionalFormatting>
  <conditionalFormatting sqref="O34:O50">
    <cfRule type="duplicateValues" dxfId="1351" priority="13"/>
  </conditionalFormatting>
  <conditionalFormatting sqref="O33">
    <cfRule type="duplicateValues" dxfId="1350" priority="12"/>
  </conditionalFormatting>
  <conditionalFormatting sqref="O51:O58">
    <cfRule type="duplicateValues" dxfId="1349" priority="11"/>
  </conditionalFormatting>
  <conditionalFormatting sqref="O59:O62">
    <cfRule type="duplicateValues" dxfId="1348" priority="10"/>
  </conditionalFormatting>
  <conditionalFormatting sqref="C7:D7 F7:H7">
    <cfRule type="containsText" dxfId="1347" priority="7" operator="containsText" text="N/A">
      <formula>NOT(ISERROR(SEARCH("N/A",C7)))</formula>
    </cfRule>
    <cfRule type="containsText" dxfId="1346" priority="8" operator="containsText" text="Blank">
      <formula>NOT(ISERROR(SEARCH("Blank",C7)))</formula>
    </cfRule>
    <cfRule type="containsText" dxfId="1345" priority="9" operator="containsText" text="M">
      <formula>NOT(ISERROR(SEARCH("M",C7)))</formula>
    </cfRule>
  </conditionalFormatting>
  <conditionalFormatting sqref="B7 B66:B68">
    <cfRule type="duplicateValues" dxfId="1344" priority="6"/>
  </conditionalFormatting>
  <conditionalFormatting sqref="B29">
    <cfRule type="duplicateValues" dxfId="1343" priority="4"/>
  </conditionalFormatting>
  <conditionalFormatting sqref="B30">
    <cfRule type="duplicateValues" dxfId="1342" priority="3"/>
  </conditionalFormatting>
  <conditionalFormatting sqref="B55">
    <cfRule type="duplicateValues" dxfId="1341" priority="2"/>
  </conditionalFormatting>
  <conditionalFormatting sqref="B56:B65 B31:B54 B8:B12 B14:B28">
    <cfRule type="duplicateValues" dxfId="1340" priority="5"/>
  </conditionalFormatting>
  <conditionalFormatting sqref="B13">
    <cfRule type="duplicateValues" dxfId="133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2" fitToHeight="0" orientation="landscape" r:id="rId4"/>
  <drawing r:id="rId5"/>
  <legacyDrawing r:id="rId6"/>
  <controls>
    <mc:AlternateContent xmlns:mc="http://schemas.openxmlformats.org/markup-compatibility/2006">
      <mc:Choice Requires="x14">
        <control shapeId="1144833" r:id="rId7" name="CommandButton1">
          <controlPr defaultSize="0" autoLine="0" r:id="rId8">
            <anchor moveWithCells="1">
              <from>
                <xdr:col>8</xdr:col>
                <xdr:colOff>144780</xdr:colOff>
                <xdr:row>7</xdr:row>
                <xdr:rowOff>83820</xdr:rowOff>
              </from>
              <to>
                <xdr:col>9</xdr:col>
                <xdr:colOff>434340</xdr:colOff>
                <xdr:row>8</xdr:row>
                <xdr:rowOff>83820</xdr:rowOff>
              </to>
            </anchor>
          </controlPr>
        </control>
      </mc:Choice>
      <mc:Fallback>
        <control shapeId="1144833" r:id="rId7" name="CommandButton1"/>
      </mc:Fallback>
    </mc:AlternateContent>
    <mc:AlternateContent xmlns:mc="http://schemas.openxmlformats.org/markup-compatibility/2006">
      <mc:Choice Requires="x14">
        <control shapeId="1144834" r:id="rId9" name="CommandButton2">
          <controlPr defaultSize="0" autoLine="0" r:id="rId10">
            <anchor moveWithCells="1">
              <from>
                <xdr:col>8</xdr:col>
                <xdr:colOff>137160</xdr:colOff>
                <xdr:row>16</xdr:row>
                <xdr:rowOff>0</xdr:rowOff>
              </from>
              <to>
                <xdr:col>9</xdr:col>
                <xdr:colOff>457200</xdr:colOff>
                <xdr:row>17</xdr:row>
                <xdr:rowOff>152400</xdr:rowOff>
              </to>
            </anchor>
          </controlPr>
        </control>
      </mc:Choice>
      <mc:Fallback>
        <control shapeId="1144834" r:id="rId9" name="CommandButton2"/>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7" tint="0.79998168889431442"/>
    <pageSetUpPr fitToPage="1"/>
  </sheetPr>
  <dimension ref="A1:X196"/>
  <sheetViews>
    <sheetView showGridLines="0" topLeftCell="A41" zoomScale="70" zoomScaleNormal="7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217" t="s">
        <v>362</v>
      </c>
      <c r="B2" s="249" t="s">
        <v>258</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42884</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3.6739726027397261</v>
      </c>
      <c r="C4" s="193"/>
      <c r="D4" s="193"/>
      <c r="E4" s="193"/>
      <c r="F4" s="193"/>
      <c r="G4" s="193"/>
      <c r="H4" s="19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217" t="s">
        <v>382</v>
      </c>
      <c r="B5" s="234">
        <v>3</v>
      </c>
      <c r="C5" s="236"/>
      <c r="D5" s="193"/>
      <c r="E5" s="193"/>
      <c r="F5" s="193"/>
      <c r="G5" s="193"/>
      <c r="H5" s="193"/>
      <c r="K5" s="107"/>
      <c r="L5" s="107"/>
      <c r="M5" s="266" t="s">
        <v>5</v>
      </c>
      <c r="N5" s="267" t="s">
        <v>143</v>
      </c>
      <c r="O5" s="268" t="s">
        <v>368</v>
      </c>
      <c r="P5" s="271" t="s">
        <v>144</v>
      </c>
      <c r="Q5" s="271" t="s">
        <v>149</v>
      </c>
      <c r="R5" s="271" t="s">
        <v>150</v>
      </c>
      <c r="S5" s="249" t="s">
        <v>258</v>
      </c>
      <c r="T5" s="107"/>
      <c r="U5" s="320"/>
      <c r="V5" s="107" t="s">
        <v>369</v>
      </c>
      <c r="W5" s="107"/>
      <c r="X5" s="107"/>
    </row>
    <row r="6" spans="1:24" thickBot="1" x14ac:dyDescent="0.35">
      <c r="A6" s="217" t="s">
        <v>383</v>
      </c>
      <c r="B6" s="234">
        <f ca="1">B4+B5</f>
        <v>6.6739726027397257</v>
      </c>
      <c r="C6" s="236"/>
      <c r="K6" s="107"/>
      <c r="L6" s="107"/>
      <c r="M6" s="266" t="s">
        <v>5</v>
      </c>
      <c r="N6" s="267" t="s">
        <v>148</v>
      </c>
      <c r="O6" s="268" t="s">
        <v>148</v>
      </c>
      <c r="P6" s="271" t="s">
        <v>144</v>
      </c>
      <c r="Q6" s="271" t="s">
        <v>149</v>
      </c>
      <c r="R6" s="271" t="s">
        <v>150</v>
      </c>
      <c r="S6" s="249"/>
      <c r="T6" s="107"/>
      <c r="U6" s="320"/>
      <c r="V6" s="107" t="s">
        <v>369</v>
      </c>
      <c r="W6" s="107"/>
      <c r="X6" s="107"/>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258</v>
      </c>
      <c r="T9" s="107"/>
      <c r="U9" s="320"/>
      <c r="V9" s="107" t="s">
        <v>369</v>
      </c>
      <c r="W9" s="107"/>
      <c r="X9" s="107"/>
    </row>
    <row r="10" spans="1:24" ht="13.9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3.95" customHeight="1"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27.6" customHeight="1"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258</v>
      </c>
      <c r="T15" s="107" t="s">
        <v>72</v>
      </c>
      <c r="U15" s="320">
        <v>43756</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41.4"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ht="13.9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c r="W24" s="107"/>
      <c r="X24" s="107"/>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258</v>
      </c>
      <c r="T25" s="107" t="s">
        <v>72</v>
      </c>
      <c r="U25" s="320">
        <v>43608</v>
      </c>
      <c r="V25" s="107" t="s">
        <v>369</v>
      </c>
      <c r="W25" s="107"/>
      <c r="X25" s="107"/>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107"/>
      <c r="V29" s="107"/>
      <c r="W29" s="107"/>
      <c r="X29" s="107"/>
    </row>
    <row r="30" spans="1:24" ht="27.6" customHeight="1"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c r="T30" s="107"/>
      <c r="U30" s="320"/>
      <c r="V30" s="107"/>
      <c r="W30" s="107"/>
      <c r="X30" s="107"/>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258</v>
      </c>
      <c r="T32" s="107" t="s">
        <v>73</v>
      </c>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258</v>
      </c>
      <c r="T34" s="107" t="s">
        <v>72</v>
      </c>
      <c r="U34" s="320"/>
      <c r="V34" s="107" t="s">
        <v>369</v>
      </c>
      <c r="W34" s="107"/>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c r="U35" s="320"/>
      <c r="V35" s="107"/>
      <c r="W35" s="249"/>
      <c r="X35" s="107"/>
    </row>
    <row r="36" spans="1:24" ht="28.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41.4" customHeight="1"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258</v>
      </c>
      <c r="T41" s="107" t="s">
        <v>72</v>
      </c>
      <c r="U41" s="320">
        <v>43626</v>
      </c>
      <c r="V41" s="107" t="s">
        <v>369</v>
      </c>
      <c r="W41" s="107"/>
      <c r="X41" s="107"/>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t="s">
        <v>372</v>
      </c>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258</v>
      </c>
      <c r="T45" s="107" t="s">
        <v>72</v>
      </c>
      <c r="U45" s="320">
        <v>43763</v>
      </c>
      <c r="V45" s="107" t="s">
        <v>369</v>
      </c>
      <c r="W45" s="107"/>
      <c r="X45" s="107"/>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258</v>
      </c>
      <c r="T46" s="107" t="s">
        <v>72</v>
      </c>
      <c r="U46" s="320">
        <v>43763</v>
      </c>
      <c r="V46" s="107" t="s">
        <v>369</v>
      </c>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39.6" customHeight="1"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27.6" customHeight="1"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ht="27.6" customHeight="1"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ht="41.4" customHeight="1"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ht="27.6" customHeight="1"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ht="28.9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41.4" customHeight="1"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2.6968793936059665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cale="70" showGridLines="0" fitToPage="1" topLeftCell="A41">
      <selection activeCell="A7" sqref="A7:H68"/>
      <pageMargins left="0.25" right="0" top="0.25" bottom="0.25" header="0.3" footer="0"/>
      <pageSetup paperSize="9" scale="36" fitToHeight="0" orientation="landscape" r:id="rId1"/>
    </customSheetView>
    <customSheetView guid="{040B64FF-F135-4C7F-9498-A8399C10673D}" scale="70" showGridLines="0" fitToPage="1" topLeftCell="A41">
      <selection activeCell="A7" sqref="A7:H68"/>
      <pageMargins left="0.25" right="0" top="0.25" bottom="0.25" header="0.3" footer="0"/>
      <pageSetup paperSize="9" scale="36" fitToHeight="0" orientation="landscape" r:id="rId2"/>
    </customSheetView>
    <customSheetView guid="{6D9FC8F7-6352-4BF1-890A-27BF36FADC03}" scale="70" showGridLines="0" fitToPage="1" topLeftCell="A41">
      <selection activeCell="A7" sqref="A7:H68"/>
      <pageMargins left="0.25" right="0" top="0.25" bottom="0.25" header="0.3" footer="0"/>
      <pageSetup paperSize="9" scale="36" fitToHeight="0" orientation="landscape" r:id="rId3"/>
    </customSheetView>
  </customSheetViews>
  <mergeCells count="6">
    <mergeCell ref="S2:S3"/>
    <mergeCell ref="A68:G68"/>
    <mergeCell ref="A66:G66"/>
    <mergeCell ref="A1:H1"/>
    <mergeCell ref="M2:M3"/>
    <mergeCell ref="N2:N3"/>
  </mergeCells>
  <conditionalFormatting sqref="O4:O9 O12:O18">
    <cfRule type="duplicateValues" dxfId="1338" priority="17"/>
  </conditionalFormatting>
  <conditionalFormatting sqref="O10">
    <cfRule type="duplicateValues" dxfId="1337" priority="16"/>
  </conditionalFormatting>
  <conditionalFormatting sqref="O11">
    <cfRule type="duplicateValues" dxfId="1336" priority="15"/>
  </conditionalFormatting>
  <conditionalFormatting sqref="O19:O32">
    <cfRule type="duplicateValues" dxfId="1335" priority="14"/>
  </conditionalFormatting>
  <conditionalFormatting sqref="O34:O50">
    <cfRule type="duplicateValues" dxfId="1334" priority="13"/>
  </conditionalFormatting>
  <conditionalFormatting sqref="O33">
    <cfRule type="duplicateValues" dxfId="1333" priority="12"/>
  </conditionalFormatting>
  <conditionalFormatting sqref="O51:O58">
    <cfRule type="duplicateValues" dxfId="1332" priority="11"/>
  </conditionalFormatting>
  <conditionalFormatting sqref="O59:O62">
    <cfRule type="duplicateValues" dxfId="1331" priority="10"/>
  </conditionalFormatting>
  <conditionalFormatting sqref="C7:D7 F7:H7">
    <cfRule type="containsText" dxfId="1330" priority="7" operator="containsText" text="N/A">
      <formula>NOT(ISERROR(SEARCH("N/A",C7)))</formula>
    </cfRule>
    <cfRule type="containsText" dxfId="1329" priority="8" operator="containsText" text="Blank">
      <formula>NOT(ISERROR(SEARCH("Blank",C7)))</formula>
    </cfRule>
    <cfRule type="containsText" dxfId="1328" priority="9" operator="containsText" text="M">
      <formula>NOT(ISERROR(SEARCH("M",C7)))</formula>
    </cfRule>
  </conditionalFormatting>
  <conditionalFormatting sqref="B7 B66:B68">
    <cfRule type="duplicateValues" dxfId="1327" priority="6"/>
  </conditionalFormatting>
  <conditionalFormatting sqref="B29">
    <cfRule type="duplicateValues" dxfId="1326" priority="4"/>
  </conditionalFormatting>
  <conditionalFormatting sqref="B30">
    <cfRule type="duplicateValues" dxfId="1325" priority="3"/>
  </conditionalFormatting>
  <conditionalFormatting sqref="B55">
    <cfRule type="duplicateValues" dxfId="1324" priority="2"/>
  </conditionalFormatting>
  <conditionalFormatting sqref="B56:B65 B31:B54 B8:B12 B14:B28">
    <cfRule type="duplicateValues" dxfId="1323" priority="5"/>
  </conditionalFormatting>
  <conditionalFormatting sqref="B13">
    <cfRule type="duplicateValues" dxfId="132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paperSize="9" scale="36" fitToHeight="0" orientation="landscape" r:id="rId4"/>
  <drawing r:id="rId5"/>
  <legacyDrawing r:id="rId6"/>
  <controls>
    <mc:AlternateContent xmlns:mc="http://schemas.openxmlformats.org/markup-compatibility/2006">
      <mc:Choice Requires="x14">
        <control shapeId="1145857" r:id="rId7" name="CommandButton1">
          <controlPr defaultSize="0" autoLine="0" r:id="rId8">
            <anchor moveWithCells="1">
              <from>
                <xdr:col>8</xdr:col>
                <xdr:colOff>114300</xdr:colOff>
                <xdr:row>6</xdr:row>
                <xdr:rowOff>106680</xdr:rowOff>
              </from>
              <to>
                <xdr:col>9</xdr:col>
                <xdr:colOff>403860</xdr:colOff>
                <xdr:row>7</xdr:row>
                <xdr:rowOff>274320</xdr:rowOff>
              </to>
            </anchor>
          </controlPr>
        </control>
      </mc:Choice>
      <mc:Fallback>
        <control shapeId="1145857" r:id="rId7" name="CommandButton1"/>
      </mc:Fallback>
    </mc:AlternateContent>
    <mc:AlternateContent xmlns:mc="http://schemas.openxmlformats.org/markup-compatibility/2006">
      <mc:Choice Requires="x14">
        <control shapeId="1145858" r:id="rId9" name="CommandButton2">
          <controlPr defaultSize="0" autoLine="0" r:id="rId10">
            <anchor moveWithCells="1">
              <from>
                <xdr:col>8</xdr:col>
                <xdr:colOff>114300</xdr:colOff>
                <xdr:row>16</xdr:row>
                <xdr:rowOff>144780</xdr:rowOff>
              </from>
              <to>
                <xdr:col>9</xdr:col>
                <xdr:colOff>434340</xdr:colOff>
                <xdr:row>17</xdr:row>
                <xdr:rowOff>297180</xdr:rowOff>
              </to>
            </anchor>
          </controlPr>
        </control>
      </mc:Choice>
      <mc:Fallback>
        <control shapeId="1145858" r:id="rId9" name="CommandButton2"/>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7" tint="0.79998168889431442"/>
    <pageSetUpPr fitToPage="1"/>
  </sheetPr>
  <dimension ref="A1:X196"/>
  <sheetViews>
    <sheetView showGridLines="0" topLeftCell="A19"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260</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42845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3.7808219178082192</v>
      </c>
      <c r="C4" s="193"/>
      <c r="D4" s="193"/>
      <c r="E4" s="193"/>
      <c r="F4" s="193"/>
      <c r="G4" s="193"/>
      <c r="H4" s="193"/>
      <c r="K4" s="107" t="s">
        <v>141</v>
      </c>
      <c r="L4" s="107" t="s">
        <v>142</v>
      </c>
      <c r="M4" s="266" t="s">
        <v>5</v>
      </c>
      <c r="N4" s="267" t="s">
        <v>143</v>
      </c>
      <c r="O4" s="268" t="s">
        <v>367</v>
      </c>
      <c r="P4" s="270"/>
      <c r="Q4" s="273" t="s">
        <v>145</v>
      </c>
      <c r="R4" s="273" t="s">
        <v>211</v>
      </c>
      <c r="S4" s="249" t="s">
        <v>260</v>
      </c>
      <c r="T4" s="107"/>
      <c r="U4" s="319"/>
      <c r="V4" s="107"/>
      <c r="W4" s="107" t="s">
        <v>372</v>
      </c>
      <c r="X4" s="107"/>
    </row>
    <row r="5" spans="1:24" ht="12.75" customHeight="1" x14ac:dyDescent="0.3">
      <c r="A5" s="217" t="s">
        <v>382</v>
      </c>
      <c r="B5" s="234">
        <v>0.67</v>
      </c>
      <c r="C5" s="236"/>
      <c r="D5" s="193"/>
      <c r="E5" s="193"/>
      <c r="F5" s="193"/>
      <c r="G5" s="193"/>
      <c r="H5" s="193"/>
      <c r="K5" s="107"/>
      <c r="L5" s="107"/>
      <c r="M5" s="266" t="s">
        <v>5</v>
      </c>
      <c r="N5" s="267" t="s">
        <v>143</v>
      </c>
      <c r="O5" s="268" t="s">
        <v>368</v>
      </c>
      <c r="P5" s="271" t="s">
        <v>144</v>
      </c>
      <c r="Q5" s="271" t="s">
        <v>149</v>
      </c>
      <c r="R5" s="271" t="s">
        <v>150</v>
      </c>
      <c r="S5" s="249" t="s">
        <v>260</v>
      </c>
      <c r="T5" s="107"/>
      <c r="U5" s="320"/>
      <c r="V5" s="107"/>
      <c r="W5" s="107" t="s">
        <v>372</v>
      </c>
      <c r="X5" s="107"/>
    </row>
    <row r="6" spans="1:24" thickBot="1" x14ac:dyDescent="0.35">
      <c r="A6" s="217" t="s">
        <v>383</v>
      </c>
      <c r="B6" s="234">
        <f ca="1">B4+B5</f>
        <v>4.4508219178082191</v>
      </c>
      <c r="C6" s="236"/>
      <c r="K6" s="107"/>
      <c r="L6" s="107"/>
      <c r="M6" s="266" t="s">
        <v>5</v>
      </c>
      <c r="N6" s="267" t="s">
        <v>148</v>
      </c>
      <c r="O6" s="268" t="s">
        <v>148</v>
      </c>
      <c r="P6" s="271" t="s">
        <v>144</v>
      </c>
      <c r="Q6" s="271" t="s">
        <v>149</v>
      </c>
      <c r="R6" s="271" t="s">
        <v>150</v>
      </c>
      <c r="S6" s="249" t="s">
        <v>260</v>
      </c>
      <c r="T6" s="107"/>
      <c r="U6" s="320"/>
      <c r="V6" s="107"/>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260</v>
      </c>
      <c r="T9" s="107"/>
      <c r="U9" s="320"/>
      <c r="V9" s="107"/>
      <c r="W9" s="107" t="s">
        <v>372</v>
      </c>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260</v>
      </c>
      <c r="T15" s="107" t="s">
        <v>72</v>
      </c>
      <c r="U15" s="320" t="s">
        <v>325</v>
      </c>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t="s">
        <v>372</v>
      </c>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t="s">
        <v>372</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t="s">
        <v>372</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c r="W24" s="107" t="s">
        <v>372</v>
      </c>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260</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260</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260</v>
      </c>
      <c r="T28" s="107" t="s">
        <v>72</v>
      </c>
      <c r="U28" s="320">
        <v>44085</v>
      </c>
      <c r="V28" s="107" t="s">
        <v>369</v>
      </c>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487</v>
      </c>
      <c r="T30" s="107"/>
      <c r="U30" s="320">
        <v>43761</v>
      </c>
      <c r="V30" s="107" t="s">
        <v>369</v>
      </c>
      <c r="W30" s="107" t="s">
        <v>372</v>
      </c>
      <c r="X30" s="107" t="s">
        <v>372</v>
      </c>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260</v>
      </c>
      <c r="T31" s="107"/>
      <c r="U31" s="320"/>
      <c r="V31" s="107" t="s">
        <v>369</v>
      </c>
      <c r="W31" s="107" t="s">
        <v>372</v>
      </c>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260</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260</v>
      </c>
      <c r="T41" s="107" t="s">
        <v>72</v>
      </c>
      <c r="U41" s="320">
        <v>43626</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260</v>
      </c>
      <c r="T42" s="107" t="s">
        <v>72</v>
      </c>
      <c r="U42" s="320">
        <v>43626</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260</v>
      </c>
      <c r="T44" s="107" t="s">
        <v>72</v>
      </c>
      <c r="U44" s="320">
        <v>44104</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260</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2.4678861788617894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cale="85" showGridLines="0" fitToPage="1" topLeftCell="A19">
      <selection activeCell="A7" sqref="A7:H68"/>
      <pageMargins left="0.25" right="0" top="0.25" bottom="0.25" header="0.3" footer="0"/>
      <pageSetup scale="34" fitToHeight="0" orientation="landscape" r:id="rId1"/>
    </customSheetView>
    <customSheetView guid="{040B64FF-F135-4C7F-9498-A8399C10673D}" scale="85" showGridLines="0" fitToPage="1" topLeftCell="A19">
      <selection activeCell="A7" sqref="A7:H68"/>
      <pageMargins left="0.25" right="0" top="0.25" bottom="0.25" header="0.3" footer="0"/>
      <pageSetup scale="34" fitToHeight="0" orientation="landscape" r:id="rId2"/>
    </customSheetView>
    <customSheetView guid="{6D9FC8F7-6352-4BF1-890A-27BF36FADC03}" scale="85" showGridLines="0" fitToPage="1" topLeftCell="A19">
      <selection activeCell="A7" sqref="A7:H68"/>
      <pageMargins left="0.25" right="0" top="0.25" bottom="0.25" header="0.3" footer="0"/>
      <pageSetup scale="34" fitToHeight="0" orientation="landscape" r:id="rId3"/>
    </customSheetView>
  </customSheetViews>
  <mergeCells count="6">
    <mergeCell ref="S2:S3"/>
    <mergeCell ref="A68:G68"/>
    <mergeCell ref="A66:G66"/>
    <mergeCell ref="A1:H1"/>
    <mergeCell ref="M2:M3"/>
    <mergeCell ref="N2:N3"/>
  </mergeCells>
  <conditionalFormatting sqref="O4:O9 O12:O18">
    <cfRule type="duplicateValues" dxfId="1321" priority="17"/>
  </conditionalFormatting>
  <conditionalFormatting sqref="O10">
    <cfRule type="duplicateValues" dxfId="1320" priority="16"/>
  </conditionalFormatting>
  <conditionalFormatting sqref="O11">
    <cfRule type="duplicateValues" dxfId="1319" priority="15"/>
  </conditionalFormatting>
  <conditionalFormatting sqref="O19:O32">
    <cfRule type="duplicateValues" dxfId="1318" priority="14"/>
  </conditionalFormatting>
  <conditionalFormatting sqref="O34:O50">
    <cfRule type="duplicateValues" dxfId="1317" priority="13"/>
  </conditionalFormatting>
  <conditionalFormatting sqref="O33">
    <cfRule type="duplicateValues" dxfId="1316" priority="12"/>
  </conditionalFormatting>
  <conditionalFormatting sqref="O51:O58">
    <cfRule type="duplicateValues" dxfId="1315" priority="11"/>
  </conditionalFormatting>
  <conditionalFormatting sqref="O59:O62">
    <cfRule type="duplicateValues" dxfId="1314" priority="10"/>
  </conditionalFormatting>
  <conditionalFormatting sqref="C7:D7 F7:H7">
    <cfRule type="containsText" dxfId="1313" priority="7" operator="containsText" text="N/A">
      <formula>NOT(ISERROR(SEARCH("N/A",C7)))</formula>
    </cfRule>
    <cfRule type="containsText" dxfId="1312" priority="8" operator="containsText" text="Blank">
      <formula>NOT(ISERROR(SEARCH("Blank",C7)))</formula>
    </cfRule>
    <cfRule type="containsText" dxfId="1311" priority="9" operator="containsText" text="M">
      <formula>NOT(ISERROR(SEARCH("M",C7)))</formula>
    </cfRule>
  </conditionalFormatting>
  <conditionalFormatting sqref="B7 B66:B68">
    <cfRule type="duplicateValues" dxfId="1310" priority="6"/>
  </conditionalFormatting>
  <conditionalFormatting sqref="B29">
    <cfRule type="duplicateValues" dxfId="1309" priority="4"/>
  </conditionalFormatting>
  <conditionalFormatting sqref="B30">
    <cfRule type="duplicateValues" dxfId="1308" priority="3"/>
  </conditionalFormatting>
  <conditionalFormatting sqref="B55">
    <cfRule type="duplicateValues" dxfId="1307" priority="2"/>
  </conditionalFormatting>
  <conditionalFormatting sqref="B56:B65 B31:B54 B8:B12 B14:B28">
    <cfRule type="duplicateValues" dxfId="1306" priority="5"/>
  </conditionalFormatting>
  <conditionalFormatting sqref="B13">
    <cfRule type="duplicateValues" dxfId="130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1146881" r:id="rId7" name="CommandButton1">
          <controlPr defaultSize="0" autoLine="0" r:id="rId8">
            <anchor moveWithCells="1">
              <from>
                <xdr:col>8</xdr:col>
                <xdr:colOff>114300</xdr:colOff>
                <xdr:row>30</xdr:row>
                <xdr:rowOff>0</xdr:rowOff>
              </from>
              <to>
                <xdr:col>9</xdr:col>
                <xdr:colOff>403860</xdr:colOff>
                <xdr:row>31</xdr:row>
                <xdr:rowOff>167640</xdr:rowOff>
              </to>
            </anchor>
          </controlPr>
        </control>
      </mc:Choice>
      <mc:Fallback>
        <control shapeId="1146881" r:id="rId7" name="CommandButton1"/>
      </mc:Fallback>
    </mc:AlternateContent>
    <mc:AlternateContent xmlns:mc="http://schemas.openxmlformats.org/markup-compatibility/2006">
      <mc:Choice Requires="x14">
        <control shapeId="1146882" r:id="rId9" name="CommandButton2">
          <controlPr defaultSize="0" autoLine="0" r:id="rId10">
            <anchor moveWithCells="1">
              <from>
                <xdr:col>8</xdr:col>
                <xdr:colOff>76200</xdr:colOff>
                <xdr:row>42</xdr:row>
                <xdr:rowOff>0</xdr:rowOff>
              </from>
              <to>
                <xdr:col>9</xdr:col>
                <xdr:colOff>396240</xdr:colOff>
                <xdr:row>43</xdr:row>
                <xdr:rowOff>274320</xdr:rowOff>
              </to>
            </anchor>
          </controlPr>
        </control>
      </mc:Choice>
      <mc:Fallback>
        <control shapeId="1146882" r:id="rId9" name="CommandButton2"/>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theme="7" tint="0.79998168889431442"/>
    <pageSetUpPr fitToPage="1"/>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261</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42835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3.8082191780821919</v>
      </c>
      <c r="C4" s="193"/>
      <c r="D4" s="193"/>
      <c r="E4" s="193"/>
      <c r="F4" s="193"/>
      <c r="G4" s="193"/>
      <c r="H4" s="19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217" t="s">
        <v>382</v>
      </c>
      <c r="B5" s="234">
        <v>4.5</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c r="X5" s="107"/>
    </row>
    <row r="6" spans="1:24" thickBot="1" x14ac:dyDescent="0.35">
      <c r="A6" s="217" t="s">
        <v>383</v>
      </c>
      <c r="B6" s="234">
        <f ca="1">B4+B5</f>
        <v>8.3082191780821919</v>
      </c>
      <c r="C6" s="236"/>
      <c r="K6" s="107"/>
      <c r="L6" s="107"/>
      <c r="M6" s="266" t="s">
        <v>5</v>
      </c>
      <c r="N6" s="267" t="s">
        <v>148</v>
      </c>
      <c r="O6" s="268" t="s">
        <v>148</v>
      </c>
      <c r="P6" s="271" t="s">
        <v>144</v>
      </c>
      <c r="Q6" s="271" t="s">
        <v>149</v>
      </c>
      <c r="R6" s="271" t="s">
        <v>150</v>
      </c>
      <c r="S6" s="249" t="s">
        <v>261</v>
      </c>
      <c r="T6" s="107" t="s">
        <v>72</v>
      </c>
      <c r="U6" s="320">
        <v>43755</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c r="X9" s="107"/>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261</v>
      </c>
      <c r="T15" s="107" t="s">
        <v>72</v>
      </c>
      <c r="U15" s="320">
        <v>43756</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261</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107"/>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261</v>
      </c>
      <c r="T30" s="107"/>
      <c r="U30" s="320">
        <v>43761</v>
      </c>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261</v>
      </c>
      <c r="T32" s="107" t="s">
        <v>73</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261</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261</v>
      </c>
      <c r="T36" s="107" t="s">
        <v>72</v>
      </c>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261</v>
      </c>
      <c r="T41" s="107" t="s">
        <v>72</v>
      </c>
      <c r="U41" s="320">
        <v>43754</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261</v>
      </c>
      <c r="T42" s="107" t="s">
        <v>72</v>
      </c>
      <c r="U42" s="320">
        <v>43754</v>
      </c>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261</v>
      </c>
      <c r="T44" s="107" t="s">
        <v>72</v>
      </c>
      <c r="U44" s="320">
        <v>44104</v>
      </c>
      <c r="V44" s="107" t="s">
        <v>369</v>
      </c>
      <c r="W44" s="107"/>
      <c r="X44" s="107" t="s">
        <v>372</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261</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261</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2.8750748823277705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2:J70"/>
  <customSheetViews>
    <customSheetView guid="{3BEDB203-29A8-4A82-B140-5CE8D0753F8B}" scale="85" showGridLines="0" fitToPage="1" showAutoFilter="1" topLeftCell="A55">
      <selection activeCell="A7" sqref="A7:H68"/>
      <pageMargins left="0.25" right="0" top="0.25" bottom="0.25" header="0.3" footer="0"/>
      <pageSetup scale="30" fitToHeight="0" orientation="landscape" r:id="rId1"/>
      <autoFilter ref="A2:J70"/>
    </customSheetView>
    <customSheetView guid="{040B64FF-F135-4C7F-9498-A8399C10673D}" scale="85" showGridLines="0" fitToPage="1" showAutoFilter="1" topLeftCell="A55">
      <selection activeCell="A7" sqref="A7:H68"/>
      <pageMargins left="0.25" right="0" top="0.25" bottom="0.25" header="0.3" footer="0"/>
      <pageSetup scale="30" fitToHeight="0" orientation="landscape" r:id="rId2"/>
      <autoFilter ref="A2:J70"/>
    </customSheetView>
    <customSheetView guid="{6D9FC8F7-6352-4BF1-890A-27BF36FADC03}" scale="85" showGridLines="0" fitToPage="1" showAutoFilter="1" topLeftCell="A55">
      <selection activeCell="A7" sqref="A7:H68"/>
      <pageMargins left="0.25" right="0" top="0.25" bottom="0.25" header="0.3" footer="0"/>
      <pageSetup scale="30" fitToHeight="0" orientation="landscape" r:id="rId3"/>
      <autoFilter ref="A2:J70"/>
    </customSheetView>
  </customSheetViews>
  <mergeCells count="6">
    <mergeCell ref="S2:S3"/>
    <mergeCell ref="A68:G68"/>
    <mergeCell ref="A66:G66"/>
    <mergeCell ref="A1:H1"/>
    <mergeCell ref="M2:M3"/>
    <mergeCell ref="N2:N3"/>
  </mergeCells>
  <conditionalFormatting sqref="O4:O9 O12:O18">
    <cfRule type="duplicateValues" dxfId="1304" priority="17"/>
  </conditionalFormatting>
  <conditionalFormatting sqref="O10">
    <cfRule type="duplicateValues" dxfId="1303" priority="16"/>
  </conditionalFormatting>
  <conditionalFormatting sqref="O11">
    <cfRule type="duplicateValues" dxfId="1302" priority="15"/>
  </conditionalFormatting>
  <conditionalFormatting sqref="O19:O32">
    <cfRule type="duplicateValues" dxfId="1301" priority="14"/>
  </conditionalFormatting>
  <conditionalFormatting sqref="O34:O50">
    <cfRule type="duplicateValues" dxfId="1300" priority="13"/>
  </conditionalFormatting>
  <conditionalFormatting sqref="O33">
    <cfRule type="duplicateValues" dxfId="1299" priority="12"/>
  </conditionalFormatting>
  <conditionalFormatting sqref="O51:O58">
    <cfRule type="duplicateValues" dxfId="1298" priority="11"/>
  </conditionalFormatting>
  <conditionalFormatting sqref="O59:O62">
    <cfRule type="duplicateValues" dxfId="1297" priority="10"/>
  </conditionalFormatting>
  <conditionalFormatting sqref="C7:D7 F7:H7">
    <cfRule type="containsText" dxfId="1296" priority="7" operator="containsText" text="N/A">
      <formula>NOT(ISERROR(SEARCH("N/A",C7)))</formula>
    </cfRule>
    <cfRule type="containsText" dxfId="1295" priority="8" operator="containsText" text="Blank">
      <formula>NOT(ISERROR(SEARCH("Blank",C7)))</formula>
    </cfRule>
    <cfRule type="containsText" dxfId="1294" priority="9" operator="containsText" text="M">
      <formula>NOT(ISERROR(SEARCH("M",C7)))</formula>
    </cfRule>
  </conditionalFormatting>
  <conditionalFormatting sqref="B7 B66:B68">
    <cfRule type="duplicateValues" dxfId="1293" priority="6"/>
  </conditionalFormatting>
  <conditionalFormatting sqref="B29">
    <cfRule type="duplicateValues" dxfId="1292" priority="4"/>
  </conditionalFormatting>
  <conditionalFormatting sqref="B30">
    <cfRule type="duplicateValues" dxfId="1291" priority="3"/>
  </conditionalFormatting>
  <conditionalFormatting sqref="B55">
    <cfRule type="duplicateValues" dxfId="1290" priority="2"/>
  </conditionalFormatting>
  <conditionalFormatting sqref="B56:B65 B31:B54 B8:B12 B14:B28">
    <cfRule type="duplicateValues" dxfId="1289" priority="5"/>
  </conditionalFormatting>
  <conditionalFormatting sqref="B13">
    <cfRule type="duplicateValues" dxfId="128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47905" r:id="rId7" name="CommandButton1">
          <controlPr defaultSize="0" autoLine="0" r:id="rId8">
            <anchor moveWithCells="1">
              <from>
                <xdr:col>8</xdr:col>
                <xdr:colOff>114300</xdr:colOff>
                <xdr:row>46</xdr:row>
                <xdr:rowOff>0</xdr:rowOff>
              </from>
              <to>
                <xdr:col>9</xdr:col>
                <xdr:colOff>403860</xdr:colOff>
                <xdr:row>48</xdr:row>
                <xdr:rowOff>0</xdr:rowOff>
              </to>
            </anchor>
          </controlPr>
        </control>
      </mc:Choice>
      <mc:Fallback>
        <control shapeId="1147905" r:id="rId7" name="CommandButton1"/>
      </mc:Fallback>
    </mc:AlternateContent>
    <mc:AlternateContent xmlns:mc="http://schemas.openxmlformats.org/markup-compatibility/2006">
      <mc:Choice Requires="x14">
        <control shapeId="1147906" r:id="rId9" name="CommandButton2">
          <controlPr defaultSize="0" autoLine="0" r:id="rId10">
            <anchor moveWithCells="1">
              <from>
                <xdr:col>8</xdr:col>
                <xdr:colOff>114300</xdr:colOff>
                <xdr:row>54</xdr:row>
                <xdr:rowOff>0</xdr:rowOff>
              </from>
              <to>
                <xdr:col>9</xdr:col>
                <xdr:colOff>434340</xdr:colOff>
                <xdr:row>56</xdr:row>
                <xdr:rowOff>83820</xdr:rowOff>
              </to>
            </anchor>
          </controlPr>
        </control>
      </mc:Choice>
      <mc:Fallback>
        <control shapeId="1147906" r:id="rId9" name="CommandButton2"/>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tint="0.79998168889431442"/>
    <pageSetUpPr fitToPage="1"/>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217" t="s">
        <v>362</v>
      </c>
      <c r="B2" s="249" t="s">
        <v>273</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42719</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4.1260273972602741</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row>
    <row r="5" spans="1:24" ht="12.75" customHeight="1" x14ac:dyDescent="0.3">
      <c r="A5" s="217" t="s">
        <v>382</v>
      </c>
      <c r="B5" s="234">
        <v>5</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row>
    <row r="6" spans="1:24" thickBot="1" x14ac:dyDescent="0.35">
      <c r="A6" s="217" t="s">
        <v>383</v>
      </c>
      <c r="B6" s="234">
        <f ca="1">B4+B5</f>
        <v>9.1260273972602732</v>
      </c>
      <c r="C6" s="236"/>
      <c r="K6" s="107"/>
      <c r="L6" s="107"/>
      <c r="M6" s="266" t="s">
        <v>5</v>
      </c>
      <c r="N6" s="267" t="s">
        <v>148</v>
      </c>
      <c r="O6" s="268" t="s">
        <v>148</v>
      </c>
      <c r="P6" s="271" t="s">
        <v>144</v>
      </c>
      <c r="Q6" s="271" t="s">
        <v>149</v>
      </c>
      <c r="R6" s="271" t="s">
        <v>150</v>
      </c>
      <c r="S6" s="249"/>
      <c r="T6" s="107"/>
      <c r="U6" s="320"/>
      <c r="V6" s="107" t="s">
        <v>369</v>
      </c>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273</v>
      </c>
      <c r="T18" s="107" t="s">
        <v>72</v>
      </c>
      <c r="U18" s="320">
        <v>44075</v>
      </c>
      <c r="V18" s="107" t="s">
        <v>369</v>
      </c>
      <c r="W18" s="107"/>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273</v>
      </c>
      <c r="T19" s="308" t="s">
        <v>72</v>
      </c>
      <c r="U19" s="321">
        <v>43759</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273</v>
      </c>
      <c r="T20" s="107" t="s">
        <v>72</v>
      </c>
      <c r="U20" s="320"/>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273</v>
      </c>
      <c r="T21" s="107" t="s">
        <v>72</v>
      </c>
      <c r="U21" s="320"/>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273</v>
      </c>
      <c r="T22" s="107" t="s">
        <v>72</v>
      </c>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273</v>
      </c>
      <c r="T23" s="107" t="s">
        <v>72</v>
      </c>
      <c r="U23" s="320"/>
      <c r="V23" s="107" t="s">
        <v>369</v>
      </c>
      <c r="W23" s="107"/>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273</v>
      </c>
      <c r="T24" s="107" t="s">
        <v>72</v>
      </c>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v>43544</v>
      </c>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107"/>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273</v>
      </c>
      <c r="T30" s="107" t="s">
        <v>72</v>
      </c>
      <c r="U30" s="320">
        <v>43613</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273</v>
      </c>
      <c r="T33" s="107" t="s">
        <v>72</v>
      </c>
      <c r="U33" s="320"/>
      <c r="V33" s="107" t="s">
        <v>369</v>
      </c>
      <c r="W33" s="107"/>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273</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273</v>
      </c>
      <c r="T35" s="107" t="s">
        <v>72</v>
      </c>
      <c r="U35" s="320">
        <v>44049</v>
      </c>
      <c r="V35" s="107" t="s">
        <v>369</v>
      </c>
      <c r="W35" s="249"/>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273</v>
      </c>
      <c r="T36" s="107" t="s">
        <v>72</v>
      </c>
      <c r="U36" s="320">
        <v>44111</v>
      </c>
      <c r="V36" s="107" t="s">
        <v>369</v>
      </c>
      <c r="W36" s="107"/>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273</v>
      </c>
      <c r="T40" s="107" t="s">
        <v>72</v>
      </c>
      <c r="U40" s="320">
        <v>43602</v>
      </c>
      <c r="V40" s="107" t="s">
        <v>369</v>
      </c>
      <c r="W40" s="107" t="s">
        <v>372</v>
      </c>
      <c r="X40" s="107" t="s">
        <v>373</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273</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273</v>
      </c>
      <c r="T42" s="107" t="s">
        <v>72</v>
      </c>
      <c r="U42" s="320">
        <v>43754</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273</v>
      </c>
      <c r="T44" s="107"/>
      <c r="U44" s="320">
        <v>43763</v>
      </c>
      <c r="V44" s="107" t="s">
        <v>369</v>
      </c>
      <c r="W44" s="107" t="s">
        <v>372</v>
      </c>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v>43684</v>
      </c>
      <c r="V45" s="107" t="s">
        <v>369</v>
      </c>
      <c r="W45" s="107"/>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273</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273</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273</v>
      </c>
      <c r="T58" s="107" t="s">
        <v>72</v>
      </c>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2.7453297878843452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ht="23.4" customHeight="1" x14ac:dyDescent="0.3">
      <c r="C70" s="238"/>
      <c r="D70" s="238"/>
      <c r="E70" s="238"/>
      <c r="F70" s="238"/>
      <c r="G70" s="238"/>
    </row>
    <row r="71" spans="1:18" x14ac:dyDescent="0.3">
      <c r="C71" s="238"/>
      <c r="D71" s="238"/>
      <c r="E71" s="238"/>
      <c r="F71" s="238"/>
      <c r="G71" s="238"/>
    </row>
    <row r="72" spans="1:18" x14ac:dyDescent="0.3">
      <c r="C72" s="238"/>
      <c r="D72" s="238"/>
      <c r="E72" s="238"/>
      <c r="F72" s="238"/>
      <c r="G72" s="238"/>
    </row>
    <row r="73" spans="1:18" x14ac:dyDescent="0.3">
      <c r="C73" s="238"/>
      <c r="D73" s="238"/>
      <c r="E73" s="238"/>
      <c r="F73" s="238"/>
      <c r="G73" s="238"/>
    </row>
    <row r="74" spans="1:18" x14ac:dyDescent="0.3">
      <c r="C74" s="238"/>
      <c r="D74" s="238"/>
      <c r="E74" s="238"/>
      <c r="F74" s="238"/>
      <c r="G74" s="238"/>
    </row>
    <row r="75" spans="1:18" x14ac:dyDescent="0.3">
      <c r="C75" s="238"/>
      <c r="D75" s="238"/>
      <c r="E75" s="238"/>
      <c r="F75" s="238"/>
      <c r="G75" s="238"/>
    </row>
    <row r="76" spans="1:18" x14ac:dyDescent="0.3">
      <c r="C76" s="238"/>
      <c r="D76" s="238"/>
      <c r="E76" s="238"/>
      <c r="F76" s="238"/>
      <c r="G76" s="238"/>
    </row>
    <row r="77" spans="1:18" x14ac:dyDescent="0.3">
      <c r="C77" s="238"/>
      <c r="D77" s="238"/>
      <c r="E77" s="238"/>
      <c r="F77" s="238"/>
      <c r="G77" s="238"/>
    </row>
    <row r="78" spans="1:18" x14ac:dyDescent="0.3">
      <c r="C78" s="238"/>
      <c r="D78" s="238"/>
      <c r="E78" s="238"/>
      <c r="F78" s="238"/>
      <c r="G78" s="238"/>
    </row>
    <row r="79" spans="1:18" x14ac:dyDescent="0.3">
      <c r="C79" s="238"/>
      <c r="D79" s="238"/>
      <c r="E79" s="238"/>
      <c r="F79" s="238"/>
      <c r="G79" s="238"/>
    </row>
    <row r="80" spans="1:18" x14ac:dyDescent="0.3">
      <c r="C80" s="238"/>
      <c r="D80" s="238"/>
      <c r="E80" s="238"/>
      <c r="F80" s="238"/>
      <c r="G80" s="238"/>
    </row>
    <row r="81" spans="3:7" x14ac:dyDescent="0.3">
      <c r="C81" s="238"/>
      <c r="D81" s="238"/>
      <c r="E81" s="238"/>
      <c r="F81" s="238"/>
      <c r="G81" s="238"/>
    </row>
    <row r="82" spans="3:7" x14ac:dyDescent="0.3">
      <c r="C82" s="238"/>
      <c r="D82" s="238"/>
      <c r="E82" s="238"/>
      <c r="F82" s="238"/>
      <c r="G82" s="238"/>
    </row>
    <row r="83" spans="3:7" x14ac:dyDescent="0.3">
      <c r="C83" s="238"/>
      <c r="D83" s="238"/>
      <c r="E83" s="238"/>
      <c r="F83" s="238"/>
      <c r="G83" s="238"/>
    </row>
    <row r="84" spans="3:7" x14ac:dyDescent="0.3">
      <c r="C84" s="238"/>
      <c r="D84" s="238"/>
      <c r="E84" s="238"/>
      <c r="F84" s="238"/>
      <c r="G84" s="238"/>
    </row>
    <row r="85" spans="3:7" x14ac:dyDescent="0.3">
      <c r="C85" s="238"/>
      <c r="D85" s="238"/>
      <c r="E85" s="238"/>
      <c r="F85" s="238"/>
      <c r="G85" s="238"/>
    </row>
    <row r="86" spans="3:7" x14ac:dyDescent="0.3">
      <c r="C86" s="238"/>
      <c r="D86" s="238"/>
      <c r="E86" s="238"/>
      <c r="F86" s="238"/>
      <c r="G86" s="238"/>
    </row>
    <row r="87" spans="3:7" x14ac:dyDescent="0.3">
      <c r="C87" s="238"/>
      <c r="D87" s="238"/>
      <c r="E87" s="238"/>
      <c r="F87" s="238"/>
      <c r="G87" s="238"/>
    </row>
    <row r="88" spans="3:7" x14ac:dyDescent="0.3">
      <c r="C88" s="238"/>
      <c r="D88" s="238"/>
      <c r="E88" s="238"/>
      <c r="F88" s="238"/>
      <c r="G88" s="238"/>
    </row>
    <row r="89" spans="3:7" x14ac:dyDescent="0.3">
      <c r="C89" s="238"/>
      <c r="D89" s="238"/>
      <c r="E89" s="238"/>
      <c r="F89" s="238"/>
      <c r="G89" s="238"/>
    </row>
    <row r="90" spans="3:7" x14ac:dyDescent="0.3">
      <c r="C90" s="238"/>
      <c r="D90" s="238"/>
      <c r="E90" s="238"/>
      <c r="F90" s="238"/>
      <c r="G90" s="238"/>
    </row>
    <row r="91" spans="3:7" x14ac:dyDescent="0.3">
      <c r="C91" s="238"/>
      <c r="D91" s="238"/>
      <c r="E91" s="238"/>
      <c r="F91" s="238"/>
      <c r="G91" s="238"/>
    </row>
    <row r="92" spans="3:7" x14ac:dyDescent="0.3">
      <c r="C92" s="238"/>
      <c r="D92" s="238"/>
      <c r="E92" s="238"/>
      <c r="F92" s="238"/>
      <c r="G92" s="238"/>
    </row>
    <row r="93" spans="3:7" x14ac:dyDescent="0.3">
      <c r="C93" s="238"/>
      <c r="D93" s="238"/>
      <c r="E93" s="238"/>
      <c r="F93" s="238"/>
      <c r="G93" s="238"/>
    </row>
    <row r="94" spans="3:7" x14ac:dyDescent="0.3">
      <c r="C94" s="238"/>
      <c r="D94" s="238"/>
      <c r="E94" s="238"/>
      <c r="F94" s="238"/>
      <c r="G94" s="238"/>
    </row>
    <row r="95" spans="3:7" x14ac:dyDescent="0.3">
      <c r="C95" s="238"/>
      <c r="D95" s="238"/>
      <c r="E95" s="238"/>
      <c r="F95" s="238"/>
      <c r="G95" s="238"/>
    </row>
    <row r="96" spans="3:7" x14ac:dyDescent="0.3">
      <c r="C96" s="238"/>
      <c r="D96" s="238"/>
      <c r="E96" s="238"/>
      <c r="F96" s="238"/>
      <c r="G96" s="238"/>
    </row>
    <row r="97" spans="3:7" x14ac:dyDescent="0.3">
      <c r="C97" s="238"/>
      <c r="D97" s="238"/>
      <c r="E97" s="238"/>
      <c r="F97" s="238"/>
      <c r="G97" s="238"/>
    </row>
    <row r="98" spans="3:7" x14ac:dyDescent="0.3">
      <c r="C98" s="238"/>
      <c r="D98" s="238"/>
      <c r="E98" s="238"/>
      <c r="F98" s="238"/>
      <c r="G98" s="238"/>
    </row>
    <row r="99" spans="3:7" x14ac:dyDescent="0.3">
      <c r="C99" s="238"/>
      <c r="D99" s="238"/>
      <c r="E99" s="238"/>
      <c r="F99" s="238"/>
      <c r="G99" s="238"/>
    </row>
    <row r="100" spans="3:7" x14ac:dyDescent="0.3">
      <c r="C100" s="238"/>
      <c r="D100" s="238"/>
      <c r="E100" s="238"/>
      <c r="F100" s="238"/>
      <c r="G100" s="238"/>
    </row>
    <row r="101" spans="3:7" x14ac:dyDescent="0.3">
      <c r="C101" s="238"/>
      <c r="D101" s="238"/>
      <c r="E101" s="238"/>
      <c r="F101" s="238"/>
      <c r="G101" s="238"/>
    </row>
    <row r="102" spans="3:7" x14ac:dyDescent="0.3">
      <c r="C102" s="238"/>
      <c r="D102" s="238"/>
      <c r="E102" s="238"/>
      <c r="F102" s="238"/>
      <c r="G102" s="238"/>
    </row>
    <row r="103" spans="3:7" x14ac:dyDescent="0.3">
      <c r="C103" s="238"/>
      <c r="D103" s="238"/>
      <c r="E103" s="238"/>
      <c r="F103" s="238"/>
      <c r="G103" s="238"/>
    </row>
    <row r="104" spans="3:7" x14ac:dyDescent="0.3">
      <c r="C104" s="238"/>
      <c r="D104" s="238"/>
      <c r="E104" s="238"/>
      <c r="F104" s="238"/>
      <c r="G104" s="238"/>
    </row>
    <row r="105" spans="3:7" x14ac:dyDescent="0.3">
      <c r="C105" s="238"/>
      <c r="D105" s="238"/>
      <c r="E105" s="238"/>
      <c r="F105" s="238"/>
      <c r="G105" s="238"/>
    </row>
    <row r="106" spans="3:7" x14ac:dyDescent="0.3">
      <c r="C106" s="238"/>
      <c r="D106" s="238"/>
      <c r="E106" s="238"/>
      <c r="F106" s="238"/>
      <c r="G106" s="238"/>
    </row>
    <row r="107" spans="3:7" x14ac:dyDescent="0.3">
      <c r="C107" s="238"/>
      <c r="D107" s="238"/>
      <c r="E107" s="238"/>
      <c r="F107" s="238"/>
      <c r="G107" s="238"/>
    </row>
    <row r="108" spans="3:7" x14ac:dyDescent="0.3">
      <c r="C108" s="238"/>
      <c r="D108" s="238"/>
      <c r="E108" s="238"/>
      <c r="F108" s="238"/>
      <c r="G108" s="238"/>
    </row>
    <row r="109" spans="3:7" x14ac:dyDescent="0.3">
      <c r="C109" s="238"/>
      <c r="D109" s="238"/>
      <c r="E109" s="238"/>
      <c r="F109" s="238"/>
      <c r="G109" s="238"/>
    </row>
    <row r="110" spans="3:7" x14ac:dyDescent="0.3">
      <c r="C110" s="238"/>
      <c r="D110" s="238"/>
      <c r="E110" s="238"/>
      <c r="F110" s="238"/>
      <c r="G110" s="238"/>
    </row>
    <row r="111" spans="3:7" x14ac:dyDescent="0.3">
      <c r="C111" s="238"/>
      <c r="D111" s="238"/>
      <c r="E111" s="238"/>
      <c r="F111" s="238"/>
      <c r="G111" s="238"/>
    </row>
    <row r="112" spans="3:7" x14ac:dyDescent="0.3">
      <c r="C112" s="238"/>
      <c r="D112" s="238"/>
      <c r="E112" s="238"/>
      <c r="F112" s="238"/>
      <c r="G112" s="238"/>
    </row>
    <row r="113" spans="3:7" x14ac:dyDescent="0.3">
      <c r="C113" s="238"/>
      <c r="D113" s="238"/>
      <c r="E113" s="238"/>
      <c r="F113" s="238"/>
      <c r="G113" s="238"/>
    </row>
    <row r="114" spans="3:7" x14ac:dyDescent="0.3">
      <c r="C114" s="238"/>
      <c r="D114" s="238"/>
      <c r="E114" s="238"/>
      <c r="F114" s="238"/>
      <c r="G114" s="238"/>
    </row>
    <row r="115" spans="3:7" x14ac:dyDescent="0.3">
      <c r="C115" s="238"/>
      <c r="D115" s="238"/>
      <c r="E115" s="238"/>
      <c r="F115" s="238"/>
      <c r="G115" s="238"/>
    </row>
    <row r="116" spans="3:7" x14ac:dyDescent="0.3">
      <c r="C116" s="238"/>
      <c r="D116" s="238"/>
      <c r="E116" s="238"/>
      <c r="F116" s="238"/>
      <c r="G116" s="238"/>
    </row>
    <row r="117" spans="3:7" x14ac:dyDescent="0.3">
      <c r="C117" s="238"/>
      <c r="D117" s="238"/>
      <c r="E117" s="238"/>
      <c r="F117" s="238"/>
      <c r="G117" s="238"/>
    </row>
    <row r="118" spans="3:7" x14ac:dyDescent="0.3">
      <c r="C118" s="238"/>
      <c r="D118" s="238"/>
      <c r="E118" s="238"/>
      <c r="F118" s="238"/>
      <c r="G118" s="238"/>
    </row>
    <row r="119" spans="3:7" x14ac:dyDescent="0.3">
      <c r="C119" s="238"/>
      <c r="D119" s="238"/>
      <c r="E119" s="238"/>
      <c r="F119" s="238"/>
      <c r="G119" s="238"/>
    </row>
    <row r="120" spans="3:7" x14ac:dyDescent="0.3">
      <c r="C120" s="238"/>
      <c r="D120" s="238"/>
      <c r="E120" s="238"/>
      <c r="F120" s="238"/>
      <c r="G120" s="238"/>
    </row>
    <row r="121" spans="3:7" x14ac:dyDescent="0.3">
      <c r="C121" s="238"/>
      <c r="D121" s="238"/>
      <c r="E121" s="238"/>
      <c r="F121" s="238"/>
      <c r="G121" s="238"/>
    </row>
    <row r="122" spans="3:7" x14ac:dyDescent="0.3">
      <c r="C122" s="238"/>
      <c r="D122" s="238"/>
      <c r="E122" s="238"/>
      <c r="F122" s="238"/>
      <c r="G122" s="238"/>
    </row>
    <row r="123" spans="3:7" x14ac:dyDescent="0.3">
      <c r="C123" s="238"/>
      <c r="D123" s="238"/>
      <c r="E123" s="238"/>
      <c r="F123" s="238"/>
      <c r="G123" s="238"/>
    </row>
    <row r="124" spans="3:7" x14ac:dyDescent="0.3">
      <c r="C124" s="238"/>
      <c r="D124" s="238"/>
      <c r="E124" s="238"/>
      <c r="F124" s="238"/>
      <c r="G124" s="238"/>
    </row>
    <row r="125" spans="3:7" x14ac:dyDescent="0.3">
      <c r="C125" s="238"/>
      <c r="D125" s="238"/>
      <c r="E125" s="238"/>
      <c r="F125" s="238"/>
      <c r="G125" s="238"/>
    </row>
    <row r="126" spans="3:7" x14ac:dyDescent="0.3">
      <c r="C126" s="238"/>
      <c r="D126" s="238"/>
      <c r="E126" s="238"/>
      <c r="F126" s="238"/>
      <c r="G126" s="238"/>
    </row>
    <row r="127" spans="3:7" x14ac:dyDescent="0.3">
      <c r="C127" s="238"/>
      <c r="D127" s="238"/>
      <c r="E127" s="238"/>
      <c r="F127" s="238"/>
      <c r="G127" s="238"/>
    </row>
    <row r="128" spans="3: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3:J70"/>
  <customSheetViews>
    <customSheetView guid="{3BEDB203-29A8-4A82-B140-5CE8D0753F8B}" scale="85" showGridLines="0" fitToPage="1" showAutoFilter="1" topLeftCell="A55">
      <selection activeCell="A7" sqref="A7:H68"/>
      <pageMargins left="0.25" right="0" top="0.25" bottom="0.25" header="0.3" footer="0"/>
      <pageSetup scale="30" fitToHeight="0" orientation="landscape" r:id="rId1"/>
      <autoFilter ref="A3:J70"/>
    </customSheetView>
    <customSheetView guid="{040B64FF-F135-4C7F-9498-A8399C10673D}" scale="85" showGridLines="0" fitToPage="1" showAutoFilter="1" topLeftCell="A55">
      <selection activeCell="A7" sqref="A7:H68"/>
      <pageMargins left="0.25" right="0" top="0.25" bottom="0.25" header="0.3" footer="0"/>
      <pageSetup scale="30" fitToHeight="0" orientation="landscape" r:id="rId2"/>
      <autoFilter ref="A3:J70"/>
    </customSheetView>
    <customSheetView guid="{6D9FC8F7-6352-4BF1-890A-27BF36FADC03}" scale="85" showGridLines="0" fitToPage="1" showAutoFilter="1" topLeftCell="A55">
      <selection activeCell="A7" sqref="A7:H68"/>
      <pageMargins left="0.25" right="0" top="0.25" bottom="0.25" header="0.3" footer="0"/>
      <pageSetup scale="30" fitToHeight="0" orientation="landscape" r:id="rId3"/>
      <autoFilter ref="A3:J70"/>
    </customSheetView>
  </customSheetViews>
  <mergeCells count="6">
    <mergeCell ref="S2:S3"/>
    <mergeCell ref="A68:G68"/>
    <mergeCell ref="A66:G66"/>
    <mergeCell ref="A1:H1"/>
    <mergeCell ref="M2:M3"/>
    <mergeCell ref="N2:N3"/>
  </mergeCells>
  <conditionalFormatting sqref="O4:O9 O12:O18">
    <cfRule type="duplicateValues" dxfId="1287" priority="17"/>
  </conditionalFormatting>
  <conditionalFormatting sqref="O10">
    <cfRule type="duplicateValues" dxfId="1286" priority="16"/>
  </conditionalFormatting>
  <conditionalFormatting sqref="O11">
    <cfRule type="duplicateValues" dxfId="1285" priority="15"/>
  </conditionalFormatting>
  <conditionalFormatting sqref="O19:O32">
    <cfRule type="duplicateValues" dxfId="1284" priority="14"/>
  </conditionalFormatting>
  <conditionalFormatting sqref="O34:O50">
    <cfRule type="duplicateValues" dxfId="1283" priority="13"/>
  </conditionalFormatting>
  <conditionalFormatting sqref="O33">
    <cfRule type="duplicateValues" dxfId="1282" priority="12"/>
  </conditionalFormatting>
  <conditionalFormatting sqref="O51:O58">
    <cfRule type="duplicateValues" dxfId="1281" priority="11"/>
  </conditionalFormatting>
  <conditionalFormatting sqref="O59:O62">
    <cfRule type="duplicateValues" dxfId="1280" priority="10"/>
  </conditionalFormatting>
  <conditionalFormatting sqref="C7:D7 F7:H7">
    <cfRule type="containsText" dxfId="1279" priority="7" operator="containsText" text="N/A">
      <formula>NOT(ISERROR(SEARCH("N/A",C7)))</formula>
    </cfRule>
    <cfRule type="containsText" dxfId="1278" priority="8" operator="containsText" text="Blank">
      <formula>NOT(ISERROR(SEARCH("Blank",C7)))</formula>
    </cfRule>
    <cfRule type="containsText" dxfId="1277" priority="9" operator="containsText" text="M">
      <formula>NOT(ISERROR(SEARCH("M",C7)))</formula>
    </cfRule>
  </conditionalFormatting>
  <conditionalFormatting sqref="B7 B66:B68">
    <cfRule type="duplicateValues" dxfId="1276" priority="6"/>
  </conditionalFormatting>
  <conditionalFormatting sqref="B29">
    <cfRule type="duplicateValues" dxfId="1275" priority="4"/>
  </conditionalFormatting>
  <conditionalFormatting sqref="B30">
    <cfRule type="duplicateValues" dxfId="1274" priority="3"/>
  </conditionalFormatting>
  <conditionalFormatting sqref="B55">
    <cfRule type="duplicateValues" dxfId="1273" priority="2"/>
  </conditionalFormatting>
  <conditionalFormatting sqref="B56:B65 B31:B54 B8:B12 B14:B28">
    <cfRule type="duplicateValues" dxfId="1272" priority="5"/>
  </conditionalFormatting>
  <conditionalFormatting sqref="B13">
    <cfRule type="duplicateValues" dxfId="127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148929" r:id="rId7" name="CommandButton1">
          <controlPr defaultSize="0" autoLine="0" r:id="rId8">
            <anchor moveWithCells="1">
              <from>
                <xdr:col>8</xdr:col>
                <xdr:colOff>114300</xdr:colOff>
                <xdr:row>43</xdr:row>
                <xdr:rowOff>0</xdr:rowOff>
              </from>
              <to>
                <xdr:col>9</xdr:col>
                <xdr:colOff>403860</xdr:colOff>
                <xdr:row>44</xdr:row>
                <xdr:rowOff>15240</xdr:rowOff>
              </to>
            </anchor>
          </controlPr>
        </control>
      </mc:Choice>
      <mc:Fallback>
        <control shapeId="1148929" r:id="rId7" name="CommandButton1"/>
      </mc:Fallback>
    </mc:AlternateContent>
    <mc:AlternateContent xmlns:mc="http://schemas.openxmlformats.org/markup-compatibility/2006">
      <mc:Choice Requires="x14">
        <control shapeId="1148930" r:id="rId9" name="CommandButton2">
          <controlPr defaultSize="0" autoLine="0" r:id="rId10">
            <anchor moveWithCells="1">
              <from>
                <xdr:col>8</xdr:col>
                <xdr:colOff>121920</xdr:colOff>
                <xdr:row>50</xdr:row>
                <xdr:rowOff>22860</xdr:rowOff>
              </from>
              <to>
                <xdr:col>9</xdr:col>
                <xdr:colOff>441960</xdr:colOff>
                <xdr:row>52</xdr:row>
                <xdr:rowOff>121920</xdr:rowOff>
              </to>
            </anchor>
          </controlPr>
        </control>
      </mc:Choice>
      <mc:Fallback>
        <control shapeId="1148930" r:id="rId9" name="CommandButton2"/>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theme="7" tint="0.79998168889431442"/>
    <pageSetUpPr fitToPage="1"/>
  </sheetPr>
  <dimension ref="A1:X196"/>
  <sheetViews>
    <sheetView showGridLines="0" zoomScale="70" zoomScaleNormal="7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32.109375" style="308" customWidth="1"/>
    <col min="15" max="15" width="46.5546875" style="308" customWidth="1"/>
    <col min="16" max="16" width="27.5546875" style="308" customWidth="1"/>
    <col min="17" max="17" width="30.44140625" style="308" customWidth="1"/>
    <col min="18" max="18" width="26.109375" style="308" customWidth="1"/>
    <col min="19" max="19" width="22.88671875" style="308" customWidth="1"/>
    <col min="20" max="21" width="15.5546875" style="133" customWidth="1"/>
    <col min="22" max="24" width="15.5546875" style="308" customWidth="1"/>
    <col min="25" max="16384" width="9.109375" style="3"/>
  </cols>
  <sheetData>
    <row r="1" spans="1:24" ht="12.75" customHeight="1" x14ac:dyDescent="0.45">
      <c r="A1" s="364" t="s">
        <v>82</v>
      </c>
      <c r="B1" s="365"/>
      <c r="C1" s="365"/>
      <c r="D1" s="365"/>
      <c r="E1" s="365"/>
      <c r="F1" s="365"/>
      <c r="G1" s="365"/>
      <c r="H1" s="365"/>
      <c r="J1" s="109" t="s">
        <v>401</v>
      </c>
      <c r="K1" s="307" t="s">
        <v>729</v>
      </c>
      <c r="L1" s="307"/>
      <c r="M1" s="307"/>
      <c r="N1" s="307"/>
      <c r="O1" s="307"/>
      <c r="P1" s="307"/>
      <c r="Q1" s="307"/>
      <c r="R1" s="307"/>
      <c r="S1" s="307"/>
      <c r="T1" s="411"/>
      <c r="U1" s="411"/>
      <c r="V1" s="307"/>
      <c r="W1" s="307"/>
      <c r="X1" s="307"/>
    </row>
    <row r="2" spans="1:24" ht="27.6" x14ac:dyDescent="0.3">
      <c r="A2" s="70" t="s">
        <v>362</v>
      </c>
      <c r="B2" s="58" t="s">
        <v>652</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43970</v>
      </c>
      <c r="C3" s="96"/>
      <c r="D3" s="3"/>
      <c r="E3" s="3"/>
      <c r="F3" s="3"/>
      <c r="G3" s="3"/>
      <c r="H3" s="3"/>
      <c r="K3" s="306"/>
      <c r="L3" s="306"/>
      <c r="M3" s="366"/>
      <c r="N3" s="367"/>
      <c r="O3" s="306"/>
      <c r="P3" s="310" t="s">
        <v>140</v>
      </c>
      <c r="Q3" s="306"/>
      <c r="R3" s="306"/>
      <c r="S3" s="368"/>
      <c r="T3" s="359"/>
      <c r="U3" s="359"/>
      <c r="V3" s="311"/>
      <c r="W3" s="311"/>
      <c r="X3" s="311"/>
    </row>
    <row r="4" spans="1:24" ht="13.8" x14ac:dyDescent="0.3">
      <c r="A4" s="70" t="s">
        <v>363</v>
      </c>
      <c r="B4" s="95">
        <f ca="1">DATEDIF(B3,TODAY(),"D")/365</f>
        <v>0.69863013698630139</v>
      </c>
      <c r="C4" s="3"/>
      <c r="D4" s="3"/>
      <c r="E4" s="3"/>
      <c r="F4" s="3"/>
      <c r="G4" s="3"/>
      <c r="H4" s="3"/>
      <c r="K4" s="107" t="s">
        <v>141</v>
      </c>
      <c r="L4" s="107" t="s">
        <v>142</v>
      </c>
      <c r="M4" s="266" t="s">
        <v>5</v>
      </c>
      <c r="N4" s="267" t="s">
        <v>143</v>
      </c>
      <c r="O4" s="268" t="s">
        <v>367</v>
      </c>
      <c r="P4" s="270"/>
      <c r="Q4" s="273" t="s">
        <v>145</v>
      </c>
      <c r="R4" s="273" t="s">
        <v>211</v>
      </c>
      <c r="S4" s="249" t="s">
        <v>652</v>
      </c>
      <c r="T4" s="107"/>
      <c r="U4" s="319"/>
      <c r="V4" s="107"/>
      <c r="W4" s="107"/>
      <c r="X4" s="107"/>
    </row>
    <row r="5" spans="1:24" ht="12.75" customHeight="1" x14ac:dyDescent="0.3">
      <c r="A5" s="70" t="s">
        <v>382</v>
      </c>
      <c r="B5" s="95">
        <v>2.5</v>
      </c>
      <c r="C5" s="97"/>
      <c r="D5" s="3"/>
      <c r="E5" s="3"/>
      <c r="F5" s="3"/>
      <c r="G5" s="3"/>
      <c r="H5" s="3"/>
      <c r="K5" s="107"/>
      <c r="L5" s="107"/>
      <c r="M5" s="266" t="s">
        <v>5</v>
      </c>
      <c r="N5" s="267" t="s">
        <v>143</v>
      </c>
      <c r="O5" s="268" t="s">
        <v>368</v>
      </c>
      <c r="P5" s="271" t="s">
        <v>144</v>
      </c>
      <c r="Q5" s="271" t="s">
        <v>149</v>
      </c>
      <c r="R5" s="271" t="s">
        <v>150</v>
      </c>
      <c r="S5" s="249" t="s">
        <v>652</v>
      </c>
      <c r="T5" s="107"/>
      <c r="U5" s="320"/>
      <c r="V5" s="107"/>
      <c r="W5" s="107"/>
      <c r="X5" s="107"/>
    </row>
    <row r="6" spans="1:24" thickBot="1" x14ac:dyDescent="0.35">
      <c r="A6" s="70" t="s">
        <v>383</v>
      </c>
      <c r="B6" s="95">
        <f ca="1">B4+B5</f>
        <v>3.1986301369863015</v>
      </c>
      <c r="C6" s="97"/>
      <c r="K6" s="107"/>
      <c r="L6" s="107"/>
      <c r="M6" s="266" t="s">
        <v>5</v>
      </c>
      <c r="N6" s="267" t="s">
        <v>148</v>
      </c>
      <c r="O6" s="268" t="s">
        <v>148</v>
      </c>
      <c r="P6" s="271" t="s">
        <v>144</v>
      </c>
      <c r="Q6" s="271" t="s">
        <v>149</v>
      </c>
      <c r="R6" s="271" t="s">
        <v>150</v>
      </c>
      <c r="S6" s="249" t="s">
        <v>652</v>
      </c>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652</v>
      </c>
      <c r="T7" s="107"/>
      <c r="U7" s="320"/>
      <c r="V7" s="107"/>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t="s">
        <v>652</v>
      </c>
      <c r="T8" s="413" t="s">
        <v>72</v>
      </c>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652</v>
      </c>
      <c r="T9" s="107"/>
      <c r="U9" s="320"/>
      <c r="V9" s="107"/>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652</v>
      </c>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652</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652</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652</v>
      </c>
      <c r="T13" s="107"/>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652</v>
      </c>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652</v>
      </c>
      <c r="T15" s="107"/>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652</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652</v>
      </c>
      <c r="T17" s="413" t="s">
        <v>72</v>
      </c>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652</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652</v>
      </c>
      <c r="T19" s="133" t="s">
        <v>72</v>
      </c>
      <c r="U19" s="412">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652</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652</v>
      </c>
      <c r="T21" s="413" t="s">
        <v>72</v>
      </c>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652</v>
      </c>
      <c r="T22" s="107"/>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652</v>
      </c>
      <c r="T23" s="107"/>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652</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652</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652</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652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652</v>
      </c>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652</v>
      </c>
      <c r="T29" s="107"/>
      <c r="U29" s="107"/>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652</v>
      </c>
      <c r="T30" s="107" t="s">
        <v>72</v>
      </c>
      <c r="U30" s="320">
        <v>44048</v>
      </c>
      <c r="V30" s="107" t="s">
        <v>369</v>
      </c>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t="s">
        <v>652</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652</v>
      </c>
      <c r="T32" s="413" t="s">
        <v>72</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652</v>
      </c>
      <c r="T33" s="413" t="s">
        <v>72</v>
      </c>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652</v>
      </c>
      <c r="T34" s="107" t="s">
        <v>73</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652</v>
      </c>
      <c r="T35" s="107"/>
      <c r="U35" s="320"/>
      <c r="V35" s="107"/>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652</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413" t="s">
        <v>72</v>
      </c>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c r="G39" s="304"/>
      <c r="H39" s="224" t="b">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t="s">
        <v>652</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652</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652</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652</v>
      </c>
      <c r="T42" s="413" t="s">
        <v>72</v>
      </c>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413" t="s">
        <v>72</v>
      </c>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652</v>
      </c>
      <c r="T44" s="107" t="s">
        <v>73</v>
      </c>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652</v>
      </c>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652</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652</v>
      </c>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t="s">
        <v>652</v>
      </c>
      <c r="T51" s="107"/>
      <c r="U51" s="107"/>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t="s">
        <v>652</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t="s">
        <v>77</v>
      </c>
      <c r="D54" s="304"/>
      <c r="E54" s="304"/>
      <c r="F54" s="304"/>
      <c r="G54" s="304"/>
      <c r="H54" s="224">
        <f>IF(C54&lt;&gt;"",'CBL Score Standard'!$D112,IF(D54&lt;&gt;"",SUM('CBL Score Standard'!$D112:$E112),IF(E54&lt;&gt;"",SUM('CBL Score Standard'!$D112:$F112),IF(F54&lt;&gt;"",SUM('CBL Score Standard'!$D112:$G112),IF(G54&lt;&gt;"",SUM('CBL Score Standard'!$D112:$H112,0))))))</f>
        <v>8.3333333333333329E-2</v>
      </c>
      <c r="K54" s="107"/>
      <c r="L54" s="107"/>
      <c r="M54" s="296" t="s">
        <v>8</v>
      </c>
      <c r="N54" s="297" t="s">
        <v>55</v>
      </c>
      <c r="O54" s="291" t="s">
        <v>236</v>
      </c>
      <c r="P54" s="298" t="s">
        <v>228</v>
      </c>
      <c r="Q54" s="298" t="s">
        <v>721</v>
      </c>
      <c r="R54" s="298"/>
      <c r="S54" s="249" t="s">
        <v>652</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t="s">
        <v>652</v>
      </c>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t="s">
        <v>652</v>
      </c>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t="s">
        <v>652</v>
      </c>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t="s">
        <v>652</v>
      </c>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t="s">
        <v>652</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t="s">
        <v>652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t="s">
        <v>652</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1.2479674796747966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B70" s="101"/>
      <c r="C70" s="101"/>
      <c r="D70" s="101"/>
      <c r="E70" s="101"/>
      <c r="F70" s="101"/>
      <c r="G70" s="101"/>
    </row>
    <row r="71" spans="1:18" x14ac:dyDescent="0.3">
      <c r="B71" s="101"/>
      <c r="C71" s="101"/>
      <c r="D71" s="101"/>
      <c r="E71" s="101"/>
      <c r="F71" s="101"/>
      <c r="G71" s="101"/>
    </row>
    <row r="72" spans="1:18" x14ac:dyDescent="0.3">
      <c r="B72" s="101"/>
      <c r="C72" s="101"/>
      <c r="D72" s="101"/>
      <c r="E72" s="101"/>
      <c r="F72" s="101"/>
      <c r="G72" s="101"/>
    </row>
    <row r="73" spans="1:18" x14ac:dyDescent="0.3">
      <c r="B73" s="101"/>
      <c r="C73" s="101"/>
      <c r="D73" s="101"/>
      <c r="E73" s="101"/>
      <c r="F73" s="101"/>
      <c r="G73" s="101"/>
    </row>
    <row r="74" spans="1:18" x14ac:dyDescent="0.3">
      <c r="B74" s="101"/>
      <c r="C74" s="101"/>
      <c r="D74" s="101"/>
      <c r="E74" s="101"/>
      <c r="F74" s="101"/>
      <c r="G74" s="101"/>
    </row>
    <row r="75" spans="1:18" ht="12.75" customHeight="1" x14ac:dyDescent="0.3">
      <c r="B75" s="101"/>
      <c r="C75" s="101"/>
      <c r="D75" s="101"/>
      <c r="E75" s="101"/>
      <c r="F75" s="101"/>
      <c r="G75" s="101"/>
    </row>
    <row r="76" spans="1:18" x14ac:dyDescent="0.3">
      <c r="B76" s="101"/>
      <c r="C76" s="101"/>
      <c r="D76" s="101"/>
      <c r="E76" s="101"/>
      <c r="F76" s="101"/>
      <c r="G76" s="101"/>
    </row>
    <row r="77" spans="1:18" x14ac:dyDescent="0.3">
      <c r="B77" s="101"/>
      <c r="C77" s="101"/>
      <c r="D77" s="101"/>
      <c r="E77" s="101"/>
      <c r="F77" s="101"/>
      <c r="G77" s="101"/>
    </row>
    <row r="78" spans="1:18" x14ac:dyDescent="0.3">
      <c r="B78" s="101"/>
      <c r="C78" s="101"/>
      <c r="D78" s="101"/>
      <c r="E78" s="101"/>
      <c r="F78" s="101"/>
      <c r="G78" s="101"/>
    </row>
    <row r="79" spans="1:18" x14ac:dyDescent="0.3">
      <c r="B79" s="101"/>
      <c r="C79" s="101"/>
      <c r="D79" s="101"/>
      <c r="E79" s="101"/>
      <c r="F79" s="101"/>
      <c r="G79" s="101"/>
    </row>
    <row r="80" spans="1:18" x14ac:dyDescent="0.3">
      <c r="B80" s="101"/>
      <c r="C80" s="101"/>
      <c r="D80" s="101"/>
      <c r="E80" s="101"/>
      <c r="F80" s="101"/>
      <c r="G80" s="101"/>
    </row>
    <row r="81" spans="2:7" x14ac:dyDescent="0.3">
      <c r="B81" s="101"/>
      <c r="C81" s="101"/>
      <c r="D81" s="101"/>
      <c r="E81" s="101"/>
      <c r="F81" s="101"/>
      <c r="G81" s="101"/>
    </row>
    <row r="82" spans="2:7" x14ac:dyDescent="0.3">
      <c r="B82" s="101"/>
      <c r="C82" s="101"/>
      <c r="D82" s="101"/>
      <c r="E82" s="101"/>
      <c r="F82" s="101"/>
      <c r="G82" s="101"/>
    </row>
    <row r="83" spans="2:7" x14ac:dyDescent="0.3">
      <c r="B83" s="101"/>
      <c r="C83" s="101"/>
      <c r="D83" s="101"/>
      <c r="E83" s="101"/>
      <c r="F83" s="101"/>
      <c r="G83" s="101"/>
    </row>
    <row r="84" spans="2:7" x14ac:dyDescent="0.3">
      <c r="B84" s="101"/>
      <c r="C84" s="101"/>
      <c r="D84" s="101"/>
      <c r="E84" s="101"/>
      <c r="F84" s="101"/>
      <c r="G84" s="101"/>
    </row>
    <row r="85" spans="2:7" x14ac:dyDescent="0.3">
      <c r="B85" s="101"/>
      <c r="C85" s="101"/>
      <c r="D85" s="101"/>
      <c r="E85" s="101"/>
      <c r="F85" s="101"/>
      <c r="G85" s="101"/>
    </row>
    <row r="86" spans="2:7" x14ac:dyDescent="0.3">
      <c r="B86" s="101"/>
      <c r="C86" s="101"/>
      <c r="D86" s="101"/>
      <c r="E86" s="101"/>
      <c r="F86" s="101"/>
      <c r="G86" s="101"/>
    </row>
    <row r="87" spans="2:7" x14ac:dyDescent="0.3">
      <c r="B87" s="101"/>
      <c r="C87" s="101"/>
      <c r="D87" s="101"/>
      <c r="E87" s="101"/>
      <c r="F87" s="101"/>
      <c r="G87" s="101"/>
    </row>
    <row r="88" spans="2:7" x14ac:dyDescent="0.3">
      <c r="B88" s="101"/>
      <c r="C88" s="101"/>
      <c r="D88" s="101"/>
      <c r="E88" s="101"/>
      <c r="F88" s="101"/>
      <c r="G88" s="101"/>
    </row>
    <row r="89" spans="2:7" x14ac:dyDescent="0.3">
      <c r="B89" s="101"/>
      <c r="C89" s="101"/>
      <c r="D89" s="101"/>
      <c r="E89" s="101"/>
      <c r="F89" s="101"/>
      <c r="G89" s="101"/>
    </row>
    <row r="90" spans="2:7" x14ac:dyDescent="0.3">
      <c r="B90" s="101"/>
      <c r="C90" s="101"/>
      <c r="D90" s="101"/>
      <c r="E90" s="101"/>
      <c r="F90" s="101"/>
      <c r="G90" s="101"/>
    </row>
    <row r="91" spans="2:7" x14ac:dyDescent="0.3">
      <c r="B91" s="101"/>
      <c r="C91" s="101"/>
      <c r="D91" s="101"/>
      <c r="E91" s="101"/>
      <c r="F91" s="101"/>
      <c r="G91" s="101"/>
    </row>
    <row r="92" spans="2:7" x14ac:dyDescent="0.3">
      <c r="B92" s="101"/>
      <c r="C92" s="101"/>
      <c r="D92" s="101"/>
      <c r="E92" s="101"/>
      <c r="F92" s="101"/>
      <c r="G92" s="101"/>
    </row>
    <row r="93" spans="2:7" x14ac:dyDescent="0.3">
      <c r="B93" s="101"/>
      <c r="C93" s="101"/>
      <c r="D93" s="101"/>
      <c r="E93" s="101"/>
      <c r="F93" s="101"/>
      <c r="G93" s="101"/>
    </row>
    <row r="94" spans="2:7" x14ac:dyDescent="0.3">
      <c r="B94" s="101"/>
      <c r="C94" s="101"/>
      <c r="D94" s="101"/>
      <c r="E94" s="101"/>
      <c r="F94" s="101"/>
      <c r="G94" s="101"/>
    </row>
    <row r="95" spans="2:7" x14ac:dyDescent="0.3">
      <c r="B95" s="101"/>
      <c r="C95" s="101"/>
      <c r="D95" s="101"/>
      <c r="E95" s="101"/>
      <c r="F95" s="101"/>
      <c r="G95" s="101"/>
    </row>
    <row r="96" spans="2:7" x14ac:dyDescent="0.3">
      <c r="B96" s="101"/>
      <c r="C96" s="101"/>
      <c r="D96" s="101"/>
      <c r="E96" s="101"/>
      <c r="F96" s="101"/>
      <c r="G96" s="101"/>
    </row>
    <row r="97" spans="2:7" x14ac:dyDescent="0.3">
      <c r="B97" s="101"/>
      <c r="C97" s="101"/>
      <c r="D97" s="101"/>
      <c r="E97" s="101"/>
      <c r="F97" s="101"/>
      <c r="G97" s="101"/>
    </row>
    <row r="98" spans="2:7" x14ac:dyDescent="0.3">
      <c r="B98" s="101"/>
      <c r="C98" s="101"/>
      <c r="D98" s="101"/>
      <c r="E98" s="101"/>
      <c r="F98" s="101"/>
      <c r="G98" s="101"/>
    </row>
    <row r="99" spans="2:7" x14ac:dyDescent="0.3">
      <c r="B99" s="101"/>
      <c r="C99" s="101"/>
      <c r="D99" s="101"/>
      <c r="E99" s="101"/>
      <c r="F99" s="101"/>
      <c r="G99" s="101"/>
    </row>
    <row r="100" spans="2:7" x14ac:dyDescent="0.3">
      <c r="B100" s="101"/>
      <c r="C100" s="101"/>
      <c r="D100" s="101"/>
      <c r="E100" s="101"/>
      <c r="F100" s="101"/>
      <c r="G100" s="101"/>
    </row>
    <row r="101" spans="2:7" x14ac:dyDescent="0.3">
      <c r="B101" s="101"/>
      <c r="C101" s="101"/>
      <c r="D101" s="101"/>
      <c r="E101" s="101"/>
      <c r="F101" s="101"/>
      <c r="G101" s="101"/>
    </row>
    <row r="102" spans="2:7" x14ac:dyDescent="0.3">
      <c r="B102" s="101"/>
      <c r="C102" s="101"/>
      <c r="D102" s="101"/>
      <c r="E102" s="101"/>
      <c r="F102" s="101"/>
      <c r="G102" s="101"/>
    </row>
    <row r="103" spans="2:7" x14ac:dyDescent="0.3">
      <c r="B103" s="101"/>
      <c r="C103" s="101"/>
      <c r="D103" s="101"/>
      <c r="E103" s="101"/>
      <c r="F103" s="101"/>
      <c r="G103" s="101"/>
    </row>
    <row r="104" spans="2:7" x14ac:dyDescent="0.3">
      <c r="B104" s="101"/>
      <c r="C104" s="101"/>
      <c r="D104" s="101"/>
      <c r="E104" s="101"/>
      <c r="F104" s="101"/>
      <c r="G104" s="101"/>
    </row>
    <row r="105" spans="2:7" x14ac:dyDescent="0.3">
      <c r="B105" s="101"/>
      <c r="C105" s="101"/>
      <c r="D105" s="101"/>
      <c r="E105" s="101"/>
      <c r="F105" s="101"/>
      <c r="G105" s="101"/>
    </row>
    <row r="106" spans="2:7" x14ac:dyDescent="0.3">
      <c r="B106" s="101"/>
      <c r="C106" s="101"/>
      <c r="D106" s="101"/>
      <c r="E106" s="101"/>
      <c r="F106" s="101"/>
      <c r="G106" s="101"/>
    </row>
    <row r="107" spans="2:7" x14ac:dyDescent="0.3">
      <c r="B107" s="101"/>
      <c r="C107" s="101"/>
      <c r="D107" s="101"/>
      <c r="E107" s="101"/>
      <c r="F107" s="101"/>
      <c r="G107" s="101"/>
    </row>
    <row r="108" spans="2:7" x14ac:dyDescent="0.3">
      <c r="B108" s="101"/>
      <c r="C108" s="101"/>
      <c r="D108" s="101"/>
      <c r="E108" s="101"/>
      <c r="F108" s="101"/>
      <c r="G108" s="101"/>
    </row>
    <row r="109" spans="2:7" x14ac:dyDescent="0.3">
      <c r="B109" s="101"/>
      <c r="C109" s="101"/>
      <c r="D109" s="101"/>
      <c r="E109" s="101"/>
      <c r="F109" s="101"/>
      <c r="G109" s="101"/>
    </row>
    <row r="110" spans="2:7" x14ac:dyDescent="0.3">
      <c r="B110" s="101"/>
      <c r="C110" s="101"/>
      <c r="D110" s="101"/>
      <c r="E110" s="101"/>
      <c r="F110" s="101"/>
      <c r="G110" s="101"/>
    </row>
    <row r="111" spans="2:7" x14ac:dyDescent="0.3">
      <c r="B111" s="101"/>
      <c r="C111" s="101"/>
      <c r="D111" s="101"/>
      <c r="E111" s="101"/>
      <c r="F111" s="101"/>
      <c r="G111" s="101"/>
    </row>
    <row r="112" spans="2:7" x14ac:dyDescent="0.3">
      <c r="B112" s="101"/>
      <c r="C112" s="101"/>
      <c r="D112" s="101"/>
      <c r="E112" s="101"/>
      <c r="F112" s="101"/>
      <c r="G112" s="101"/>
    </row>
    <row r="113" spans="2:7" x14ac:dyDescent="0.3">
      <c r="B113" s="101"/>
      <c r="C113" s="101"/>
      <c r="D113" s="101"/>
      <c r="E113" s="101"/>
      <c r="F113" s="101"/>
      <c r="G113" s="101"/>
    </row>
    <row r="114" spans="2:7" x14ac:dyDescent="0.3">
      <c r="B114" s="101"/>
      <c r="C114" s="101"/>
      <c r="D114" s="101"/>
      <c r="E114" s="101"/>
      <c r="F114" s="101"/>
      <c r="G114" s="101"/>
    </row>
    <row r="115" spans="2:7" x14ac:dyDescent="0.3">
      <c r="B115" s="101"/>
      <c r="C115" s="101"/>
      <c r="D115" s="101"/>
      <c r="E115" s="101"/>
      <c r="F115" s="101"/>
      <c r="G115" s="101"/>
    </row>
    <row r="116" spans="2:7" x14ac:dyDescent="0.3">
      <c r="B116" s="101"/>
      <c r="C116" s="101"/>
      <c r="D116" s="101"/>
      <c r="E116" s="101"/>
      <c r="F116" s="101"/>
      <c r="G116" s="101"/>
    </row>
    <row r="117" spans="2:7" x14ac:dyDescent="0.3">
      <c r="B117" s="101"/>
      <c r="C117" s="101"/>
      <c r="D117" s="101"/>
      <c r="E117" s="101"/>
      <c r="F117" s="101"/>
      <c r="G117" s="101"/>
    </row>
    <row r="118" spans="2:7" x14ac:dyDescent="0.3">
      <c r="B118" s="101"/>
      <c r="C118" s="101"/>
      <c r="D118" s="101"/>
      <c r="E118" s="101"/>
      <c r="F118" s="101"/>
      <c r="G118" s="101"/>
    </row>
    <row r="119" spans="2:7" x14ac:dyDescent="0.3">
      <c r="B119" s="101"/>
      <c r="C119" s="101"/>
      <c r="D119" s="101"/>
      <c r="E119" s="101"/>
      <c r="F119" s="101"/>
      <c r="G119" s="101"/>
    </row>
    <row r="120" spans="2:7" x14ac:dyDescent="0.3">
      <c r="B120" s="101"/>
      <c r="C120" s="101"/>
      <c r="D120" s="101"/>
      <c r="E120" s="101"/>
      <c r="F120" s="101"/>
      <c r="G120" s="101"/>
    </row>
    <row r="121" spans="2:7" x14ac:dyDescent="0.3">
      <c r="B121" s="101"/>
      <c r="C121" s="101"/>
      <c r="D121" s="101"/>
      <c r="E121" s="101"/>
      <c r="F121" s="101"/>
      <c r="G121" s="101"/>
    </row>
    <row r="122" spans="2:7" x14ac:dyDescent="0.3">
      <c r="B122" s="101"/>
      <c r="C122" s="101"/>
      <c r="D122" s="101"/>
      <c r="E122" s="101"/>
      <c r="F122" s="101"/>
      <c r="G122" s="101"/>
    </row>
    <row r="123" spans="2:7" x14ac:dyDescent="0.3">
      <c r="B123" s="101"/>
      <c r="C123" s="101"/>
      <c r="D123" s="101"/>
      <c r="E123" s="101"/>
      <c r="F123" s="101"/>
      <c r="G123" s="101"/>
    </row>
    <row r="124" spans="2:7" x14ac:dyDescent="0.3">
      <c r="B124" s="101"/>
      <c r="C124" s="101"/>
      <c r="D124" s="101"/>
      <c r="E124" s="101"/>
      <c r="F124" s="101"/>
      <c r="G124" s="101"/>
    </row>
    <row r="125" spans="2:7" x14ac:dyDescent="0.3">
      <c r="C125" s="101"/>
      <c r="D125" s="101"/>
      <c r="E125" s="101"/>
      <c r="F125" s="101"/>
      <c r="G125" s="101"/>
    </row>
    <row r="126" spans="2:7" x14ac:dyDescent="0.3">
      <c r="C126" s="101"/>
      <c r="D126" s="101"/>
      <c r="E126" s="101"/>
      <c r="F126" s="101"/>
      <c r="G126" s="101"/>
    </row>
    <row r="127" spans="2:7" x14ac:dyDescent="0.3">
      <c r="C127" s="101"/>
      <c r="D127" s="101"/>
      <c r="E127" s="101"/>
      <c r="F127" s="101"/>
      <c r="G127" s="101"/>
    </row>
    <row r="128" spans="2: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howGridLines="0" fitToPage="1" topLeftCell="I58">
      <selection activeCell="A7" sqref="A7:H68"/>
      <pageMargins left="0.25" right="0" top="0.25" bottom="0.25" header="0.3" footer="0"/>
      <pageSetup scale="30" fitToHeight="0" orientation="landscape" r:id="rId1"/>
    </customSheetView>
    <customSheetView guid="{3F51B73C-8999-4BDD-B7BB-CFA8C5D5F118}" showGridLines="0" fitToPage="1">
      <selection activeCell="J1" sqref="J1"/>
      <pageMargins left="0.25" right="0" top="0.25" bottom="0.25" header="0.3" footer="0"/>
      <pageSetup scale="30" fitToHeight="0" orientation="landscape" r:id="rId2"/>
    </customSheetView>
    <customSheetView guid="{040B64FF-F135-4C7F-9498-A8399C10673D}" showGridLines="0" fitToPage="1" topLeftCell="I58">
      <selection activeCell="A7" sqref="A7:H68"/>
      <pageMargins left="0.25" right="0" top="0.25" bottom="0.25" header="0.3" footer="0"/>
      <pageSetup scale="30" fitToHeight="0" orientation="landscape" r:id="rId3"/>
    </customSheetView>
    <customSheetView guid="{6D9FC8F7-6352-4BF1-890A-27BF36FADC03}" showGridLines="0" fitToPage="1" topLeftCell="I58">
      <selection activeCell="A7" sqref="A7:H68"/>
      <pageMargins left="0.25" right="0" top="0.25" bottom="0.25" header="0.3" footer="0"/>
      <pageSetup scale="30" fitToHeight="0" orientation="landscape" r:id="rId4"/>
    </customSheetView>
  </customSheetViews>
  <mergeCells count="6">
    <mergeCell ref="S2:S3"/>
    <mergeCell ref="A1:H1"/>
    <mergeCell ref="A66:G66"/>
    <mergeCell ref="A68:G68"/>
    <mergeCell ref="M2:M3"/>
    <mergeCell ref="N2:N3"/>
  </mergeCells>
  <conditionalFormatting sqref="B125:B1048576 B1:B6 B69">
    <cfRule type="duplicateValues" dxfId="1270" priority="25"/>
  </conditionalFormatting>
  <conditionalFormatting sqref="O4:O9 O12:O18">
    <cfRule type="duplicateValues" dxfId="1269" priority="17"/>
  </conditionalFormatting>
  <conditionalFormatting sqref="O10">
    <cfRule type="duplicateValues" dxfId="1268" priority="16"/>
  </conditionalFormatting>
  <conditionalFormatting sqref="O11">
    <cfRule type="duplicateValues" dxfId="1267" priority="15"/>
  </conditionalFormatting>
  <conditionalFormatting sqref="O19:O32">
    <cfRule type="duplicateValues" dxfId="1266" priority="14"/>
  </conditionalFormatting>
  <conditionalFormatting sqref="O34:O50">
    <cfRule type="duplicateValues" dxfId="1265" priority="13"/>
  </conditionalFormatting>
  <conditionalFormatting sqref="O33">
    <cfRule type="duplicateValues" dxfId="1264" priority="12"/>
  </conditionalFormatting>
  <conditionalFormatting sqref="O51:O58">
    <cfRule type="duplicateValues" dxfId="1263" priority="11"/>
  </conditionalFormatting>
  <conditionalFormatting sqref="O59:O62">
    <cfRule type="duplicateValues" dxfId="1262" priority="10"/>
  </conditionalFormatting>
  <conditionalFormatting sqref="C7:D7 F7:H7">
    <cfRule type="containsText" dxfId="1261" priority="7" operator="containsText" text="N/A">
      <formula>NOT(ISERROR(SEARCH("N/A",C7)))</formula>
    </cfRule>
    <cfRule type="containsText" dxfId="1260" priority="8" operator="containsText" text="Blank">
      <formula>NOT(ISERROR(SEARCH("Blank",C7)))</formula>
    </cfRule>
    <cfRule type="containsText" dxfId="1259" priority="9" operator="containsText" text="M">
      <formula>NOT(ISERROR(SEARCH("M",C7)))</formula>
    </cfRule>
  </conditionalFormatting>
  <conditionalFormatting sqref="B7 B66:B68">
    <cfRule type="duplicateValues" dxfId="1258" priority="6"/>
  </conditionalFormatting>
  <conditionalFormatting sqref="B29">
    <cfRule type="duplicateValues" dxfId="1257" priority="4"/>
  </conditionalFormatting>
  <conditionalFormatting sqref="B30">
    <cfRule type="duplicateValues" dxfId="1256" priority="3"/>
  </conditionalFormatting>
  <conditionalFormatting sqref="B55">
    <cfRule type="duplicateValues" dxfId="1255" priority="2"/>
  </conditionalFormatting>
  <conditionalFormatting sqref="B56:B65 B31:B54 B8:B12 B14:B28">
    <cfRule type="duplicateValues" dxfId="1254" priority="5"/>
  </conditionalFormatting>
  <conditionalFormatting sqref="B13">
    <cfRule type="duplicateValues" dxfId="125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7:X1048576 T20:X62">
      <formula1>"M, O, N/A"</formula1>
    </dataValidation>
  </dataValidations>
  <hyperlinks>
    <hyperlink ref="J1" location="Summary!A1" display="Home"/>
  </hyperlink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640001" r:id="rId8" name="CommandButton1">
          <controlPr defaultSize="0" autoLine="0" r:id="rId9">
            <anchor moveWithCells="1">
              <from>
                <xdr:col>8</xdr:col>
                <xdr:colOff>114300</xdr:colOff>
                <xdr:row>6</xdr:row>
                <xdr:rowOff>106680</xdr:rowOff>
              </from>
              <to>
                <xdr:col>9</xdr:col>
                <xdr:colOff>403860</xdr:colOff>
                <xdr:row>8</xdr:row>
                <xdr:rowOff>99060</xdr:rowOff>
              </to>
            </anchor>
          </controlPr>
        </control>
      </mc:Choice>
      <mc:Fallback>
        <control shapeId="640001" r:id="rId8" name="CommandButton1"/>
      </mc:Fallback>
    </mc:AlternateContent>
    <mc:AlternateContent xmlns:mc="http://schemas.openxmlformats.org/markup-compatibility/2006">
      <mc:Choice Requires="x14">
        <control shapeId="640002" r:id="rId10" name="CommandButton2">
          <controlPr defaultSize="0" autoLine="0" r:id="rId11">
            <anchor moveWithCells="1">
              <from>
                <xdr:col>8</xdr:col>
                <xdr:colOff>121920</xdr:colOff>
                <xdr:row>9</xdr:row>
                <xdr:rowOff>68580</xdr:rowOff>
              </from>
              <to>
                <xdr:col>9</xdr:col>
                <xdr:colOff>441960</xdr:colOff>
                <xdr:row>11</xdr:row>
                <xdr:rowOff>167640</xdr:rowOff>
              </to>
            </anchor>
          </controlPr>
        </control>
      </mc:Choice>
      <mc:Fallback>
        <control shapeId="640002" r:id="rId10" name="CommandButton2"/>
      </mc:Fallback>
    </mc:AlternateContent>
    <mc:AlternateContent xmlns:mc="http://schemas.openxmlformats.org/markup-compatibility/2006">
      <mc:Choice Requires="x14">
        <control shapeId="640003" r:id="rId12" name="CommandButton3">
          <controlPr defaultSize="0" autoLine="0" r:id="rId13">
            <anchor moveWithCells="1">
              <from>
                <xdr:col>8</xdr:col>
                <xdr:colOff>114300</xdr:colOff>
                <xdr:row>6</xdr:row>
                <xdr:rowOff>106680</xdr:rowOff>
              </from>
              <to>
                <xdr:col>9</xdr:col>
                <xdr:colOff>403860</xdr:colOff>
                <xdr:row>8</xdr:row>
                <xdr:rowOff>99060</xdr:rowOff>
              </to>
            </anchor>
          </controlPr>
        </control>
      </mc:Choice>
      <mc:Fallback>
        <control shapeId="640003" r:id="rId12" name="CommandButton3"/>
      </mc:Fallback>
    </mc:AlternateContent>
    <mc:AlternateContent xmlns:mc="http://schemas.openxmlformats.org/markup-compatibility/2006">
      <mc:Choice Requires="x14">
        <control shapeId="640004" r:id="rId14" name="CommandButton4">
          <controlPr defaultSize="0" autoLine="0" r:id="rId15">
            <anchor moveWithCells="1">
              <from>
                <xdr:col>8</xdr:col>
                <xdr:colOff>121920</xdr:colOff>
                <xdr:row>9</xdr:row>
                <xdr:rowOff>68580</xdr:rowOff>
              </from>
              <to>
                <xdr:col>9</xdr:col>
                <xdr:colOff>441960</xdr:colOff>
                <xdr:row>11</xdr:row>
                <xdr:rowOff>167640</xdr:rowOff>
              </to>
            </anchor>
          </controlPr>
        </control>
      </mc:Choice>
      <mc:Fallback>
        <control shapeId="640004" r:id="rId14" name="CommandButton4"/>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rgb="FFFFC000"/>
    <pageSetUpPr fitToPage="1"/>
  </sheetPr>
  <dimension ref="A1:X196"/>
  <sheetViews>
    <sheetView showGridLines="0" topLeftCell="A52"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259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42858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3.7452054794520548</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3</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6.7452054794520553</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27.6" customHeight="1"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9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t="s">
        <v>369</v>
      </c>
      <c r="W10" s="107" t="s">
        <v>373</v>
      </c>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95" customHeight="1"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27.6" customHeight="1"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259</v>
      </c>
      <c r="T15" s="107" t="s">
        <v>72</v>
      </c>
      <c r="U15" s="320">
        <v>43658</v>
      </c>
      <c r="V15" s="107" t="s">
        <v>369</v>
      </c>
      <c r="W15" s="107" t="s">
        <v>373</v>
      </c>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373</v>
      </c>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ht="13.9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373</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t="s">
        <v>369</v>
      </c>
      <c r="W23" s="107" t="s">
        <v>373</v>
      </c>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259</v>
      </c>
      <c r="T25" s="107" t="s">
        <v>72</v>
      </c>
      <c r="U25" s="320">
        <v>43608</v>
      </c>
      <c r="V25" s="107" t="s">
        <v>369</v>
      </c>
      <c r="W25" s="107" t="s">
        <v>373</v>
      </c>
      <c r="X25" s="107" t="s">
        <v>372</v>
      </c>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372</v>
      </c>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372</v>
      </c>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107"/>
      <c r="V29" s="107"/>
      <c r="W29" s="107" t="s">
        <v>373</v>
      </c>
      <c r="X29" s="107"/>
    </row>
    <row r="30" spans="1:24" ht="27.6" customHeight="1"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t="s">
        <v>369</v>
      </c>
      <c r="W30" s="107" t="s">
        <v>373</v>
      </c>
      <c r="X30" s="107" t="s">
        <v>372</v>
      </c>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t="s">
        <v>373</v>
      </c>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t="s">
        <v>372</v>
      </c>
      <c r="X32" s="107" t="s">
        <v>372</v>
      </c>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13.9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8.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259</v>
      </c>
      <c r="T39" s="107" t="s">
        <v>72</v>
      </c>
      <c r="U39" s="320">
        <v>43621</v>
      </c>
      <c r="V39" s="107" t="s">
        <v>369</v>
      </c>
      <c r="W39" s="107" t="s">
        <v>373</v>
      </c>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t="s">
        <v>369</v>
      </c>
      <c r="W40" s="107" t="s">
        <v>373</v>
      </c>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259</v>
      </c>
      <c r="T41" s="107" t="s">
        <v>72</v>
      </c>
      <c r="U41" s="320">
        <v>43626</v>
      </c>
      <c r="V41" s="107" t="s">
        <v>369</v>
      </c>
      <c r="W41" s="107" t="s">
        <v>373</v>
      </c>
      <c r="X41" s="107"/>
    </row>
    <row r="42" spans="1:24" ht="26.4" customHeight="1"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259</v>
      </c>
      <c r="T42" s="107" t="s">
        <v>72</v>
      </c>
      <c r="U42" s="320">
        <v>43626</v>
      </c>
      <c r="V42" s="107"/>
      <c r="W42" s="107" t="s">
        <v>373</v>
      </c>
      <c r="X42" s="107"/>
    </row>
    <row r="43" spans="1:24" ht="27.6" customHeight="1"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259</v>
      </c>
      <c r="T44" s="107"/>
      <c r="U44" s="320">
        <v>43763</v>
      </c>
      <c r="V44" s="107" t="s">
        <v>369</v>
      </c>
      <c r="W44" s="107" t="s">
        <v>373</v>
      </c>
      <c r="X44" s="107"/>
    </row>
    <row r="45" spans="1:24" ht="26.4"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259</v>
      </c>
      <c r="T45" s="107" t="s">
        <v>72</v>
      </c>
      <c r="U45" s="320"/>
      <c r="V45" s="107" t="s">
        <v>369</v>
      </c>
      <c r="W45" s="107" t="s">
        <v>372</v>
      </c>
      <c r="X45" s="107" t="s">
        <v>372</v>
      </c>
    </row>
    <row r="46" spans="1:24" ht="27.6" customHeight="1"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259</v>
      </c>
      <c r="T46" s="107" t="s">
        <v>72</v>
      </c>
      <c r="U46" s="320">
        <v>43763</v>
      </c>
      <c r="V46" s="107" t="s">
        <v>369</v>
      </c>
      <c r="W46" s="107" t="s">
        <v>373</v>
      </c>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259</v>
      </c>
      <c r="T47" s="107" t="s">
        <v>72</v>
      </c>
      <c r="U47" s="320">
        <v>43756</v>
      </c>
      <c r="V47" s="107" t="s">
        <v>369</v>
      </c>
      <c r="W47" s="107" t="s">
        <v>373</v>
      </c>
      <c r="X47" s="107"/>
    </row>
    <row r="48" spans="1:24" ht="39.6" customHeight="1"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27.6" customHeight="1"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ht="27.6" customHeight="1"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t="s">
        <v>373</v>
      </c>
      <c r="X51" s="107"/>
    </row>
    <row r="52" spans="1:24" ht="41.4" customHeight="1"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t="s">
        <v>373</v>
      </c>
      <c r="X52" s="107"/>
    </row>
    <row r="53" spans="1:24" ht="27.6" customHeight="1"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8.9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t="s">
        <v>373</v>
      </c>
      <c r="X54" s="107"/>
    </row>
    <row r="55" spans="1:24"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ht="14.4" customHeigh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c r="T56" s="107"/>
      <c r="U56" s="319"/>
      <c r="V56" s="107"/>
      <c r="W56" s="107" t="s">
        <v>373</v>
      </c>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t="s">
        <v>373</v>
      </c>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107"/>
      <c r="V58" s="107"/>
      <c r="W58" s="107" t="s">
        <v>373</v>
      </c>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t="s">
        <v>373</v>
      </c>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t="s">
        <v>373</v>
      </c>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t="s">
        <v>373</v>
      </c>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t="s">
        <v>373</v>
      </c>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3.1427440552601014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fitToPage="1" showAutoFilter="1" topLeftCell="A52">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52">
      <selection activeCell="A7" sqref="A7:H68"/>
      <pageMargins left="0.25" right="0" top="0.25" bottom="0.25" header="0.3" footer="0"/>
      <pageSetup scale="34" fitToHeight="0" orientation="landscape" r:id="rId2"/>
      <autoFilter ref="A3:J70"/>
    </customSheetView>
    <customSheetView guid="{6D9FC8F7-6352-4BF1-890A-27BF36FADC03}" scale="85" showGridLines="0" fitToPage="1" showAutoFilter="1" topLeftCell="A52">
      <selection activeCell="A7" sqref="A7:H68"/>
      <pageMargins left="0.25" right="0" top="0.25" bottom="0.25" header="0.3" footer="0"/>
      <pageSetup scale="34" fitToHeight="0" orientation="landscape" r:id="rId3"/>
      <autoFilter ref="A3:J70"/>
    </customSheetView>
  </customSheetViews>
  <mergeCells count="6">
    <mergeCell ref="A68:G68"/>
    <mergeCell ref="M2:M3"/>
    <mergeCell ref="N2:N3"/>
    <mergeCell ref="S2:S3"/>
    <mergeCell ref="A1:H1"/>
    <mergeCell ref="A66:G66"/>
  </mergeCells>
  <conditionalFormatting sqref="O4:O9 O12:O18">
    <cfRule type="duplicateValues" dxfId="1252" priority="17"/>
  </conditionalFormatting>
  <conditionalFormatting sqref="O10">
    <cfRule type="duplicateValues" dxfId="1251" priority="16"/>
  </conditionalFormatting>
  <conditionalFormatting sqref="O11">
    <cfRule type="duplicateValues" dxfId="1250" priority="15"/>
  </conditionalFormatting>
  <conditionalFormatting sqref="O19:O32">
    <cfRule type="duplicateValues" dxfId="1249" priority="14"/>
  </conditionalFormatting>
  <conditionalFormatting sqref="O34:O50">
    <cfRule type="duplicateValues" dxfId="1248" priority="13"/>
  </conditionalFormatting>
  <conditionalFormatting sqref="O33">
    <cfRule type="duplicateValues" dxfId="1247" priority="12"/>
  </conditionalFormatting>
  <conditionalFormatting sqref="O51:O58">
    <cfRule type="duplicateValues" dxfId="1246" priority="11"/>
  </conditionalFormatting>
  <conditionalFormatting sqref="O59:O62">
    <cfRule type="duplicateValues" dxfId="1245" priority="10"/>
  </conditionalFormatting>
  <conditionalFormatting sqref="C7:D7 F7:H7">
    <cfRule type="containsText" dxfId="1244" priority="7" operator="containsText" text="N/A">
      <formula>NOT(ISERROR(SEARCH("N/A",C7)))</formula>
    </cfRule>
    <cfRule type="containsText" dxfId="1243" priority="8" operator="containsText" text="Blank">
      <formula>NOT(ISERROR(SEARCH("Blank",C7)))</formula>
    </cfRule>
    <cfRule type="containsText" dxfId="1242" priority="9" operator="containsText" text="M">
      <formula>NOT(ISERROR(SEARCH("M",C7)))</formula>
    </cfRule>
  </conditionalFormatting>
  <conditionalFormatting sqref="B7 B66:B68">
    <cfRule type="duplicateValues" dxfId="1241" priority="6"/>
  </conditionalFormatting>
  <conditionalFormatting sqref="B29">
    <cfRule type="duplicateValues" dxfId="1240" priority="4"/>
  </conditionalFormatting>
  <conditionalFormatting sqref="B30">
    <cfRule type="duplicateValues" dxfId="1239" priority="3"/>
  </conditionalFormatting>
  <conditionalFormatting sqref="B55">
    <cfRule type="duplicateValues" dxfId="1238" priority="2"/>
  </conditionalFormatting>
  <conditionalFormatting sqref="B56:B65 B31:B54 B8:B12 B14:B28">
    <cfRule type="duplicateValues" dxfId="1237" priority="5"/>
  </conditionalFormatting>
  <conditionalFormatting sqref="B13">
    <cfRule type="duplicateValues" dxfId="123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837640" r:id="rId7" name="CommandButton1">
          <controlPr defaultSize="0" autoLine="0" r:id="rId8">
            <anchor moveWithCells="1">
              <from>
                <xdr:col>8</xdr:col>
                <xdr:colOff>114300</xdr:colOff>
                <xdr:row>14</xdr:row>
                <xdr:rowOff>0</xdr:rowOff>
              </from>
              <to>
                <xdr:col>9</xdr:col>
                <xdr:colOff>403860</xdr:colOff>
                <xdr:row>15</xdr:row>
                <xdr:rowOff>0</xdr:rowOff>
              </to>
            </anchor>
          </controlPr>
        </control>
      </mc:Choice>
      <mc:Fallback>
        <control shapeId="837640" r:id="rId7" name="CommandButton1"/>
      </mc:Fallback>
    </mc:AlternateContent>
    <mc:AlternateContent xmlns:mc="http://schemas.openxmlformats.org/markup-compatibility/2006">
      <mc:Choice Requires="x14">
        <control shapeId="837641" r:id="rId9" name="CommandButton2">
          <controlPr defaultSize="0" autoLine="0" r:id="rId10">
            <anchor moveWithCells="1">
              <from>
                <xdr:col>8</xdr:col>
                <xdr:colOff>121920</xdr:colOff>
                <xdr:row>30</xdr:row>
                <xdr:rowOff>0</xdr:rowOff>
              </from>
              <to>
                <xdr:col>9</xdr:col>
                <xdr:colOff>441960</xdr:colOff>
                <xdr:row>31</xdr:row>
                <xdr:rowOff>281940</xdr:rowOff>
              </to>
            </anchor>
          </controlPr>
        </control>
      </mc:Choice>
      <mc:Fallback>
        <control shapeId="837641" r:id="rId9" name="CommandButton2"/>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pageSetUpPr fitToPage="1"/>
  </sheetPr>
  <dimension ref="A1:X196"/>
  <sheetViews>
    <sheetView showGridLines="0" topLeftCell="A43" zoomScale="70" zoomScaleNormal="7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364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43353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2.3890410958904109</v>
      </c>
      <c r="C4" s="3"/>
      <c r="D4" s="3"/>
      <c r="E4" s="3"/>
      <c r="F4" s="3"/>
      <c r="G4" s="3"/>
      <c r="H4" s="3"/>
      <c r="K4" s="107" t="s">
        <v>141</v>
      </c>
      <c r="L4" s="107" t="s">
        <v>142</v>
      </c>
      <c r="M4" s="266" t="s">
        <v>5</v>
      </c>
      <c r="N4" s="267" t="s">
        <v>143</v>
      </c>
      <c r="O4" s="268" t="s">
        <v>367</v>
      </c>
      <c r="P4" s="270"/>
      <c r="Q4" s="273" t="s">
        <v>145</v>
      </c>
      <c r="R4" s="273" t="s">
        <v>211</v>
      </c>
      <c r="S4" s="249" t="s">
        <v>364</v>
      </c>
      <c r="T4" s="107" t="s">
        <v>72</v>
      </c>
      <c r="U4" s="319">
        <v>44041.194444444445</v>
      </c>
      <c r="V4" s="107" t="s">
        <v>388</v>
      </c>
      <c r="W4" s="107"/>
      <c r="X4" s="107"/>
    </row>
    <row r="5" spans="1:24" ht="12.75" customHeight="1" x14ac:dyDescent="0.3">
      <c r="A5" s="70" t="s">
        <v>382</v>
      </c>
      <c r="B5" s="95">
        <v>10.083333333333334</v>
      </c>
      <c r="C5" s="97"/>
      <c r="D5" s="3"/>
      <c r="E5" s="3"/>
      <c r="F5" s="3"/>
      <c r="G5" s="3"/>
      <c r="H5" s="3"/>
      <c r="K5" s="107"/>
      <c r="L5" s="107"/>
      <c r="M5" s="266" t="s">
        <v>5</v>
      </c>
      <c r="N5" s="267" t="s">
        <v>143</v>
      </c>
      <c r="O5" s="268" t="s">
        <v>368</v>
      </c>
      <c r="P5" s="271" t="s">
        <v>144</v>
      </c>
      <c r="Q5" s="271" t="s">
        <v>149</v>
      </c>
      <c r="R5" s="271" t="s">
        <v>150</v>
      </c>
      <c r="S5" s="249" t="s">
        <v>364</v>
      </c>
      <c r="T5" s="107"/>
      <c r="U5" s="320"/>
      <c r="V5" s="107" t="s">
        <v>369</v>
      </c>
      <c r="W5" s="107"/>
      <c r="X5" s="107"/>
    </row>
    <row r="6" spans="1:24" thickBot="1" x14ac:dyDescent="0.35">
      <c r="A6" s="70" t="s">
        <v>383</v>
      </c>
      <c r="B6" s="95">
        <f ca="1">B4+B5</f>
        <v>12.472374429223745</v>
      </c>
      <c r="C6" s="97"/>
      <c r="K6" s="107"/>
      <c r="L6" s="107"/>
      <c r="M6" s="266" t="s">
        <v>5</v>
      </c>
      <c r="N6" s="267" t="s">
        <v>148</v>
      </c>
      <c r="O6" s="268" t="s">
        <v>148</v>
      </c>
      <c r="P6" s="271" t="s">
        <v>144</v>
      </c>
      <c r="Q6" s="271" t="s">
        <v>149</v>
      </c>
      <c r="R6" s="271" t="s">
        <v>150</v>
      </c>
      <c r="S6" s="249" t="s">
        <v>364</v>
      </c>
      <c r="T6" s="107" t="s">
        <v>72</v>
      </c>
      <c r="U6" s="320">
        <v>43755</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364</v>
      </c>
      <c r="T7" s="107"/>
      <c r="U7" s="320"/>
      <c r="V7" s="107" t="s">
        <v>369</v>
      </c>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364</v>
      </c>
      <c r="T9" s="107"/>
      <c r="U9" s="320"/>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364</v>
      </c>
      <c r="T10" s="107" t="s">
        <v>72</v>
      </c>
      <c r="U10" s="320"/>
      <c r="V10" s="107"/>
      <c r="W10" s="107"/>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364</v>
      </c>
      <c r="T13" s="107" t="s">
        <v>72</v>
      </c>
      <c r="U13" s="320">
        <v>44029</v>
      </c>
      <c r="V13" s="107" t="s">
        <v>369</v>
      </c>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364</v>
      </c>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364</v>
      </c>
      <c r="T16" s="107" t="s">
        <v>72</v>
      </c>
      <c r="U16" s="320"/>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364</v>
      </c>
      <c r="T18" s="107" t="s">
        <v>72</v>
      </c>
      <c r="U18" s="320"/>
      <c r="V18" s="107" t="s">
        <v>369</v>
      </c>
      <c r="W18" s="107"/>
      <c r="X18" s="107"/>
    </row>
    <row r="19" spans="1:24" x14ac:dyDescent="0.3">
      <c r="A19" s="225" t="s">
        <v>55</v>
      </c>
      <c r="B19" s="218" t="s">
        <v>196</v>
      </c>
      <c r="C19" s="252" t="s">
        <v>77</v>
      </c>
      <c r="D19" s="252"/>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364</v>
      </c>
      <c r="T19" s="308" t="s">
        <v>72</v>
      </c>
      <c r="U19" s="321">
        <v>44083</v>
      </c>
      <c r="V19" s="308" t="s">
        <v>369</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364</v>
      </c>
      <c r="T20" s="107" t="s">
        <v>72</v>
      </c>
      <c r="U20" s="320"/>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364</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364</v>
      </c>
      <c r="T22" s="107" t="s">
        <v>72</v>
      </c>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364</v>
      </c>
      <c r="T23" s="107"/>
      <c r="U23" s="320"/>
      <c r="V23" s="107" t="s">
        <v>369</v>
      </c>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364</v>
      </c>
      <c r="T24" s="107"/>
      <c r="U24" s="320">
        <v>43760</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364</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364</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364</v>
      </c>
      <c r="T27" s="107" t="s">
        <v>72</v>
      </c>
      <c r="U27" s="320"/>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364</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364</v>
      </c>
      <c r="T29" s="107" t="s">
        <v>72</v>
      </c>
      <c r="U29" s="320">
        <v>43629</v>
      </c>
      <c r="V29" s="107" t="s">
        <v>369</v>
      </c>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364</v>
      </c>
      <c r="T30" s="107" t="s">
        <v>72</v>
      </c>
      <c r="U30" s="320"/>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364</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364</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364</v>
      </c>
      <c r="T33" s="107"/>
      <c r="U33" s="320"/>
      <c r="V33" s="107" t="s">
        <v>369</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364</v>
      </c>
      <c r="T34" s="107"/>
      <c r="U34" s="320"/>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364</v>
      </c>
      <c r="T35" s="107" t="s">
        <v>72</v>
      </c>
      <c r="U35" s="320">
        <v>43766</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364</v>
      </c>
      <c r="T36" s="107" t="s">
        <v>72</v>
      </c>
      <c r="U36" s="320">
        <v>43753</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364</v>
      </c>
      <c r="T39" s="107" t="s">
        <v>72</v>
      </c>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364</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364</v>
      </c>
      <c r="T41" s="107" t="s">
        <v>72</v>
      </c>
      <c r="U41" s="320"/>
      <c r="V41" s="107"/>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364</v>
      </c>
      <c r="T42" s="107" t="s">
        <v>72</v>
      </c>
      <c r="U42" s="320">
        <v>44008</v>
      </c>
      <c r="V42" s="107" t="s">
        <v>388</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364</v>
      </c>
      <c r="T44" s="107" t="s">
        <v>72</v>
      </c>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364</v>
      </c>
      <c r="T45" s="107"/>
      <c r="U45" s="320"/>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364</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364</v>
      </c>
      <c r="T47" s="107"/>
      <c r="U47" s="320"/>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364</v>
      </c>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364</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364</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364</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364</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364</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2.6149245063879212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70" showGridLines="0" fitToPage="1" showAutoFilter="1" topLeftCell="A43">
      <selection activeCell="A7" sqref="A7:H68"/>
      <pageMargins left="0.25" right="0" top="0.25" bottom="0.25" header="0.3" footer="0"/>
      <pageSetup scale="32" fitToHeight="0" orientation="landscape" r:id="rId1"/>
      <autoFilter ref="A3:J70"/>
    </customSheetView>
    <customSheetView guid="{B9E7682A-072E-4CF9-AE10-B3ED27CB27F8}" showGridLines="0" fitToPage="1" showAutoFilter="1" hiddenColumns="1" topLeftCell="G1">
      <selection activeCell="U31" sqref="U31:V31"/>
      <pageMargins left="0.25" right="0" top="0.25" bottom="0.25" header="0.3" footer="0"/>
      <pageSetup scale="32" fitToHeight="0" orientation="landscape" r:id="rId2"/>
      <autoFilter ref="A3:AB70"/>
    </customSheetView>
    <customSheetView guid="{9F775BAE-2403-40FE-95E3-B0411D9A7170}" showGridLines="0" fitToPage="1" showAutoFilter="1" hiddenColumns="1" topLeftCell="J37">
      <selection activeCell="C8" sqref="C8:G67"/>
      <pageMargins left="0.25" right="0" top="0.25" bottom="0.25" header="0.3" footer="0"/>
      <pageSetup scale="32" fitToHeight="0" orientation="landscape" r:id="rId3"/>
      <autoFilter ref="A3:AB70"/>
    </customSheetView>
    <customSheetView guid="{61959E49-C4BC-41CB-B0BE-7EDA73DE356A}" showGridLines="0" fitToPage="1" showAutoFilter="1" hiddenColumns="1" topLeftCell="J40">
      <selection activeCell="V58" sqref="V58"/>
      <pageMargins left="0.25" right="0" top="0.25" bottom="0.25" header="0.3" footer="0"/>
      <pageSetup scale="32" fitToHeight="0" orientation="landscape" r:id="rId4"/>
      <autoFilter ref="A3:AB70"/>
    </customSheetView>
    <customSheetView guid="{3F51B73C-8999-4BDD-B7BB-CFA8C5D5F118}" scale="70" showGridLines="0" fitToPage="1" showAutoFilter="1" hiddenColumns="1">
      <selection activeCell="K1" sqref="K1:AN1048576"/>
      <pageMargins left="0.25" right="0" top="0.25" bottom="0.25" header="0.3" footer="0"/>
      <pageSetup scale="32" fitToHeight="0" orientation="landscape" r:id="rId5"/>
      <autoFilter ref="A3:AA70"/>
    </customSheetView>
    <customSheetView guid="{040B64FF-F135-4C7F-9498-A8399C10673D}" scale="70" showGridLines="0" fitToPage="1" showAutoFilter="1" topLeftCell="A43">
      <selection activeCell="A7" sqref="A7:H68"/>
      <pageMargins left="0.25" right="0" top="0.25" bottom="0.25" header="0.3" footer="0"/>
      <pageSetup scale="32" fitToHeight="0" orientation="landscape" r:id="rId6"/>
      <autoFilter ref="A3:J70"/>
    </customSheetView>
    <customSheetView guid="{6D9FC8F7-6352-4BF1-890A-27BF36FADC03}" scale="70" showGridLines="0" fitToPage="1" showAutoFilter="1" topLeftCell="A43">
      <selection activeCell="A7" sqref="A7:H68"/>
      <pageMargins left="0.25" right="0" top="0.25" bottom="0.25" header="0.3" footer="0"/>
      <pageSetup scale="32"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235" priority="17"/>
  </conditionalFormatting>
  <conditionalFormatting sqref="O10">
    <cfRule type="duplicateValues" dxfId="1234" priority="16"/>
  </conditionalFormatting>
  <conditionalFormatting sqref="O11">
    <cfRule type="duplicateValues" dxfId="1233" priority="15"/>
  </conditionalFormatting>
  <conditionalFormatting sqref="O19:O32">
    <cfRule type="duplicateValues" dxfId="1232" priority="14"/>
  </conditionalFormatting>
  <conditionalFormatting sqref="O34:O50">
    <cfRule type="duplicateValues" dxfId="1231" priority="13"/>
  </conditionalFormatting>
  <conditionalFormatting sqref="O33">
    <cfRule type="duplicateValues" dxfId="1230" priority="12"/>
  </conditionalFormatting>
  <conditionalFormatting sqref="O51:O58">
    <cfRule type="duplicateValues" dxfId="1229" priority="11"/>
  </conditionalFormatting>
  <conditionalFormatting sqref="O59:O62">
    <cfRule type="duplicateValues" dxfId="1228" priority="10"/>
  </conditionalFormatting>
  <conditionalFormatting sqref="C7:D7 F7:H7">
    <cfRule type="containsText" dxfId="1227" priority="7" operator="containsText" text="N/A">
      <formula>NOT(ISERROR(SEARCH("N/A",C7)))</formula>
    </cfRule>
    <cfRule type="containsText" dxfId="1226" priority="8" operator="containsText" text="Blank">
      <formula>NOT(ISERROR(SEARCH("Blank",C7)))</formula>
    </cfRule>
    <cfRule type="containsText" dxfId="1225" priority="9" operator="containsText" text="M">
      <formula>NOT(ISERROR(SEARCH("M",C7)))</formula>
    </cfRule>
  </conditionalFormatting>
  <conditionalFormatting sqref="B7 B66:B68">
    <cfRule type="duplicateValues" dxfId="1224" priority="6"/>
  </conditionalFormatting>
  <conditionalFormatting sqref="B29">
    <cfRule type="duplicateValues" dxfId="1223" priority="4"/>
  </conditionalFormatting>
  <conditionalFormatting sqref="B30">
    <cfRule type="duplicateValues" dxfId="1222" priority="3"/>
  </conditionalFormatting>
  <conditionalFormatting sqref="B55">
    <cfRule type="duplicateValues" dxfId="1221" priority="2"/>
  </conditionalFormatting>
  <conditionalFormatting sqref="B56:B65 B31:B54 B8:B12 B14:B28">
    <cfRule type="duplicateValues" dxfId="1220" priority="5"/>
  </conditionalFormatting>
  <conditionalFormatting sqref="B13">
    <cfRule type="duplicateValues" dxfId="121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2" fitToHeight="0" orientation="landscape" r:id="rId8"/>
  <drawing r:id="rId9"/>
  <legacyDrawing r:id="rId10"/>
  <controls>
    <mc:AlternateContent xmlns:mc="http://schemas.openxmlformats.org/markup-compatibility/2006">
      <mc:Choice Requires="x14">
        <control shapeId="4106" r:id="rId11" name="CommandButton2">
          <controlPr defaultSize="0" autoLine="0" r:id="rId12">
            <anchor moveWithCells="1">
              <from>
                <xdr:col>8</xdr:col>
                <xdr:colOff>144780</xdr:colOff>
                <xdr:row>59</xdr:row>
                <xdr:rowOff>0</xdr:rowOff>
              </from>
              <to>
                <xdr:col>9</xdr:col>
                <xdr:colOff>464820</xdr:colOff>
                <xdr:row>60</xdr:row>
                <xdr:rowOff>274320</xdr:rowOff>
              </to>
            </anchor>
          </controlPr>
        </control>
      </mc:Choice>
      <mc:Fallback>
        <control shapeId="4106" r:id="rId11" name="CommandButton2"/>
      </mc:Fallback>
    </mc:AlternateContent>
    <mc:AlternateContent xmlns:mc="http://schemas.openxmlformats.org/markup-compatibility/2006">
      <mc:Choice Requires="x14">
        <control shapeId="4105" r:id="rId13" name="CommandButton1">
          <controlPr defaultSize="0" autoLine="0" r:id="rId14">
            <anchor moveWithCells="1">
              <from>
                <xdr:col>8</xdr:col>
                <xdr:colOff>251460</xdr:colOff>
                <xdr:row>49</xdr:row>
                <xdr:rowOff>68580</xdr:rowOff>
              </from>
              <to>
                <xdr:col>9</xdr:col>
                <xdr:colOff>541020</xdr:colOff>
                <xdr:row>51</xdr:row>
                <xdr:rowOff>60960</xdr:rowOff>
              </to>
            </anchor>
          </controlPr>
        </control>
      </mc:Choice>
      <mc:Fallback>
        <control shapeId="4105" r:id="rId13" name="CommandButton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pageSetUpPr fitToPage="1"/>
  </sheetPr>
  <dimension ref="A1:X196"/>
  <sheetViews>
    <sheetView showGridLines="0" topLeftCell="A52"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262</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43129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3.0027397260273974</v>
      </c>
      <c r="C4" s="3"/>
      <c r="D4" s="3"/>
      <c r="E4" s="3"/>
      <c r="F4" s="3"/>
      <c r="G4" s="3"/>
      <c r="H4" s="3"/>
      <c r="K4" s="107" t="s">
        <v>141</v>
      </c>
      <c r="L4" s="107" t="s">
        <v>142</v>
      </c>
      <c r="M4" s="266" t="s">
        <v>5</v>
      </c>
      <c r="N4" s="267" t="s">
        <v>143</v>
      </c>
      <c r="O4" s="268" t="s">
        <v>367</v>
      </c>
      <c r="P4" s="270"/>
      <c r="Q4" s="273" t="s">
        <v>145</v>
      </c>
      <c r="R4" s="273" t="s">
        <v>211</v>
      </c>
      <c r="S4" s="249" t="s">
        <v>262</v>
      </c>
      <c r="T4" s="107"/>
      <c r="U4" s="319"/>
      <c r="V4" s="107" t="s">
        <v>369</v>
      </c>
      <c r="W4" s="107" t="s">
        <v>372</v>
      </c>
      <c r="X4" s="107" t="s">
        <v>372</v>
      </c>
    </row>
    <row r="5" spans="1:24" ht="12.75" customHeight="1" x14ac:dyDescent="0.3">
      <c r="A5" s="70" t="s">
        <v>382</v>
      </c>
      <c r="B5" s="95">
        <v>1.5</v>
      </c>
      <c r="C5" s="97"/>
      <c r="D5" s="3"/>
      <c r="E5" s="3"/>
      <c r="F5" s="3"/>
      <c r="G5" s="3"/>
      <c r="H5" s="3"/>
      <c r="K5" s="107"/>
      <c r="L5" s="107"/>
      <c r="M5" s="266" t="s">
        <v>5</v>
      </c>
      <c r="N5" s="267" t="s">
        <v>143</v>
      </c>
      <c r="O5" s="268" t="s">
        <v>368</v>
      </c>
      <c r="P5" s="271" t="s">
        <v>144</v>
      </c>
      <c r="Q5" s="271" t="s">
        <v>149</v>
      </c>
      <c r="R5" s="271" t="s">
        <v>150</v>
      </c>
      <c r="S5" s="249" t="s">
        <v>262</v>
      </c>
      <c r="T5" s="107"/>
      <c r="U5" s="320"/>
      <c r="V5" s="107" t="s">
        <v>369</v>
      </c>
      <c r="W5" s="107" t="s">
        <v>372</v>
      </c>
      <c r="X5" s="107" t="s">
        <v>372</v>
      </c>
    </row>
    <row r="6" spans="1:24" thickBot="1" x14ac:dyDescent="0.35">
      <c r="A6" s="70" t="s">
        <v>383</v>
      </c>
      <c r="B6" s="95">
        <f ca="1">B4+B5</f>
        <v>4.5027397260273974</v>
      </c>
      <c r="C6" s="97"/>
      <c r="K6" s="107"/>
      <c r="L6" s="107"/>
      <c r="M6" s="266" t="s">
        <v>5</v>
      </c>
      <c r="N6" s="267" t="s">
        <v>148</v>
      </c>
      <c r="O6" s="268" t="s">
        <v>148</v>
      </c>
      <c r="P6" s="271" t="s">
        <v>144</v>
      </c>
      <c r="Q6" s="271" t="s">
        <v>149</v>
      </c>
      <c r="R6" s="271" t="s">
        <v>150</v>
      </c>
      <c r="S6" s="249" t="s">
        <v>262</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262</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262</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262</v>
      </c>
      <c r="T10" s="107" t="s">
        <v>72</v>
      </c>
      <c r="U10" s="320"/>
      <c r="V10" s="107" t="s">
        <v>369</v>
      </c>
      <c r="W10" s="107" t="s">
        <v>372</v>
      </c>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262</v>
      </c>
      <c r="T13" s="107" t="s">
        <v>72</v>
      </c>
      <c r="U13" s="320">
        <v>44029</v>
      </c>
      <c r="V13" s="107" t="s">
        <v>369</v>
      </c>
      <c r="W13" s="107" t="s">
        <v>373</v>
      </c>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262</v>
      </c>
      <c r="T15" s="107" t="s">
        <v>72</v>
      </c>
      <c r="U15" s="320">
        <v>44063</v>
      </c>
      <c r="V15" s="107" t="s">
        <v>369</v>
      </c>
      <c r="W15" s="107" t="s">
        <v>373</v>
      </c>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262</v>
      </c>
      <c r="T16" s="107" t="s">
        <v>72</v>
      </c>
      <c r="U16" s="320"/>
      <c r="V16" s="107" t="s">
        <v>369</v>
      </c>
      <c r="W16" s="107" t="s">
        <v>373</v>
      </c>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262</v>
      </c>
      <c r="T18" s="107"/>
      <c r="U18" s="320"/>
      <c r="V18" s="107" t="s">
        <v>369</v>
      </c>
      <c r="W18" s="107" t="s">
        <v>372</v>
      </c>
      <c r="X18" s="107" t="s">
        <v>372</v>
      </c>
    </row>
    <row r="19" spans="1:24" ht="12.75" customHeight="1"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262</v>
      </c>
      <c r="T19" s="308" t="s">
        <v>72</v>
      </c>
      <c r="U19" s="321">
        <v>44083</v>
      </c>
      <c r="V19" s="308" t="s">
        <v>369</v>
      </c>
      <c r="W19" s="308" t="s">
        <v>373</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262</v>
      </c>
      <c r="T20" s="107" t="s">
        <v>72</v>
      </c>
      <c r="U20" s="320"/>
      <c r="V20" s="107" t="s">
        <v>369</v>
      </c>
      <c r="W20" s="107" t="s">
        <v>373</v>
      </c>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262</v>
      </c>
      <c r="T21" s="107" t="s">
        <v>72</v>
      </c>
      <c r="U21" s="320"/>
      <c r="V21" s="107" t="s">
        <v>369</v>
      </c>
      <c r="W21" s="107" t="s">
        <v>373</v>
      </c>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262</v>
      </c>
      <c r="T22" s="107" t="s">
        <v>72</v>
      </c>
      <c r="U22" s="320"/>
      <c r="V22" s="107" t="s">
        <v>369</v>
      </c>
      <c r="W22" s="107" t="s">
        <v>373</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262</v>
      </c>
      <c r="T23" s="107" t="s">
        <v>72</v>
      </c>
      <c r="U23" s="320"/>
      <c r="V23" s="107" t="s">
        <v>369</v>
      </c>
      <c r="W23" s="107" t="s">
        <v>373</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262</v>
      </c>
      <c r="T24" s="107" t="s">
        <v>72</v>
      </c>
      <c r="U24" s="320">
        <v>43760</v>
      </c>
      <c r="V24" s="107" t="s">
        <v>369</v>
      </c>
      <c r="W24" s="107" t="s">
        <v>373</v>
      </c>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262</v>
      </c>
      <c r="T25" s="107" t="s">
        <v>72</v>
      </c>
      <c r="U25" s="320">
        <v>43608</v>
      </c>
      <c r="V25" s="107" t="s">
        <v>369</v>
      </c>
      <c r="W25" s="107" t="s">
        <v>373</v>
      </c>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262</v>
      </c>
      <c r="T26" s="107"/>
      <c r="U26" s="320"/>
      <c r="V26" s="107"/>
      <c r="W26" s="107" t="s">
        <v>373</v>
      </c>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262</v>
      </c>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262</v>
      </c>
      <c r="T28" s="107"/>
      <c r="U28" s="320"/>
      <c r="V28" s="107" t="s">
        <v>369</v>
      </c>
      <c r="W28" s="107" t="s">
        <v>372</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262</v>
      </c>
      <c r="T29" s="107" t="s">
        <v>72</v>
      </c>
      <c r="U29" s="320">
        <v>43629</v>
      </c>
      <c r="V29" s="107" t="s">
        <v>369</v>
      </c>
      <c r="W29" s="107" t="s">
        <v>373</v>
      </c>
      <c r="X29" s="107" t="s">
        <v>373</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262</v>
      </c>
      <c r="T30" s="107" t="s">
        <v>72</v>
      </c>
      <c r="U30" s="320">
        <v>44048</v>
      </c>
      <c r="V30" s="107" t="s">
        <v>369</v>
      </c>
      <c r="W30" s="107" t="s">
        <v>373</v>
      </c>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262</v>
      </c>
      <c r="T31" s="107"/>
      <c r="U31" s="320"/>
      <c r="V31" s="107"/>
      <c r="W31" s="107" t="s">
        <v>373</v>
      </c>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262</v>
      </c>
      <c r="T32" s="107" t="s">
        <v>72</v>
      </c>
      <c r="U32" s="320"/>
      <c r="V32" s="107" t="s">
        <v>369</v>
      </c>
      <c r="W32" s="107" t="s">
        <v>373</v>
      </c>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262</v>
      </c>
      <c r="T33" s="107"/>
      <c r="U33" s="320"/>
      <c r="V33" s="107" t="s">
        <v>369</v>
      </c>
      <c r="W33" s="107" t="s">
        <v>372</v>
      </c>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262</v>
      </c>
      <c r="T34" s="107"/>
      <c r="U34" s="320">
        <v>43752</v>
      </c>
      <c r="V34" s="107" t="s">
        <v>369</v>
      </c>
      <c r="W34" s="107" t="s">
        <v>373</v>
      </c>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262</v>
      </c>
      <c r="T35" s="107" t="s">
        <v>72</v>
      </c>
      <c r="U35" s="320">
        <v>43753</v>
      </c>
      <c r="V35" s="107" t="s">
        <v>369</v>
      </c>
      <c r="W35" s="249" t="s">
        <v>373</v>
      </c>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262</v>
      </c>
      <c r="T36" s="107" t="s">
        <v>72</v>
      </c>
      <c r="U36" s="320">
        <v>43753</v>
      </c>
      <c r="V36" s="107" t="s">
        <v>369</v>
      </c>
      <c r="W36" s="107" t="s">
        <v>372</v>
      </c>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262</v>
      </c>
      <c r="T39" s="107"/>
      <c r="U39" s="320"/>
      <c r="V39" s="107"/>
      <c r="W39" s="107" t="s">
        <v>373</v>
      </c>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262</v>
      </c>
      <c r="T40" s="107"/>
      <c r="U40" s="320"/>
      <c r="V40" s="107"/>
      <c r="W40" s="107" t="s">
        <v>373</v>
      </c>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262</v>
      </c>
      <c r="T41" s="107" t="s">
        <v>72</v>
      </c>
      <c r="U41" s="320"/>
      <c r="V41" s="107"/>
      <c r="W41" s="107" t="s">
        <v>373</v>
      </c>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262</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262</v>
      </c>
      <c r="T44" s="107"/>
      <c r="U44" s="320"/>
      <c r="V44" s="107"/>
      <c r="W44" s="107" t="s">
        <v>373</v>
      </c>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262</v>
      </c>
      <c r="T45" s="107"/>
      <c r="U45" s="320"/>
      <c r="V45" s="107" t="s">
        <v>369</v>
      </c>
      <c r="W45" s="107" t="s">
        <v>373</v>
      </c>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262</v>
      </c>
      <c r="T46" s="107" t="s">
        <v>72</v>
      </c>
      <c r="U46" s="320">
        <v>43763</v>
      </c>
      <c r="V46" s="107" t="s">
        <v>369</v>
      </c>
      <c r="W46" s="107" t="s">
        <v>373</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262</v>
      </c>
      <c r="T47" s="107"/>
      <c r="U47" s="320"/>
      <c r="V47" s="107" t="s">
        <v>369</v>
      </c>
      <c r="W47" s="107" t="s">
        <v>373</v>
      </c>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t="s">
        <v>373</v>
      </c>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t="s">
        <v>373</v>
      </c>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t="s">
        <v>373</v>
      </c>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t="s">
        <v>373</v>
      </c>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t="s">
        <v>373</v>
      </c>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107"/>
      <c r="V58" s="107"/>
      <c r="W58" s="107" t="s">
        <v>373</v>
      </c>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t="s">
        <v>373</v>
      </c>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t="s">
        <v>373</v>
      </c>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t="s">
        <v>373</v>
      </c>
      <c r="X61" s="107"/>
    </row>
    <row r="62" spans="1:24" ht="26.4" x14ac:dyDescent="0.25">
      <c r="A62" s="225" t="s">
        <v>56</v>
      </c>
      <c r="B62" s="218" t="s">
        <v>235</v>
      </c>
      <c r="C62" s="252"/>
      <c r="D62" s="252" t="s">
        <v>77</v>
      </c>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t="s">
        <v>373</v>
      </c>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2.6720673635307781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4:J70"/>
  <customSheetViews>
    <customSheetView guid="{3BEDB203-29A8-4A82-B140-5CE8D0753F8B}" scale="85" showGridLines="0" fitToPage="1" showAutoFilter="1" topLeftCell="A52">
      <selection activeCell="A7" sqref="A7:H68"/>
      <pageMargins left="0.25" right="0" top="0.25" bottom="0.25" header="0.3" footer="0"/>
      <pageSetup scale="34" fitToHeight="0" orientation="landscape" r:id="rId1"/>
      <autoFilter ref="A4:J70"/>
    </customSheetView>
    <customSheetView guid="{B9E7682A-072E-4CF9-AE10-B3ED27CB27F8}" showGridLines="0" fitToPage="1" showAutoFilter="1" hiddenColumns="1">
      <selection activeCell="C8" sqref="C8:G67"/>
      <pageMargins left="0.25" right="0" top="0.25" bottom="0.25" header="0.3" footer="0"/>
      <pageSetup scale="34" fitToHeight="0" orientation="landscape" r:id="rId2"/>
      <autoFilter ref="A4:AB70"/>
    </customSheetView>
    <customSheetView guid="{9F775BAE-2403-40FE-95E3-B0411D9A7170}" showGridLines="0" fitToPage="1" showAutoFilter="1" hiddenColumns="1">
      <selection activeCell="C8" sqref="C8:G67"/>
      <pageMargins left="0.25" right="0" top="0.25" bottom="0.25" header="0.3" footer="0"/>
      <pageSetup scale="34" fitToHeight="0" orientation="landscape" r:id="rId3"/>
      <autoFilter ref="A4:AB70"/>
    </customSheetView>
    <customSheetView guid="{61959E49-C4BC-41CB-B0BE-7EDA73DE356A}" showGridLines="0" fitToPage="1" showAutoFilter="1" hiddenColumns="1" topLeftCell="L34">
      <selection activeCell="X35" sqref="X35"/>
      <pageMargins left="0.25" right="0" top="0.25" bottom="0.25" header="0.3" footer="0"/>
      <pageSetup scale="34" fitToHeight="0" orientation="landscape" r:id="rId4"/>
      <autoFilter ref="A4:AB70"/>
    </customSheetView>
    <customSheetView guid="{3F51B73C-8999-4BDD-B7BB-CFA8C5D5F118}" scale="85" showGridLines="0" fitToPage="1" showAutoFilter="1" hiddenColumns="1" topLeftCell="B1">
      <selection activeCell="K1" sqref="K1:AN1048576"/>
      <pageMargins left="0.25" right="0" top="0.25" bottom="0.25" header="0.3" footer="0"/>
      <pageSetup scale="34" fitToHeight="0" orientation="landscape" r:id="rId5"/>
      <autoFilter ref="A4:AA70"/>
    </customSheetView>
    <customSheetView guid="{040B64FF-F135-4C7F-9498-A8399C10673D}" scale="85" showGridLines="0" fitToPage="1" showAutoFilter="1" topLeftCell="A52">
      <selection activeCell="A7" sqref="A7:H68"/>
      <pageMargins left="0.25" right="0" top="0.25" bottom="0.25" header="0.3" footer="0"/>
      <pageSetup scale="34" fitToHeight="0" orientation="landscape" r:id="rId6"/>
      <autoFilter ref="A4:J70"/>
    </customSheetView>
    <customSheetView guid="{6D9FC8F7-6352-4BF1-890A-27BF36FADC03}" scale="85" showGridLines="0" fitToPage="1" showAutoFilter="1" topLeftCell="A52">
      <selection activeCell="A7" sqref="A7:H68"/>
      <pageMargins left="0.25" right="0" top="0.25" bottom="0.25" header="0.3" footer="0"/>
      <pageSetup scale="34" fitToHeight="0" orientation="landscape" r:id="rId7"/>
      <autoFilter ref="A4:J70"/>
    </customSheetView>
  </customSheetViews>
  <mergeCells count="6">
    <mergeCell ref="A68:G68"/>
    <mergeCell ref="M2:M3"/>
    <mergeCell ref="N2:N3"/>
    <mergeCell ref="S2:S3"/>
    <mergeCell ref="A1:H1"/>
    <mergeCell ref="A66:G66"/>
  </mergeCells>
  <conditionalFormatting sqref="O4:O9 O12:O18">
    <cfRule type="duplicateValues" dxfId="1218" priority="17"/>
  </conditionalFormatting>
  <conditionalFormatting sqref="O10">
    <cfRule type="duplicateValues" dxfId="1217" priority="16"/>
  </conditionalFormatting>
  <conditionalFormatting sqref="O11">
    <cfRule type="duplicateValues" dxfId="1216" priority="15"/>
  </conditionalFormatting>
  <conditionalFormatting sqref="O19:O32">
    <cfRule type="duplicateValues" dxfId="1215" priority="14"/>
  </conditionalFormatting>
  <conditionalFormatting sqref="O34:O50">
    <cfRule type="duplicateValues" dxfId="1214" priority="13"/>
  </conditionalFormatting>
  <conditionalFormatting sqref="O33">
    <cfRule type="duplicateValues" dxfId="1213" priority="12"/>
  </conditionalFormatting>
  <conditionalFormatting sqref="O51:O58">
    <cfRule type="duplicateValues" dxfId="1212" priority="11"/>
  </conditionalFormatting>
  <conditionalFormatting sqref="O59:O62">
    <cfRule type="duplicateValues" dxfId="1211" priority="10"/>
  </conditionalFormatting>
  <conditionalFormatting sqref="C7:D7 F7:H7">
    <cfRule type="containsText" dxfId="1210" priority="7" operator="containsText" text="N/A">
      <formula>NOT(ISERROR(SEARCH("N/A",C7)))</formula>
    </cfRule>
    <cfRule type="containsText" dxfId="1209" priority="8" operator="containsText" text="Blank">
      <formula>NOT(ISERROR(SEARCH("Blank",C7)))</formula>
    </cfRule>
    <cfRule type="containsText" dxfId="1208" priority="9" operator="containsText" text="M">
      <formula>NOT(ISERROR(SEARCH("M",C7)))</formula>
    </cfRule>
  </conditionalFormatting>
  <conditionalFormatting sqref="B7 B66:B68">
    <cfRule type="duplicateValues" dxfId="1207" priority="6"/>
  </conditionalFormatting>
  <conditionalFormatting sqref="B29">
    <cfRule type="duplicateValues" dxfId="1206" priority="4"/>
  </conditionalFormatting>
  <conditionalFormatting sqref="B30">
    <cfRule type="duplicateValues" dxfId="1205" priority="3"/>
  </conditionalFormatting>
  <conditionalFormatting sqref="B55">
    <cfRule type="duplicateValues" dxfId="1204" priority="2"/>
  </conditionalFormatting>
  <conditionalFormatting sqref="B56:B65 B31:B54 B8:B12 B14:B28">
    <cfRule type="duplicateValues" dxfId="1203" priority="5"/>
  </conditionalFormatting>
  <conditionalFormatting sqref="B13">
    <cfRule type="duplicateValues" dxfId="120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8"/>
  <drawing r:id="rId9"/>
  <legacyDrawing r:id="rId10"/>
  <controls>
    <mc:AlternateContent xmlns:mc="http://schemas.openxmlformats.org/markup-compatibility/2006">
      <mc:Choice Requires="x14">
        <control shapeId="8207" r:id="rId11" name="CommandButton2">
          <controlPr defaultSize="0" autoLine="0" r:id="rId12">
            <anchor moveWithCells="1">
              <from>
                <xdr:col>8</xdr:col>
                <xdr:colOff>137160</xdr:colOff>
                <xdr:row>70</xdr:row>
                <xdr:rowOff>0</xdr:rowOff>
              </from>
              <to>
                <xdr:col>9</xdr:col>
                <xdr:colOff>457200</xdr:colOff>
                <xdr:row>72</xdr:row>
                <xdr:rowOff>83820</xdr:rowOff>
              </to>
            </anchor>
          </controlPr>
        </control>
      </mc:Choice>
      <mc:Fallback>
        <control shapeId="8207" r:id="rId11" name="CommandButton2"/>
      </mc:Fallback>
    </mc:AlternateContent>
    <mc:AlternateContent xmlns:mc="http://schemas.openxmlformats.org/markup-compatibility/2006">
      <mc:Choice Requires="x14">
        <control shapeId="8206" r:id="rId13" name="CommandButton1">
          <controlPr defaultSize="0" autoLine="0" r:id="rId14">
            <anchor moveWithCells="1">
              <from>
                <xdr:col>8</xdr:col>
                <xdr:colOff>365760</xdr:colOff>
                <xdr:row>29</xdr:row>
                <xdr:rowOff>99060</xdr:rowOff>
              </from>
              <to>
                <xdr:col>10</xdr:col>
                <xdr:colOff>30480</xdr:colOff>
                <xdr:row>31</xdr:row>
                <xdr:rowOff>76200</xdr:rowOff>
              </to>
            </anchor>
          </controlPr>
        </control>
      </mc:Choice>
      <mc:Fallback>
        <control shapeId="8206" r:id="rId13" name="CommandButton1"/>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B050"/>
  </sheetPr>
  <dimension ref="A1:X196"/>
  <sheetViews>
    <sheetView showGridLines="0" topLeftCell="A52" zoomScale="70" zoomScaleNormal="7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263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42495</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4.7397260273972606</v>
      </c>
      <c r="C4" s="3"/>
      <c r="D4" s="3"/>
      <c r="E4" s="3"/>
      <c r="F4" s="3"/>
      <c r="G4" s="3"/>
      <c r="H4" s="3"/>
      <c r="K4" s="107" t="s">
        <v>141</v>
      </c>
      <c r="L4" s="107" t="s">
        <v>142</v>
      </c>
      <c r="M4" s="266" t="s">
        <v>5</v>
      </c>
      <c r="N4" s="267" t="s">
        <v>143</v>
      </c>
      <c r="O4" s="268" t="s">
        <v>367</v>
      </c>
      <c r="P4" s="270"/>
      <c r="Q4" s="273" t="s">
        <v>145</v>
      </c>
      <c r="R4" s="273" t="s">
        <v>211</v>
      </c>
      <c r="S4" s="249" t="s">
        <v>263</v>
      </c>
      <c r="T4" s="107"/>
      <c r="U4" s="319"/>
      <c r="V4" s="107" t="s">
        <v>369</v>
      </c>
      <c r="W4" s="107" t="s">
        <v>372</v>
      </c>
      <c r="X4" s="107" t="s">
        <v>372</v>
      </c>
    </row>
    <row r="5" spans="1:24" ht="12.75" customHeight="1" x14ac:dyDescent="0.3">
      <c r="A5" s="70" t="s">
        <v>382</v>
      </c>
      <c r="B5" s="95">
        <v>4</v>
      </c>
      <c r="C5" s="97"/>
      <c r="D5" s="3"/>
      <c r="E5" s="3"/>
      <c r="F5" s="3"/>
      <c r="G5" s="3"/>
      <c r="H5" s="3"/>
      <c r="K5" s="107"/>
      <c r="L5" s="107"/>
      <c r="M5" s="266" t="s">
        <v>5</v>
      </c>
      <c r="N5" s="267" t="s">
        <v>143</v>
      </c>
      <c r="O5" s="268" t="s">
        <v>368</v>
      </c>
      <c r="P5" s="271" t="s">
        <v>144</v>
      </c>
      <c r="Q5" s="271" t="s">
        <v>149</v>
      </c>
      <c r="R5" s="271" t="s">
        <v>150</v>
      </c>
      <c r="S5" s="249" t="s">
        <v>263</v>
      </c>
      <c r="T5" s="107"/>
      <c r="U5" s="320"/>
      <c r="V5" s="107" t="s">
        <v>369</v>
      </c>
      <c r="W5" s="107" t="s">
        <v>372</v>
      </c>
      <c r="X5" s="107" t="s">
        <v>372</v>
      </c>
    </row>
    <row r="6" spans="1:24" thickBot="1" x14ac:dyDescent="0.35">
      <c r="A6" s="70" t="s">
        <v>383</v>
      </c>
      <c r="B6" s="95">
        <f ca="1">B4+B5</f>
        <v>8.7397260273972606</v>
      </c>
      <c r="C6" s="97"/>
      <c r="K6" s="107"/>
      <c r="L6" s="107"/>
      <c r="M6" s="266" t="s">
        <v>5</v>
      </c>
      <c r="N6" s="267" t="s">
        <v>148</v>
      </c>
      <c r="O6" s="268" t="s">
        <v>148</v>
      </c>
      <c r="P6" s="271" t="s">
        <v>144</v>
      </c>
      <c r="Q6" s="271" t="s">
        <v>149</v>
      </c>
      <c r="R6" s="271" t="s">
        <v>150</v>
      </c>
      <c r="S6" s="249" t="s">
        <v>263</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263</v>
      </c>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263</v>
      </c>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263</v>
      </c>
      <c r="T10" s="107"/>
      <c r="U10" s="320"/>
      <c r="V10" s="107"/>
      <c r="W10" s="107" t="s">
        <v>373</v>
      </c>
      <c r="X10" s="107" t="s">
        <v>373</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263</v>
      </c>
      <c r="T13" s="107"/>
      <c r="U13" s="320">
        <v>44029</v>
      </c>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263</v>
      </c>
      <c r="T15" s="107"/>
      <c r="U15" s="320"/>
      <c r="V15" s="107"/>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263</v>
      </c>
      <c r="T16" s="107"/>
      <c r="U16" s="320"/>
      <c r="V16" s="107"/>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263</v>
      </c>
      <c r="T18" s="107"/>
      <c r="U18" s="320"/>
      <c r="V18" s="107" t="s">
        <v>369</v>
      </c>
      <c r="W18" s="107" t="s">
        <v>372</v>
      </c>
      <c r="X18" s="107" t="s">
        <v>372</v>
      </c>
    </row>
    <row r="19" spans="1:24" x14ac:dyDescent="0.3">
      <c r="A19" s="225" t="s">
        <v>55</v>
      </c>
      <c r="B19" s="218" t="s">
        <v>196</v>
      </c>
      <c r="C19" s="252"/>
      <c r="D19" s="252"/>
      <c r="E19" s="252"/>
      <c r="F19" s="252" t="s">
        <v>77</v>
      </c>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263</v>
      </c>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263</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263</v>
      </c>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263</v>
      </c>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263</v>
      </c>
      <c r="T23" s="107"/>
      <c r="U23" s="320"/>
      <c r="V23" s="107"/>
      <c r="W23" s="107" t="s">
        <v>373</v>
      </c>
      <c r="X23" s="107" t="s">
        <v>373</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263</v>
      </c>
      <c r="T24" s="107" t="s">
        <v>72</v>
      </c>
      <c r="U24" s="320"/>
      <c r="V24" s="107" t="s">
        <v>369</v>
      </c>
      <c r="W24" s="107" t="s">
        <v>372</v>
      </c>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263</v>
      </c>
      <c r="T25" s="107"/>
      <c r="U25" s="320"/>
      <c r="V25" s="107" t="s">
        <v>369</v>
      </c>
      <c r="W25" s="107" t="s">
        <v>372</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263</v>
      </c>
      <c r="T26" s="107"/>
      <c r="U26" s="320"/>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263</v>
      </c>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263</v>
      </c>
      <c r="T28" s="107"/>
      <c r="U28" s="320"/>
      <c r="V28" s="107" t="s">
        <v>369</v>
      </c>
      <c r="W28" s="107" t="s">
        <v>372</v>
      </c>
      <c r="X28" s="107" t="s">
        <v>372</v>
      </c>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263</v>
      </c>
      <c r="T29" s="107"/>
      <c r="U29" s="320"/>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263</v>
      </c>
      <c r="T30" s="107"/>
      <c r="U30" s="320"/>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263</v>
      </c>
      <c r="T31" s="107"/>
      <c r="U31" s="320"/>
      <c r="V31" s="107"/>
      <c r="W31" s="107" t="s">
        <v>373</v>
      </c>
      <c r="X31" s="107" t="s">
        <v>373</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263</v>
      </c>
      <c r="T32" s="107"/>
      <c r="U32" s="320"/>
      <c r="V32" s="107"/>
      <c r="W32" s="107" t="s">
        <v>373</v>
      </c>
      <c r="X32" s="107" t="s">
        <v>373</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263</v>
      </c>
      <c r="T33" s="107" t="s">
        <v>72</v>
      </c>
      <c r="U33" s="320">
        <v>43753</v>
      </c>
      <c r="V33" s="107" t="s">
        <v>369</v>
      </c>
      <c r="W33" s="107" t="s">
        <v>373</v>
      </c>
      <c r="X33" s="107" t="s">
        <v>373</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263</v>
      </c>
      <c r="T34" s="107"/>
      <c r="U34" s="320">
        <v>43752</v>
      </c>
      <c r="V34" s="107" t="s">
        <v>369</v>
      </c>
      <c r="W34" s="107" t="s">
        <v>373</v>
      </c>
      <c r="X34" s="107" t="s">
        <v>373</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263</v>
      </c>
      <c r="T35" s="107" t="s">
        <v>72</v>
      </c>
      <c r="U35" s="320">
        <v>43766</v>
      </c>
      <c r="V35" s="107" t="s">
        <v>369</v>
      </c>
      <c r="W35" s="249" t="s">
        <v>373</v>
      </c>
      <c r="X35" s="107" t="s">
        <v>373</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263</v>
      </c>
      <c r="T36" s="107" t="s">
        <v>72</v>
      </c>
      <c r="U36" s="320">
        <v>43753</v>
      </c>
      <c r="V36" s="107" t="s">
        <v>369</v>
      </c>
      <c r="W36" s="107" t="s">
        <v>373</v>
      </c>
      <c r="X36" s="107" t="s">
        <v>373</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263</v>
      </c>
      <c r="T39" s="107"/>
      <c r="U39" s="320"/>
      <c r="V39" s="107"/>
      <c r="W39" s="107" t="s">
        <v>373</v>
      </c>
      <c r="X39" s="107" t="s">
        <v>373</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263</v>
      </c>
      <c r="T40" s="107"/>
      <c r="U40" s="320"/>
      <c r="V40" s="107"/>
      <c r="W40" s="107" t="s">
        <v>373</v>
      </c>
      <c r="X40" s="107" t="s">
        <v>373</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263</v>
      </c>
      <c r="T41" s="107" t="s">
        <v>72</v>
      </c>
      <c r="U41" s="320">
        <v>43754</v>
      </c>
      <c r="V41" s="107" t="s">
        <v>369</v>
      </c>
      <c r="W41" s="107" t="s">
        <v>373</v>
      </c>
      <c r="X41" s="107" t="s">
        <v>373</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263</v>
      </c>
      <c r="T42" s="107" t="s">
        <v>72</v>
      </c>
      <c r="U42" s="320">
        <v>44008</v>
      </c>
      <c r="V42" s="107"/>
      <c r="W42" s="107" t="s">
        <v>373</v>
      </c>
      <c r="X42" s="107" t="s">
        <v>373</v>
      </c>
    </row>
    <row r="43" spans="1:24" ht="13.8" x14ac:dyDescent="0.3">
      <c r="A43" s="225" t="s">
        <v>53</v>
      </c>
      <c r="B43" s="218" t="s">
        <v>224</v>
      </c>
      <c r="C43" s="252" t="s">
        <v>77</v>
      </c>
      <c r="D43" s="252"/>
      <c r="E43" s="252"/>
      <c r="F43" s="304"/>
      <c r="G43" s="304"/>
      <c r="H43" s="224">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263</v>
      </c>
      <c r="T44" s="107" t="s">
        <v>72</v>
      </c>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263</v>
      </c>
      <c r="T45" s="107"/>
      <c r="U45" s="320"/>
      <c r="V45" s="107"/>
      <c r="W45" s="107" t="s">
        <v>373</v>
      </c>
      <c r="X45" s="107" t="s">
        <v>373</v>
      </c>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263</v>
      </c>
      <c r="T46" s="107" t="s">
        <v>72</v>
      </c>
      <c r="U46" s="320">
        <v>43763</v>
      </c>
      <c r="V46" s="107" t="s">
        <v>369</v>
      </c>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263</v>
      </c>
      <c r="T47" s="107"/>
      <c r="U47" s="320"/>
      <c r="V47" s="107"/>
      <c r="W47" s="107" t="s">
        <v>373</v>
      </c>
      <c r="X47" s="107" t="s">
        <v>373</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263</v>
      </c>
      <c r="T51" s="107" t="s">
        <v>72</v>
      </c>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263</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263</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t="s">
        <v>263</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263</v>
      </c>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t="s">
        <v>263</v>
      </c>
      <c r="T58" s="107"/>
      <c r="U58" s="107"/>
      <c r="V58" s="107"/>
      <c r="W58" s="107" t="s">
        <v>373</v>
      </c>
      <c r="X58" s="107" t="s">
        <v>373</v>
      </c>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3.1528485848768266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70" showGridLines="0" showAutoFilter="1" topLeftCell="A52">
      <selection activeCell="A7" sqref="A7:H68"/>
      <pageMargins left="0.7" right="0.7" top="0.75" bottom="0.75" header="0.3" footer="0.3"/>
      <pageSetup orientation="portrait" r:id="rId1"/>
      <autoFilter ref="A3:J70"/>
    </customSheetView>
    <customSheetView guid="{040B64FF-F135-4C7F-9498-A8399C10673D}" scale="70" showGridLines="0" showAutoFilter="1" topLeftCell="A52">
      <selection activeCell="A7" sqref="A7:H68"/>
      <pageMargins left="0.7" right="0.7" top="0.75" bottom="0.75" header="0.3" footer="0.3"/>
      <pageSetup orientation="portrait" r:id="rId2"/>
      <autoFilter ref="A3:J70"/>
    </customSheetView>
    <customSheetView guid="{6D9FC8F7-6352-4BF1-890A-27BF36FADC03}" scale="70" showGridLines="0" showAutoFilter="1" topLeftCell="A52">
      <selection activeCell="A7" sqref="A7:H68"/>
      <pageMargins left="0.7" right="0.7" top="0.75" bottom="0.75" header="0.3" footer="0.3"/>
      <pageSetup orientation="portrait" r:id="rId3"/>
      <autoFilter ref="A3:J70"/>
    </customSheetView>
  </customSheetViews>
  <mergeCells count="6">
    <mergeCell ref="M2:M3"/>
    <mergeCell ref="N2:N3"/>
    <mergeCell ref="A68:G68"/>
    <mergeCell ref="S2:S3"/>
    <mergeCell ref="A1:H1"/>
    <mergeCell ref="A66:G66"/>
  </mergeCells>
  <conditionalFormatting sqref="O4:O9 O12:O18">
    <cfRule type="duplicateValues" dxfId="1201" priority="17"/>
  </conditionalFormatting>
  <conditionalFormatting sqref="O10">
    <cfRule type="duplicateValues" dxfId="1200" priority="16"/>
  </conditionalFormatting>
  <conditionalFormatting sqref="O11">
    <cfRule type="duplicateValues" dxfId="1199" priority="15"/>
  </conditionalFormatting>
  <conditionalFormatting sqref="O19:O32">
    <cfRule type="duplicateValues" dxfId="1198" priority="14"/>
  </conditionalFormatting>
  <conditionalFormatting sqref="O34:O50">
    <cfRule type="duplicateValues" dxfId="1197" priority="13"/>
  </conditionalFormatting>
  <conditionalFormatting sqref="O33">
    <cfRule type="duplicateValues" dxfId="1196" priority="12"/>
  </conditionalFormatting>
  <conditionalFormatting sqref="O51:O58">
    <cfRule type="duplicateValues" dxfId="1195" priority="11"/>
  </conditionalFormatting>
  <conditionalFormatting sqref="O59:O62">
    <cfRule type="duplicateValues" dxfId="1194" priority="10"/>
  </conditionalFormatting>
  <conditionalFormatting sqref="C7:D7 F7:H7">
    <cfRule type="containsText" dxfId="1193" priority="7" operator="containsText" text="N/A">
      <formula>NOT(ISERROR(SEARCH("N/A",C7)))</formula>
    </cfRule>
    <cfRule type="containsText" dxfId="1192" priority="8" operator="containsText" text="Blank">
      <formula>NOT(ISERROR(SEARCH("Blank",C7)))</formula>
    </cfRule>
    <cfRule type="containsText" dxfId="1191" priority="9" operator="containsText" text="M">
      <formula>NOT(ISERROR(SEARCH("M",C7)))</formula>
    </cfRule>
  </conditionalFormatting>
  <conditionalFormatting sqref="B7 B66:B68">
    <cfRule type="duplicateValues" dxfId="1190" priority="6"/>
  </conditionalFormatting>
  <conditionalFormatting sqref="B29">
    <cfRule type="duplicateValues" dxfId="1189" priority="4"/>
  </conditionalFormatting>
  <conditionalFormatting sqref="B30">
    <cfRule type="duplicateValues" dxfId="1188" priority="3"/>
  </conditionalFormatting>
  <conditionalFormatting sqref="B55">
    <cfRule type="duplicateValues" dxfId="1187" priority="2"/>
  </conditionalFormatting>
  <conditionalFormatting sqref="B56:B65 B31:B54 B8:B12 B14:B28">
    <cfRule type="duplicateValues" dxfId="1186" priority="5"/>
  </conditionalFormatting>
  <conditionalFormatting sqref="B13">
    <cfRule type="duplicateValues" dxfId="118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0712" r:id="rId7" name="CommandButton1">
          <controlPr defaultSize="0" autoLine="0" r:id="rId8">
            <anchor moveWithCells="1">
              <from>
                <xdr:col>8</xdr:col>
                <xdr:colOff>114300</xdr:colOff>
                <xdr:row>10</xdr:row>
                <xdr:rowOff>0</xdr:rowOff>
              </from>
              <to>
                <xdr:col>9</xdr:col>
                <xdr:colOff>396240</xdr:colOff>
                <xdr:row>12</xdr:row>
                <xdr:rowOff>0</xdr:rowOff>
              </to>
            </anchor>
          </controlPr>
        </control>
      </mc:Choice>
      <mc:Fallback>
        <control shapeId="840712" r:id="rId7" name="CommandButton1"/>
      </mc:Fallback>
    </mc:AlternateContent>
    <mc:AlternateContent xmlns:mc="http://schemas.openxmlformats.org/markup-compatibility/2006">
      <mc:Choice Requires="x14">
        <control shapeId="840713" r:id="rId9" name="CommandButton2">
          <controlPr defaultSize="0" autoLine="0" r:id="rId10">
            <anchor moveWithCells="1">
              <from>
                <xdr:col>8</xdr:col>
                <xdr:colOff>137160</xdr:colOff>
                <xdr:row>18</xdr:row>
                <xdr:rowOff>0</xdr:rowOff>
              </from>
              <to>
                <xdr:col>9</xdr:col>
                <xdr:colOff>449580</xdr:colOff>
                <xdr:row>20</xdr:row>
                <xdr:rowOff>83820</xdr:rowOff>
              </to>
            </anchor>
          </controlPr>
        </control>
      </mc:Choice>
      <mc:Fallback>
        <control shapeId="840713" r:id="rId9" name="CommandButton2"/>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X196"/>
  <sheetViews>
    <sheetView showGridLines="0" topLeftCell="A46"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264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42858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3.7452054794520548</v>
      </c>
      <c r="C4" s="3"/>
      <c r="D4" s="3"/>
      <c r="E4" s="3"/>
      <c r="F4" s="3"/>
      <c r="G4" s="3"/>
      <c r="H4" s="3"/>
      <c r="K4" s="107" t="s">
        <v>141</v>
      </c>
      <c r="L4" s="107" t="s">
        <v>142</v>
      </c>
      <c r="M4" s="266" t="s">
        <v>5</v>
      </c>
      <c r="N4" s="267" t="s">
        <v>143</v>
      </c>
      <c r="O4" s="268" t="s">
        <v>367</v>
      </c>
      <c r="P4" s="270"/>
      <c r="Q4" s="273" t="s">
        <v>145</v>
      </c>
      <c r="R4" s="273" t="s">
        <v>211</v>
      </c>
      <c r="S4" s="249" t="s">
        <v>264</v>
      </c>
      <c r="T4" s="107"/>
      <c r="U4" s="319"/>
      <c r="V4" s="107" t="s">
        <v>369</v>
      </c>
      <c r="W4" s="107" t="s">
        <v>372</v>
      </c>
      <c r="X4" s="107"/>
    </row>
    <row r="5" spans="1:24" ht="12.75" customHeight="1" x14ac:dyDescent="0.3">
      <c r="A5" s="70" t="s">
        <v>382</v>
      </c>
      <c r="B5" s="95">
        <v>5</v>
      </c>
      <c r="C5" s="97"/>
      <c r="D5" s="3"/>
      <c r="E5" s="3"/>
      <c r="F5" s="3"/>
      <c r="G5" s="3"/>
      <c r="H5" s="3"/>
      <c r="K5" s="107"/>
      <c r="L5" s="107"/>
      <c r="M5" s="266" t="s">
        <v>5</v>
      </c>
      <c r="N5" s="267" t="s">
        <v>143</v>
      </c>
      <c r="O5" s="268" t="s">
        <v>368</v>
      </c>
      <c r="P5" s="271" t="s">
        <v>144</v>
      </c>
      <c r="Q5" s="271" t="s">
        <v>149</v>
      </c>
      <c r="R5" s="271" t="s">
        <v>150</v>
      </c>
      <c r="S5" s="249" t="s">
        <v>264</v>
      </c>
      <c r="T5" s="107"/>
      <c r="U5" s="320"/>
      <c r="V5" s="107" t="s">
        <v>369</v>
      </c>
      <c r="W5" s="107" t="s">
        <v>372</v>
      </c>
      <c r="X5" s="107"/>
    </row>
    <row r="6" spans="1:24" thickBot="1" x14ac:dyDescent="0.35">
      <c r="A6" s="70" t="s">
        <v>383</v>
      </c>
      <c r="B6" s="95">
        <f ca="1">B4+B5</f>
        <v>8.7452054794520553</v>
      </c>
      <c r="C6" s="97"/>
      <c r="K6" s="107"/>
      <c r="L6" s="107"/>
      <c r="M6" s="266" t="s">
        <v>5</v>
      </c>
      <c r="N6" s="267" t="s">
        <v>148</v>
      </c>
      <c r="O6" s="268" t="s">
        <v>148</v>
      </c>
      <c r="P6" s="271" t="s">
        <v>144</v>
      </c>
      <c r="Q6" s="271" t="s">
        <v>149</v>
      </c>
      <c r="R6" s="271" t="s">
        <v>150</v>
      </c>
      <c r="S6" s="249" t="s">
        <v>264</v>
      </c>
      <c r="T6" s="107"/>
      <c r="U6" s="320"/>
      <c r="V6" s="107" t="s">
        <v>369</v>
      </c>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264</v>
      </c>
      <c r="T7" s="107"/>
      <c r="U7" s="320"/>
      <c r="V7" s="107" t="s">
        <v>369</v>
      </c>
      <c r="W7" s="249" t="s">
        <v>372</v>
      </c>
      <c r="X7" s="107"/>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264</v>
      </c>
      <c r="T9" s="107"/>
      <c r="U9" s="320"/>
      <c r="V9" s="107" t="s">
        <v>369</v>
      </c>
      <c r="W9" s="107" t="s">
        <v>372</v>
      </c>
      <c r="X9" s="107"/>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264</v>
      </c>
      <c r="T10" s="107"/>
      <c r="U10" s="320"/>
      <c r="V10" s="107" t="s">
        <v>369</v>
      </c>
      <c r="W10" s="107" t="s">
        <v>372</v>
      </c>
      <c r="X10" s="107"/>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264</v>
      </c>
      <c r="T13" s="107"/>
      <c r="U13" s="320">
        <v>44029</v>
      </c>
      <c r="V13" s="107" t="s">
        <v>369</v>
      </c>
      <c r="W13" s="107" t="s">
        <v>372</v>
      </c>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264</v>
      </c>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264</v>
      </c>
      <c r="T16" s="107" t="s">
        <v>72</v>
      </c>
      <c r="U16" s="320"/>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264</v>
      </c>
      <c r="T18" s="107"/>
      <c r="U18" s="320"/>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264</v>
      </c>
      <c r="T19" s="308" t="s">
        <v>72</v>
      </c>
      <c r="U19" s="321">
        <v>44083</v>
      </c>
      <c r="V19" s="308" t="s">
        <v>369</v>
      </c>
      <c r="W19" s="308" t="s">
        <v>372</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264</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264</v>
      </c>
      <c r="T21" s="107" t="s">
        <v>72</v>
      </c>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264</v>
      </c>
      <c r="T22" s="107" t="s">
        <v>72</v>
      </c>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264</v>
      </c>
      <c r="T23" s="107" t="s">
        <v>72</v>
      </c>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264</v>
      </c>
      <c r="T24" s="107" t="s">
        <v>72</v>
      </c>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264</v>
      </c>
      <c r="T25" s="107" t="s">
        <v>72</v>
      </c>
      <c r="U25" s="320">
        <v>43608</v>
      </c>
      <c r="V25" s="107" t="s">
        <v>369</v>
      </c>
      <c r="W25" s="107" t="s">
        <v>372</v>
      </c>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264</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264</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264</v>
      </c>
      <c r="T28" s="107" t="s">
        <v>72</v>
      </c>
      <c r="U28" s="320">
        <v>44085</v>
      </c>
      <c r="V28" s="107" t="s">
        <v>369</v>
      </c>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264</v>
      </c>
      <c r="T29" s="107" t="s">
        <v>72</v>
      </c>
      <c r="U29" s="320">
        <v>43629</v>
      </c>
      <c r="V29" s="107" t="s">
        <v>369</v>
      </c>
      <c r="W29" s="107" t="s">
        <v>372</v>
      </c>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264</v>
      </c>
      <c r="T30" s="107" t="s">
        <v>72</v>
      </c>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264</v>
      </c>
      <c r="T31" s="107"/>
      <c r="U31" s="320"/>
      <c r="V31" s="107"/>
      <c r="W31" s="107"/>
      <c r="X31" s="107"/>
    </row>
    <row r="32" spans="1:24" x14ac:dyDescent="0.3">
      <c r="A32" s="225" t="s">
        <v>148</v>
      </c>
      <c r="B32" s="218" t="s">
        <v>365</v>
      </c>
      <c r="C32" s="252"/>
      <c r="D32" s="252" t="s">
        <v>77</v>
      </c>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264</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264</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264</v>
      </c>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264</v>
      </c>
      <c r="T35" s="107" t="s">
        <v>72</v>
      </c>
      <c r="U35" s="320">
        <v>43766</v>
      </c>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264</v>
      </c>
      <c r="T36" s="107"/>
      <c r="U36" s="320"/>
      <c r="V36" s="107" t="s">
        <v>369</v>
      </c>
      <c r="W36" s="107" t="s">
        <v>372</v>
      </c>
      <c r="X36" s="107" t="s">
        <v>372</v>
      </c>
    </row>
    <row r="37" spans="1:24" ht="41.4" x14ac:dyDescent="0.3">
      <c r="A37" s="225" t="s">
        <v>2</v>
      </c>
      <c r="B37" s="218" t="s">
        <v>232</v>
      </c>
      <c r="C37" s="252"/>
      <c r="D37" s="252" t="s">
        <v>77</v>
      </c>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264</v>
      </c>
      <c r="T39" s="107" t="s">
        <v>73</v>
      </c>
      <c r="U39" s="320"/>
      <c r="V39" s="107"/>
      <c r="W39" s="107" t="s">
        <v>372</v>
      </c>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264</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264</v>
      </c>
      <c r="T41" s="107" t="s">
        <v>72</v>
      </c>
      <c r="U41" s="320">
        <v>43754</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264</v>
      </c>
      <c r="T42" s="107" t="s">
        <v>72</v>
      </c>
      <c r="U42" s="320">
        <v>43754</v>
      </c>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264</v>
      </c>
      <c r="T44" s="107"/>
      <c r="U44" s="320">
        <v>43763</v>
      </c>
      <c r="V44" s="107" t="s">
        <v>369</v>
      </c>
      <c r="W44" s="107" t="s">
        <v>372</v>
      </c>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264</v>
      </c>
      <c r="T45" s="107"/>
      <c r="U45" s="320"/>
      <c r="V45" s="107" t="s">
        <v>369</v>
      </c>
      <c r="W45" s="107" t="s">
        <v>372</v>
      </c>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264</v>
      </c>
      <c r="T46" s="107" t="s">
        <v>72</v>
      </c>
      <c r="U46" s="320">
        <v>43669</v>
      </c>
      <c r="V46" s="107" t="s">
        <v>369</v>
      </c>
      <c r="W46" s="107" t="s">
        <v>372</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264</v>
      </c>
      <c r="T47" s="107" t="s">
        <v>72</v>
      </c>
      <c r="U47" s="320">
        <v>43756</v>
      </c>
      <c r="V47" s="107" t="s">
        <v>369</v>
      </c>
      <c r="W47" s="107" t="s">
        <v>372</v>
      </c>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264</v>
      </c>
      <c r="T51" s="107" t="s">
        <v>72</v>
      </c>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264</v>
      </c>
      <c r="T52" s="107" t="s">
        <v>72</v>
      </c>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ht="24.75"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264</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264</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264</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264</v>
      </c>
      <c r="T58" s="107"/>
      <c r="U58" s="107"/>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t="s">
        <v>77</v>
      </c>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3.1141726266886729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B69" s="238"/>
      <c r="C69" s="101"/>
      <c r="D69" s="101"/>
      <c r="E69" s="101"/>
      <c r="F69" s="101"/>
      <c r="G69" s="101"/>
    </row>
    <row r="70" spans="1:18" ht="23.4" customHeight="1" x14ac:dyDescent="0.3">
      <c r="B70" s="238"/>
      <c r="C70" s="101"/>
      <c r="D70" s="101"/>
      <c r="E70" s="101"/>
      <c r="F70" s="101"/>
      <c r="G70" s="101"/>
    </row>
    <row r="71" spans="1:18" x14ac:dyDescent="0.3">
      <c r="B71" s="238"/>
      <c r="C71" s="101"/>
      <c r="D71" s="101"/>
      <c r="E71" s="101"/>
      <c r="F71" s="101"/>
      <c r="G71" s="101"/>
    </row>
    <row r="72" spans="1:18" x14ac:dyDescent="0.3">
      <c r="B72" s="238"/>
      <c r="C72" s="101"/>
      <c r="D72" s="101"/>
      <c r="E72" s="101"/>
      <c r="F72" s="101"/>
      <c r="G72" s="101"/>
    </row>
    <row r="73" spans="1:18" x14ac:dyDescent="0.3">
      <c r="B73" s="238"/>
      <c r="C73" s="101"/>
      <c r="D73" s="101"/>
      <c r="E73" s="101"/>
      <c r="F73" s="101"/>
      <c r="G73" s="101"/>
    </row>
    <row r="74" spans="1:18" x14ac:dyDescent="0.3">
      <c r="B74" s="238"/>
      <c r="C74" s="101"/>
      <c r="D74" s="101"/>
      <c r="E74" s="101"/>
      <c r="F74" s="101"/>
      <c r="G74" s="101"/>
    </row>
    <row r="75" spans="1:18" x14ac:dyDescent="0.3">
      <c r="B75" s="238"/>
      <c r="C75" s="101"/>
      <c r="D75" s="101"/>
      <c r="E75" s="101"/>
      <c r="F75" s="101"/>
      <c r="G75" s="101"/>
    </row>
    <row r="76" spans="1:18" x14ac:dyDescent="0.3">
      <c r="B76" s="238"/>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46">
      <selection activeCell="A7" sqref="A7:H68"/>
      <pageMargins left="0.7" right="0.7" top="0.75" bottom="0.75" header="0.3" footer="0.3"/>
      <pageSetup orientation="portrait" r:id="rId1"/>
    </customSheetView>
    <customSheetView guid="{B9E7682A-072E-4CF9-AE10-B3ED27CB27F8}" showGridLines="0" showAutoFilter="1" topLeftCell="F8">
      <selection activeCell="U31" sqref="U31:V31"/>
      <pageMargins left="0.7" right="0.7" top="0.75" bottom="0.75" header="0.3" footer="0.3"/>
      <pageSetup orientation="portrait" r:id="rId2"/>
      <autoFilter ref="A3:AB70"/>
    </customSheetView>
    <customSheetView guid="{9F775BAE-2403-40FE-95E3-B0411D9A7170}" showGridLines="0" showAutoFilter="1" topLeftCell="N10">
      <selection activeCell="W36" sqref="W36"/>
      <pageMargins left="0.7" right="0.7" top="0.75" bottom="0.75" header="0.3" footer="0.3"/>
      <pageSetup orientation="portrait" r:id="rId3"/>
      <autoFilter ref="A3:AB70"/>
    </customSheetView>
    <customSheetView guid="{61959E49-C4BC-41CB-B0BE-7EDA73DE356A}" showGridLines="0" showAutoFilter="1" topLeftCell="J28">
      <selection activeCell="V37" sqref="V37"/>
      <pageMargins left="0.7" right="0.7" top="0.75" bottom="0.75" header="0.3" footer="0.3"/>
      <pageSetup orientation="portrait" r:id="rId4"/>
      <autoFilter ref="A3:AB70"/>
    </customSheetView>
    <customSheetView guid="{3F51B73C-8999-4BDD-B7BB-CFA8C5D5F118}" scale="85" showGridLines="0" showAutoFilter="1" topLeftCell="B1">
      <selection activeCell="K1" sqref="K1:AN1048576"/>
      <pageMargins left="0.7" right="0.7" top="0.75" bottom="0.75" header="0.3" footer="0.3"/>
      <pageSetup orientation="portrait" r:id="rId5"/>
      <autoFilter ref="A3:AA70"/>
    </customSheetView>
    <customSheetView guid="{040B64FF-F135-4C7F-9498-A8399C10673D}" scale="85" showGridLines="0" topLeftCell="A46">
      <selection activeCell="A7" sqref="A7:H68"/>
      <pageMargins left="0.7" right="0.7" top="0.75" bottom="0.75" header="0.3" footer="0.3"/>
      <pageSetup orientation="portrait" r:id="rId6"/>
    </customSheetView>
    <customSheetView guid="{6D9FC8F7-6352-4BF1-890A-27BF36FADC03}" scale="85" showGridLines="0" topLeftCell="A46">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B1:B6 B77:B1048576">
    <cfRule type="duplicateValues" dxfId="1184" priority="18"/>
  </conditionalFormatting>
  <conditionalFormatting sqref="O4:O9 O12:O18">
    <cfRule type="duplicateValues" dxfId="1183" priority="17"/>
  </conditionalFormatting>
  <conditionalFormatting sqref="O10">
    <cfRule type="duplicateValues" dxfId="1182" priority="16"/>
  </conditionalFormatting>
  <conditionalFormatting sqref="O11">
    <cfRule type="duplicateValues" dxfId="1181" priority="15"/>
  </conditionalFormatting>
  <conditionalFormatting sqref="O19:O32">
    <cfRule type="duplicateValues" dxfId="1180" priority="14"/>
  </conditionalFormatting>
  <conditionalFormatting sqref="O34:O50">
    <cfRule type="duplicateValues" dxfId="1179" priority="13"/>
  </conditionalFormatting>
  <conditionalFormatting sqref="O33">
    <cfRule type="duplicateValues" dxfId="1178" priority="12"/>
  </conditionalFormatting>
  <conditionalFormatting sqref="O51:O58">
    <cfRule type="duplicateValues" dxfId="1177" priority="11"/>
  </conditionalFormatting>
  <conditionalFormatting sqref="O59:O62">
    <cfRule type="duplicateValues" dxfId="1176" priority="10"/>
  </conditionalFormatting>
  <conditionalFormatting sqref="C7:D7 F7:H7">
    <cfRule type="containsText" dxfId="1175" priority="7" operator="containsText" text="N/A">
      <formula>NOT(ISERROR(SEARCH("N/A",C7)))</formula>
    </cfRule>
    <cfRule type="containsText" dxfId="1174" priority="8" operator="containsText" text="Blank">
      <formula>NOT(ISERROR(SEARCH("Blank",C7)))</formula>
    </cfRule>
    <cfRule type="containsText" dxfId="1173" priority="9" operator="containsText" text="M">
      <formula>NOT(ISERROR(SEARCH("M",C7)))</formula>
    </cfRule>
  </conditionalFormatting>
  <conditionalFormatting sqref="B7 B66:B68">
    <cfRule type="duplicateValues" dxfId="1172" priority="6"/>
  </conditionalFormatting>
  <conditionalFormatting sqref="B29">
    <cfRule type="duplicateValues" dxfId="1171" priority="4"/>
  </conditionalFormatting>
  <conditionalFormatting sqref="B30">
    <cfRule type="duplicateValues" dxfId="1170" priority="3"/>
  </conditionalFormatting>
  <conditionalFormatting sqref="B55">
    <cfRule type="duplicateValues" dxfId="1169" priority="2"/>
  </conditionalFormatting>
  <conditionalFormatting sqref="B56:B65 B31:B54 B8:B12 B14:B28">
    <cfRule type="duplicateValues" dxfId="1168" priority="5"/>
  </conditionalFormatting>
  <conditionalFormatting sqref="B13">
    <cfRule type="duplicateValues" dxfId="116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0249" r:id="rId11" name="CommandButton2">
          <controlPr defaultSize="0" autoLine="0" r:id="rId12">
            <anchor moveWithCells="1">
              <from>
                <xdr:col>8</xdr:col>
                <xdr:colOff>121920</xdr:colOff>
                <xdr:row>63</xdr:row>
                <xdr:rowOff>60960</xdr:rowOff>
              </from>
              <to>
                <xdr:col>9</xdr:col>
                <xdr:colOff>441960</xdr:colOff>
                <xdr:row>65</xdr:row>
                <xdr:rowOff>137160</xdr:rowOff>
              </to>
            </anchor>
          </controlPr>
        </control>
      </mc:Choice>
      <mc:Fallback>
        <control shapeId="10249" r:id="rId11" name="CommandButton2"/>
      </mc:Fallback>
    </mc:AlternateContent>
    <mc:AlternateContent xmlns:mc="http://schemas.openxmlformats.org/markup-compatibility/2006">
      <mc:Choice Requires="x14">
        <control shapeId="2" r:id="rId13" name="CommandButton1">
          <controlPr defaultSize="0" autoLine="0" r:id="rId14">
            <anchor moveWithCells="1">
              <from>
                <xdr:col>8</xdr:col>
                <xdr:colOff>198120</xdr:colOff>
                <xdr:row>70</xdr:row>
                <xdr:rowOff>0</xdr:rowOff>
              </from>
              <to>
                <xdr:col>9</xdr:col>
                <xdr:colOff>487680</xdr:colOff>
                <xdr:row>71</xdr:row>
                <xdr:rowOff>167640</xdr:rowOff>
              </to>
            </anchor>
          </controlPr>
        </control>
      </mc:Choice>
      <mc:Fallback>
        <control shapeId="10248" r:id="rId13" name="CommandButton1"/>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pageSetUpPr fitToPage="1"/>
  </sheetPr>
  <dimension ref="A1:X196"/>
  <sheetViews>
    <sheetView showGridLines="0" topLeftCell="A7"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265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42884</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3.6739726027397261</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7</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10.673972602739726</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265</v>
      </c>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265</v>
      </c>
      <c r="T10" s="107" t="s">
        <v>72</v>
      </c>
      <c r="U10" s="320"/>
      <c r="V10" s="107" t="s">
        <v>369</v>
      </c>
      <c r="W10" s="107" t="s">
        <v>372</v>
      </c>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265</v>
      </c>
      <c r="T13" s="107"/>
      <c r="U13" s="320">
        <v>44029</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t="s">
        <v>72</v>
      </c>
      <c r="U16" s="320"/>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265</v>
      </c>
      <c r="T18" s="107"/>
      <c r="U18" s="320"/>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265</v>
      </c>
      <c r="T19" s="308" t="s">
        <v>72</v>
      </c>
      <c r="U19" s="321">
        <v>44083</v>
      </c>
      <c r="V19" s="308" t="s">
        <v>369</v>
      </c>
      <c r="W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265</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265</v>
      </c>
      <c r="T21" s="107" t="s">
        <v>72</v>
      </c>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265</v>
      </c>
      <c r="T22" s="107" t="s">
        <v>72</v>
      </c>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265</v>
      </c>
      <c r="T23" s="107" t="s">
        <v>72</v>
      </c>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t="s">
        <v>72</v>
      </c>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265</v>
      </c>
      <c r="T25" s="107" t="s">
        <v>72</v>
      </c>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265</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265</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265</v>
      </c>
      <c r="T28" s="107" t="s">
        <v>72</v>
      </c>
      <c r="U28" s="320">
        <v>44085</v>
      </c>
      <c r="V28" s="107" t="s">
        <v>369</v>
      </c>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265</v>
      </c>
      <c r="T29" s="107" t="s">
        <v>72</v>
      </c>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265</v>
      </c>
      <c r="T30" s="107"/>
      <c r="U30" s="320"/>
      <c r="V30" s="107" t="s">
        <v>369</v>
      </c>
      <c r="W30" s="107" t="s">
        <v>372</v>
      </c>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265</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265</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265</v>
      </c>
      <c r="T33" s="107"/>
      <c r="U33" s="320"/>
      <c r="V33" s="107" t="s">
        <v>369</v>
      </c>
      <c r="W33" s="107" t="s">
        <v>372</v>
      </c>
      <c r="X33" s="107"/>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265</v>
      </c>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265</v>
      </c>
      <c r="T35" s="107" t="s">
        <v>72</v>
      </c>
      <c r="U35" s="320">
        <v>43753</v>
      </c>
      <c r="V35" s="107" t="s">
        <v>369</v>
      </c>
      <c r="W35" s="249" t="s">
        <v>372</v>
      </c>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265</v>
      </c>
      <c r="T36" s="107" t="s">
        <v>72</v>
      </c>
      <c r="U36" s="320">
        <v>43753</v>
      </c>
      <c r="V36" s="107" t="s">
        <v>369</v>
      </c>
      <c r="W36" s="107" t="s">
        <v>372</v>
      </c>
      <c r="X36" s="107"/>
    </row>
    <row r="37" spans="1:24" ht="41.4" x14ac:dyDescent="0.3">
      <c r="A37" s="225" t="s">
        <v>2</v>
      </c>
      <c r="B37" s="218" t="s">
        <v>232</v>
      </c>
      <c r="C37" s="252" t="s">
        <v>77</v>
      </c>
      <c r="D37" s="252"/>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265</v>
      </c>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265</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265</v>
      </c>
      <c r="T41" s="107"/>
      <c r="U41" s="320">
        <v>43623</v>
      </c>
      <c r="V41" s="107" t="s">
        <v>388</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265</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265</v>
      </c>
      <c r="T44" s="107" t="s">
        <v>72</v>
      </c>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265</v>
      </c>
      <c r="T45" s="107" t="s">
        <v>72</v>
      </c>
      <c r="U45" s="320"/>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265</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265</v>
      </c>
      <c r="T47" s="107" t="s">
        <v>72</v>
      </c>
      <c r="U47" s="320"/>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265</v>
      </c>
      <c r="T51" s="107" t="s">
        <v>72</v>
      </c>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265</v>
      </c>
      <c r="T52" s="107" t="s">
        <v>72</v>
      </c>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265</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t="s">
        <v>265</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265</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265</v>
      </c>
      <c r="T58" s="107"/>
      <c r="U58" s="107"/>
      <c r="V58" s="107"/>
      <c r="W58" s="107" t="s">
        <v>372</v>
      </c>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3.0299621003728836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topLeftCell="A7">
      <selection activeCell="A7" sqref="A7:H68"/>
      <pageMargins left="0.25" right="0" top="0.25" bottom="0.25" header="0.3" footer="0"/>
      <pageSetup paperSize="9" scale="36" fitToHeight="0" orientation="landscape" r:id="rId1"/>
      <autoFilter ref="A3:J70"/>
    </customSheetView>
    <customSheetView guid="{B9E7682A-072E-4CF9-AE10-B3ED27CB27F8}" showGridLines="0" fitToPage="1" showAutoFilter="1" hiddenColumns="1" topLeftCell="A61">
      <selection activeCell="C8" sqref="C8:G67"/>
      <pageMargins left="0.25" right="0" top="0.25" bottom="0.25" header="0.3" footer="0"/>
      <pageSetup paperSize="9" scale="36" fitToHeight="0" orientation="landscape" r:id="rId2"/>
      <autoFilter ref="A3:AB70"/>
    </customSheetView>
    <customSheetView guid="{9F775BAE-2403-40FE-95E3-B0411D9A7170}" showGridLines="0" fitToPage="1" showAutoFilter="1" hiddenColumns="1" topLeftCell="A61">
      <selection activeCell="C8" sqref="C8:G67"/>
      <pageMargins left="0.25" right="0" top="0.25" bottom="0.25" header="0.3" footer="0"/>
      <pageSetup paperSize="9" scale="36" fitToHeight="0" orientation="landscape" r:id="rId3"/>
      <autoFilter ref="A3:AB70"/>
    </customSheetView>
    <customSheetView guid="{61959E49-C4BC-41CB-B0BE-7EDA73DE356A}" showGridLines="0" fitToPage="1" showAutoFilter="1" hiddenColumns="1" topLeftCell="F49">
      <selection activeCell="V54" sqref="V54"/>
      <pageMargins left="0.25" right="0" top="0.25" bottom="0.25" header="0.3" footer="0"/>
      <pageSetup paperSize="9" scale="36" fitToHeight="0" orientation="landscape" r:id="rId4"/>
      <autoFilter ref="A3:AB70"/>
    </customSheetView>
    <customSheetView guid="{3F51B73C-8999-4BDD-B7BB-CFA8C5D5F118}" showGridLines="0" fitToPage="1" showAutoFilter="1" hiddenColumns="1" topLeftCell="C1">
      <selection activeCell="K1" sqref="K1:AN1048576"/>
      <pageMargins left="0.25" right="0" top="0.25" bottom="0.25" header="0.3" footer="0"/>
      <pageSetup paperSize="9" scale="36" fitToHeight="0" orientation="landscape" r:id="rId5"/>
      <autoFilter ref="A3:AA70"/>
    </customSheetView>
    <customSheetView guid="{040B64FF-F135-4C7F-9498-A8399C10673D}" showGridLines="0" fitToPage="1" showAutoFilter="1" topLeftCell="A7">
      <selection activeCell="A7" sqref="A7:H68"/>
      <pageMargins left="0.25" right="0" top="0.25" bottom="0.25" header="0.3" footer="0"/>
      <pageSetup paperSize="9" scale="36" fitToHeight="0" orientation="landscape" r:id="rId6"/>
      <autoFilter ref="A3:J70"/>
    </customSheetView>
    <customSheetView guid="{6D9FC8F7-6352-4BF1-890A-27BF36FADC03}" showGridLines="0" fitToPage="1" showAutoFilter="1" topLeftCell="A7">
      <selection activeCell="A7" sqref="A7:H68"/>
      <pageMargins left="0.25" right="0" top="0.25" bottom="0.25" header="0.3" footer="0"/>
      <pageSetup paperSize="9" scale="36"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166" priority="17"/>
  </conditionalFormatting>
  <conditionalFormatting sqref="O10">
    <cfRule type="duplicateValues" dxfId="1165" priority="16"/>
  </conditionalFormatting>
  <conditionalFormatting sqref="O11">
    <cfRule type="duplicateValues" dxfId="1164" priority="15"/>
  </conditionalFormatting>
  <conditionalFormatting sqref="O19:O32">
    <cfRule type="duplicateValues" dxfId="1163" priority="14"/>
  </conditionalFormatting>
  <conditionalFormatting sqref="O34:O50">
    <cfRule type="duplicateValues" dxfId="1162" priority="13"/>
  </conditionalFormatting>
  <conditionalFormatting sqref="O33">
    <cfRule type="duplicateValues" dxfId="1161" priority="12"/>
  </conditionalFormatting>
  <conditionalFormatting sqref="O51:O58">
    <cfRule type="duplicateValues" dxfId="1160" priority="11"/>
  </conditionalFormatting>
  <conditionalFormatting sqref="O59:O62">
    <cfRule type="duplicateValues" dxfId="1159" priority="10"/>
  </conditionalFormatting>
  <conditionalFormatting sqref="C7:D7 F7:H7">
    <cfRule type="containsText" dxfId="1158" priority="7" operator="containsText" text="N/A">
      <formula>NOT(ISERROR(SEARCH("N/A",C7)))</formula>
    </cfRule>
    <cfRule type="containsText" dxfId="1157" priority="8" operator="containsText" text="Blank">
      <formula>NOT(ISERROR(SEARCH("Blank",C7)))</formula>
    </cfRule>
    <cfRule type="containsText" dxfId="1156" priority="9" operator="containsText" text="M">
      <formula>NOT(ISERROR(SEARCH("M",C7)))</formula>
    </cfRule>
  </conditionalFormatting>
  <conditionalFormatting sqref="B7 B66:B68">
    <cfRule type="duplicateValues" dxfId="1155" priority="6"/>
  </conditionalFormatting>
  <conditionalFormatting sqref="B29">
    <cfRule type="duplicateValues" dxfId="1154" priority="4"/>
  </conditionalFormatting>
  <conditionalFormatting sqref="B30">
    <cfRule type="duplicateValues" dxfId="1153" priority="3"/>
  </conditionalFormatting>
  <conditionalFormatting sqref="B55">
    <cfRule type="duplicateValues" dxfId="1152" priority="2"/>
  </conditionalFormatting>
  <conditionalFormatting sqref="B56:B65 B31:B54 B8:B12 B14:B28">
    <cfRule type="duplicateValues" dxfId="1151" priority="5"/>
  </conditionalFormatting>
  <conditionalFormatting sqref="B13">
    <cfRule type="duplicateValues" dxfId="115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paperSize="9" scale="36" fitToHeight="0" orientation="landscape" r:id="rId8"/>
  <drawing r:id="rId9"/>
  <legacyDrawing r:id="rId10"/>
  <controls>
    <mc:AlternateContent xmlns:mc="http://schemas.openxmlformats.org/markup-compatibility/2006">
      <mc:Choice Requires="x14">
        <control shapeId="11274" r:id="rId11" name="CommandButton2">
          <controlPr defaultSize="0" autoLine="0" r:id="rId12">
            <anchor moveWithCells="1">
              <from>
                <xdr:col>8</xdr:col>
                <xdr:colOff>213360</xdr:colOff>
                <xdr:row>70</xdr:row>
                <xdr:rowOff>0</xdr:rowOff>
              </from>
              <to>
                <xdr:col>9</xdr:col>
                <xdr:colOff>533400</xdr:colOff>
                <xdr:row>72</xdr:row>
                <xdr:rowOff>83820</xdr:rowOff>
              </to>
            </anchor>
          </controlPr>
        </control>
      </mc:Choice>
      <mc:Fallback>
        <control shapeId="11274" r:id="rId11" name="CommandButton2"/>
      </mc:Fallback>
    </mc:AlternateContent>
    <mc:AlternateContent xmlns:mc="http://schemas.openxmlformats.org/markup-compatibility/2006">
      <mc:Choice Requires="x14">
        <control shapeId="11273" r:id="rId13" name="CommandButton1">
          <controlPr defaultSize="0" autoLine="0" r:id="rId14">
            <anchor moveWithCells="1">
              <from>
                <xdr:col>8</xdr:col>
                <xdr:colOff>137160</xdr:colOff>
                <xdr:row>70</xdr:row>
                <xdr:rowOff>0</xdr:rowOff>
              </from>
              <to>
                <xdr:col>9</xdr:col>
                <xdr:colOff>426720</xdr:colOff>
                <xdr:row>71</xdr:row>
                <xdr:rowOff>167640</xdr:rowOff>
              </to>
            </anchor>
          </controlPr>
        </control>
      </mc:Choice>
      <mc:Fallback>
        <control shapeId="11273" r:id="rId13" name="CommandButton1"/>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theme="5"/>
  </sheetPr>
  <dimension ref="A1:X196"/>
  <sheetViews>
    <sheetView showGridLines="0" topLeftCell="A22"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25">
      <c r="A2" s="70" t="s">
        <v>362</v>
      </c>
      <c r="B2" s="90" t="s">
        <v>384</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43598</v>
      </c>
      <c r="C3" s="3"/>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1.7178082191780821</v>
      </c>
      <c r="C4" s="96"/>
      <c r="D4" s="3"/>
      <c r="E4" s="3"/>
      <c r="F4" s="3"/>
      <c r="G4" s="3"/>
      <c r="H4" s="3"/>
      <c r="K4" s="107" t="s">
        <v>141</v>
      </c>
      <c r="L4" s="107" t="s">
        <v>142</v>
      </c>
      <c r="M4" s="266" t="s">
        <v>5</v>
      </c>
      <c r="N4" s="267" t="s">
        <v>143</v>
      </c>
      <c r="O4" s="268" t="s">
        <v>367</v>
      </c>
      <c r="P4" s="270"/>
      <c r="Q4" s="273" t="s">
        <v>145</v>
      </c>
      <c r="R4" s="273" t="s">
        <v>211</v>
      </c>
      <c r="S4" s="249" t="s">
        <v>384</v>
      </c>
      <c r="T4" s="107" t="s">
        <v>72</v>
      </c>
      <c r="U4" s="319">
        <v>44041.194444444445</v>
      </c>
      <c r="V4" s="107" t="s">
        <v>369</v>
      </c>
      <c r="W4" s="107"/>
      <c r="X4" s="107"/>
    </row>
    <row r="5" spans="1:24" ht="12.75" customHeight="1" x14ac:dyDescent="0.3">
      <c r="A5" s="70" t="s">
        <v>382</v>
      </c>
      <c r="B5" s="95">
        <v>4</v>
      </c>
      <c r="C5" s="3"/>
      <c r="D5" s="3"/>
      <c r="E5" s="3"/>
      <c r="F5" s="3"/>
      <c r="G5" s="3"/>
      <c r="H5" s="3"/>
      <c r="K5" s="107"/>
      <c r="L5" s="107"/>
      <c r="M5" s="266" t="s">
        <v>5</v>
      </c>
      <c r="N5" s="267" t="s">
        <v>143</v>
      </c>
      <c r="O5" s="268" t="s">
        <v>368</v>
      </c>
      <c r="P5" s="271" t="s">
        <v>144</v>
      </c>
      <c r="Q5" s="271" t="s">
        <v>149</v>
      </c>
      <c r="R5" s="271" t="s">
        <v>150</v>
      </c>
      <c r="S5" s="249" t="s">
        <v>384</v>
      </c>
      <c r="T5" s="107" t="s">
        <v>72</v>
      </c>
      <c r="U5" s="320"/>
      <c r="V5" s="107" t="s">
        <v>369</v>
      </c>
      <c r="W5" s="107"/>
      <c r="X5" s="107"/>
    </row>
    <row r="6" spans="1:24" thickBot="1" x14ac:dyDescent="0.35">
      <c r="A6" s="70" t="s">
        <v>383</v>
      </c>
      <c r="B6" s="95">
        <f ca="1">B4+B5</f>
        <v>5.7178082191780817</v>
      </c>
      <c r="C6" s="97"/>
      <c r="K6" s="107"/>
      <c r="L6" s="107"/>
      <c r="M6" s="266" t="s">
        <v>5</v>
      </c>
      <c r="N6" s="267" t="s">
        <v>148</v>
      </c>
      <c r="O6" s="268" t="s">
        <v>148</v>
      </c>
      <c r="P6" s="271" t="s">
        <v>144</v>
      </c>
      <c r="Q6" s="271" t="s">
        <v>149</v>
      </c>
      <c r="R6" s="271" t="s">
        <v>150</v>
      </c>
      <c r="S6" s="249" t="s">
        <v>384</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384</v>
      </c>
      <c r="T7" s="107" t="s">
        <v>72</v>
      </c>
      <c r="U7" s="320"/>
      <c r="V7" s="107" t="s">
        <v>369</v>
      </c>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384</v>
      </c>
      <c r="T9" s="107" t="s">
        <v>72</v>
      </c>
      <c r="U9" s="320"/>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384</v>
      </c>
      <c r="T10" s="107"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384</v>
      </c>
      <c r="T13" s="107" t="s">
        <v>72</v>
      </c>
      <c r="U13" s="320">
        <v>44029</v>
      </c>
      <c r="V13" s="107" t="s">
        <v>369</v>
      </c>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384</v>
      </c>
      <c r="T15" s="107" t="s">
        <v>72</v>
      </c>
      <c r="U15" s="320">
        <v>44063</v>
      </c>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384</v>
      </c>
      <c r="T16" s="107" t="s">
        <v>72</v>
      </c>
      <c r="U16" s="320"/>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384</v>
      </c>
      <c r="T18" s="107" t="s">
        <v>72</v>
      </c>
      <c r="U18" s="320">
        <v>44075</v>
      </c>
      <c r="V18" s="107" t="s">
        <v>369</v>
      </c>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384</v>
      </c>
      <c r="T19" s="308" t="s">
        <v>72</v>
      </c>
      <c r="U19" s="321">
        <v>44083</v>
      </c>
      <c r="V19" s="308" t="s">
        <v>369</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384</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384</v>
      </c>
      <c r="T21" s="107"/>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384</v>
      </c>
      <c r="T22" s="107" t="s">
        <v>72</v>
      </c>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384</v>
      </c>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384</v>
      </c>
      <c r="T24" s="107" t="s">
        <v>72</v>
      </c>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384</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384</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384</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384</v>
      </c>
      <c r="T28" s="107" t="s">
        <v>72</v>
      </c>
      <c r="U28" s="320">
        <v>44085</v>
      </c>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384</v>
      </c>
      <c r="T29" s="107" t="s">
        <v>72</v>
      </c>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I30" s="3" t="s">
        <v>77</v>
      </c>
      <c r="K30" s="107"/>
      <c r="L30" s="107"/>
      <c r="M30" s="278" t="s">
        <v>6</v>
      </c>
      <c r="N30" s="279" t="s">
        <v>56</v>
      </c>
      <c r="O30" s="282" t="s">
        <v>396</v>
      </c>
      <c r="P30" s="284"/>
      <c r="Q30" s="281" t="s">
        <v>165</v>
      </c>
      <c r="R30" s="281" t="s">
        <v>344</v>
      </c>
      <c r="S30" s="249" t="s">
        <v>384</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384</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384</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384</v>
      </c>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384</v>
      </c>
      <c r="T34" s="107"/>
      <c r="U34" s="320"/>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384</v>
      </c>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384</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384</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384</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384</v>
      </c>
      <c r="T41" s="107"/>
      <c r="U41" s="320"/>
      <c r="V41" s="107"/>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384</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384</v>
      </c>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384</v>
      </c>
      <c r="T45" s="107"/>
      <c r="U45" s="320"/>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384</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384</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I48" s="3" t="s">
        <v>77</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I51" s="3" t="s">
        <v>77</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I58" s="3" t="s">
        <v>77</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t="s">
        <v>77</v>
      </c>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2.6006387921022069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G66"/>
  <customSheetViews>
    <customSheetView guid="{3BEDB203-29A8-4A82-B140-5CE8D0753F8B}" scale="85" showGridLines="0" showAutoFilter="1" topLeftCell="A22">
      <selection activeCell="A7" sqref="A7:H68"/>
      <pageMargins left="0.7" right="0.7" top="0.75" bottom="0.75" header="0.3" footer="0.3"/>
      <pageSetup orientation="portrait" r:id="rId1"/>
      <autoFilter ref="A7:G66"/>
    </customSheetView>
    <customSheetView guid="{B9E7682A-072E-4CF9-AE10-B3ED27CB27F8}" scale="98" showGridLines="0" showAutoFilter="1" topLeftCell="L1">
      <selection activeCell="U31" sqref="U31:V31"/>
      <pageMargins left="0.7" right="0.7" top="0.75" bottom="0.75" header="0.3" footer="0.3"/>
      <pageSetup orientation="portrait" r:id="rId2"/>
      <autoFilter ref="A7:G70"/>
    </customSheetView>
    <customSheetView guid="{9F775BAE-2403-40FE-95E3-B0411D9A7170}" scale="98" showGridLines="0" showAutoFilter="1">
      <selection activeCell="W2" sqref="W1:X1048576"/>
      <pageMargins left="0.7" right="0.7" top="0.75" bottom="0.75" header="0.3" footer="0.3"/>
      <pageSetup orientation="portrait" r:id="rId3"/>
      <autoFilter ref="A7:G70"/>
    </customSheetView>
    <customSheetView guid="{61959E49-C4BC-41CB-B0BE-7EDA73DE356A}" scale="98" showGridLines="0" showAutoFilter="1">
      <selection activeCell="W2" sqref="W1:X1048576"/>
      <pageMargins left="0.7" right="0.7" top="0.75" bottom="0.75" header="0.3" footer="0.3"/>
      <pageSetup orientation="portrait" r:id="rId4"/>
      <autoFilter ref="A7:G70"/>
    </customSheetView>
    <customSheetView guid="{3F51B73C-8999-4BDD-B7BB-CFA8C5D5F118}" scale="85" showGridLines="0" showAutoFilter="1" topLeftCell="B1">
      <selection activeCell="K1" sqref="K1:AN1048576"/>
      <pageMargins left="0.7" right="0.7" top="0.75" bottom="0.75" header="0.3" footer="0.3"/>
      <pageSetup orientation="portrait" r:id="rId5"/>
      <autoFilter ref="A7:G66"/>
    </customSheetView>
    <customSheetView guid="{040B64FF-F135-4C7F-9498-A8399C10673D}" scale="85" showGridLines="0" showAutoFilter="1" topLeftCell="A22">
      <selection activeCell="A7" sqref="A7:H68"/>
      <pageMargins left="0.7" right="0.7" top="0.75" bottom="0.75" header="0.3" footer="0.3"/>
      <pageSetup orientation="portrait" r:id="rId6"/>
      <autoFilter ref="A7:G66"/>
    </customSheetView>
    <customSheetView guid="{6D9FC8F7-6352-4BF1-890A-27BF36FADC03}" scale="85" showGridLines="0" showAutoFilter="1" topLeftCell="A22">
      <selection activeCell="A7" sqref="A7:H68"/>
      <pageMargins left="0.7" right="0.7" top="0.75" bottom="0.75" header="0.3" footer="0.3"/>
      <pageSetup orientation="portrait" r:id="rId7"/>
      <autoFilter ref="A7:G66"/>
    </customSheetView>
  </customSheetViews>
  <mergeCells count="6">
    <mergeCell ref="A68:G68"/>
    <mergeCell ref="S2:S3"/>
    <mergeCell ref="A1:H1"/>
    <mergeCell ref="M2:M3"/>
    <mergeCell ref="N2:N3"/>
    <mergeCell ref="A66:G66"/>
  </mergeCells>
  <conditionalFormatting sqref="O4:O9 O12:O18">
    <cfRule type="duplicateValues" dxfId="1149" priority="17"/>
  </conditionalFormatting>
  <conditionalFormatting sqref="O10">
    <cfRule type="duplicateValues" dxfId="1148" priority="16"/>
  </conditionalFormatting>
  <conditionalFormatting sqref="O11">
    <cfRule type="duplicateValues" dxfId="1147" priority="15"/>
  </conditionalFormatting>
  <conditionalFormatting sqref="O19:O32">
    <cfRule type="duplicateValues" dxfId="1146" priority="14"/>
  </conditionalFormatting>
  <conditionalFormatting sqref="O34:O50">
    <cfRule type="duplicateValues" dxfId="1145" priority="13"/>
  </conditionalFormatting>
  <conditionalFormatting sqref="O33">
    <cfRule type="duplicateValues" dxfId="1144" priority="12"/>
  </conditionalFormatting>
  <conditionalFormatting sqref="O51:O58">
    <cfRule type="duplicateValues" dxfId="1143" priority="11"/>
  </conditionalFormatting>
  <conditionalFormatting sqref="O59:O62">
    <cfRule type="duplicateValues" dxfId="1142" priority="10"/>
  </conditionalFormatting>
  <conditionalFormatting sqref="C7:D7 F7:H7">
    <cfRule type="containsText" dxfId="1141" priority="7" operator="containsText" text="N/A">
      <formula>NOT(ISERROR(SEARCH("N/A",C7)))</formula>
    </cfRule>
    <cfRule type="containsText" dxfId="1140" priority="8" operator="containsText" text="Blank">
      <formula>NOT(ISERROR(SEARCH("Blank",C7)))</formula>
    </cfRule>
    <cfRule type="containsText" dxfId="1139" priority="9" operator="containsText" text="M">
      <formula>NOT(ISERROR(SEARCH("M",C7)))</formula>
    </cfRule>
  </conditionalFormatting>
  <conditionalFormatting sqref="B7 B66:B68">
    <cfRule type="duplicateValues" dxfId="1138" priority="6"/>
  </conditionalFormatting>
  <conditionalFormatting sqref="B29">
    <cfRule type="duplicateValues" dxfId="1137" priority="4"/>
  </conditionalFormatting>
  <conditionalFormatting sqref="B30">
    <cfRule type="duplicateValues" dxfId="1136" priority="3"/>
  </conditionalFormatting>
  <conditionalFormatting sqref="B55">
    <cfRule type="duplicateValues" dxfId="1135" priority="2"/>
  </conditionalFormatting>
  <conditionalFormatting sqref="B56:B65 B31:B54 B8:B12 B14:B28">
    <cfRule type="duplicateValues" dxfId="1134" priority="5"/>
  </conditionalFormatting>
  <conditionalFormatting sqref="B13">
    <cfRule type="duplicateValues" dxfId="113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217089" r:id="rId11" name="CommandButton1">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217089" r:id="rId11" name="CommandButton1"/>
      </mc:Fallback>
    </mc:AlternateContent>
    <mc:AlternateContent xmlns:mc="http://schemas.openxmlformats.org/markup-compatibility/2006">
      <mc:Choice Requires="x14">
        <control shapeId="217090" r:id="rId13" name="CommandButton2">
          <controlPr defaultSize="0" autoLine="0" r:id="rId14">
            <anchor moveWithCells="1">
              <from>
                <xdr:col>8</xdr:col>
                <xdr:colOff>121920</xdr:colOff>
                <xdr:row>22</xdr:row>
                <xdr:rowOff>0</xdr:rowOff>
              </from>
              <to>
                <xdr:col>9</xdr:col>
                <xdr:colOff>441960</xdr:colOff>
                <xdr:row>24</xdr:row>
                <xdr:rowOff>129540</xdr:rowOff>
              </to>
            </anchor>
          </controlPr>
        </control>
      </mc:Choice>
      <mc:Fallback>
        <control shapeId="217090" r:id="rId13" name="CommandButton2"/>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FFC000"/>
    <pageSetUpPr fitToPage="1"/>
  </sheetPr>
  <dimension ref="A1:X196"/>
  <sheetViews>
    <sheetView showGridLines="0" zoomScale="70" zoomScaleNormal="7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599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43818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1.1150684931506849</v>
      </c>
      <c r="C4" s="3"/>
      <c r="D4" s="3"/>
      <c r="E4" s="3"/>
      <c r="F4" s="3"/>
      <c r="G4" s="3"/>
      <c r="H4" s="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70" t="s">
        <v>382</v>
      </c>
      <c r="B5" s="95">
        <v>8</v>
      </c>
      <c r="C5" s="97"/>
      <c r="D5" s="3"/>
      <c r="E5" s="3"/>
      <c r="F5" s="3"/>
      <c r="G5" s="3"/>
      <c r="H5" s="3"/>
      <c r="K5" s="107"/>
      <c r="L5" s="107"/>
      <c r="M5" s="266" t="s">
        <v>5</v>
      </c>
      <c r="N5" s="267" t="s">
        <v>143</v>
      </c>
      <c r="O5" s="268" t="s">
        <v>368</v>
      </c>
      <c r="P5" s="271" t="s">
        <v>144</v>
      </c>
      <c r="Q5" s="271" t="s">
        <v>149</v>
      </c>
      <c r="R5" s="271" t="s">
        <v>150</v>
      </c>
      <c r="S5" s="249"/>
      <c r="T5" s="107"/>
      <c r="U5" s="320">
        <v>43822</v>
      </c>
      <c r="V5" s="107" t="s">
        <v>369</v>
      </c>
      <c r="W5" s="107"/>
      <c r="X5" s="107"/>
    </row>
    <row r="6" spans="1:24" thickBot="1" x14ac:dyDescent="0.35">
      <c r="A6" s="70" t="s">
        <v>383</v>
      </c>
      <c r="B6" s="95">
        <f ca="1">B4+B5</f>
        <v>9.1150684931506856</v>
      </c>
      <c r="C6" s="97"/>
      <c r="K6" s="107"/>
      <c r="L6" s="107"/>
      <c r="M6" s="266" t="s">
        <v>5</v>
      </c>
      <c r="N6" s="267" t="s">
        <v>148</v>
      </c>
      <c r="O6" s="268" t="s">
        <v>148</v>
      </c>
      <c r="P6" s="271" t="s">
        <v>144</v>
      </c>
      <c r="Q6" s="271" t="s">
        <v>149</v>
      </c>
      <c r="R6" s="271" t="s">
        <v>150</v>
      </c>
      <c r="S6" s="249" t="s">
        <v>643</v>
      </c>
      <c r="T6" s="107" t="s">
        <v>72</v>
      </c>
      <c r="U6" s="320">
        <v>43826</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c r="T9" s="107"/>
      <c r="U9" s="320">
        <v>43823</v>
      </c>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t="s">
        <v>77</v>
      </c>
      <c r="E12" s="252"/>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599</v>
      </c>
      <c r="T13" s="107"/>
      <c r="U13" s="320">
        <v>44029</v>
      </c>
      <c r="V13" s="107" t="s">
        <v>369</v>
      </c>
      <c r="W13" s="107"/>
      <c r="X13" s="107"/>
    </row>
    <row r="14" spans="1:24" ht="13.8" x14ac:dyDescent="0.3">
      <c r="A14" s="225" t="s">
        <v>55</v>
      </c>
      <c r="B14" s="218" t="s">
        <v>645</v>
      </c>
      <c r="C14" s="252" t="s">
        <v>77</v>
      </c>
      <c r="D14" s="252"/>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599</v>
      </c>
      <c r="T15" s="107" t="s">
        <v>72</v>
      </c>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599</v>
      </c>
      <c r="T18" s="107" t="s">
        <v>72</v>
      </c>
      <c r="U18" s="320">
        <v>44075</v>
      </c>
      <c r="V18" s="107" t="s">
        <v>369</v>
      </c>
      <c r="W18" s="107"/>
      <c r="X18" s="107"/>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t="s">
        <v>77</v>
      </c>
      <c r="D20" s="252"/>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599</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599</v>
      </c>
      <c r="T24" s="107" t="s">
        <v>72</v>
      </c>
      <c r="U24" s="320">
        <v>44088</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599</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662</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599</v>
      </c>
      <c r="T28" s="107" t="s">
        <v>72</v>
      </c>
      <c r="U28" s="320">
        <v>44085</v>
      </c>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t="s">
        <v>662</v>
      </c>
      <c r="U29" s="320"/>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t="s">
        <v>77</v>
      </c>
      <c r="D32" s="252"/>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t="s">
        <v>77</v>
      </c>
      <c r="D61" s="252"/>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t="s">
        <v>77</v>
      </c>
      <c r="D62" s="252"/>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1.526422764227642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70" showGridLines="0" fitToPage="1">
      <selection activeCell="A7" sqref="A7:H68"/>
      <pageMargins left="0.25" right="0" top="0.25" bottom="0.25" header="0.3" footer="0"/>
      <pageSetup scale="30" fitToHeight="0" orientation="landscape" r:id="rId1"/>
    </customSheetView>
    <customSheetView guid="{040B64FF-F135-4C7F-9498-A8399C10673D}" scale="70" showGridLines="0" fitToPage="1">
      <selection activeCell="A7" sqref="A7:H68"/>
      <pageMargins left="0.25" right="0" top="0.25" bottom="0.25" header="0.3" footer="0"/>
      <pageSetup scale="30" fitToHeight="0" orientation="landscape" r:id="rId2"/>
    </customSheetView>
    <customSheetView guid="{6D9FC8F7-6352-4BF1-890A-27BF36FADC03}" scale="70" showGridLines="0" fitToPage="1">
      <selection activeCell="A7" sqref="A7:H68"/>
      <pageMargins left="0.25" right="0" top="0.25" bottom="0.25" header="0.3" footer="0"/>
      <pageSetup scale="30" fitToHeight="0" orientation="landscape" r:id="rId3"/>
    </customSheetView>
  </customSheetViews>
  <mergeCells count="6">
    <mergeCell ref="M2:M3"/>
    <mergeCell ref="N2:N3"/>
    <mergeCell ref="S2:S3"/>
    <mergeCell ref="A68:G68"/>
    <mergeCell ref="A1:H1"/>
    <mergeCell ref="A66:G66"/>
  </mergeCells>
  <conditionalFormatting sqref="O4:O9 O12:O18">
    <cfRule type="duplicateValues" dxfId="1132" priority="17"/>
  </conditionalFormatting>
  <conditionalFormatting sqref="O10">
    <cfRule type="duplicateValues" dxfId="1131" priority="16"/>
  </conditionalFormatting>
  <conditionalFormatting sqref="O11">
    <cfRule type="duplicateValues" dxfId="1130" priority="15"/>
  </conditionalFormatting>
  <conditionalFormatting sqref="O19:O32">
    <cfRule type="duplicateValues" dxfId="1129" priority="14"/>
  </conditionalFormatting>
  <conditionalFormatting sqref="O34:O50">
    <cfRule type="duplicateValues" dxfId="1128" priority="13"/>
  </conditionalFormatting>
  <conditionalFormatting sqref="O33">
    <cfRule type="duplicateValues" dxfId="1127" priority="12"/>
  </conditionalFormatting>
  <conditionalFormatting sqref="O51:O58">
    <cfRule type="duplicateValues" dxfId="1126" priority="11"/>
  </conditionalFormatting>
  <conditionalFormatting sqref="O59:O62">
    <cfRule type="duplicateValues" dxfId="1125" priority="10"/>
  </conditionalFormatting>
  <conditionalFormatting sqref="C7:D7 F7:H7">
    <cfRule type="containsText" dxfId="1124" priority="7" operator="containsText" text="N/A">
      <formula>NOT(ISERROR(SEARCH("N/A",C7)))</formula>
    </cfRule>
    <cfRule type="containsText" dxfId="1123" priority="8" operator="containsText" text="Blank">
      <formula>NOT(ISERROR(SEARCH("Blank",C7)))</formula>
    </cfRule>
    <cfRule type="containsText" dxfId="1122" priority="9" operator="containsText" text="M">
      <formula>NOT(ISERROR(SEARCH("M",C7)))</formula>
    </cfRule>
  </conditionalFormatting>
  <conditionalFormatting sqref="B7 B66:B68">
    <cfRule type="duplicateValues" dxfId="1121" priority="6"/>
  </conditionalFormatting>
  <conditionalFormatting sqref="B29">
    <cfRule type="duplicateValues" dxfId="1120" priority="4"/>
  </conditionalFormatting>
  <conditionalFormatting sqref="B30">
    <cfRule type="duplicateValues" dxfId="1119" priority="3"/>
  </conditionalFormatting>
  <conditionalFormatting sqref="B55">
    <cfRule type="duplicateValues" dxfId="1118" priority="2"/>
  </conditionalFormatting>
  <conditionalFormatting sqref="B56:B65 B31:B54 B8:B12 B14:B28">
    <cfRule type="duplicateValues" dxfId="1117" priority="5"/>
  </conditionalFormatting>
  <conditionalFormatting sqref="B13">
    <cfRule type="duplicateValues" dxfId="111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836617" r:id="rId7" name="CommandButton1">
          <controlPr defaultSize="0" autoLine="0" r:id="rId8">
            <anchor moveWithCells="1">
              <from>
                <xdr:col>8</xdr:col>
                <xdr:colOff>114300</xdr:colOff>
                <xdr:row>6</xdr:row>
                <xdr:rowOff>106680</xdr:rowOff>
              </from>
              <to>
                <xdr:col>9</xdr:col>
                <xdr:colOff>411480</xdr:colOff>
                <xdr:row>8</xdr:row>
                <xdr:rowOff>114300</xdr:rowOff>
              </to>
            </anchor>
          </controlPr>
        </control>
      </mc:Choice>
      <mc:Fallback>
        <control shapeId="836617" r:id="rId7" name="CommandButton1"/>
      </mc:Fallback>
    </mc:AlternateContent>
    <mc:AlternateContent xmlns:mc="http://schemas.openxmlformats.org/markup-compatibility/2006">
      <mc:Choice Requires="x14">
        <control shapeId="836618" r:id="rId9" name="CommandButton2">
          <controlPr defaultSize="0" autoLine="0" r:id="rId10">
            <anchor moveWithCells="1">
              <from>
                <xdr:col>8</xdr:col>
                <xdr:colOff>121920</xdr:colOff>
                <xdr:row>9</xdr:row>
                <xdr:rowOff>68580</xdr:rowOff>
              </from>
              <to>
                <xdr:col>9</xdr:col>
                <xdr:colOff>449580</xdr:colOff>
                <xdr:row>12</xdr:row>
                <xdr:rowOff>7620</xdr:rowOff>
              </to>
            </anchor>
          </controlPr>
        </control>
      </mc:Choice>
      <mc:Fallback>
        <control shapeId="836618" r:id="rId9" name="CommandButton2"/>
      </mc:Fallback>
    </mc:AlternateContent>
  </control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theme="5"/>
    <pageSetUpPr fitToPage="1"/>
  </sheetPr>
  <dimension ref="A1:X196"/>
  <sheetViews>
    <sheetView showGridLines="0" topLeftCell="A58"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604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43633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1.6219178082191781</v>
      </c>
      <c r="C4" s="3"/>
      <c r="D4" s="3"/>
      <c r="E4" s="3"/>
      <c r="F4" s="3"/>
      <c r="G4" s="3"/>
      <c r="H4" s="3"/>
      <c r="K4" s="107" t="s">
        <v>141</v>
      </c>
      <c r="L4" s="107" t="s">
        <v>142</v>
      </c>
      <c r="M4" s="266" t="s">
        <v>5</v>
      </c>
      <c r="N4" s="267" t="s">
        <v>143</v>
      </c>
      <c r="O4" s="268" t="s">
        <v>367</v>
      </c>
      <c r="P4" s="270"/>
      <c r="Q4" s="273" t="s">
        <v>145</v>
      </c>
      <c r="R4" s="273" t="s">
        <v>211</v>
      </c>
      <c r="S4" s="249" t="s">
        <v>604</v>
      </c>
      <c r="T4" s="107" t="s">
        <v>72</v>
      </c>
      <c r="U4" s="319"/>
      <c r="V4" s="107" t="s">
        <v>369</v>
      </c>
      <c r="W4" s="107"/>
      <c r="X4" s="107"/>
    </row>
    <row r="5" spans="1:24" ht="12.75" customHeight="1" x14ac:dyDescent="0.3">
      <c r="A5" s="70" t="s">
        <v>382</v>
      </c>
      <c r="B5" s="95">
        <v>0</v>
      </c>
      <c r="C5" s="97"/>
      <c r="D5" s="3"/>
      <c r="E5" s="3"/>
      <c r="F5" s="3"/>
      <c r="G5" s="3"/>
      <c r="H5" s="3"/>
      <c r="K5" s="107"/>
      <c r="L5" s="107"/>
      <c r="M5" s="266" t="s">
        <v>5</v>
      </c>
      <c r="N5" s="267" t="s">
        <v>143</v>
      </c>
      <c r="O5" s="268" t="s">
        <v>368</v>
      </c>
      <c r="P5" s="271" t="s">
        <v>144</v>
      </c>
      <c r="Q5" s="271" t="s">
        <v>149</v>
      </c>
      <c r="R5" s="271" t="s">
        <v>150</v>
      </c>
      <c r="S5" s="249" t="s">
        <v>604</v>
      </c>
      <c r="T5" s="107" t="s">
        <v>72</v>
      </c>
      <c r="U5" s="320"/>
      <c r="V5" s="107" t="s">
        <v>369</v>
      </c>
      <c r="W5" s="107"/>
      <c r="X5" s="107"/>
    </row>
    <row r="6" spans="1:24" thickBot="1" x14ac:dyDescent="0.35">
      <c r="A6" s="70" t="s">
        <v>383</v>
      </c>
      <c r="B6" s="95">
        <f ca="1">B4+B5</f>
        <v>1.6219178082191781</v>
      </c>
      <c r="C6" s="97"/>
      <c r="K6" s="107"/>
      <c r="L6" s="107"/>
      <c r="M6" s="266" t="s">
        <v>5</v>
      </c>
      <c r="N6" s="267" t="s">
        <v>148</v>
      </c>
      <c r="O6" s="268" t="s">
        <v>148</v>
      </c>
      <c r="P6" s="271" t="s">
        <v>144</v>
      </c>
      <c r="Q6" s="271" t="s">
        <v>149</v>
      </c>
      <c r="R6" s="271" t="s">
        <v>150</v>
      </c>
      <c r="S6" s="249" t="s">
        <v>604</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604</v>
      </c>
      <c r="T7" s="107" t="s">
        <v>72</v>
      </c>
      <c r="U7" s="320"/>
      <c r="V7" s="107" t="s">
        <v>369</v>
      </c>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604</v>
      </c>
      <c r="T9" s="107"/>
      <c r="U9" s="320"/>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604</v>
      </c>
      <c r="T10" s="107"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604</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604</v>
      </c>
      <c r="T15" s="107" t="s">
        <v>72</v>
      </c>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604</v>
      </c>
      <c r="T16" s="107" t="s">
        <v>72</v>
      </c>
      <c r="U16" s="320">
        <v>44069</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604</v>
      </c>
      <c r="T18" s="107" t="s">
        <v>72</v>
      </c>
      <c r="U18" s="320">
        <v>44075</v>
      </c>
      <c r="V18" s="107" t="s">
        <v>369</v>
      </c>
      <c r="W18" s="107"/>
      <c r="X18" s="107"/>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t="s">
        <v>77</v>
      </c>
      <c r="D20" s="252"/>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604</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c r="T22" s="107" t="s">
        <v>72</v>
      </c>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t="s">
        <v>72</v>
      </c>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604</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604</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72</v>
      </c>
      <c r="U27" s="320"/>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72</v>
      </c>
      <c r="U28" s="320"/>
      <c r="V28" s="107" t="s">
        <v>369</v>
      </c>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I30" s="3" t="s">
        <v>77</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t="s">
        <v>77</v>
      </c>
      <c r="D40" s="252"/>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604</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v>43763</v>
      </c>
      <c r="V44" s="107" t="s">
        <v>369</v>
      </c>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t="s">
        <v>72</v>
      </c>
      <c r="U45" s="320"/>
      <c r="V45" s="107" t="s">
        <v>369</v>
      </c>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I47" s="3" t="s">
        <v>77</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I48" s="3" t="s">
        <v>77</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I49" s="3" t="s">
        <v>77</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I50" s="3" t="s">
        <v>77</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I51" s="3" t="s">
        <v>77</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t="s">
        <v>604</v>
      </c>
      <c r="T57" s="107"/>
      <c r="U57" s="319">
        <v>44042.458333333336</v>
      </c>
      <c r="V57" s="107" t="s">
        <v>369</v>
      </c>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t="s">
        <v>77</v>
      </c>
      <c r="D61" s="252"/>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t="s">
        <v>77</v>
      </c>
      <c r="D62" s="252"/>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1.5752032520325203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N66"/>
  <customSheetViews>
    <customSheetView guid="{3BEDB203-29A8-4A82-B140-5CE8D0753F8B}" scale="85" showGridLines="0" fitToPage="1" showAutoFilter="1" topLeftCell="A58">
      <selection activeCell="A7" sqref="A7:H68"/>
      <pageMargins left="0.25" right="0" top="0.25" bottom="0.25" header="0.3" footer="0"/>
      <pageSetup scale="30" fitToHeight="0" orientation="landscape" r:id="rId1"/>
      <autoFilter ref="A7:N66"/>
    </customSheetView>
    <customSheetView guid="{3F51B73C-8999-4BDD-B7BB-CFA8C5D5F118}" scale="85" showGridLines="0" fitToPage="1" topLeftCell="B1">
      <selection activeCell="K1" sqref="K1:AN1048576"/>
      <pageMargins left="0.25" right="0" top="0.25" bottom="0.25" header="0.3" footer="0"/>
      <pageSetup scale="30" fitToHeight="0" orientation="landscape" r:id="rId2"/>
    </customSheetView>
    <customSheetView guid="{040B64FF-F135-4C7F-9498-A8399C10673D}" scale="85" showGridLines="0" fitToPage="1" showAutoFilter="1" topLeftCell="A58">
      <selection activeCell="A7" sqref="A7:H68"/>
      <pageMargins left="0.25" right="0" top="0.25" bottom="0.25" header="0.3" footer="0"/>
      <pageSetup scale="30" fitToHeight="0" orientation="landscape" r:id="rId3"/>
      <autoFilter ref="A7:N66"/>
    </customSheetView>
    <customSheetView guid="{6D9FC8F7-6352-4BF1-890A-27BF36FADC03}" scale="85" showGridLines="0" fitToPage="1" showAutoFilter="1" topLeftCell="A58">
      <selection activeCell="A7" sqref="A7:H68"/>
      <pageMargins left="0.25" right="0" top="0.25" bottom="0.25" header="0.3" footer="0"/>
      <pageSetup scale="30" fitToHeight="0" orientation="landscape" r:id="rId4"/>
      <autoFilter ref="A7:N66"/>
    </customSheetView>
  </customSheetViews>
  <mergeCells count="6">
    <mergeCell ref="A1:H1"/>
    <mergeCell ref="M2:M3"/>
    <mergeCell ref="N2:N3"/>
    <mergeCell ref="S2:S3"/>
    <mergeCell ref="A68:G68"/>
    <mergeCell ref="A66:G66"/>
  </mergeCells>
  <conditionalFormatting sqref="O4:O9 O12:O18">
    <cfRule type="duplicateValues" dxfId="1115" priority="17"/>
  </conditionalFormatting>
  <conditionalFormatting sqref="O10">
    <cfRule type="duplicateValues" dxfId="1114" priority="16"/>
  </conditionalFormatting>
  <conditionalFormatting sqref="O11">
    <cfRule type="duplicateValues" dxfId="1113" priority="15"/>
  </conditionalFormatting>
  <conditionalFormatting sqref="O19:O32">
    <cfRule type="duplicateValues" dxfId="1112" priority="14"/>
  </conditionalFormatting>
  <conditionalFormatting sqref="O34:O50">
    <cfRule type="duplicateValues" dxfId="1111" priority="13"/>
  </conditionalFormatting>
  <conditionalFormatting sqref="O33">
    <cfRule type="duplicateValues" dxfId="1110" priority="12"/>
  </conditionalFormatting>
  <conditionalFormatting sqref="O51:O58">
    <cfRule type="duplicateValues" dxfId="1109" priority="11"/>
  </conditionalFormatting>
  <conditionalFormatting sqref="O59:O62">
    <cfRule type="duplicateValues" dxfId="1108" priority="10"/>
  </conditionalFormatting>
  <conditionalFormatting sqref="C7:D7 F7:H7">
    <cfRule type="containsText" dxfId="1107" priority="7" operator="containsText" text="N/A">
      <formula>NOT(ISERROR(SEARCH("N/A",C7)))</formula>
    </cfRule>
    <cfRule type="containsText" dxfId="1106" priority="8" operator="containsText" text="Blank">
      <formula>NOT(ISERROR(SEARCH("Blank",C7)))</formula>
    </cfRule>
    <cfRule type="containsText" dxfId="1105" priority="9" operator="containsText" text="M">
      <formula>NOT(ISERROR(SEARCH("M",C7)))</formula>
    </cfRule>
  </conditionalFormatting>
  <conditionalFormatting sqref="B7 B66:B68">
    <cfRule type="duplicateValues" dxfId="1104" priority="6"/>
  </conditionalFormatting>
  <conditionalFormatting sqref="B29">
    <cfRule type="duplicateValues" dxfId="1103" priority="4"/>
  </conditionalFormatting>
  <conditionalFormatting sqref="B30">
    <cfRule type="duplicateValues" dxfId="1102" priority="3"/>
  </conditionalFormatting>
  <conditionalFormatting sqref="B55">
    <cfRule type="duplicateValues" dxfId="1101" priority="2"/>
  </conditionalFormatting>
  <conditionalFormatting sqref="B56:B65 B31:B54 B8:B12 B14:B28">
    <cfRule type="duplicateValues" dxfId="1100" priority="5"/>
  </conditionalFormatting>
  <conditionalFormatting sqref="B13">
    <cfRule type="duplicateValues" dxfId="109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433153" r:id="rId8" name="CommandButton1">
          <controlPr defaultSize="0" autoLine="0" r:id="rId9">
            <anchor moveWithCells="1">
              <from>
                <xdr:col>8</xdr:col>
                <xdr:colOff>114300</xdr:colOff>
                <xdr:row>6</xdr:row>
                <xdr:rowOff>106680</xdr:rowOff>
              </from>
              <to>
                <xdr:col>9</xdr:col>
                <xdr:colOff>403860</xdr:colOff>
                <xdr:row>8</xdr:row>
                <xdr:rowOff>99060</xdr:rowOff>
              </to>
            </anchor>
          </controlPr>
        </control>
      </mc:Choice>
      <mc:Fallback>
        <control shapeId="433153" r:id="rId8" name="CommandButton1"/>
      </mc:Fallback>
    </mc:AlternateContent>
    <mc:AlternateContent xmlns:mc="http://schemas.openxmlformats.org/markup-compatibility/2006">
      <mc:Choice Requires="x14">
        <control shapeId="433154" r:id="rId10" name="CommandButton2">
          <controlPr defaultSize="0" autoLine="0" r:id="rId11">
            <anchor moveWithCells="1">
              <from>
                <xdr:col>8</xdr:col>
                <xdr:colOff>121920</xdr:colOff>
                <xdr:row>23</xdr:row>
                <xdr:rowOff>0</xdr:rowOff>
              </from>
              <to>
                <xdr:col>9</xdr:col>
                <xdr:colOff>441960</xdr:colOff>
                <xdr:row>25</xdr:row>
                <xdr:rowOff>106680</xdr:rowOff>
              </to>
            </anchor>
          </controlPr>
        </control>
      </mc:Choice>
      <mc:Fallback>
        <control shapeId="433154" r:id="rId10" name="CommandButton2"/>
      </mc:Fallback>
    </mc:AlternateContent>
  </control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sheetPr>
  <dimension ref="A1:X196"/>
  <sheetViews>
    <sheetView showGridLines="0" topLeftCell="A49"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266</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42702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4.1726027397260275</v>
      </c>
      <c r="C4" s="3"/>
      <c r="D4" s="3"/>
      <c r="E4" s="3"/>
      <c r="F4" s="3"/>
      <c r="G4" s="3"/>
      <c r="H4" s="3"/>
      <c r="K4" s="107" t="s">
        <v>141</v>
      </c>
      <c r="L4" s="107" t="s">
        <v>142</v>
      </c>
      <c r="M4" s="266" t="s">
        <v>5</v>
      </c>
      <c r="N4" s="267" t="s">
        <v>143</v>
      </c>
      <c r="O4" s="268" t="s">
        <v>367</v>
      </c>
      <c r="P4" s="270"/>
      <c r="Q4" s="273" t="s">
        <v>145</v>
      </c>
      <c r="R4" s="273" t="s">
        <v>211</v>
      </c>
      <c r="S4" s="249" t="s">
        <v>266</v>
      </c>
      <c r="T4" s="107"/>
      <c r="U4" s="319"/>
      <c r="V4" s="107" t="s">
        <v>369</v>
      </c>
      <c r="W4" s="107" t="s">
        <v>372</v>
      </c>
      <c r="X4" s="107" t="s">
        <v>372</v>
      </c>
    </row>
    <row r="5" spans="1:24" ht="12.75" customHeight="1" x14ac:dyDescent="0.3">
      <c r="A5" s="70" t="s">
        <v>382</v>
      </c>
      <c r="B5" s="95">
        <v>5</v>
      </c>
      <c r="C5" s="97"/>
      <c r="D5" s="3"/>
      <c r="E5" s="3"/>
      <c r="F5" s="3"/>
      <c r="G5" s="3"/>
      <c r="H5" s="3"/>
      <c r="K5" s="107"/>
      <c r="L5" s="107"/>
      <c r="M5" s="266" t="s">
        <v>5</v>
      </c>
      <c r="N5" s="267" t="s">
        <v>143</v>
      </c>
      <c r="O5" s="268" t="s">
        <v>368</v>
      </c>
      <c r="P5" s="271" t="s">
        <v>144</v>
      </c>
      <c r="Q5" s="271" t="s">
        <v>149</v>
      </c>
      <c r="R5" s="271" t="s">
        <v>150</v>
      </c>
      <c r="S5" s="249" t="s">
        <v>266</v>
      </c>
      <c r="T5" s="107"/>
      <c r="U5" s="320"/>
      <c r="V5" s="107" t="s">
        <v>369</v>
      </c>
      <c r="W5" s="107" t="s">
        <v>372</v>
      </c>
      <c r="X5" s="107" t="s">
        <v>372</v>
      </c>
    </row>
    <row r="6" spans="1:24" thickBot="1" x14ac:dyDescent="0.35">
      <c r="A6" s="70" t="s">
        <v>383</v>
      </c>
      <c r="B6" s="95">
        <f ca="1">B4+B5</f>
        <v>9.1726027397260275</v>
      </c>
      <c r="C6" s="97"/>
      <c r="K6" s="107"/>
      <c r="L6" s="107"/>
      <c r="M6" s="266" t="s">
        <v>5</v>
      </c>
      <c r="N6" s="267" t="s">
        <v>148</v>
      </c>
      <c r="O6" s="268" t="s">
        <v>148</v>
      </c>
      <c r="P6" s="271" t="s">
        <v>144</v>
      </c>
      <c r="Q6" s="271" t="s">
        <v>149</v>
      </c>
      <c r="R6" s="271" t="s">
        <v>150</v>
      </c>
      <c r="S6" s="249" t="s">
        <v>266</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266</v>
      </c>
      <c r="T7" s="107"/>
      <c r="U7" s="320"/>
      <c r="V7" s="107" t="s">
        <v>369</v>
      </c>
      <c r="W7" s="249" t="s">
        <v>372</v>
      </c>
      <c r="X7" s="107" t="s">
        <v>372</v>
      </c>
    </row>
    <row r="8" spans="1:24" ht="27.6" customHeight="1"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266</v>
      </c>
      <c r="T9" s="107" t="s">
        <v>72</v>
      </c>
      <c r="U9" s="320"/>
      <c r="V9" s="107"/>
      <c r="W9" s="107" t="s">
        <v>373</v>
      </c>
      <c r="X9" s="107" t="s">
        <v>373</v>
      </c>
    </row>
    <row r="10" spans="1:24" ht="13.9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266</v>
      </c>
      <c r="T10" s="107"/>
      <c r="U10" s="320"/>
      <c r="V10" s="107" t="s">
        <v>369</v>
      </c>
      <c r="W10" s="107" t="s">
        <v>372</v>
      </c>
      <c r="X10" s="107" t="s">
        <v>372</v>
      </c>
    </row>
    <row r="11" spans="1:24" ht="13.9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266</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266</v>
      </c>
      <c r="T15" s="107" t="s">
        <v>72</v>
      </c>
      <c r="U15" s="320"/>
      <c r="V15" s="107" t="s">
        <v>369</v>
      </c>
      <c r="W15" s="107" t="s">
        <v>373</v>
      </c>
      <c r="X15" s="107" t="s">
        <v>372</v>
      </c>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266</v>
      </c>
      <c r="T16" s="107" t="s">
        <v>72</v>
      </c>
      <c r="U16" s="320"/>
      <c r="V16" s="107" t="s">
        <v>369</v>
      </c>
      <c r="W16" s="107" t="s">
        <v>373</v>
      </c>
      <c r="X16" s="107" t="s">
        <v>372</v>
      </c>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266</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266</v>
      </c>
      <c r="U19" s="321"/>
      <c r="V19" s="308" t="s">
        <v>369</v>
      </c>
      <c r="W19" s="308" t="s">
        <v>372</v>
      </c>
      <c r="X19" s="308" t="s">
        <v>373</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266</v>
      </c>
      <c r="T20" s="107" t="s">
        <v>72</v>
      </c>
      <c r="U20" s="320"/>
      <c r="V20" s="107"/>
      <c r="W20" s="107" t="s">
        <v>373</v>
      </c>
      <c r="X20" s="107" t="s">
        <v>373</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266</v>
      </c>
      <c r="T21" s="107" t="s">
        <v>72</v>
      </c>
      <c r="U21" s="320"/>
      <c r="V21" s="107" t="s">
        <v>369</v>
      </c>
      <c r="W21" s="107" t="s">
        <v>373</v>
      </c>
      <c r="X21" s="107" t="s">
        <v>373</v>
      </c>
    </row>
    <row r="22" spans="1:24" ht="13.9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266</v>
      </c>
      <c r="T22" s="107" t="s">
        <v>72</v>
      </c>
      <c r="U22" s="320"/>
      <c r="V22" s="107" t="s">
        <v>369</v>
      </c>
      <c r="W22" s="107" t="s">
        <v>373</v>
      </c>
      <c r="X22" s="107" t="s">
        <v>373</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266</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266</v>
      </c>
      <c r="T24" s="107" t="s">
        <v>72</v>
      </c>
      <c r="U24" s="320"/>
      <c r="V24" s="107" t="s">
        <v>369</v>
      </c>
      <c r="W24" s="107" t="s">
        <v>373</v>
      </c>
      <c r="X24" s="107" t="s">
        <v>373</v>
      </c>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266</v>
      </c>
      <c r="T25" s="107"/>
      <c r="U25" s="320"/>
      <c r="V25" s="107"/>
      <c r="W25" s="107" t="s">
        <v>373</v>
      </c>
      <c r="X25" s="107" t="s">
        <v>373</v>
      </c>
    </row>
    <row r="26" spans="1:24" ht="26.4" customHeight="1"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t="s">
        <v>266</v>
      </c>
      <c r="T26" s="107"/>
      <c r="U26" s="320"/>
      <c r="V26" s="107" t="s">
        <v>369</v>
      </c>
      <c r="W26" s="107" t="s">
        <v>372</v>
      </c>
      <c r="X26" s="107" t="s">
        <v>372</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266</v>
      </c>
      <c r="T27" s="107"/>
      <c r="U27" s="320"/>
      <c r="V27" s="107"/>
      <c r="W27" s="107" t="s">
        <v>373</v>
      </c>
      <c r="X27" s="107" t="s">
        <v>373</v>
      </c>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266</v>
      </c>
      <c r="T28" s="107"/>
      <c r="U28" s="320"/>
      <c r="V28" s="107"/>
      <c r="W28" s="107" t="s">
        <v>373</v>
      </c>
      <c r="X28" s="107" t="s">
        <v>373</v>
      </c>
    </row>
    <row r="29" spans="1:24" ht="27.6" customHeight="1"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266</v>
      </c>
      <c r="T29" s="107"/>
      <c r="U29" s="320"/>
      <c r="V29" s="107"/>
      <c r="W29" s="107" t="s">
        <v>373</v>
      </c>
      <c r="X29" s="107" t="s">
        <v>373</v>
      </c>
    </row>
    <row r="30" spans="1:24" ht="27.6" customHeight="1"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266</v>
      </c>
      <c r="T30" s="107" t="s">
        <v>72</v>
      </c>
      <c r="U30" s="320">
        <v>43613</v>
      </c>
      <c r="V30" s="107"/>
      <c r="W30" s="107" t="s">
        <v>373</v>
      </c>
      <c r="X30" s="107" t="s">
        <v>373</v>
      </c>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266</v>
      </c>
      <c r="T31" s="107"/>
      <c r="U31" s="320"/>
      <c r="V31" s="107" t="s">
        <v>369</v>
      </c>
      <c r="W31" s="107" t="s">
        <v>373</v>
      </c>
      <c r="X31" s="107" t="s">
        <v>372</v>
      </c>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266</v>
      </c>
      <c r="T32" s="107"/>
      <c r="U32" s="320"/>
      <c r="V32" s="107" t="s">
        <v>369</v>
      </c>
      <c r="W32" s="107" t="s">
        <v>373</v>
      </c>
      <c r="X32" s="107" t="s">
        <v>372</v>
      </c>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266</v>
      </c>
      <c r="T33" s="107"/>
      <c r="U33" s="320"/>
      <c r="V33" s="107" t="s">
        <v>369</v>
      </c>
      <c r="W33" s="107" t="s">
        <v>372</v>
      </c>
      <c r="X33" s="107" t="s">
        <v>372</v>
      </c>
    </row>
    <row r="34" spans="1:24" ht="13.9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266</v>
      </c>
      <c r="T34" s="107"/>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266</v>
      </c>
      <c r="T35" s="107"/>
      <c r="U35" s="320"/>
      <c r="V35" s="107" t="s">
        <v>369</v>
      </c>
      <c r="W35" s="249" t="s">
        <v>372</v>
      </c>
      <c r="X35" s="107" t="s">
        <v>372</v>
      </c>
    </row>
    <row r="36" spans="1:24" ht="13.95" customHeight="1"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266</v>
      </c>
      <c r="T36" s="107"/>
      <c r="U36" s="320"/>
      <c r="V36" s="107" t="s">
        <v>369</v>
      </c>
      <c r="W36" s="107" t="s">
        <v>372</v>
      </c>
      <c r="X36" s="107" t="s">
        <v>372</v>
      </c>
    </row>
    <row r="37" spans="1:24" ht="41.4" x14ac:dyDescent="0.3">
      <c r="A37" s="225" t="s">
        <v>2</v>
      </c>
      <c r="B37" s="218" t="s">
        <v>232</v>
      </c>
      <c r="C37" s="252"/>
      <c r="D37" s="252" t="s">
        <v>77</v>
      </c>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266</v>
      </c>
      <c r="T39" s="107" t="s">
        <v>72</v>
      </c>
      <c r="U39" s="320"/>
      <c r="V39" s="107"/>
      <c r="W39" s="107" t="s">
        <v>373</v>
      </c>
      <c r="X39" s="107" t="s">
        <v>372</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266</v>
      </c>
      <c r="T40" s="107"/>
      <c r="U40" s="320"/>
      <c r="V40" s="107"/>
      <c r="W40" s="107" t="s">
        <v>373</v>
      </c>
      <c r="X40" s="107" t="s">
        <v>373</v>
      </c>
    </row>
    <row r="41" spans="1:24" ht="13.95" customHeight="1" x14ac:dyDescent="0.3">
      <c r="A41" s="225" t="s">
        <v>53</v>
      </c>
      <c r="B41" s="218" t="s">
        <v>366</v>
      </c>
      <c r="C41" s="252"/>
      <c r="D41" s="252"/>
      <c r="E41" s="252"/>
      <c r="F41" s="304" t="s">
        <v>77</v>
      </c>
      <c r="G41" s="304"/>
      <c r="H41" s="224">
        <f>IF(C41&lt;&gt;"",'CBL Score Standard'!$D99,IF(D41&lt;&gt;"",SUM('CBL Score Standard'!$D99:$E99),IF(E41&lt;&gt;"",SUM('CBL Score Standard'!$D99:$F99),IF(F41&lt;&gt;"",SUM('CBL Score Standard'!$D99:$G99),IF(G41&lt;&gt;"",SUM('CBL Score Standard'!$D99:$H99,0))))))</f>
        <v>5.9728589767100673E-2</v>
      </c>
      <c r="K41" s="107"/>
      <c r="L41" s="107"/>
      <c r="M41" s="287" t="s">
        <v>7</v>
      </c>
      <c r="N41" s="288" t="s">
        <v>706</v>
      </c>
      <c r="O41" s="290" t="s">
        <v>640</v>
      </c>
      <c r="P41" s="295"/>
      <c r="Q41" s="292" t="s">
        <v>152</v>
      </c>
      <c r="R41" s="292" t="s">
        <v>154</v>
      </c>
      <c r="S41" s="249" t="s">
        <v>266</v>
      </c>
      <c r="T41" s="107" t="s">
        <v>72</v>
      </c>
      <c r="U41" s="320">
        <v>44039</v>
      </c>
      <c r="V41" s="107"/>
      <c r="W41" s="107" t="s">
        <v>373</v>
      </c>
      <c r="X41" s="107" t="s">
        <v>372</v>
      </c>
    </row>
    <row r="42" spans="1:24" ht="26.4" customHeight="1" x14ac:dyDescent="0.3">
      <c r="A42" s="225" t="s">
        <v>53</v>
      </c>
      <c r="B42" s="218" t="s">
        <v>221</v>
      </c>
      <c r="C42" s="252"/>
      <c r="D42" s="252" t="s">
        <v>77</v>
      </c>
      <c r="E42" s="252"/>
      <c r="F42" s="304"/>
      <c r="G42" s="304"/>
      <c r="H42" s="224">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266</v>
      </c>
      <c r="T42" s="107" t="s">
        <v>72</v>
      </c>
      <c r="U42" s="320">
        <v>44008</v>
      </c>
      <c r="V42" s="107" t="s">
        <v>369</v>
      </c>
      <c r="W42" s="107" t="s">
        <v>373</v>
      </c>
      <c r="X42" s="107" t="s">
        <v>372</v>
      </c>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266</v>
      </c>
      <c r="T44" s="107"/>
      <c r="U44" s="320"/>
      <c r="V44" s="107" t="s">
        <v>369</v>
      </c>
      <c r="W44" s="107" t="s">
        <v>373</v>
      </c>
      <c r="X44" s="107" t="s">
        <v>372</v>
      </c>
    </row>
    <row r="45" spans="1:24" ht="26.4"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266</v>
      </c>
      <c r="T45" s="107"/>
      <c r="U45" s="320">
        <v>43987</v>
      </c>
      <c r="V45" s="107" t="s">
        <v>369</v>
      </c>
      <c r="W45" s="107" t="s">
        <v>373</v>
      </c>
      <c r="X45" s="107" t="s">
        <v>372</v>
      </c>
    </row>
    <row r="46" spans="1:24" ht="27.6" customHeight="1"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266</v>
      </c>
      <c r="T46" s="107" t="s">
        <v>72</v>
      </c>
      <c r="U46" s="320"/>
      <c r="V46" s="107"/>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266</v>
      </c>
      <c r="T47" s="107" t="s">
        <v>72</v>
      </c>
      <c r="U47" s="320"/>
      <c r="V47" s="107"/>
      <c r="W47" s="107" t="s">
        <v>373</v>
      </c>
      <c r="X47" s="107" t="s">
        <v>373</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266</v>
      </c>
      <c r="T51" s="107" t="s">
        <v>72</v>
      </c>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266</v>
      </c>
      <c r="T52" s="107" t="s">
        <v>72</v>
      </c>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266</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ht="14.4" customHeigh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t="s">
        <v>266</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266</v>
      </c>
      <c r="T57" s="107" t="s">
        <v>72</v>
      </c>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266</v>
      </c>
      <c r="T58" s="107"/>
      <c r="U58" s="107"/>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3.3069839232226919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showAutoFilter="1" topLeftCell="A49">
      <selection activeCell="A7" sqref="A7:H68"/>
      <pageMargins left="0.7" right="0.7" top="0.75" bottom="0.75" header="0.3" footer="0.3"/>
      <pageSetup orientation="portrait" r:id="rId1"/>
      <autoFilter ref="A3:J70"/>
    </customSheetView>
    <customSheetView guid="{B9E7682A-072E-4CF9-AE10-B3ED27CB27F8}" scale="85" showGridLines="0" showAutoFilter="1" topLeftCell="A40">
      <selection activeCell="G72" sqref="G72"/>
      <pageMargins left="0.7" right="0.7" top="0.75" bottom="0.75" header="0.3" footer="0.3"/>
      <pageSetup orientation="portrait" r:id="rId2"/>
      <autoFilter ref="A3:AB70"/>
    </customSheetView>
    <customSheetView guid="{9F775BAE-2403-40FE-95E3-B0411D9A7170}" scale="85" showGridLines="0" showAutoFilter="1" topLeftCell="A40">
      <selection activeCell="G72" sqref="G72"/>
      <pageMargins left="0.7" right="0.7" top="0.75" bottom="0.75" header="0.3" footer="0.3"/>
      <pageSetup orientation="portrait" r:id="rId3"/>
      <autoFilter ref="A3:AB70"/>
    </customSheetView>
    <customSheetView guid="{61959E49-C4BC-41CB-B0BE-7EDA73DE356A}" showGridLines="0" showAutoFilter="1" topLeftCell="F25">
      <selection activeCell="V52" sqref="V52"/>
      <pageMargins left="0.7" right="0.7" top="0.75" bottom="0.75" header="0.3" footer="0.3"/>
      <pageSetup orientation="portrait" r:id="rId4"/>
      <autoFilter ref="A3:AB70"/>
    </customSheetView>
    <customSheetView guid="{3F51B73C-8999-4BDD-B7BB-CFA8C5D5F118}" showGridLines="0" showAutoFilter="1" hiddenColumns="1" topLeftCell="C1">
      <selection activeCell="K1" sqref="K1:AN1048576"/>
      <pageMargins left="0.7" right="0.7" top="0.75" bottom="0.75" header="0.3" footer="0.3"/>
      <pageSetup orientation="portrait" r:id="rId5"/>
      <autoFilter ref="A3:AA70"/>
    </customSheetView>
    <customSheetView guid="{040B64FF-F135-4C7F-9498-A8399C10673D}" showGridLines="0" showAutoFilter="1" topLeftCell="A49">
      <selection activeCell="A7" sqref="A7:H68"/>
      <pageMargins left="0.7" right="0.7" top="0.75" bottom="0.75" header="0.3" footer="0.3"/>
      <pageSetup orientation="portrait" r:id="rId6"/>
      <autoFilter ref="A3:J70"/>
    </customSheetView>
    <customSheetView guid="{6D9FC8F7-6352-4BF1-890A-27BF36FADC03}" showGridLines="0" showAutoFilter="1" topLeftCell="A49">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1098" priority="17"/>
  </conditionalFormatting>
  <conditionalFormatting sqref="O10">
    <cfRule type="duplicateValues" dxfId="1097" priority="16"/>
  </conditionalFormatting>
  <conditionalFormatting sqref="O11">
    <cfRule type="duplicateValues" dxfId="1096" priority="15"/>
  </conditionalFormatting>
  <conditionalFormatting sqref="O19:O32">
    <cfRule type="duplicateValues" dxfId="1095" priority="14"/>
  </conditionalFormatting>
  <conditionalFormatting sqref="O34:O50">
    <cfRule type="duplicateValues" dxfId="1094" priority="13"/>
  </conditionalFormatting>
  <conditionalFormatting sqref="O33">
    <cfRule type="duplicateValues" dxfId="1093" priority="12"/>
  </conditionalFormatting>
  <conditionalFormatting sqref="O51:O58">
    <cfRule type="duplicateValues" dxfId="1092" priority="11"/>
  </conditionalFormatting>
  <conditionalFormatting sqref="O59:O62">
    <cfRule type="duplicateValues" dxfId="1091" priority="10"/>
  </conditionalFormatting>
  <conditionalFormatting sqref="C7:D7 F7:H7">
    <cfRule type="containsText" dxfId="1090" priority="7" operator="containsText" text="N/A">
      <formula>NOT(ISERROR(SEARCH("N/A",C7)))</formula>
    </cfRule>
    <cfRule type="containsText" dxfId="1089" priority="8" operator="containsText" text="Blank">
      <formula>NOT(ISERROR(SEARCH("Blank",C7)))</formula>
    </cfRule>
    <cfRule type="containsText" dxfId="1088" priority="9" operator="containsText" text="M">
      <formula>NOT(ISERROR(SEARCH("M",C7)))</formula>
    </cfRule>
  </conditionalFormatting>
  <conditionalFormatting sqref="B7 B66:B68">
    <cfRule type="duplicateValues" dxfId="1087" priority="6"/>
  </conditionalFormatting>
  <conditionalFormatting sqref="B29">
    <cfRule type="duplicateValues" dxfId="1086" priority="4"/>
  </conditionalFormatting>
  <conditionalFormatting sqref="B30">
    <cfRule type="duplicateValues" dxfId="1085" priority="3"/>
  </conditionalFormatting>
  <conditionalFormatting sqref="B55">
    <cfRule type="duplicateValues" dxfId="1084" priority="2"/>
  </conditionalFormatting>
  <conditionalFormatting sqref="B56:B65 B31:B54 B8:B12 B14:B28">
    <cfRule type="duplicateValues" dxfId="1083" priority="5"/>
  </conditionalFormatting>
  <conditionalFormatting sqref="B13">
    <cfRule type="duplicateValues" dxfId="108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2298" r:id="rId11" name="CommandButton2">
          <controlPr defaultSize="0" autoLine="0" r:id="rId12">
            <anchor moveWithCells="1">
              <from>
                <xdr:col>8</xdr:col>
                <xdr:colOff>106680</xdr:colOff>
                <xdr:row>65</xdr:row>
                <xdr:rowOff>0</xdr:rowOff>
              </from>
              <to>
                <xdr:col>9</xdr:col>
                <xdr:colOff>426720</xdr:colOff>
                <xdr:row>67</xdr:row>
                <xdr:rowOff>99060</xdr:rowOff>
              </to>
            </anchor>
          </controlPr>
        </control>
      </mc:Choice>
      <mc:Fallback>
        <control shapeId="12298" r:id="rId11" name="CommandButton2"/>
      </mc:Fallback>
    </mc:AlternateContent>
    <mc:AlternateContent xmlns:mc="http://schemas.openxmlformats.org/markup-compatibility/2006">
      <mc:Choice Requires="x14">
        <control shapeId="12297" r:id="rId13" name="CommandButton1">
          <controlPr defaultSize="0" autoLine="0" r:id="rId14">
            <anchor moveWithCells="1">
              <from>
                <xdr:col>8</xdr:col>
                <xdr:colOff>99060</xdr:colOff>
                <xdr:row>70</xdr:row>
                <xdr:rowOff>0</xdr:rowOff>
              </from>
              <to>
                <xdr:col>9</xdr:col>
                <xdr:colOff>388620</xdr:colOff>
                <xdr:row>71</xdr:row>
                <xdr:rowOff>175260</xdr:rowOff>
              </to>
            </anchor>
          </controlPr>
        </control>
      </mc:Choice>
      <mc:Fallback>
        <control shapeId="12297" r:id="rId13" name="CommandButton1"/>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pageSetUpPr fitToPage="1"/>
  </sheetPr>
  <dimension ref="A1:X195"/>
  <sheetViews>
    <sheetView showGridLines="0" topLeftCell="A19"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K1" s="307" t="s">
        <v>729</v>
      </c>
      <c r="L1" s="307"/>
      <c r="M1" s="307"/>
      <c r="N1" s="307"/>
      <c r="O1" s="307"/>
      <c r="P1" s="307"/>
      <c r="Q1" s="307"/>
      <c r="R1" s="307"/>
      <c r="S1" s="307"/>
      <c r="T1" s="307"/>
      <c r="U1" s="307"/>
      <c r="V1" s="307"/>
      <c r="W1" s="307"/>
      <c r="X1" s="307"/>
    </row>
    <row r="2" spans="1:24" ht="12.75" customHeight="1" x14ac:dyDescent="0.3">
      <c r="A2" s="70" t="s">
        <v>362</v>
      </c>
      <c r="B2" s="58" t="s">
        <v>267</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42835</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3.8082191780821919</v>
      </c>
      <c r="C4" s="193"/>
      <c r="D4" s="193"/>
      <c r="E4" s="193"/>
      <c r="F4" s="193"/>
      <c r="G4" s="193"/>
      <c r="H4" s="193"/>
      <c r="K4" s="107" t="s">
        <v>141</v>
      </c>
      <c r="L4" s="107" t="s">
        <v>142</v>
      </c>
      <c r="M4" s="266" t="s">
        <v>5</v>
      </c>
      <c r="N4" s="267" t="s">
        <v>143</v>
      </c>
      <c r="O4" s="268" t="s">
        <v>367</v>
      </c>
      <c r="P4" s="270"/>
      <c r="Q4" s="273" t="s">
        <v>145</v>
      </c>
      <c r="R4" s="273" t="s">
        <v>211</v>
      </c>
      <c r="S4" s="249" t="s">
        <v>267</v>
      </c>
      <c r="T4" s="107"/>
      <c r="U4" s="319"/>
      <c r="V4" s="107" t="s">
        <v>369</v>
      </c>
      <c r="W4" s="107" t="s">
        <v>372</v>
      </c>
      <c r="X4" s="107" t="s">
        <v>372</v>
      </c>
    </row>
    <row r="5" spans="1:24" ht="13.8" x14ac:dyDescent="0.3">
      <c r="A5" s="217" t="s">
        <v>382</v>
      </c>
      <c r="B5" s="234">
        <v>3</v>
      </c>
      <c r="C5" s="236"/>
      <c r="D5" s="193"/>
      <c r="E5" s="193"/>
      <c r="F5" s="193"/>
      <c r="G5" s="193"/>
      <c r="H5" s="193"/>
      <c r="K5" s="107"/>
      <c r="L5" s="107"/>
      <c r="M5" s="266" t="s">
        <v>5</v>
      </c>
      <c r="N5" s="267" t="s">
        <v>143</v>
      </c>
      <c r="O5" s="268" t="s">
        <v>368</v>
      </c>
      <c r="P5" s="271" t="s">
        <v>144</v>
      </c>
      <c r="Q5" s="271" t="s">
        <v>149</v>
      </c>
      <c r="R5" s="271" t="s">
        <v>150</v>
      </c>
      <c r="S5" s="249" t="s">
        <v>267</v>
      </c>
      <c r="T5" s="107"/>
      <c r="U5" s="320"/>
      <c r="V5" s="107" t="s">
        <v>369</v>
      </c>
      <c r="W5" s="107" t="s">
        <v>372</v>
      </c>
      <c r="X5" s="107" t="s">
        <v>372</v>
      </c>
    </row>
    <row r="6" spans="1:24" thickBot="1" x14ac:dyDescent="0.35">
      <c r="A6" s="217" t="s">
        <v>383</v>
      </c>
      <c r="B6" s="234">
        <f ca="1">B4+B5</f>
        <v>6.8082191780821919</v>
      </c>
      <c r="C6" s="236"/>
      <c r="D6" s="195"/>
      <c r="E6" s="195"/>
      <c r="F6" s="195"/>
      <c r="G6" s="195"/>
      <c r="H6" s="196"/>
      <c r="K6" s="107"/>
      <c r="L6" s="107"/>
      <c r="M6" s="266" t="s">
        <v>5</v>
      </c>
      <c r="N6" s="267" t="s">
        <v>148</v>
      </c>
      <c r="O6" s="268" t="s">
        <v>148</v>
      </c>
      <c r="P6" s="271" t="s">
        <v>144</v>
      </c>
      <c r="Q6" s="271" t="s">
        <v>149</v>
      </c>
      <c r="R6" s="271" t="s">
        <v>150</v>
      </c>
      <c r="S6" s="249" t="s">
        <v>267</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267</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267</v>
      </c>
      <c r="T9" s="107" t="s">
        <v>72</v>
      </c>
      <c r="U9" s="320" t="s">
        <v>666</v>
      </c>
      <c r="V9" s="107" t="s">
        <v>369</v>
      </c>
      <c r="W9" s="107" t="s">
        <v>372</v>
      </c>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267</v>
      </c>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267</v>
      </c>
      <c r="T13" s="107"/>
      <c r="U13" s="320">
        <v>44029</v>
      </c>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267</v>
      </c>
      <c r="T15" s="107"/>
      <c r="U15" s="320">
        <v>43658</v>
      </c>
      <c r="V15" s="107" t="s">
        <v>369</v>
      </c>
      <c r="W15" s="107" t="s">
        <v>373</v>
      </c>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267</v>
      </c>
      <c r="T16" s="107" t="s">
        <v>72</v>
      </c>
      <c r="U16" s="320"/>
      <c r="V16" s="107" t="s">
        <v>369</v>
      </c>
      <c r="W16" s="107" t="s">
        <v>373</v>
      </c>
      <c r="X16" s="107"/>
    </row>
    <row r="17" spans="1:24" ht="13.8"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267</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267</v>
      </c>
      <c r="U19" s="321"/>
      <c r="V19" s="308" t="s">
        <v>369</v>
      </c>
      <c r="W19" s="308" t="s">
        <v>373</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267</v>
      </c>
      <c r="T20" s="107" t="s">
        <v>72</v>
      </c>
      <c r="U20" s="320"/>
      <c r="V20" s="107" t="s">
        <v>369</v>
      </c>
      <c r="W20" s="107" t="s">
        <v>373</v>
      </c>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267</v>
      </c>
      <c r="T21" s="107"/>
      <c r="U21" s="320"/>
      <c r="V21" s="107" t="s">
        <v>369</v>
      </c>
      <c r="W21" s="107" t="s">
        <v>372</v>
      </c>
      <c r="X21" s="107" t="s">
        <v>372</v>
      </c>
    </row>
    <row r="22" spans="1:24" ht="12.7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267</v>
      </c>
      <c r="T22" s="107" t="s">
        <v>73</v>
      </c>
      <c r="U22" s="320"/>
      <c r="V22" s="107" t="s">
        <v>369</v>
      </c>
      <c r="W22" s="107" t="s">
        <v>372</v>
      </c>
      <c r="X22" s="107" t="s">
        <v>373</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267</v>
      </c>
      <c r="T23" s="107"/>
      <c r="U23" s="320"/>
      <c r="V23" s="107" t="s">
        <v>369</v>
      </c>
      <c r="W23" s="107" t="s">
        <v>372</v>
      </c>
      <c r="X23" s="107" t="s">
        <v>372</v>
      </c>
    </row>
    <row r="24" spans="1:24"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267</v>
      </c>
      <c r="T24" s="107" t="s">
        <v>73</v>
      </c>
      <c r="U24" s="320"/>
      <c r="V24" s="107" t="s">
        <v>369</v>
      </c>
      <c r="W24" s="107" t="s">
        <v>373</v>
      </c>
      <c r="X24" s="107" t="s">
        <v>373</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267</v>
      </c>
      <c r="T25" s="107"/>
      <c r="U25" s="320"/>
      <c r="V25" s="107"/>
      <c r="W25" s="107" t="s">
        <v>373</v>
      </c>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267</v>
      </c>
      <c r="T26" s="107"/>
      <c r="U26" s="320"/>
      <c r="V26" s="107" t="s">
        <v>369</v>
      </c>
      <c r="W26" s="107" t="s">
        <v>373</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267</v>
      </c>
      <c r="T27" s="107"/>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267</v>
      </c>
      <c r="T28" s="107"/>
      <c r="U28" s="320"/>
      <c r="V28" s="107"/>
      <c r="W28" s="107" t="s">
        <v>373</v>
      </c>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267</v>
      </c>
      <c r="T29" s="107"/>
      <c r="U29" s="320"/>
      <c r="V29" s="107"/>
      <c r="W29" s="107" t="s">
        <v>373</v>
      </c>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267</v>
      </c>
      <c r="T30" s="107" t="s">
        <v>72</v>
      </c>
      <c r="U30" s="320">
        <v>44048</v>
      </c>
      <c r="V30" s="107" t="s">
        <v>369</v>
      </c>
      <c r="W30" s="107" t="s">
        <v>373</v>
      </c>
      <c r="X30" s="107"/>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267</v>
      </c>
      <c r="T31" s="107" t="s">
        <v>73</v>
      </c>
      <c r="U31" s="320"/>
      <c r="V31" s="107"/>
      <c r="W31" s="107" t="s">
        <v>373</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267</v>
      </c>
      <c r="T32" s="107"/>
      <c r="U32" s="320"/>
      <c r="V32" s="107" t="s">
        <v>369</v>
      </c>
      <c r="W32" s="107" t="s">
        <v>373</v>
      </c>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267</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267</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267</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267</v>
      </c>
      <c r="T36" s="107" t="s">
        <v>72</v>
      </c>
      <c r="U36" s="320"/>
      <c r="V36" s="107" t="s">
        <v>369</v>
      </c>
      <c r="W36" s="107" t="s">
        <v>372</v>
      </c>
      <c r="X36" s="107" t="s">
        <v>373</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267</v>
      </c>
      <c r="T39" s="107"/>
      <c r="U39" s="320"/>
      <c r="V39" s="107"/>
      <c r="W39" s="107" t="s">
        <v>373</v>
      </c>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267</v>
      </c>
      <c r="T40" s="107"/>
      <c r="U40" s="320"/>
      <c r="V40" s="107"/>
      <c r="W40" s="107" t="s">
        <v>373</v>
      </c>
      <c r="X40" s="107"/>
    </row>
    <row r="41" spans="1:24" ht="13.8"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t="s">
        <v>267</v>
      </c>
      <c r="T41" s="107" t="s">
        <v>72</v>
      </c>
      <c r="U41" s="320">
        <v>44039</v>
      </c>
      <c r="V41" s="107" t="s">
        <v>369</v>
      </c>
      <c r="W41" s="107" t="s">
        <v>373</v>
      </c>
      <c r="X41" s="107"/>
    </row>
    <row r="42" spans="1:24" ht="13.8" x14ac:dyDescent="0.3">
      <c r="A42" s="225" t="s">
        <v>53</v>
      </c>
      <c r="B42" s="218" t="s">
        <v>221</v>
      </c>
      <c r="C42" s="252" t="s">
        <v>77</v>
      </c>
      <c r="D42" s="252"/>
      <c r="E42" s="252"/>
      <c r="F42" s="304"/>
      <c r="G42" s="304"/>
      <c r="H42" s="224">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267</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267</v>
      </c>
      <c r="T44" s="107" t="s">
        <v>72</v>
      </c>
      <c r="U44" s="320"/>
      <c r="V44" s="107" t="s">
        <v>369</v>
      </c>
      <c r="W44" s="107" t="s">
        <v>373</v>
      </c>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267</v>
      </c>
      <c r="T45" s="107" t="s">
        <v>72</v>
      </c>
      <c r="U45" s="320"/>
      <c r="V45" s="107" t="s">
        <v>369</v>
      </c>
      <c r="W45" s="107" t="s">
        <v>373</v>
      </c>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267</v>
      </c>
      <c r="T46" s="107" t="s">
        <v>72</v>
      </c>
      <c r="U46" s="320">
        <v>43669</v>
      </c>
      <c r="V46" s="107" t="s">
        <v>369</v>
      </c>
      <c r="W46" s="107" t="s">
        <v>373</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267</v>
      </c>
      <c r="T47" s="107" t="s">
        <v>72</v>
      </c>
      <c r="U47" s="320"/>
      <c r="V47" s="107" t="s">
        <v>369</v>
      </c>
      <c r="W47" s="107" t="s">
        <v>373</v>
      </c>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customForma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267</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267</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267</v>
      </c>
      <c r="T57" s="107"/>
      <c r="U57" s="319">
        <v>44042.458333333336</v>
      </c>
      <c r="V57" s="107" t="s">
        <v>369</v>
      </c>
      <c r="W57" s="107"/>
      <c r="X57" s="107"/>
    </row>
    <row r="58" spans="1:24"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267</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2.9769087352527666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sheetData>
  <autoFilter ref="A3:K66"/>
  <customSheetViews>
    <customSheetView guid="{3BEDB203-29A8-4A82-B140-5CE8D0753F8B}" scale="85" showGridLines="0" fitToPage="1" showAutoFilter="1" topLeftCell="A19">
      <selection activeCell="A7" sqref="A7:H68"/>
      <pageMargins left="0.25" right="0" top="0.25" bottom="0.25" header="0.3" footer="0"/>
      <pageSetup scale="34" fitToHeight="0" orientation="landscape" r:id="rId1"/>
      <autoFilter ref="A3:K66"/>
    </customSheetView>
    <customSheetView guid="{B9E7682A-072E-4CF9-AE10-B3ED27CB27F8}" scale="85" showGridLines="0" fitToPage="1" showAutoFilter="1" hiddenColumns="1" topLeftCell="C1">
      <selection activeCell="U15" sqref="U15:V15"/>
      <pageMargins left="0.25" right="0" top="0.25" bottom="0.25" header="0.3" footer="0"/>
      <pageSetup scale="34" fitToHeight="0" orientation="landscape" r:id="rId2"/>
      <autoFilter ref="A3:AB70"/>
    </customSheetView>
    <customSheetView guid="{9F775BAE-2403-40FE-95E3-B0411D9A7170}" scale="85" showGridLines="0" fitToPage="1" showAutoFilter="1" hiddenColumns="1">
      <selection activeCell="C8" sqref="C8:G67"/>
      <pageMargins left="0.25" right="0" top="0.25" bottom="0.25" header="0.3" footer="0"/>
      <pageSetup scale="34" fitToHeight="0" orientation="landscape" r:id="rId3"/>
      <autoFilter ref="A3:AB70"/>
    </customSheetView>
    <customSheetView guid="{61959E49-C4BC-41CB-B0BE-7EDA73DE356A}" scale="85" showGridLines="0" fitToPage="1" showAutoFilter="1" hiddenColumns="1" topLeftCell="B25">
      <selection activeCell="V54" sqref="V54"/>
      <pageMargins left="0.25" right="0" top="0.25" bottom="0.25" header="0.3" footer="0"/>
      <pageSetup scale="34" fitToHeight="0" orientation="landscape" r:id="rId4"/>
      <autoFilter ref="A3:AB70"/>
    </customSheetView>
    <customSheetView guid="{3F51B73C-8999-4BDD-B7BB-CFA8C5D5F118}" scale="85" showGridLines="0" fitToPage="1" showAutoFilter="1" hiddenColumns="1" topLeftCell="S1">
      <selection activeCell="K20" sqref="K20:L37"/>
      <pageMargins left="0.25" right="0" top="0.25" bottom="0.25" header="0.3" footer="0"/>
      <pageSetup scale="34" fitToHeight="0" orientation="landscape" r:id="rId5"/>
      <autoFilter ref="A3:AA70"/>
    </customSheetView>
    <customSheetView guid="{040B64FF-F135-4C7F-9498-A8399C10673D}" scale="85" showGridLines="0" fitToPage="1" showAutoFilter="1" topLeftCell="A19">
      <selection activeCell="A7" sqref="A7:H68"/>
      <pageMargins left="0.25" right="0" top="0.25" bottom="0.25" header="0.3" footer="0"/>
      <pageSetup scale="34" fitToHeight="0" orientation="landscape" r:id="rId6"/>
      <autoFilter ref="A3:K66"/>
    </customSheetView>
    <customSheetView guid="{6D9FC8F7-6352-4BF1-890A-27BF36FADC03}" scale="85" showGridLines="0" fitToPage="1" showAutoFilter="1" topLeftCell="A19">
      <selection activeCell="A7" sqref="A7:H68"/>
      <pageMargins left="0.25" right="0" top="0.25" bottom="0.25" header="0.3" footer="0"/>
      <pageSetup scale="34" fitToHeight="0" orientation="landscape" r:id="rId7"/>
      <autoFilter ref="A3:K66"/>
    </customSheetView>
  </customSheetViews>
  <mergeCells count="5">
    <mergeCell ref="A66:G66"/>
    <mergeCell ref="A68:G68"/>
    <mergeCell ref="N2:N3"/>
    <mergeCell ref="S2:S3"/>
    <mergeCell ref="M2:M3"/>
  </mergeCells>
  <conditionalFormatting sqref="O4:O9 O12:O18">
    <cfRule type="duplicateValues" dxfId="1081" priority="17"/>
  </conditionalFormatting>
  <conditionalFormatting sqref="O10">
    <cfRule type="duplicateValues" dxfId="1080" priority="16"/>
  </conditionalFormatting>
  <conditionalFormatting sqref="O11">
    <cfRule type="duplicateValues" dxfId="1079" priority="15"/>
  </conditionalFormatting>
  <conditionalFormatting sqref="O19:O32">
    <cfRule type="duplicateValues" dxfId="1078" priority="14"/>
  </conditionalFormatting>
  <conditionalFormatting sqref="O34:O50">
    <cfRule type="duplicateValues" dxfId="1077" priority="13"/>
  </conditionalFormatting>
  <conditionalFormatting sqref="O33">
    <cfRule type="duplicateValues" dxfId="1076" priority="12"/>
  </conditionalFormatting>
  <conditionalFormatting sqref="O51:O58">
    <cfRule type="duplicateValues" dxfId="1075" priority="11"/>
  </conditionalFormatting>
  <conditionalFormatting sqref="O59:O62">
    <cfRule type="duplicateValues" dxfId="1074" priority="10"/>
  </conditionalFormatting>
  <conditionalFormatting sqref="C7:D7 F7:H7">
    <cfRule type="containsText" dxfId="1073" priority="7" operator="containsText" text="N/A">
      <formula>NOT(ISERROR(SEARCH("N/A",C7)))</formula>
    </cfRule>
    <cfRule type="containsText" dxfId="1072" priority="8" operator="containsText" text="Blank">
      <formula>NOT(ISERROR(SEARCH("Blank",C7)))</formula>
    </cfRule>
    <cfRule type="containsText" dxfId="1071" priority="9" operator="containsText" text="M">
      <formula>NOT(ISERROR(SEARCH("M",C7)))</formula>
    </cfRule>
  </conditionalFormatting>
  <conditionalFormatting sqref="B7 B66:B68">
    <cfRule type="duplicateValues" dxfId="1070" priority="6"/>
  </conditionalFormatting>
  <conditionalFormatting sqref="B29">
    <cfRule type="duplicateValues" dxfId="1069" priority="4"/>
  </conditionalFormatting>
  <conditionalFormatting sqref="B30">
    <cfRule type="duplicateValues" dxfId="1068" priority="3"/>
  </conditionalFormatting>
  <conditionalFormatting sqref="B55">
    <cfRule type="duplicateValues" dxfId="1067" priority="2"/>
  </conditionalFormatting>
  <conditionalFormatting sqref="B56:B65 B31:B54 B8:B12 B14:B28">
    <cfRule type="duplicateValues" dxfId="1066" priority="5"/>
  </conditionalFormatting>
  <conditionalFormatting sqref="B13">
    <cfRule type="duplicateValues" dxfId="106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8"/>
  <drawing r:id="rId9"/>
  <legacyDrawing r:id="rId10"/>
  <controls>
    <mc:AlternateContent xmlns:mc="http://schemas.openxmlformats.org/markup-compatibility/2006">
      <mc:Choice Requires="x14">
        <control shapeId="13322" r:id="rId11" name="CommandButton2">
          <controlPr defaultSize="0" autoLine="0" r:id="rId12">
            <anchor moveWithCells="1">
              <from>
                <xdr:col>8</xdr:col>
                <xdr:colOff>99060</xdr:colOff>
                <xdr:row>66</xdr:row>
                <xdr:rowOff>0</xdr:rowOff>
              </from>
              <to>
                <xdr:col>9</xdr:col>
                <xdr:colOff>419100</xdr:colOff>
                <xdr:row>68</xdr:row>
                <xdr:rowOff>53340</xdr:rowOff>
              </to>
            </anchor>
          </controlPr>
        </control>
      </mc:Choice>
      <mc:Fallback>
        <control shapeId="13322" r:id="rId11" name="CommandButton2"/>
      </mc:Fallback>
    </mc:AlternateContent>
    <mc:AlternateContent xmlns:mc="http://schemas.openxmlformats.org/markup-compatibility/2006">
      <mc:Choice Requires="x14">
        <control shapeId="13321" r:id="rId13" name="CommandButton1">
          <controlPr defaultSize="0" autoLine="0" r:id="rId14">
            <anchor moveWithCells="1">
              <from>
                <xdr:col>8</xdr:col>
                <xdr:colOff>137160</xdr:colOff>
                <xdr:row>66</xdr:row>
                <xdr:rowOff>0</xdr:rowOff>
              </from>
              <to>
                <xdr:col>9</xdr:col>
                <xdr:colOff>426720</xdr:colOff>
                <xdr:row>67</xdr:row>
                <xdr:rowOff>144780</xdr:rowOff>
              </to>
            </anchor>
          </controlPr>
        </control>
      </mc:Choice>
      <mc:Fallback>
        <control shapeId="13321" r:id="rId13" name="CommandButton1"/>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X196"/>
  <sheetViews>
    <sheetView showGridLines="0" topLeftCell="A58"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268</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42625</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4.3835616438356162</v>
      </c>
      <c r="C4" s="3"/>
      <c r="D4" s="3"/>
      <c r="E4" s="3"/>
      <c r="F4" s="3"/>
      <c r="G4" s="3"/>
      <c r="H4" s="3"/>
      <c r="K4" s="107" t="s">
        <v>141</v>
      </c>
      <c r="L4" s="107" t="s">
        <v>142</v>
      </c>
      <c r="M4" s="266" t="s">
        <v>5</v>
      </c>
      <c r="N4" s="267" t="s">
        <v>143</v>
      </c>
      <c r="O4" s="268" t="s">
        <v>367</v>
      </c>
      <c r="P4" s="270"/>
      <c r="Q4" s="273" t="s">
        <v>145</v>
      </c>
      <c r="R4" s="273" t="s">
        <v>211</v>
      </c>
      <c r="S4" s="249" t="s">
        <v>268</v>
      </c>
      <c r="T4" s="107"/>
      <c r="U4" s="319"/>
      <c r="V4" s="107" t="s">
        <v>369</v>
      </c>
      <c r="W4" s="107" t="s">
        <v>372</v>
      </c>
      <c r="X4" s="107" t="s">
        <v>372</v>
      </c>
    </row>
    <row r="5" spans="1:24" ht="12.75" customHeight="1" x14ac:dyDescent="0.3">
      <c r="A5" s="70" t="s">
        <v>382</v>
      </c>
      <c r="B5" s="95">
        <v>1.5</v>
      </c>
      <c r="C5" s="97"/>
      <c r="D5" s="3"/>
      <c r="E5" s="3"/>
      <c r="F5" s="3"/>
      <c r="G5" s="3"/>
      <c r="H5" s="3"/>
      <c r="K5" s="107"/>
      <c r="L5" s="107"/>
      <c r="M5" s="266" t="s">
        <v>5</v>
      </c>
      <c r="N5" s="267" t="s">
        <v>143</v>
      </c>
      <c r="O5" s="268" t="s">
        <v>368</v>
      </c>
      <c r="P5" s="271" t="s">
        <v>144</v>
      </c>
      <c r="Q5" s="271" t="s">
        <v>149</v>
      </c>
      <c r="R5" s="271" t="s">
        <v>150</v>
      </c>
      <c r="S5" s="249" t="s">
        <v>268</v>
      </c>
      <c r="T5" s="107"/>
      <c r="U5" s="320"/>
      <c r="V5" s="107" t="s">
        <v>369</v>
      </c>
      <c r="W5" s="107" t="s">
        <v>372</v>
      </c>
      <c r="X5" s="107" t="s">
        <v>372</v>
      </c>
    </row>
    <row r="6" spans="1:24" thickBot="1" x14ac:dyDescent="0.35">
      <c r="A6" s="70" t="s">
        <v>383</v>
      </c>
      <c r="B6" s="95">
        <f ca="1">B4+B5</f>
        <v>5.8835616438356162</v>
      </c>
      <c r="C6" s="97"/>
      <c r="K6" s="107"/>
      <c r="L6" s="107"/>
      <c r="M6" s="266" t="s">
        <v>5</v>
      </c>
      <c r="N6" s="267" t="s">
        <v>148</v>
      </c>
      <c r="O6" s="268" t="s">
        <v>148</v>
      </c>
      <c r="P6" s="271" t="s">
        <v>144</v>
      </c>
      <c r="Q6" s="271" t="s">
        <v>149</v>
      </c>
      <c r="R6" s="271" t="s">
        <v>150</v>
      </c>
      <c r="S6" s="249" t="s">
        <v>268</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268</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268</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268</v>
      </c>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268</v>
      </c>
      <c r="T13" s="107"/>
      <c r="U13" s="320">
        <v>44029</v>
      </c>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268</v>
      </c>
      <c r="T15" s="107"/>
      <c r="U15" s="320">
        <v>43658</v>
      </c>
      <c r="V15" s="107" t="s">
        <v>369</v>
      </c>
      <c r="W15" s="107" t="s">
        <v>373</v>
      </c>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268</v>
      </c>
      <c r="T16" s="107"/>
      <c r="U16" s="320"/>
      <c r="V16" s="107" t="s">
        <v>369</v>
      </c>
      <c r="W16" s="107" t="s">
        <v>372</v>
      </c>
      <c r="X16" s="107" t="s">
        <v>372</v>
      </c>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268</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268</v>
      </c>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268</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268</v>
      </c>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268</v>
      </c>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268</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268</v>
      </c>
      <c r="T24" s="107"/>
      <c r="U24" s="320"/>
      <c r="V24" s="107" t="s">
        <v>369</v>
      </c>
      <c r="W24" s="107" t="s">
        <v>372</v>
      </c>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268</v>
      </c>
      <c r="T25" s="107"/>
      <c r="U25" s="320"/>
      <c r="V25" s="107"/>
      <c r="W25" s="107" t="s">
        <v>373</v>
      </c>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268</v>
      </c>
      <c r="T26" s="107"/>
      <c r="U26" s="320"/>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268</v>
      </c>
      <c r="T27" s="107"/>
      <c r="U27" s="320"/>
      <c r="V27" s="107" t="s">
        <v>369</v>
      </c>
      <c r="W27" s="107" t="s">
        <v>372</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268</v>
      </c>
      <c r="T28" s="107"/>
      <c r="U28" s="320"/>
      <c r="V28" s="107"/>
      <c r="W28" s="107" t="s">
        <v>373</v>
      </c>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268</v>
      </c>
      <c r="T29" s="107"/>
      <c r="U29" s="320"/>
      <c r="V29" s="107"/>
      <c r="W29" s="107" t="s">
        <v>373</v>
      </c>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268</v>
      </c>
      <c r="T30" s="107" t="s">
        <v>72</v>
      </c>
      <c r="U30" s="320"/>
      <c r="V30" s="107" t="s">
        <v>369</v>
      </c>
      <c r="W30" s="107" t="s">
        <v>373</v>
      </c>
      <c r="X30" s="107"/>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268</v>
      </c>
      <c r="T31" s="107" t="s">
        <v>72</v>
      </c>
      <c r="U31" s="320"/>
      <c r="V31" s="107" t="s">
        <v>369</v>
      </c>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268</v>
      </c>
      <c r="T32" s="107"/>
      <c r="U32" s="320"/>
      <c r="V32" s="107" t="s">
        <v>369</v>
      </c>
      <c r="W32" s="107" t="s">
        <v>372</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268</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268</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268</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268</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268</v>
      </c>
      <c r="T39" s="107"/>
      <c r="U39" s="320"/>
      <c r="V39" s="107" t="s">
        <v>369</v>
      </c>
      <c r="W39" s="107" t="s">
        <v>372</v>
      </c>
      <c r="X39" s="107" t="s">
        <v>372</v>
      </c>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268</v>
      </c>
      <c r="T40" s="107" t="s">
        <v>72</v>
      </c>
      <c r="U40" s="320">
        <v>43761</v>
      </c>
      <c r="V40" s="107" t="s">
        <v>369</v>
      </c>
      <c r="W40" s="107" t="s">
        <v>373</v>
      </c>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268</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268</v>
      </c>
      <c r="T42" s="107" t="s">
        <v>72</v>
      </c>
      <c r="U42" s="320">
        <v>44008</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268</v>
      </c>
      <c r="T44" s="107"/>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268</v>
      </c>
      <c r="T45" s="107" t="s">
        <v>72</v>
      </c>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268</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268</v>
      </c>
      <c r="T47" s="107" t="s">
        <v>72</v>
      </c>
      <c r="U47" s="320"/>
      <c r="V47" s="107"/>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268</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t="s">
        <v>268</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268</v>
      </c>
      <c r="T57" s="107"/>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268</v>
      </c>
      <c r="T58" s="107"/>
      <c r="U58" s="107"/>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3.2092395623204357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fitToPage="1" showAutoFilter="1" topLeftCell="A58">
      <selection activeCell="A7" sqref="A7:H68"/>
      <pageMargins left="0.25" right="0" top="0.25" bottom="0.25" header="0.3" footer="0"/>
      <pageSetup scale="33" fitToHeight="0" orientation="landscape" r:id="rId1"/>
      <autoFilter ref="A3:J70"/>
    </customSheetView>
    <customSheetView guid="{B9E7682A-072E-4CF9-AE10-B3ED27CB27F8}" scale="115" showGridLines="0" fitToPage="1" showAutoFilter="1" hiddenColumns="1" topLeftCell="K1">
      <selection activeCell="U15" sqref="U15:V15"/>
      <pageMargins left="0.25" right="0" top="0.25" bottom="0.25" header="0.3" footer="0"/>
      <pageSetup scale="33" fitToHeight="0" orientation="landscape" r:id="rId2"/>
      <autoFilter ref="A3:AB70"/>
    </customSheetView>
    <customSheetView guid="{9F775BAE-2403-40FE-95E3-B0411D9A7170}" scale="115" showGridLines="0" fitToPage="1" showAutoFilter="1" hiddenColumns="1" topLeftCell="A55">
      <selection activeCell="C8" sqref="C8:G67"/>
      <pageMargins left="0.25" right="0" top="0.25" bottom="0.25" header="0.3" footer="0"/>
      <pageSetup scale="33" fitToHeight="0" orientation="landscape" r:id="rId3"/>
      <autoFilter ref="A3:AB70"/>
    </customSheetView>
    <customSheetView guid="{61959E49-C4BC-41CB-B0BE-7EDA73DE356A}" scale="115" showGridLines="0" fitToPage="1" showAutoFilter="1" hiddenColumns="1" topLeftCell="A55">
      <selection activeCell="C8" sqref="C8:G67"/>
      <pageMargins left="0.25" right="0" top="0.25" bottom="0.25" header="0.3" footer="0"/>
      <pageSetup scale="33" fitToHeight="0" orientation="landscape" r:id="rId4"/>
      <autoFilter ref="A3:AB70"/>
    </customSheetView>
    <customSheetView guid="{3F51B73C-8999-4BDD-B7BB-CFA8C5D5F118}" scale="85" showGridLines="0" fitToPage="1" showAutoFilter="1" hiddenColumns="1" topLeftCell="B1">
      <selection activeCell="K1" sqref="K1:AN1048576"/>
      <pageMargins left="0.25" right="0" top="0.25" bottom="0.25" header="0.3" footer="0"/>
      <pageSetup scale="33" fitToHeight="0" orientation="landscape" r:id="rId5"/>
      <autoFilter ref="A3:AA70"/>
    </customSheetView>
    <customSheetView guid="{040B64FF-F135-4C7F-9498-A8399C10673D}" scale="85" showGridLines="0" fitToPage="1" showAutoFilter="1" topLeftCell="A58">
      <selection activeCell="A7" sqref="A7:H68"/>
      <pageMargins left="0.25" right="0" top="0.25" bottom="0.25" header="0.3" footer="0"/>
      <pageSetup scale="33" fitToHeight="0" orientation="landscape" r:id="rId6"/>
      <autoFilter ref="A3:J70"/>
    </customSheetView>
    <customSheetView guid="{6D9FC8F7-6352-4BF1-890A-27BF36FADC03}" scale="85" showGridLines="0" fitToPage="1" showAutoFilter="1" topLeftCell="A58">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064" priority="17"/>
  </conditionalFormatting>
  <conditionalFormatting sqref="O10">
    <cfRule type="duplicateValues" dxfId="1063" priority="16"/>
  </conditionalFormatting>
  <conditionalFormatting sqref="O11">
    <cfRule type="duplicateValues" dxfId="1062" priority="15"/>
  </conditionalFormatting>
  <conditionalFormatting sqref="O19:O32">
    <cfRule type="duplicateValues" dxfId="1061" priority="14"/>
  </conditionalFormatting>
  <conditionalFormatting sqref="O34:O50">
    <cfRule type="duplicateValues" dxfId="1060" priority="13"/>
  </conditionalFormatting>
  <conditionalFormatting sqref="O33">
    <cfRule type="duplicateValues" dxfId="1059" priority="12"/>
  </conditionalFormatting>
  <conditionalFormatting sqref="O51:O58">
    <cfRule type="duplicateValues" dxfId="1058" priority="11"/>
  </conditionalFormatting>
  <conditionalFormatting sqref="O59:O62">
    <cfRule type="duplicateValues" dxfId="1057" priority="10"/>
  </conditionalFormatting>
  <conditionalFormatting sqref="C7:D7 F7:H7">
    <cfRule type="containsText" dxfId="1056" priority="7" operator="containsText" text="N/A">
      <formula>NOT(ISERROR(SEARCH("N/A",C7)))</formula>
    </cfRule>
    <cfRule type="containsText" dxfId="1055" priority="8" operator="containsText" text="Blank">
      <formula>NOT(ISERROR(SEARCH("Blank",C7)))</formula>
    </cfRule>
    <cfRule type="containsText" dxfId="1054" priority="9" operator="containsText" text="M">
      <formula>NOT(ISERROR(SEARCH("M",C7)))</formula>
    </cfRule>
  </conditionalFormatting>
  <conditionalFormatting sqref="B7 B66:B68">
    <cfRule type="duplicateValues" dxfId="1053" priority="6"/>
  </conditionalFormatting>
  <conditionalFormatting sqref="B29">
    <cfRule type="duplicateValues" dxfId="1052" priority="4"/>
  </conditionalFormatting>
  <conditionalFormatting sqref="B30">
    <cfRule type="duplicateValues" dxfId="1051" priority="3"/>
  </conditionalFormatting>
  <conditionalFormatting sqref="B55">
    <cfRule type="duplicateValues" dxfId="1050" priority="2"/>
  </conditionalFormatting>
  <conditionalFormatting sqref="B56:B65 B31:B54 B8:B12 B14:B28">
    <cfRule type="duplicateValues" dxfId="1049" priority="5"/>
  </conditionalFormatting>
  <conditionalFormatting sqref="B13">
    <cfRule type="duplicateValues" dxfId="104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14346" r:id="rId11" name="CommandButton2">
          <controlPr defaultSize="0" autoLine="0" r:id="rId12">
            <anchor moveWithCells="1">
              <from>
                <xdr:col>8</xdr:col>
                <xdr:colOff>228600</xdr:colOff>
                <xdr:row>66</xdr:row>
                <xdr:rowOff>182880</xdr:rowOff>
              </from>
              <to>
                <xdr:col>9</xdr:col>
                <xdr:colOff>548640</xdr:colOff>
                <xdr:row>69</xdr:row>
                <xdr:rowOff>53340</xdr:rowOff>
              </to>
            </anchor>
          </controlPr>
        </control>
      </mc:Choice>
      <mc:Fallback>
        <control shapeId="14346" r:id="rId11" name="CommandButton2"/>
      </mc:Fallback>
    </mc:AlternateContent>
    <mc:AlternateContent xmlns:mc="http://schemas.openxmlformats.org/markup-compatibility/2006">
      <mc:Choice Requires="x14">
        <control shapeId="14345" r:id="rId13" name="CommandButton1">
          <controlPr defaultSize="0" autoLine="0" r:id="rId14">
            <anchor moveWithCells="1">
              <from>
                <xdr:col>8</xdr:col>
                <xdr:colOff>144780</xdr:colOff>
                <xdr:row>70</xdr:row>
                <xdr:rowOff>0</xdr:rowOff>
              </from>
              <to>
                <xdr:col>9</xdr:col>
                <xdr:colOff>434340</xdr:colOff>
                <xdr:row>71</xdr:row>
                <xdr:rowOff>167640</xdr:rowOff>
              </to>
            </anchor>
          </controlPr>
        </control>
      </mc:Choice>
      <mc:Fallback>
        <control shapeId="14345" r:id="rId13" name="CommandButton1"/>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pageSetUpPr fitToPage="1"/>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269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42842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3.7890410958904108</v>
      </c>
      <c r="C4" s="3"/>
      <c r="D4" s="3"/>
      <c r="E4" s="3"/>
      <c r="F4" s="3"/>
      <c r="G4" s="3"/>
      <c r="H4" s="3"/>
      <c r="K4" s="107" t="s">
        <v>141</v>
      </c>
      <c r="L4" s="107" t="s">
        <v>142</v>
      </c>
      <c r="M4" s="266" t="s">
        <v>5</v>
      </c>
      <c r="N4" s="267" t="s">
        <v>143</v>
      </c>
      <c r="O4" s="268" t="s">
        <v>367</v>
      </c>
      <c r="P4" s="270"/>
      <c r="Q4" s="273" t="s">
        <v>145</v>
      </c>
      <c r="R4" s="273" t="s">
        <v>211</v>
      </c>
      <c r="S4" s="249" t="s">
        <v>269</v>
      </c>
      <c r="T4" s="107"/>
      <c r="U4" s="319"/>
      <c r="V4" s="107" t="s">
        <v>369</v>
      </c>
      <c r="W4" s="107" t="s">
        <v>372</v>
      </c>
      <c r="X4" s="107" t="s">
        <v>372</v>
      </c>
    </row>
    <row r="5" spans="1:24" ht="12.75" customHeight="1" x14ac:dyDescent="0.3">
      <c r="A5" s="70" t="s">
        <v>382</v>
      </c>
      <c r="B5" s="95">
        <v>1.42</v>
      </c>
      <c r="C5" s="97"/>
      <c r="D5" s="3"/>
      <c r="E5" s="3"/>
      <c r="F5" s="3"/>
      <c r="G5" s="3"/>
      <c r="H5" s="3"/>
      <c r="K5" s="107"/>
      <c r="L5" s="107"/>
      <c r="M5" s="266" t="s">
        <v>5</v>
      </c>
      <c r="N5" s="267" t="s">
        <v>143</v>
      </c>
      <c r="O5" s="268" t="s">
        <v>368</v>
      </c>
      <c r="P5" s="271" t="s">
        <v>144</v>
      </c>
      <c r="Q5" s="271" t="s">
        <v>149</v>
      </c>
      <c r="R5" s="271" t="s">
        <v>150</v>
      </c>
      <c r="S5" s="249" t="s">
        <v>269</v>
      </c>
      <c r="T5" s="107"/>
      <c r="U5" s="320"/>
      <c r="V5" s="107" t="s">
        <v>369</v>
      </c>
      <c r="W5" s="107" t="s">
        <v>372</v>
      </c>
      <c r="X5" s="107" t="s">
        <v>372</v>
      </c>
    </row>
    <row r="6" spans="1:24" thickBot="1" x14ac:dyDescent="0.35">
      <c r="A6" s="70" t="s">
        <v>383</v>
      </c>
      <c r="B6" s="95">
        <f ca="1">B4+B5</f>
        <v>5.2090410958904112</v>
      </c>
      <c r="C6" s="97"/>
      <c r="K6" s="107"/>
      <c r="L6" s="107"/>
      <c r="M6" s="266" t="s">
        <v>5</v>
      </c>
      <c r="N6" s="267" t="s">
        <v>148</v>
      </c>
      <c r="O6" s="268" t="s">
        <v>148</v>
      </c>
      <c r="P6" s="271" t="s">
        <v>144</v>
      </c>
      <c r="Q6" s="271" t="s">
        <v>149</v>
      </c>
      <c r="R6" s="271" t="s">
        <v>150</v>
      </c>
      <c r="S6" s="249" t="s">
        <v>269</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269</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269</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269</v>
      </c>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269</v>
      </c>
      <c r="T13" s="107"/>
      <c r="U13" s="320">
        <v>44029</v>
      </c>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269</v>
      </c>
      <c r="T15" s="107"/>
      <c r="U15" s="320">
        <v>43658</v>
      </c>
      <c r="V15" s="107" t="s">
        <v>369</v>
      </c>
      <c r="W15" s="107" t="s">
        <v>372</v>
      </c>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269</v>
      </c>
      <c r="T16" s="107" t="s">
        <v>72</v>
      </c>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269</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269</v>
      </c>
      <c r="T19" s="308" t="s">
        <v>72</v>
      </c>
      <c r="U19" s="321">
        <v>44083</v>
      </c>
      <c r="V19" s="308" t="s">
        <v>369</v>
      </c>
      <c r="W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269</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269</v>
      </c>
      <c r="T21" s="107" t="s">
        <v>72</v>
      </c>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269</v>
      </c>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269</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269</v>
      </c>
      <c r="T24" s="107"/>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269</v>
      </c>
      <c r="T25" s="107"/>
      <c r="U25" s="320"/>
      <c r="V25" s="107"/>
      <c r="W25" s="107"/>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269</v>
      </c>
      <c r="T26" s="107"/>
      <c r="U26" s="320"/>
      <c r="V26" s="107" t="s">
        <v>369</v>
      </c>
      <c r="W26" s="107"/>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269</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269</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269</v>
      </c>
      <c r="T29" s="107"/>
      <c r="U29" s="320"/>
      <c r="V29" s="107"/>
      <c r="W29" s="107"/>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269</v>
      </c>
      <c r="T30" s="107" t="s">
        <v>72</v>
      </c>
      <c r="U30" s="320">
        <v>44048</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269</v>
      </c>
      <c r="T31" s="107" t="s">
        <v>72</v>
      </c>
      <c r="U31" s="320"/>
      <c r="V31" s="107" t="s">
        <v>369</v>
      </c>
      <c r="W31" s="107" t="s">
        <v>372</v>
      </c>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269</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269</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269</v>
      </c>
      <c r="T34" s="107" t="s">
        <v>72</v>
      </c>
      <c r="U34" s="320"/>
      <c r="V34" s="107" t="s">
        <v>369</v>
      </c>
      <c r="W34" s="107"/>
      <c r="X34" s="107"/>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269</v>
      </c>
      <c r="T35" s="107" t="s">
        <v>72</v>
      </c>
      <c r="U35" s="320">
        <v>44049</v>
      </c>
      <c r="V35" s="107" t="s">
        <v>369</v>
      </c>
      <c r="W35" s="249"/>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269</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269</v>
      </c>
      <c r="T39" s="107"/>
      <c r="U39" s="320"/>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269</v>
      </c>
      <c r="T40" s="107" t="s">
        <v>72</v>
      </c>
      <c r="U40" s="320">
        <v>43761</v>
      </c>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269</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269</v>
      </c>
      <c r="T42" s="107" t="s">
        <v>72</v>
      </c>
      <c r="U42" s="320">
        <v>44008</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269</v>
      </c>
      <c r="T44" s="107"/>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269</v>
      </c>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269</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269</v>
      </c>
      <c r="T47" s="107"/>
      <c r="U47" s="320"/>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269</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269</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269</v>
      </c>
      <c r="T57" s="107"/>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269</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3.0129989608166761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fitToPage="1" showAutoFilter="1" topLeftCell="A55">
      <selection activeCell="A7" sqref="A7:H68"/>
      <pageMargins left="0.25" right="0" top="0.25" bottom="0.25" header="0.3" footer="0"/>
      <pageSetup scale="33" fitToHeight="0" orientation="landscape" r:id="rId1"/>
      <autoFilter ref="A3:J70"/>
    </customSheetView>
    <customSheetView guid="{B9E7682A-072E-4CF9-AE10-B3ED27CB27F8}" showGridLines="0" fitToPage="1" showAutoFilter="1" hiddenColumns="1" topLeftCell="B3">
      <selection activeCell="B36" sqref="B36"/>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55">
      <selection activeCell="C8" sqref="C8:G67"/>
      <pageMargins left="0.25" right="0" top="0.25" bottom="0.25" header="0.3" footer="0"/>
      <pageSetup scale="33" fitToHeight="0" orientation="landscape" r:id="rId3"/>
      <autoFilter ref="A3:AB70"/>
    </customSheetView>
    <customSheetView guid="{61959E49-C4BC-41CB-B0BE-7EDA73DE356A}" showGridLines="0" fitToPage="1" showAutoFilter="1" hiddenColumns="1" topLeftCell="C40">
      <selection activeCell="V57" sqref="V57"/>
      <pageMargins left="0.25" right="0" top="0.25" bottom="0.25" header="0.3" footer="0"/>
      <pageSetup scale="33" fitToHeight="0" orientation="landscape" r:id="rId4"/>
      <autoFilter ref="A3:AB70"/>
    </customSheetView>
    <customSheetView guid="{3F51B73C-8999-4BDD-B7BB-CFA8C5D5F118}" scale="85" showGridLines="0" fitToPage="1" showAutoFilter="1" hiddenColumns="1" topLeftCell="B1">
      <selection activeCell="K1" sqref="K1:AN1048576"/>
      <pageMargins left="0.25" right="0" top="0.25" bottom="0.25" header="0.3" footer="0"/>
      <pageSetup scale="33" fitToHeight="0" orientation="landscape" r:id="rId5"/>
      <autoFilter ref="A3:AA70"/>
    </customSheetView>
    <customSheetView guid="{040B64FF-F135-4C7F-9498-A8399C10673D}" scale="85" showGridLines="0" fitToPage="1" showAutoFilter="1" topLeftCell="A55">
      <selection activeCell="A7" sqref="A7:H68"/>
      <pageMargins left="0.25" right="0" top="0.25" bottom="0.25" header="0.3" footer="0"/>
      <pageSetup scale="33" fitToHeight="0" orientation="landscape" r:id="rId6"/>
      <autoFilter ref="A3:J70"/>
    </customSheetView>
    <customSheetView guid="{6D9FC8F7-6352-4BF1-890A-27BF36FADC03}" scale="85" showGridLines="0" fitToPage="1" showAutoFilter="1" topLeftCell="A55">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047" priority="17"/>
  </conditionalFormatting>
  <conditionalFormatting sqref="O10">
    <cfRule type="duplicateValues" dxfId="1046" priority="16"/>
  </conditionalFormatting>
  <conditionalFormatting sqref="O11">
    <cfRule type="duplicateValues" dxfId="1045" priority="15"/>
  </conditionalFormatting>
  <conditionalFormatting sqref="O19:O32">
    <cfRule type="duplicateValues" dxfId="1044" priority="14"/>
  </conditionalFormatting>
  <conditionalFormatting sqref="O34:O50">
    <cfRule type="duplicateValues" dxfId="1043" priority="13"/>
  </conditionalFormatting>
  <conditionalFormatting sqref="O33">
    <cfRule type="duplicateValues" dxfId="1042" priority="12"/>
  </conditionalFormatting>
  <conditionalFormatting sqref="O51:O58">
    <cfRule type="duplicateValues" dxfId="1041" priority="11"/>
  </conditionalFormatting>
  <conditionalFormatting sqref="O59:O62">
    <cfRule type="duplicateValues" dxfId="1040" priority="10"/>
  </conditionalFormatting>
  <conditionalFormatting sqref="C7:D7 F7:H7">
    <cfRule type="containsText" dxfId="1039" priority="7" operator="containsText" text="N/A">
      <formula>NOT(ISERROR(SEARCH("N/A",C7)))</formula>
    </cfRule>
    <cfRule type="containsText" dxfId="1038" priority="8" operator="containsText" text="Blank">
      <formula>NOT(ISERROR(SEARCH("Blank",C7)))</formula>
    </cfRule>
    <cfRule type="containsText" dxfId="1037" priority="9" operator="containsText" text="M">
      <formula>NOT(ISERROR(SEARCH("M",C7)))</formula>
    </cfRule>
  </conditionalFormatting>
  <conditionalFormatting sqref="B7 B66:B68">
    <cfRule type="duplicateValues" dxfId="1036" priority="6"/>
  </conditionalFormatting>
  <conditionalFormatting sqref="B29">
    <cfRule type="duplicateValues" dxfId="1035" priority="4"/>
  </conditionalFormatting>
  <conditionalFormatting sqref="B30">
    <cfRule type="duplicateValues" dxfId="1034" priority="3"/>
  </conditionalFormatting>
  <conditionalFormatting sqref="B55">
    <cfRule type="duplicateValues" dxfId="1033" priority="2"/>
  </conditionalFormatting>
  <conditionalFormatting sqref="B56:B65 B31:B54 B8:B12 B14:B28">
    <cfRule type="duplicateValues" dxfId="1032" priority="5"/>
  </conditionalFormatting>
  <conditionalFormatting sqref="B13">
    <cfRule type="duplicateValues" dxfId="103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15369" r:id="rId11" name="CommandButton2">
          <controlPr defaultSize="0" autoLine="0" r:id="rId12">
            <anchor moveWithCells="1">
              <from>
                <xdr:col>8</xdr:col>
                <xdr:colOff>175260</xdr:colOff>
                <xdr:row>70</xdr:row>
                <xdr:rowOff>0</xdr:rowOff>
              </from>
              <to>
                <xdr:col>9</xdr:col>
                <xdr:colOff>495300</xdr:colOff>
                <xdr:row>72</xdr:row>
                <xdr:rowOff>68580</xdr:rowOff>
              </to>
            </anchor>
          </controlPr>
        </control>
      </mc:Choice>
      <mc:Fallback>
        <control shapeId="15369" r:id="rId11" name="CommandButton2"/>
      </mc:Fallback>
    </mc:AlternateContent>
    <mc:AlternateContent xmlns:mc="http://schemas.openxmlformats.org/markup-compatibility/2006">
      <mc:Choice Requires="x14">
        <control shapeId="2" r:id="rId13" name="CommandButton1">
          <controlPr defaultSize="0" autoLine="0" r:id="rId14">
            <anchor moveWithCells="1">
              <from>
                <xdr:col>8</xdr:col>
                <xdr:colOff>106680</xdr:colOff>
                <xdr:row>69</xdr:row>
                <xdr:rowOff>0</xdr:rowOff>
              </from>
              <to>
                <xdr:col>9</xdr:col>
                <xdr:colOff>396240</xdr:colOff>
                <xdr:row>70</xdr:row>
                <xdr:rowOff>53340</xdr:rowOff>
              </to>
            </anchor>
          </controlPr>
        </control>
      </mc:Choice>
      <mc:Fallback>
        <control shapeId="15368" r:id="rId13" name="CommandButton1"/>
      </mc:Fallback>
    </mc:AlternateContent>
  </control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pageSetUpPr fitToPage="1"/>
  </sheetPr>
  <dimension ref="A1:X196"/>
  <sheetViews>
    <sheetView showGridLines="0" topLeftCell="A46"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270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42863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3.7315068493150685</v>
      </c>
      <c r="C4" s="3"/>
      <c r="D4" s="3"/>
      <c r="E4" s="3"/>
      <c r="F4" s="3"/>
      <c r="G4" s="3"/>
      <c r="H4" s="3"/>
      <c r="K4" s="107" t="s">
        <v>141</v>
      </c>
      <c r="L4" s="107" t="s">
        <v>142</v>
      </c>
      <c r="M4" s="266" t="s">
        <v>5</v>
      </c>
      <c r="N4" s="267" t="s">
        <v>143</v>
      </c>
      <c r="O4" s="268" t="s">
        <v>367</v>
      </c>
      <c r="P4" s="270"/>
      <c r="Q4" s="273" t="s">
        <v>145</v>
      </c>
      <c r="R4" s="273" t="s">
        <v>211</v>
      </c>
      <c r="S4" s="249" t="s">
        <v>270</v>
      </c>
      <c r="T4" s="107"/>
      <c r="U4" s="319"/>
      <c r="V4" s="107" t="s">
        <v>369</v>
      </c>
      <c r="W4" s="107" t="s">
        <v>372</v>
      </c>
      <c r="X4" s="107" t="s">
        <v>372</v>
      </c>
    </row>
    <row r="5" spans="1:24" ht="12.75" customHeight="1" x14ac:dyDescent="0.3">
      <c r="A5" s="70" t="s">
        <v>382</v>
      </c>
      <c r="B5" s="95">
        <v>4.5</v>
      </c>
      <c r="C5" s="97"/>
      <c r="D5" s="3"/>
      <c r="E5" s="3"/>
      <c r="F5" s="3"/>
      <c r="G5" s="3"/>
      <c r="H5" s="3"/>
      <c r="K5" s="107"/>
      <c r="L5" s="107"/>
      <c r="M5" s="266" t="s">
        <v>5</v>
      </c>
      <c r="N5" s="267" t="s">
        <v>143</v>
      </c>
      <c r="O5" s="268" t="s">
        <v>368</v>
      </c>
      <c r="P5" s="271" t="s">
        <v>144</v>
      </c>
      <c r="Q5" s="271" t="s">
        <v>149</v>
      </c>
      <c r="R5" s="271" t="s">
        <v>150</v>
      </c>
      <c r="S5" s="249" t="s">
        <v>270</v>
      </c>
      <c r="T5" s="107"/>
      <c r="U5" s="320"/>
      <c r="V5" s="107" t="s">
        <v>369</v>
      </c>
      <c r="W5" s="107" t="s">
        <v>372</v>
      </c>
      <c r="X5" s="107" t="s">
        <v>372</v>
      </c>
    </row>
    <row r="6" spans="1:24" ht="28.2" customHeight="1" thickBot="1" x14ac:dyDescent="0.35">
      <c r="A6" s="70" t="s">
        <v>383</v>
      </c>
      <c r="B6" s="95">
        <f ca="1">B4+B5</f>
        <v>8.2315068493150676</v>
      </c>
      <c r="C6" s="97"/>
      <c r="K6" s="107"/>
      <c r="L6" s="107"/>
      <c r="M6" s="266" t="s">
        <v>5</v>
      </c>
      <c r="N6" s="267" t="s">
        <v>148</v>
      </c>
      <c r="O6" s="268" t="s">
        <v>148</v>
      </c>
      <c r="P6" s="271" t="s">
        <v>144</v>
      </c>
      <c r="Q6" s="271" t="s">
        <v>149</v>
      </c>
      <c r="R6" s="271" t="s">
        <v>150</v>
      </c>
      <c r="S6" s="249" t="s">
        <v>270</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270</v>
      </c>
      <c r="T7" s="107"/>
      <c r="U7" s="320"/>
      <c r="V7" s="107" t="s">
        <v>369</v>
      </c>
      <c r="W7" s="249"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270</v>
      </c>
      <c r="T9" s="107"/>
      <c r="U9" s="320"/>
      <c r="V9" s="107" t="s">
        <v>369</v>
      </c>
      <c r="W9" s="107"/>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270</v>
      </c>
      <c r="T10" s="107"/>
      <c r="U10" s="320"/>
      <c r="V10" s="107" t="s">
        <v>369</v>
      </c>
      <c r="W10" s="107" t="s">
        <v>372</v>
      </c>
      <c r="X10" s="107" t="s">
        <v>372</v>
      </c>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270</v>
      </c>
      <c r="T13" s="107"/>
      <c r="U13" s="320"/>
      <c r="V13" s="107" t="s">
        <v>369</v>
      </c>
      <c r="W13" s="107" t="s">
        <v>372</v>
      </c>
      <c r="X13" s="107" t="s">
        <v>372</v>
      </c>
    </row>
    <row r="14" spans="1:24" ht="13.95" customHeight="1"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270</v>
      </c>
      <c r="T15" s="107"/>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270</v>
      </c>
      <c r="T16" s="107"/>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270</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270</v>
      </c>
      <c r="U19" s="321"/>
      <c r="V19" s="308" t="s">
        <v>369</v>
      </c>
      <c r="X19" s="308" t="s">
        <v>372</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270</v>
      </c>
      <c r="T20" s="107"/>
      <c r="U20" s="320"/>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270</v>
      </c>
      <c r="T21" s="107"/>
      <c r="U21" s="320"/>
      <c r="V21" s="107"/>
      <c r="W21" s="107"/>
      <c r="X21" s="107"/>
    </row>
    <row r="22" spans="1:24" ht="13.9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270</v>
      </c>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270</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270</v>
      </c>
      <c r="T24" s="107"/>
      <c r="U24" s="320"/>
      <c r="V24" s="107" t="s">
        <v>369</v>
      </c>
      <c r="W24" s="107" t="s">
        <v>372</v>
      </c>
      <c r="X24" s="107" t="s">
        <v>372</v>
      </c>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270</v>
      </c>
      <c r="T25" s="107"/>
      <c r="U25" s="320"/>
      <c r="V25" s="107"/>
      <c r="W25" s="107"/>
      <c r="X25" s="107"/>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270</v>
      </c>
      <c r="T26" s="107"/>
      <c r="U26" s="320"/>
      <c r="V26" s="107" t="s">
        <v>369</v>
      </c>
      <c r="W26" s="107" t="s">
        <v>372</v>
      </c>
      <c r="X26" s="107" t="s">
        <v>372</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270</v>
      </c>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270</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270</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270</v>
      </c>
      <c r="T30" s="107"/>
      <c r="U30" s="320"/>
      <c r="V30" s="107" t="s">
        <v>369</v>
      </c>
      <c r="W30" s="107"/>
      <c r="X30" s="107" t="s">
        <v>372</v>
      </c>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270</v>
      </c>
      <c r="T31" s="107" t="s">
        <v>72</v>
      </c>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270</v>
      </c>
      <c r="T32" s="107"/>
      <c r="U32" s="320"/>
      <c r="V32" s="107" t="s">
        <v>369</v>
      </c>
      <c r="W32" s="107"/>
      <c r="X32" s="107" t="s">
        <v>372</v>
      </c>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270</v>
      </c>
      <c r="T33" s="107" t="s">
        <v>72</v>
      </c>
      <c r="U33" s="320"/>
      <c r="V33" s="107" t="s">
        <v>369</v>
      </c>
      <c r="W33" s="107" t="s">
        <v>372</v>
      </c>
      <c r="X33" s="107" t="s">
        <v>372</v>
      </c>
    </row>
    <row r="34" spans="1:24" ht="13.9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270</v>
      </c>
      <c r="T34" s="107"/>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270</v>
      </c>
      <c r="T35" s="107"/>
      <c r="U35" s="320"/>
      <c r="V35" s="107"/>
      <c r="W35" s="249"/>
      <c r="X35" s="107"/>
    </row>
    <row r="36" spans="1:24" ht="13.95" customHeight="1"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270</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270</v>
      </c>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270</v>
      </c>
      <c r="T40" s="107" t="s">
        <v>72</v>
      </c>
      <c r="U40" s="320">
        <v>43761</v>
      </c>
      <c r="V40" s="107" t="s">
        <v>369</v>
      </c>
      <c r="W40" s="107" t="s">
        <v>372</v>
      </c>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270</v>
      </c>
      <c r="T41" s="107" t="s">
        <v>72</v>
      </c>
      <c r="U41" s="320">
        <v>43754</v>
      </c>
      <c r="V41" s="107" t="s">
        <v>369</v>
      </c>
      <c r="W41" s="107" t="s">
        <v>372</v>
      </c>
      <c r="X41" s="107" t="s">
        <v>372</v>
      </c>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270</v>
      </c>
      <c r="T42" s="107" t="s">
        <v>72</v>
      </c>
      <c r="U42" s="320">
        <v>43754</v>
      </c>
      <c r="V42" s="107" t="s">
        <v>369</v>
      </c>
      <c r="W42" s="107" t="s">
        <v>372</v>
      </c>
      <c r="X42" s="107" t="s">
        <v>372</v>
      </c>
    </row>
    <row r="43" spans="1:24" ht="27.6" customHeight="1"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270</v>
      </c>
      <c r="T44" s="107"/>
      <c r="U44" s="320">
        <v>43763</v>
      </c>
      <c r="V44" s="107" t="s">
        <v>369</v>
      </c>
      <c r="W44" s="107" t="s">
        <v>372</v>
      </c>
      <c r="X44" s="107" t="s">
        <v>372</v>
      </c>
    </row>
    <row r="45" spans="1:24" ht="26.4"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270</v>
      </c>
      <c r="T45" s="107"/>
      <c r="U45" s="320"/>
      <c r="V45" s="107" t="s">
        <v>369</v>
      </c>
      <c r="W45" s="107" t="s">
        <v>372</v>
      </c>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270</v>
      </c>
      <c r="T46" s="107" t="s">
        <v>72</v>
      </c>
      <c r="U46" s="320">
        <v>43669</v>
      </c>
      <c r="V46" s="107" t="s">
        <v>369</v>
      </c>
      <c r="W46" s="107" t="s">
        <v>372</v>
      </c>
      <c r="X46" s="107" t="s">
        <v>372</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270</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107"/>
      <c r="V51" s="107"/>
      <c r="W51" s="107"/>
      <c r="X51" s="107"/>
    </row>
    <row r="52" spans="1:24" ht="13.95" customHeight="1"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270</v>
      </c>
      <c r="T52" s="107" t="s">
        <v>72</v>
      </c>
      <c r="U52" s="107"/>
      <c r="V52" s="107"/>
      <c r="W52" s="107"/>
      <c r="X52" s="107"/>
    </row>
    <row r="53" spans="1:24" ht="13.95" customHeight="1"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270</v>
      </c>
      <c r="T54" s="107" t="s">
        <v>72</v>
      </c>
      <c r="U54" s="107"/>
      <c r="V54" s="107"/>
      <c r="W54" s="107"/>
      <c r="X54" s="107"/>
    </row>
    <row r="55" spans="1:24"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270</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270</v>
      </c>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270</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4.4"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ht="14.4" customHeight="1"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4.4" customHeight="1"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2.882593679320252</v>
      </c>
      <c r="K66" s="217"/>
      <c r="L66" s="217"/>
      <c r="M66" s="217"/>
      <c r="N66" s="318"/>
      <c r="O66" s="217"/>
      <c r="P66" s="217"/>
      <c r="Q66" s="217"/>
      <c r="R66" s="217"/>
    </row>
    <row r="67" spans="1:18" ht="13.95" customHeight="1"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fitToPage="1" showAutoFilter="1" topLeftCell="A46">
      <selection activeCell="A7" sqref="A7:H68"/>
      <pageMargins left="0.25" right="0" top="0.25" bottom="0.25" header="0.3" footer="0"/>
      <pageSetup scale="34" fitToHeight="0" orientation="landscape" r:id="rId1"/>
      <autoFilter ref="A3:J70"/>
    </customSheetView>
    <customSheetView guid="{B9E7682A-072E-4CF9-AE10-B3ED27CB27F8}" showGridLines="0" fitToPage="1" showAutoFilter="1" hiddenColumns="1" topLeftCell="A52">
      <selection activeCell="I12" sqref="I12"/>
      <pageMargins left="0.25" right="0" top="0.25" bottom="0.25" header="0.3" footer="0"/>
      <pageSetup scale="34" fitToHeight="0" orientation="landscape" r:id="rId2"/>
      <autoFilter ref="A3:AB70"/>
    </customSheetView>
    <customSheetView guid="{9F775BAE-2403-40FE-95E3-B0411D9A7170}" showGridLines="0" fitToPage="1" showAutoFilter="1" hiddenColumns="1" topLeftCell="A52">
      <selection activeCell="I12" sqref="I12"/>
      <pageMargins left="0.25" right="0" top="0.25" bottom="0.25" header="0.3" footer="0"/>
      <pageSetup scale="34" fitToHeight="0" orientation="landscape" r:id="rId3"/>
      <autoFilter ref="A3:AB70"/>
    </customSheetView>
    <customSheetView guid="{61959E49-C4BC-41CB-B0BE-7EDA73DE356A}" showGridLines="0" fitToPage="1" showAutoFilter="1" hiddenColumns="1" topLeftCell="E43">
      <selection activeCell="U58" sqref="U58"/>
      <pageMargins left="0.25" right="0" top="0.25" bottom="0.25" header="0.3" footer="0"/>
      <pageSetup scale="34" fitToHeight="0" orientation="landscape" r:id="rId4"/>
      <autoFilter ref="A3:AB70"/>
    </customSheetView>
    <customSheetView guid="{3F51B73C-8999-4BDD-B7BB-CFA8C5D5F118}" scale="85" showGridLines="0" fitToPage="1" showAutoFilter="1" topLeftCell="H1">
      <selection activeCell="J1" sqref="J1:AB1048576"/>
      <pageMargins left="0.25" right="0" top="0.25" bottom="0.25" header="0.3" footer="0"/>
      <pageSetup scale="34" fitToHeight="0" orientation="landscape" r:id="rId5"/>
      <autoFilter ref="A3:AA70"/>
    </customSheetView>
    <customSheetView guid="{040B64FF-F135-4C7F-9498-A8399C10673D}" scale="85" showGridLines="0" fitToPage="1" showAutoFilter="1" topLeftCell="A46">
      <selection activeCell="A7" sqref="A7:H68"/>
      <pageMargins left="0.25" right="0" top="0.25" bottom="0.25" header="0.3" footer="0"/>
      <pageSetup scale="34" fitToHeight="0" orientation="landscape" r:id="rId6"/>
      <autoFilter ref="A3:J70"/>
    </customSheetView>
    <customSheetView guid="{6D9FC8F7-6352-4BF1-890A-27BF36FADC03}" scale="85" showGridLines="0" fitToPage="1" showAutoFilter="1" topLeftCell="A46">
      <selection activeCell="A7" sqref="A7:H68"/>
      <pageMargins left="0.25" right="0" top="0.25" bottom="0.25" header="0.3" footer="0"/>
      <pageSetup scale="34"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030" priority="17"/>
  </conditionalFormatting>
  <conditionalFormatting sqref="O10">
    <cfRule type="duplicateValues" dxfId="1029" priority="16"/>
  </conditionalFormatting>
  <conditionalFormatting sqref="O11">
    <cfRule type="duplicateValues" dxfId="1028" priority="15"/>
  </conditionalFormatting>
  <conditionalFormatting sqref="O19:O32">
    <cfRule type="duplicateValues" dxfId="1027" priority="14"/>
  </conditionalFormatting>
  <conditionalFormatting sqref="O34:O50">
    <cfRule type="duplicateValues" dxfId="1026" priority="13"/>
  </conditionalFormatting>
  <conditionalFormatting sqref="O33">
    <cfRule type="duplicateValues" dxfId="1025" priority="12"/>
  </conditionalFormatting>
  <conditionalFormatting sqref="O51:O58">
    <cfRule type="duplicateValues" dxfId="1024" priority="11"/>
  </conditionalFormatting>
  <conditionalFormatting sqref="O59:O62">
    <cfRule type="duplicateValues" dxfId="1023" priority="10"/>
  </conditionalFormatting>
  <conditionalFormatting sqref="C7:D7 F7:H7">
    <cfRule type="containsText" dxfId="1022" priority="7" operator="containsText" text="N/A">
      <formula>NOT(ISERROR(SEARCH("N/A",C7)))</formula>
    </cfRule>
    <cfRule type="containsText" dxfId="1021" priority="8" operator="containsText" text="Blank">
      <formula>NOT(ISERROR(SEARCH("Blank",C7)))</formula>
    </cfRule>
    <cfRule type="containsText" dxfId="1020" priority="9" operator="containsText" text="M">
      <formula>NOT(ISERROR(SEARCH("M",C7)))</formula>
    </cfRule>
  </conditionalFormatting>
  <conditionalFormatting sqref="B7 B66:B68">
    <cfRule type="duplicateValues" dxfId="1019" priority="6"/>
  </conditionalFormatting>
  <conditionalFormatting sqref="B29">
    <cfRule type="duplicateValues" dxfId="1018" priority="4"/>
  </conditionalFormatting>
  <conditionalFormatting sqref="B30">
    <cfRule type="duplicateValues" dxfId="1017" priority="3"/>
  </conditionalFormatting>
  <conditionalFormatting sqref="B55">
    <cfRule type="duplicateValues" dxfId="1016" priority="2"/>
  </conditionalFormatting>
  <conditionalFormatting sqref="B56:B65 B31:B54 B8:B12 B14:B28">
    <cfRule type="duplicateValues" dxfId="1015" priority="5"/>
  </conditionalFormatting>
  <conditionalFormatting sqref="B13">
    <cfRule type="duplicateValues" dxfId="101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8"/>
  <drawing r:id="rId9"/>
  <legacyDrawing r:id="rId10"/>
  <controls>
    <mc:AlternateContent xmlns:mc="http://schemas.openxmlformats.org/markup-compatibility/2006">
      <mc:Choice Requires="x14">
        <control shapeId="16394" r:id="rId11" name="CommandButton2">
          <controlPr defaultSize="0" autoLine="0" r:id="rId12">
            <anchor moveWithCells="1">
              <from>
                <xdr:col>8</xdr:col>
                <xdr:colOff>160020</xdr:colOff>
                <xdr:row>54</xdr:row>
                <xdr:rowOff>0</xdr:rowOff>
              </from>
              <to>
                <xdr:col>9</xdr:col>
                <xdr:colOff>480060</xdr:colOff>
                <xdr:row>56</xdr:row>
                <xdr:rowOff>83820</xdr:rowOff>
              </to>
            </anchor>
          </controlPr>
        </control>
      </mc:Choice>
      <mc:Fallback>
        <control shapeId="16394" r:id="rId11" name="CommandButton2"/>
      </mc:Fallback>
    </mc:AlternateContent>
    <mc:AlternateContent xmlns:mc="http://schemas.openxmlformats.org/markup-compatibility/2006">
      <mc:Choice Requires="x14">
        <control shapeId="16393" r:id="rId13" name="CommandButton1">
          <controlPr defaultSize="0" autoLine="0" r:id="rId14">
            <anchor moveWithCells="1">
              <from>
                <xdr:col>8</xdr:col>
                <xdr:colOff>160020</xdr:colOff>
                <xdr:row>54</xdr:row>
                <xdr:rowOff>0</xdr:rowOff>
              </from>
              <to>
                <xdr:col>9</xdr:col>
                <xdr:colOff>449580</xdr:colOff>
                <xdr:row>55</xdr:row>
                <xdr:rowOff>167640</xdr:rowOff>
              </to>
            </anchor>
          </controlPr>
        </control>
      </mc:Choice>
      <mc:Fallback>
        <control shapeId="16393" r:id="rId13" name="CommandButton1"/>
      </mc:Fallback>
    </mc:AlternateContent>
  </control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pageSetUpPr fitToPage="1"/>
  </sheetPr>
  <dimension ref="A1:X196"/>
  <sheetViews>
    <sheetView showGridLines="0" topLeftCell="A49"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271</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42828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3.8273972602739725</v>
      </c>
      <c r="C4" s="3"/>
      <c r="D4" s="3"/>
      <c r="E4" s="3"/>
      <c r="F4" s="3"/>
      <c r="G4" s="3"/>
      <c r="H4" s="3"/>
      <c r="K4" s="107" t="s">
        <v>141</v>
      </c>
      <c r="L4" s="107" t="s">
        <v>142</v>
      </c>
      <c r="M4" s="266" t="s">
        <v>5</v>
      </c>
      <c r="N4" s="267" t="s">
        <v>143</v>
      </c>
      <c r="O4" s="268" t="s">
        <v>367</v>
      </c>
      <c r="P4" s="270"/>
      <c r="Q4" s="273" t="s">
        <v>145</v>
      </c>
      <c r="R4" s="273" t="s">
        <v>211</v>
      </c>
      <c r="S4" s="249" t="s">
        <v>271</v>
      </c>
      <c r="T4" s="107"/>
      <c r="U4" s="319"/>
      <c r="V4" s="107" t="s">
        <v>369</v>
      </c>
      <c r="W4" s="107"/>
      <c r="X4" s="107"/>
    </row>
    <row r="5" spans="1:24" ht="12.75" customHeight="1" x14ac:dyDescent="0.3">
      <c r="A5" s="70" t="s">
        <v>382</v>
      </c>
      <c r="B5" s="95">
        <v>1.5</v>
      </c>
      <c r="C5" s="97"/>
      <c r="D5" s="3"/>
      <c r="E5" s="3"/>
      <c r="F5" s="3"/>
      <c r="G5" s="3"/>
      <c r="H5" s="3"/>
      <c r="K5" s="107"/>
      <c r="L5" s="107"/>
      <c r="M5" s="266" t="s">
        <v>5</v>
      </c>
      <c r="N5" s="267" t="s">
        <v>143</v>
      </c>
      <c r="O5" s="268" t="s">
        <v>368</v>
      </c>
      <c r="P5" s="271" t="s">
        <v>144</v>
      </c>
      <c r="Q5" s="271" t="s">
        <v>149</v>
      </c>
      <c r="R5" s="271" t="s">
        <v>150</v>
      </c>
      <c r="S5" s="249" t="s">
        <v>271</v>
      </c>
      <c r="T5" s="107"/>
      <c r="U5" s="320"/>
      <c r="V5" s="107" t="s">
        <v>369</v>
      </c>
      <c r="W5" s="107"/>
      <c r="X5" s="107"/>
    </row>
    <row r="6" spans="1:24" thickBot="1" x14ac:dyDescent="0.35">
      <c r="A6" s="70" t="s">
        <v>383</v>
      </c>
      <c r="B6" s="95">
        <f ca="1">B4+B5</f>
        <v>5.3273972602739725</v>
      </c>
      <c r="C6" s="97"/>
      <c r="K6" s="107"/>
      <c r="L6" s="107"/>
      <c r="M6" s="266" t="s">
        <v>5</v>
      </c>
      <c r="N6" s="267" t="s">
        <v>148</v>
      </c>
      <c r="O6" s="268" t="s">
        <v>148</v>
      </c>
      <c r="P6" s="271" t="s">
        <v>144</v>
      </c>
      <c r="Q6" s="271" t="s">
        <v>149</v>
      </c>
      <c r="R6" s="271" t="s">
        <v>150</v>
      </c>
      <c r="S6" s="249" t="s">
        <v>271</v>
      </c>
      <c r="T6" s="107"/>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271</v>
      </c>
      <c r="T7" s="107"/>
      <c r="U7" s="320"/>
      <c r="V7" s="107" t="s">
        <v>369</v>
      </c>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271</v>
      </c>
      <c r="T9" s="107"/>
      <c r="U9" s="320"/>
      <c r="V9" s="107" t="s">
        <v>369</v>
      </c>
      <c r="W9" s="107" t="s">
        <v>372</v>
      </c>
      <c r="X9" s="107" t="s">
        <v>375</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271</v>
      </c>
      <c r="T10" s="107"/>
      <c r="U10" s="320"/>
      <c r="V10" s="107" t="s">
        <v>369</v>
      </c>
      <c r="W10" s="107" t="s">
        <v>372</v>
      </c>
      <c r="X10" s="107" t="s">
        <v>375</v>
      </c>
    </row>
    <row r="11" spans="1:24" ht="13.8" x14ac:dyDescent="0.3">
      <c r="A11" s="225" t="s">
        <v>63</v>
      </c>
      <c r="B11" s="218" t="s">
        <v>234</v>
      </c>
      <c r="C11" s="252" t="s">
        <v>77</v>
      </c>
      <c r="D11" s="252"/>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271</v>
      </c>
      <c r="T13" s="107"/>
      <c r="U13" s="320">
        <v>44029</v>
      </c>
      <c r="V13" s="107" t="s">
        <v>369</v>
      </c>
      <c r="W13" s="107"/>
      <c r="X13" s="107"/>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271</v>
      </c>
      <c r="T15" s="107"/>
      <c r="U15" s="320">
        <v>43658</v>
      </c>
      <c r="V15" s="107" t="s">
        <v>369</v>
      </c>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271</v>
      </c>
      <c r="T16" s="107"/>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271</v>
      </c>
      <c r="T18" s="107"/>
      <c r="U18" s="320"/>
      <c r="V18" s="107" t="s">
        <v>369</v>
      </c>
      <c r="W18" s="107" t="s">
        <v>372</v>
      </c>
      <c r="X18" s="107" t="s">
        <v>375</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271</v>
      </c>
      <c r="U19" s="321"/>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271</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271</v>
      </c>
      <c r="T21" s="107"/>
      <c r="U21" s="320"/>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271</v>
      </c>
      <c r="T22" s="107"/>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271</v>
      </c>
      <c r="T23" s="107"/>
      <c r="U23" s="320"/>
      <c r="V23" s="107" t="s">
        <v>369</v>
      </c>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271</v>
      </c>
      <c r="T24" s="107"/>
      <c r="U24" s="320"/>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271</v>
      </c>
      <c r="T25" s="107"/>
      <c r="U25" s="320"/>
      <c r="V25" s="107"/>
      <c r="W25" s="107"/>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t="s">
        <v>271</v>
      </c>
      <c r="T26" s="107" t="s">
        <v>72</v>
      </c>
      <c r="U26" s="320"/>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271</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271</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271</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271</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271</v>
      </c>
      <c r="T31" s="107" t="s">
        <v>72</v>
      </c>
      <c r="U31" s="320"/>
      <c r="V31" s="107" t="s">
        <v>369</v>
      </c>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271</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271</v>
      </c>
      <c r="T33" s="107" t="s">
        <v>72</v>
      </c>
      <c r="U33" s="320">
        <v>43753</v>
      </c>
      <c r="V33" s="107" t="s">
        <v>369</v>
      </c>
      <c r="W33" s="107" t="s">
        <v>372</v>
      </c>
      <c r="X33" s="107" t="s">
        <v>375</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271</v>
      </c>
      <c r="T34" s="107"/>
      <c r="U34" s="320"/>
      <c r="V34" s="107" t="s">
        <v>369</v>
      </c>
      <c r="W34" s="107"/>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271</v>
      </c>
      <c r="T35" s="107" t="s">
        <v>72</v>
      </c>
      <c r="U35" s="320">
        <v>43766</v>
      </c>
      <c r="V35" s="107" t="s">
        <v>369</v>
      </c>
      <c r="W35" s="249" t="s">
        <v>372</v>
      </c>
      <c r="X35" s="107" t="s">
        <v>375</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271</v>
      </c>
      <c r="T36" s="107"/>
      <c r="U36" s="320"/>
      <c r="V36" s="107" t="s">
        <v>369</v>
      </c>
      <c r="W36" s="107" t="s">
        <v>372</v>
      </c>
      <c r="X36" s="107" t="s">
        <v>375</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271</v>
      </c>
      <c r="T39" s="107"/>
      <c r="U39" s="320"/>
      <c r="V39" s="107" t="s">
        <v>369</v>
      </c>
      <c r="W39" s="107"/>
      <c r="X39" s="107" t="s">
        <v>372</v>
      </c>
    </row>
    <row r="40" spans="1:24" ht="13.8" x14ac:dyDescent="0.3">
      <c r="A40" s="225" t="s">
        <v>54</v>
      </c>
      <c r="B40" s="218" t="s">
        <v>229</v>
      </c>
      <c r="C40" s="252" t="s">
        <v>77</v>
      </c>
      <c r="D40" s="252"/>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271</v>
      </c>
      <c r="T40" s="107" t="s">
        <v>72</v>
      </c>
      <c r="U40" s="320">
        <v>43761</v>
      </c>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271</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271</v>
      </c>
      <c r="T42" s="107" t="s">
        <v>72</v>
      </c>
      <c r="U42" s="320">
        <v>44008</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271</v>
      </c>
      <c r="T44" s="107"/>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271</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271</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271</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271</v>
      </c>
      <c r="T51" s="107"/>
      <c r="U51" s="107"/>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271</v>
      </c>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271</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271</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271</v>
      </c>
      <c r="T57" s="107"/>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271</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2.8859312916437436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topLeftCell="A49">
      <selection activeCell="A7" sqref="A7:H68"/>
      <pageMargins left="0.25" right="0" top="0.25" bottom="0.25" header="0.3" footer="0"/>
      <pageSetup scale="33" fitToHeight="0" orientation="landscape" r:id="rId1"/>
      <autoFilter ref="A3:J70"/>
    </customSheetView>
    <customSheetView guid="{B9E7682A-072E-4CF9-AE10-B3ED27CB27F8}" showGridLines="0" fitToPage="1" showAutoFilter="1" hiddenColumns="1" topLeftCell="E1">
      <selection activeCell="U15" sqref="U15:V15"/>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40">
      <selection activeCell="C8" sqref="C8:G67"/>
      <pageMargins left="0.25" right="0" top="0.25" bottom="0.25" header="0.3" footer="0"/>
      <pageSetup scale="33" fitToHeight="0" orientation="landscape" r:id="rId3"/>
      <autoFilter ref="A3:AB70"/>
    </customSheetView>
    <customSheetView guid="{61959E49-C4BC-41CB-B0BE-7EDA73DE356A}" showGridLines="0" fitToPage="1" showAutoFilter="1" hiddenColumns="1" topLeftCell="C40">
      <selection activeCell="V58" sqref="V58"/>
      <pageMargins left="0.25" right="0" top="0.25" bottom="0.25" header="0.3" footer="0"/>
      <pageSetup scale="33" fitToHeight="0" orientation="landscape" r:id="rId4"/>
      <autoFilter ref="A3:AB70"/>
    </customSheetView>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5"/>
      <autoFilter ref="A3:AA70"/>
    </customSheetView>
    <customSheetView guid="{040B64FF-F135-4C7F-9498-A8399C10673D}" showGridLines="0" fitToPage="1" showAutoFilter="1" topLeftCell="A49">
      <selection activeCell="A7" sqref="A7:H68"/>
      <pageMargins left="0.25" right="0" top="0.25" bottom="0.25" header="0.3" footer="0"/>
      <pageSetup scale="33" fitToHeight="0" orientation="landscape" r:id="rId6"/>
      <autoFilter ref="A3:J70"/>
    </customSheetView>
    <customSheetView guid="{6D9FC8F7-6352-4BF1-890A-27BF36FADC03}" showGridLines="0" fitToPage="1" showAutoFilter="1" topLeftCell="A49">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1013" priority="17"/>
  </conditionalFormatting>
  <conditionalFormatting sqref="O10">
    <cfRule type="duplicateValues" dxfId="1012" priority="16"/>
  </conditionalFormatting>
  <conditionalFormatting sqref="O11">
    <cfRule type="duplicateValues" dxfId="1011" priority="15"/>
  </conditionalFormatting>
  <conditionalFormatting sqref="O19:O32">
    <cfRule type="duplicateValues" dxfId="1010" priority="14"/>
  </conditionalFormatting>
  <conditionalFormatting sqref="O34:O50">
    <cfRule type="duplicateValues" dxfId="1009" priority="13"/>
  </conditionalFormatting>
  <conditionalFormatting sqref="O33">
    <cfRule type="duplicateValues" dxfId="1008" priority="12"/>
  </conditionalFormatting>
  <conditionalFormatting sqref="O51:O58">
    <cfRule type="duplicateValues" dxfId="1007" priority="11"/>
  </conditionalFormatting>
  <conditionalFormatting sqref="O59:O62">
    <cfRule type="duplicateValues" dxfId="1006" priority="10"/>
  </conditionalFormatting>
  <conditionalFormatting sqref="C7:D7 F7:H7">
    <cfRule type="containsText" dxfId="1005" priority="7" operator="containsText" text="N/A">
      <formula>NOT(ISERROR(SEARCH("N/A",C7)))</formula>
    </cfRule>
    <cfRule type="containsText" dxfId="1004" priority="8" operator="containsText" text="Blank">
      <formula>NOT(ISERROR(SEARCH("Blank",C7)))</formula>
    </cfRule>
    <cfRule type="containsText" dxfId="1003" priority="9" operator="containsText" text="M">
      <formula>NOT(ISERROR(SEARCH("M",C7)))</formula>
    </cfRule>
  </conditionalFormatting>
  <conditionalFormatting sqref="B7 B66:B68">
    <cfRule type="duplicateValues" dxfId="1002" priority="6"/>
  </conditionalFormatting>
  <conditionalFormatting sqref="B29">
    <cfRule type="duplicateValues" dxfId="1001" priority="4"/>
  </conditionalFormatting>
  <conditionalFormatting sqref="B30">
    <cfRule type="duplicateValues" dxfId="1000" priority="3"/>
  </conditionalFormatting>
  <conditionalFormatting sqref="B55">
    <cfRule type="duplicateValues" dxfId="999" priority="2"/>
  </conditionalFormatting>
  <conditionalFormatting sqref="B56:B65 B31:B54 B8:B12 B14:B28">
    <cfRule type="duplicateValues" dxfId="998" priority="5"/>
  </conditionalFormatting>
  <conditionalFormatting sqref="B13">
    <cfRule type="duplicateValues" dxfId="99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17418" r:id="rId11" name="CommandButton2">
          <controlPr defaultSize="0" autoLine="0" r:id="rId12">
            <anchor moveWithCells="1">
              <from>
                <xdr:col>8</xdr:col>
                <xdr:colOff>152400</xdr:colOff>
                <xdr:row>70</xdr:row>
                <xdr:rowOff>0</xdr:rowOff>
              </from>
              <to>
                <xdr:col>9</xdr:col>
                <xdr:colOff>472440</xdr:colOff>
                <xdr:row>72</xdr:row>
                <xdr:rowOff>83820</xdr:rowOff>
              </to>
            </anchor>
          </controlPr>
        </control>
      </mc:Choice>
      <mc:Fallback>
        <control shapeId="17418" r:id="rId11" name="CommandButton2"/>
      </mc:Fallback>
    </mc:AlternateContent>
    <mc:AlternateContent xmlns:mc="http://schemas.openxmlformats.org/markup-compatibility/2006">
      <mc:Choice Requires="x14">
        <control shapeId="17417" r:id="rId13" name="CommandButton1">
          <controlPr defaultSize="0" autoLine="0" r:id="rId14">
            <anchor moveWithCells="1">
              <from>
                <xdr:col>8</xdr:col>
                <xdr:colOff>175260</xdr:colOff>
                <xdr:row>66</xdr:row>
                <xdr:rowOff>137160</xdr:rowOff>
              </from>
              <to>
                <xdr:col>9</xdr:col>
                <xdr:colOff>464820</xdr:colOff>
                <xdr:row>68</xdr:row>
                <xdr:rowOff>106680</xdr:rowOff>
              </to>
            </anchor>
          </controlPr>
        </control>
      </mc:Choice>
      <mc:Fallback>
        <control shapeId="17417" r:id="rId13" name="CommandButton1"/>
      </mc:Fallback>
    </mc:AlternateContent>
  </controls>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pageSetUpPr fitToPage="1"/>
  </sheetPr>
  <dimension ref="A1:X196"/>
  <sheetViews>
    <sheetView showGridLines="0" zoomScaleNormal="100" workbookViewId="0">
      <selection activeCell="N27" sqref="N2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25" customHeight="1" x14ac:dyDescent="0.45">
      <c r="A1" s="333" t="s">
        <v>82</v>
      </c>
      <c r="B1" s="334"/>
      <c r="C1" s="334"/>
      <c r="D1" s="334"/>
      <c r="E1" s="334"/>
      <c r="F1" s="334"/>
      <c r="G1" s="334"/>
      <c r="H1" s="334"/>
      <c r="I1" s="193"/>
      <c r="J1" s="193"/>
      <c r="K1" s="307" t="s">
        <v>729</v>
      </c>
      <c r="L1" s="307"/>
      <c r="M1" s="307"/>
      <c r="N1" s="307"/>
      <c r="O1" s="307"/>
      <c r="P1" s="307"/>
      <c r="Q1" s="307"/>
      <c r="R1" s="307"/>
      <c r="S1" s="307"/>
      <c r="T1" s="307"/>
      <c r="U1" s="307"/>
      <c r="V1" s="307"/>
      <c r="W1" s="307"/>
      <c r="X1" s="307"/>
    </row>
    <row r="2" spans="1:24" ht="23.4" customHeight="1" x14ac:dyDescent="0.3">
      <c r="A2" s="217" t="s">
        <v>362</v>
      </c>
      <c r="B2" s="249" t="s">
        <v>272</v>
      </c>
      <c r="C2" s="193"/>
      <c r="D2" s="193"/>
      <c r="E2" s="193"/>
      <c r="F2" s="193"/>
      <c r="G2" s="193"/>
      <c r="H2" s="193"/>
      <c r="I2" s="193"/>
      <c r="J2" s="193"/>
      <c r="K2" s="322" t="s">
        <v>132</v>
      </c>
      <c r="L2" s="322" t="s">
        <v>91</v>
      </c>
      <c r="M2" s="324" t="s">
        <v>75</v>
      </c>
      <c r="N2" s="325" t="s">
        <v>133</v>
      </c>
      <c r="O2" s="322" t="s">
        <v>134</v>
      </c>
      <c r="P2" s="322" t="s">
        <v>135</v>
      </c>
      <c r="Q2" s="322" t="s">
        <v>136</v>
      </c>
      <c r="R2" s="322" t="s">
        <v>137</v>
      </c>
      <c r="S2" s="323" t="s">
        <v>138</v>
      </c>
      <c r="T2" s="309" t="s">
        <v>339</v>
      </c>
      <c r="U2" s="309" t="s">
        <v>337</v>
      </c>
      <c r="V2" s="309" t="s">
        <v>338</v>
      </c>
      <c r="W2" s="309" t="s">
        <v>370</v>
      </c>
      <c r="X2" s="309" t="s">
        <v>371</v>
      </c>
    </row>
    <row r="3" spans="1:24" ht="12.75" customHeight="1" x14ac:dyDescent="0.3">
      <c r="A3" s="217" t="s">
        <v>342</v>
      </c>
      <c r="B3" s="231">
        <v>43444</v>
      </c>
      <c r="C3" s="235"/>
      <c r="D3" s="193"/>
      <c r="E3" s="193"/>
      <c r="F3" s="193"/>
      <c r="G3" s="193"/>
      <c r="H3" s="193"/>
      <c r="I3" s="193"/>
      <c r="J3" s="193"/>
      <c r="K3" s="322"/>
      <c r="L3" s="322"/>
      <c r="M3" s="324"/>
      <c r="N3" s="325"/>
      <c r="O3" s="322"/>
      <c r="P3" s="310" t="s">
        <v>140</v>
      </c>
      <c r="Q3" s="322"/>
      <c r="R3" s="322"/>
      <c r="S3" s="323"/>
      <c r="T3" s="323"/>
      <c r="U3" s="323"/>
      <c r="V3" s="323"/>
      <c r="W3" s="323"/>
      <c r="X3" s="323"/>
    </row>
    <row r="4" spans="1:24" ht="12.75" customHeight="1" x14ac:dyDescent="0.3">
      <c r="A4" s="217" t="s">
        <v>363</v>
      </c>
      <c r="B4" s="234">
        <f ca="1">DATEDIF(B3,TODAY(),"D")/365</f>
        <v>2.1397260273972605</v>
      </c>
      <c r="C4" s="193"/>
      <c r="D4" s="193"/>
      <c r="E4" s="193"/>
      <c r="F4" s="193"/>
      <c r="G4" s="193"/>
      <c r="H4" s="193"/>
      <c r="I4" s="193"/>
      <c r="J4" s="193"/>
      <c r="K4" s="107" t="s">
        <v>141</v>
      </c>
      <c r="L4" s="107" t="s">
        <v>142</v>
      </c>
      <c r="M4" s="266" t="s">
        <v>5</v>
      </c>
      <c r="N4" s="267" t="s">
        <v>143</v>
      </c>
      <c r="O4" s="268" t="s">
        <v>367</v>
      </c>
      <c r="P4" s="270"/>
      <c r="Q4" s="273" t="s">
        <v>145</v>
      </c>
      <c r="R4" s="273" t="s">
        <v>211</v>
      </c>
      <c r="S4" s="249" t="s">
        <v>272</v>
      </c>
      <c r="T4" s="107"/>
      <c r="U4" s="319"/>
      <c r="V4" s="107" t="s">
        <v>369</v>
      </c>
      <c r="W4" s="107" t="s">
        <v>372</v>
      </c>
      <c r="X4" s="107" t="s">
        <v>372</v>
      </c>
    </row>
    <row r="5" spans="1:24" ht="12.75" customHeight="1" x14ac:dyDescent="0.3">
      <c r="A5" s="217" t="s">
        <v>382</v>
      </c>
      <c r="B5" s="234">
        <v>6</v>
      </c>
      <c r="C5" s="236"/>
      <c r="D5" s="193"/>
      <c r="E5" s="193"/>
      <c r="F5" s="193"/>
      <c r="G5" s="193"/>
      <c r="H5" s="193"/>
      <c r="I5" s="193"/>
      <c r="J5" s="193"/>
      <c r="K5" s="107"/>
      <c r="L5" s="107"/>
      <c r="M5" s="266" t="s">
        <v>5</v>
      </c>
      <c r="N5" s="267" t="s">
        <v>143</v>
      </c>
      <c r="O5" s="268" t="s">
        <v>368</v>
      </c>
      <c r="P5" s="271" t="s">
        <v>144</v>
      </c>
      <c r="Q5" s="271" t="s">
        <v>149</v>
      </c>
      <c r="R5" s="271" t="s">
        <v>150</v>
      </c>
      <c r="S5" s="249" t="s">
        <v>272</v>
      </c>
      <c r="T5" s="107"/>
      <c r="U5" s="320"/>
      <c r="V5" s="107" t="s">
        <v>369</v>
      </c>
      <c r="W5" s="107" t="s">
        <v>372</v>
      </c>
      <c r="X5" s="107" t="s">
        <v>372</v>
      </c>
    </row>
    <row r="6" spans="1:24" thickBot="1" x14ac:dyDescent="0.35">
      <c r="A6" s="217" t="s">
        <v>383</v>
      </c>
      <c r="B6" s="234">
        <f ca="1">B4+B5</f>
        <v>8.1397260273972609</v>
      </c>
      <c r="C6" s="236"/>
      <c r="D6" s="195"/>
      <c r="E6" s="195"/>
      <c r="F6" s="195"/>
      <c r="G6" s="195"/>
      <c r="H6" s="196"/>
      <c r="I6" s="193"/>
      <c r="J6" s="193"/>
      <c r="K6" s="107"/>
      <c r="L6" s="107"/>
      <c r="M6" s="266" t="s">
        <v>5</v>
      </c>
      <c r="N6" s="267" t="s">
        <v>148</v>
      </c>
      <c r="O6" s="268" t="s">
        <v>148</v>
      </c>
      <c r="P6" s="271" t="s">
        <v>144</v>
      </c>
      <c r="Q6" s="271" t="s">
        <v>149</v>
      </c>
      <c r="R6" s="271" t="s">
        <v>150</v>
      </c>
      <c r="S6" s="249" t="s">
        <v>272</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I7" s="193"/>
      <c r="J7" s="193"/>
      <c r="K7" s="107"/>
      <c r="L7" s="107"/>
      <c r="M7" s="266" t="s">
        <v>5</v>
      </c>
      <c r="N7" s="267" t="s">
        <v>726</v>
      </c>
      <c r="O7" s="268" t="s">
        <v>420</v>
      </c>
      <c r="P7" s="271" t="s">
        <v>144</v>
      </c>
      <c r="Q7" s="271" t="s">
        <v>152</v>
      </c>
      <c r="R7" s="271" t="s">
        <v>154</v>
      </c>
      <c r="S7" s="249" t="s">
        <v>272</v>
      </c>
      <c r="T7" s="107" t="s">
        <v>72</v>
      </c>
      <c r="U7" s="320"/>
      <c r="V7" s="107" t="s">
        <v>369</v>
      </c>
      <c r="W7" s="249" t="s">
        <v>373</v>
      </c>
      <c r="X7" s="107"/>
    </row>
    <row r="8" spans="1:24" ht="13.8" x14ac:dyDescent="0.3">
      <c r="A8" s="222" t="s">
        <v>56</v>
      </c>
      <c r="B8" s="223" t="s">
        <v>180</v>
      </c>
      <c r="C8" s="252"/>
      <c r="D8" s="304"/>
      <c r="E8" s="304" t="s">
        <v>77</v>
      </c>
      <c r="F8" s="304"/>
      <c r="G8" s="304"/>
      <c r="H8" s="224">
        <f>IF(C8&lt;&gt;"",'[1]CBL Score Standard'!$D66,IF(D8&lt;&gt;"",SUM('[1]CBL Score Standard'!$D66:$E66),IF(E8&lt;&gt;"",SUM('[1]CBL Score Standard'!$D66:$F66),IF(F8&lt;&gt;"",SUM('[1]CBL Score Standard'!$D66:$G66),IF(G8&lt;&gt;"",SUM('[1]CBL Score Standard'!$D66:$H66,0))))))</f>
        <v>7.7351916376306618E-2</v>
      </c>
      <c r="I8" s="193"/>
      <c r="J8" s="193"/>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IF(C9&lt;&gt;"",'[1]CBL Score Standard'!$D67,IF(D9&lt;&gt;"",SUM('[1]CBL Score Standard'!$D67:$E67),IF(E9&lt;&gt;"",SUM('[1]CBL Score Standard'!$D67:$F67),IF(F9&lt;&gt;"",SUM('[1]CBL Score Standard'!$D67:$G67),IF(G9&lt;&gt;"",SUM('[1]CBL Score Standard'!$D67:$H67,0))))))</f>
        <v>7.7351916376306618E-2</v>
      </c>
      <c r="I9" s="193"/>
      <c r="J9" s="193"/>
      <c r="K9" s="107"/>
      <c r="L9" s="107"/>
      <c r="M9" s="266" t="s">
        <v>5</v>
      </c>
      <c r="N9" s="267" t="s">
        <v>726</v>
      </c>
      <c r="O9" s="269" t="s">
        <v>617</v>
      </c>
      <c r="P9" s="271" t="s">
        <v>144</v>
      </c>
      <c r="Q9" s="271" t="s">
        <v>153</v>
      </c>
      <c r="R9" s="271" t="s">
        <v>263</v>
      </c>
      <c r="S9" s="249" t="s">
        <v>272</v>
      </c>
      <c r="T9" s="107" t="s">
        <v>72</v>
      </c>
      <c r="U9" s="320"/>
      <c r="V9" s="107" t="s">
        <v>369</v>
      </c>
      <c r="W9" s="107" t="s">
        <v>373</v>
      </c>
      <c r="X9" s="107"/>
    </row>
    <row r="10" spans="1:24" ht="13.8" x14ac:dyDescent="0.3">
      <c r="A10" s="225" t="s">
        <v>56</v>
      </c>
      <c r="B10" s="218" t="s">
        <v>213</v>
      </c>
      <c r="C10" s="252"/>
      <c r="D10" s="252"/>
      <c r="E10" s="304" t="s">
        <v>77</v>
      </c>
      <c r="F10" s="304"/>
      <c r="G10" s="304"/>
      <c r="H10" s="224">
        <f>IF(C10&lt;&gt;"",'[1]CBL Score Standard'!$D68,IF(D10&lt;&gt;"",SUM('[1]CBL Score Standard'!$D68:$E68),IF(E10&lt;&gt;"",SUM('[1]CBL Score Standard'!$D68:$F68),IF(F10&lt;&gt;"",SUM('[1]CBL Score Standard'!$D68:$G68),IF(G10&lt;&gt;"",SUM('[1]CBL Score Standard'!$D68:$H68,0))))))</f>
        <v>2.8571428571428571E-2</v>
      </c>
      <c r="I10" s="193"/>
      <c r="J10" s="193"/>
      <c r="K10" s="107"/>
      <c r="L10" s="107"/>
      <c r="M10" s="266" t="s">
        <v>5</v>
      </c>
      <c r="N10" s="267" t="s">
        <v>726</v>
      </c>
      <c r="O10" s="269" t="s">
        <v>618</v>
      </c>
      <c r="P10" s="271" t="s">
        <v>144</v>
      </c>
      <c r="Q10" s="271" t="s">
        <v>615</v>
      </c>
      <c r="R10" s="271" t="s">
        <v>274</v>
      </c>
      <c r="S10" s="249" t="s">
        <v>272</v>
      </c>
      <c r="T10" s="107"/>
      <c r="U10" s="320"/>
      <c r="V10" s="107" t="s">
        <v>369</v>
      </c>
      <c r="W10" s="107" t="s">
        <v>372</v>
      </c>
      <c r="X10" s="107" t="s">
        <v>372</v>
      </c>
    </row>
    <row r="11" spans="1:24" ht="13.8" x14ac:dyDescent="0.3">
      <c r="A11" s="225" t="s">
        <v>63</v>
      </c>
      <c r="B11" s="218" t="s">
        <v>234</v>
      </c>
      <c r="C11" s="252"/>
      <c r="D11" s="252" t="s">
        <v>77</v>
      </c>
      <c r="E11" s="252"/>
      <c r="F11" s="304"/>
      <c r="G11" s="304"/>
      <c r="H11" s="224">
        <f>IF(C11&lt;&gt;"",'[1]CBL Score Standard'!$D69,IF(D11&lt;&gt;"",SUM('[1]CBL Score Standard'!$D69:$E69),IF(E11&lt;&gt;"",SUM('[1]CBL Score Standard'!$D69:$F69),IF(F11&lt;&gt;"",SUM('[1]CBL Score Standard'!$D69:$G69),IF(G11&lt;&gt;"",SUM('[1]CBL Score Standard'!$D69:$H69,0))))))</f>
        <v>0</v>
      </c>
      <c r="I11" s="193"/>
      <c r="J11" s="193"/>
      <c r="K11" s="107"/>
      <c r="L11" s="107"/>
      <c r="M11" s="266" t="s">
        <v>5</v>
      </c>
      <c r="N11" s="267" t="s">
        <v>726</v>
      </c>
      <c r="O11" s="264" t="s">
        <v>688</v>
      </c>
      <c r="P11" s="271" t="s">
        <v>144</v>
      </c>
      <c r="Q11" s="274" t="s">
        <v>696</v>
      </c>
      <c r="R11" s="274" t="s">
        <v>334</v>
      </c>
      <c r="S11" s="335" t="s">
        <v>272</v>
      </c>
      <c r="T11" s="336" t="s">
        <v>72</v>
      </c>
      <c r="U11" s="107"/>
      <c r="V11" s="107"/>
      <c r="W11" s="107"/>
      <c r="X11" s="107"/>
    </row>
    <row r="12" spans="1:24" ht="13.8" x14ac:dyDescent="0.3">
      <c r="A12" s="225" t="s">
        <v>63</v>
      </c>
      <c r="B12" s="218" t="s">
        <v>241</v>
      </c>
      <c r="C12" s="252"/>
      <c r="D12" s="252"/>
      <c r="E12" s="252"/>
      <c r="F12" s="252"/>
      <c r="G12" s="304"/>
      <c r="H12" s="304" t="b">
        <f>IF(C12&lt;&gt;"",'[1]CBL Score Standard'!$D70,IF(D12&lt;&gt;"",SUM('[1]CBL Score Standard'!$D70:$E70),IF(E12&lt;&gt;"",SUM('[1]CBL Score Standard'!$D70:$F70),IF(F12&lt;&gt;"",SUM('[1]CBL Score Standard'!$D70:$G70),IF(G12&lt;&gt;"",SUM('[1]CBL Score Standard'!$D70:$H70,0))))))</f>
        <v>0</v>
      </c>
      <c r="I12" s="193"/>
      <c r="J12" s="193"/>
      <c r="K12" s="107"/>
      <c r="L12" s="107"/>
      <c r="M12" s="266" t="s">
        <v>5</v>
      </c>
      <c r="N12" s="267" t="s">
        <v>726</v>
      </c>
      <c r="O12" s="264" t="s">
        <v>689</v>
      </c>
      <c r="P12" s="271" t="s">
        <v>144</v>
      </c>
      <c r="Q12" s="274" t="s">
        <v>376</v>
      </c>
      <c r="R12" s="274" t="s">
        <v>377</v>
      </c>
      <c r="S12" s="335" t="s">
        <v>272</v>
      </c>
      <c r="T12" s="336" t="s">
        <v>72</v>
      </c>
      <c r="U12" s="107"/>
      <c r="V12" s="107"/>
      <c r="W12" s="107"/>
      <c r="X12" s="107"/>
    </row>
    <row r="13" spans="1:24" ht="13.8" x14ac:dyDescent="0.3">
      <c r="A13" s="263" t="s">
        <v>63</v>
      </c>
      <c r="B13" s="111" t="s">
        <v>686</v>
      </c>
      <c r="C13" s="108"/>
      <c r="D13" s="337" t="s">
        <v>77</v>
      </c>
      <c r="E13" s="108"/>
      <c r="F13" s="108"/>
      <c r="G13" s="108"/>
      <c r="H13" s="224">
        <f>IF(C13&lt;&gt;"",'[1]CBL Score Standard'!$D71,IF(D13&lt;&gt;"",SUM('[1]CBL Score Standard'!$D71:$E71),IF(E13&lt;&gt;"",SUM('[1]CBL Score Standard'!$D71:$F71),IF(F13&lt;&gt;"",SUM('[1]CBL Score Standard'!$D71:$G71),IF(G13&lt;&gt;"",SUM('[1]CBL Score Standard'!$D71:$H71,0))))))</f>
        <v>0</v>
      </c>
      <c r="I13" s="193"/>
      <c r="J13" s="193"/>
      <c r="K13" s="107"/>
      <c r="L13" s="107"/>
      <c r="M13" s="266" t="s">
        <v>5</v>
      </c>
      <c r="N13" s="267" t="s">
        <v>31</v>
      </c>
      <c r="O13" s="269" t="s">
        <v>173</v>
      </c>
      <c r="P13" s="272"/>
      <c r="Q13" s="275" t="s">
        <v>170</v>
      </c>
      <c r="R13" s="276" t="s">
        <v>170</v>
      </c>
      <c r="S13" s="249" t="s">
        <v>272</v>
      </c>
      <c r="T13" s="107" t="s">
        <v>72</v>
      </c>
      <c r="U13" s="320">
        <v>44029</v>
      </c>
      <c r="V13" s="107" t="s">
        <v>369</v>
      </c>
      <c r="W13" s="107" t="s">
        <v>373</v>
      </c>
      <c r="X13" s="107"/>
    </row>
    <row r="14" spans="1:24" ht="13.8" x14ac:dyDescent="0.3">
      <c r="A14" s="225" t="s">
        <v>55</v>
      </c>
      <c r="B14" s="218" t="s">
        <v>645</v>
      </c>
      <c r="C14" s="252"/>
      <c r="D14" s="252"/>
      <c r="E14" s="252" t="s">
        <v>77</v>
      </c>
      <c r="F14" s="304"/>
      <c r="G14" s="304"/>
      <c r="H14" s="224">
        <f>IF(C14&lt;&gt;"",'[1]CBL Score Standard'!$D72,IF(D14&lt;&gt;"",SUM('[1]CBL Score Standard'!$D72:$E72),IF(E14&lt;&gt;"",SUM('[1]CBL Score Standard'!$D72:$F72),IF(F14&lt;&gt;"",SUM('[1]CBL Score Standard'!$D72:$G72),IF(G14&lt;&gt;"",SUM('[1]CBL Score Standard'!$D72:$H72,0))))))</f>
        <v>1.4285714285714285E-2</v>
      </c>
      <c r="I14" s="193"/>
      <c r="J14" s="193"/>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IF(C15&lt;&gt;"",'[1]CBL Score Standard'!$D73,IF(D15&lt;&gt;"",SUM('[1]CBL Score Standard'!$D73:$E73),IF(E15&lt;&gt;"",SUM('[1]CBL Score Standard'!$D73:$F73),IF(F15&lt;&gt;"",SUM('[1]CBL Score Standard'!$D73:$G73),IF(G15&lt;&gt;"",SUM('[1]CBL Score Standard'!$D73:$H73,0))))))</f>
        <v>2.8571428571428571E-2</v>
      </c>
      <c r="I15" s="193"/>
      <c r="J15" s="193"/>
      <c r="K15" s="107"/>
      <c r="L15" s="107"/>
      <c r="M15" s="266" t="s">
        <v>5</v>
      </c>
      <c r="N15" s="267" t="s">
        <v>54</v>
      </c>
      <c r="O15" s="269" t="s">
        <v>394</v>
      </c>
      <c r="P15" s="271"/>
      <c r="Q15" s="271" t="s">
        <v>215</v>
      </c>
      <c r="R15" s="271" t="s">
        <v>216</v>
      </c>
      <c r="S15" s="107" t="s">
        <v>272</v>
      </c>
      <c r="T15" s="107" t="s">
        <v>72</v>
      </c>
      <c r="U15" s="320">
        <v>44063</v>
      </c>
      <c r="V15" s="107" t="s">
        <v>369</v>
      </c>
      <c r="W15" s="107" t="s">
        <v>373</v>
      </c>
      <c r="X15" s="107"/>
    </row>
    <row r="16" spans="1:24" ht="13.8" x14ac:dyDescent="0.3">
      <c r="A16" s="225" t="s">
        <v>55</v>
      </c>
      <c r="B16" s="218" t="s">
        <v>190</v>
      </c>
      <c r="C16" s="252"/>
      <c r="D16" s="252"/>
      <c r="E16" s="252"/>
      <c r="F16" s="252"/>
      <c r="G16" s="252"/>
      <c r="H16" s="224" t="b">
        <f>IF(C16&lt;&gt;"",'[1]CBL Score Standard'!$D74,IF(D16&lt;&gt;"",SUM('[1]CBL Score Standard'!$D74:$E74),IF(E16&lt;&gt;"",SUM('[1]CBL Score Standard'!$D74:$F74),IF(F16&lt;&gt;"",SUM('[1]CBL Score Standard'!$D74:$G74),IF(G16&lt;&gt;"",SUM('[1]CBL Score Standard'!$D74:$H74,0))))))</f>
        <v>0</v>
      </c>
      <c r="I16" s="193"/>
      <c r="J16" s="193"/>
      <c r="K16" s="107"/>
      <c r="L16" s="107"/>
      <c r="M16" s="266" t="s">
        <v>5</v>
      </c>
      <c r="N16" s="267" t="s">
        <v>41</v>
      </c>
      <c r="O16" s="269" t="s">
        <v>418</v>
      </c>
      <c r="P16" s="272"/>
      <c r="Q16" s="271" t="s">
        <v>376</v>
      </c>
      <c r="R16" s="271" t="s">
        <v>377</v>
      </c>
      <c r="S16" s="107" t="s">
        <v>272</v>
      </c>
      <c r="T16" s="107" t="s">
        <v>72</v>
      </c>
      <c r="U16" s="320"/>
      <c r="V16" s="107" t="s">
        <v>369</v>
      </c>
      <c r="W16" s="107" t="s">
        <v>373</v>
      </c>
      <c r="X16" s="107"/>
    </row>
    <row r="17" spans="1:24" ht="23.4" customHeight="1" x14ac:dyDescent="0.3">
      <c r="A17" s="225" t="s">
        <v>55</v>
      </c>
      <c r="B17" s="218" t="s">
        <v>192</v>
      </c>
      <c r="C17" s="252"/>
      <c r="D17" s="252"/>
      <c r="E17" s="252" t="s">
        <v>77</v>
      </c>
      <c r="F17" s="252"/>
      <c r="G17" s="252"/>
      <c r="H17" s="224">
        <f>IF(C17&lt;&gt;"",'[1]CBL Score Standard'!$D75,IF(D17&lt;&gt;"",SUM('[1]CBL Score Standard'!$D75:$E75),IF(E17&lt;&gt;"",SUM('[1]CBL Score Standard'!$D75:$F75),IF(F17&lt;&gt;"",SUM('[1]CBL Score Standard'!$D75:$G75),IF(G17&lt;&gt;"",SUM('[1]CBL Score Standard'!$D75:$H75,0))))))</f>
        <v>0</v>
      </c>
      <c r="I17" s="193"/>
      <c r="J17" s="193"/>
      <c r="K17" s="107"/>
      <c r="L17" s="107"/>
      <c r="M17" s="266" t="s">
        <v>5</v>
      </c>
      <c r="N17" s="267" t="s">
        <v>143</v>
      </c>
      <c r="O17" s="264" t="s">
        <v>695</v>
      </c>
      <c r="P17" s="272"/>
      <c r="Q17" s="274" t="s">
        <v>615</v>
      </c>
      <c r="R17" s="274" t="s">
        <v>274</v>
      </c>
      <c r="S17" s="335" t="s">
        <v>272</v>
      </c>
      <c r="T17" s="336" t="s">
        <v>72</v>
      </c>
      <c r="U17" s="107"/>
      <c r="V17" s="107"/>
      <c r="W17" s="107"/>
      <c r="X17" s="107"/>
    </row>
    <row r="18" spans="1:24" ht="13.8" x14ac:dyDescent="0.3">
      <c r="A18" s="225" t="s">
        <v>55</v>
      </c>
      <c r="B18" s="218" t="s">
        <v>194</v>
      </c>
      <c r="C18" s="252"/>
      <c r="D18" s="252"/>
      <c r="E18" s="252"/>
      <c r="F18" s="252"/>
      <c r="G18" s="252"/>
      <c r="H18" s="224" t="b">
        <f>IF(C18&lt;&gt;"",'[1]CBL Score Standard'!$D76,IF(D18&lt;&gt;"",SUM('[1]CBL Score Standard'!$D76:$E76),IF(E18&lt;&gt;"",SUM('[1]CBL Score Standard'!$D76:$F76),IF(F18&lt;&gt;"",SUM('[1]CBL Score Standard'!$D76:$G76),IF(G18&lt;&gt;"",SUM('[1]CBL Score Standard'!$D76:$H76,0))))))</f>
        <v>0</v>
      </c>
      <c r="I18" s="193"/>
      <c r="J18" s="193"/>
      <c r="K18" s="107"/>
      <c r="L18" s="107"/>
      <c r="M18" s="266" t="s">
        <v>5</v>
      </c>
      <c r="N18" s="267" t="s">
        <v>46</v>
      </c>
      <c r="O18" s="264" t="s">
        <v>169</v>
      </c>
      <c r="P18" s="272"/>
      <c r="Q18" s="274" t="s">
        <v>170</v>
      </c>
      <c r="R18" s="274" t="s">
        <v>699</v>
      </c>
      <c r="S18" s="107" t="s">
        <v>272</v>
      </c>
      <c r="T18" s="107" t="s">
        <v>72</v>
      </c>
      <c r="U18" s="320"/>
      <c r="V18" s="107" t="s">
        <v>369</v>
      </c>
      <c r="W18" s="107" t="s">
        <v>373</v>
      </c>
      <c r="X18" s="107"/>
    </row>
    <row r="19" spans="1:24" x14ac:dyDescent="0.3">
      <c r="A19" s="225" t="s">
        <v>55</v>
      </c>
      <c r="B19" s="218" t="s">
        <v>196</v>
      </c>
      <c r="C19" s="252"/>
      <c r="D19" s="252"/>
      <c r="E19" s="252"/>
      <c r="F19" s="252"/>
      <c r="G19" s="252"/>
      <c r="H19" s="224" t="b">
        <f>IF(C19&lt;&gt;"",'[1]CBL Score Standard'!$D77,IF(D19&lt;&gt;"",SUM('[1]CBL Score Standard'!$D77:$E77),IF(E19&lt;&gt;"",SUM('[1]CBL Score Standard'!$D77:$F77),IF(F19&lt;&gt;"",SUM('[1]CBL Score Standard'!$D77:$G77),IF(G19&lt;&gt;"",SUM('[1]CBL Score Standard'!$D77:$H77,0))))))</f>
        <v>0</v>
      </c>
      <c r="I19" s="193"/>
      <c r="J19" s="193"/>
      <c r="K19" s="107" t="s">
        <v>141</v>
      </c>
      <c r="L19" s="107" t="s">
        <v>142</v>
      </c>
      <c r="M19" s="278" t="s">
        <v>6</v>
      </c>
      <c r="N19" s="279" t="s">
        <v>41</v>
      </c>
      <c r="O19" s="280" t="s">
        <v>176</v>
      </c>
      <c r="P19" s="284"/>
      <c r="Q19" s="281" t="s">
        <v>177</v>
      </c>
      <c r="R19" s="281" t="s">
        <v>349</v>
      </c>
      <c r="S19" s="314" t="s">
        <v>272</v>
      </c>
      <c r="U19" s="321"/>
      <c r="V19" s="308" t="s">
        <v>369</v>
      </c>
      <c r="W19" s="308" t="s">
        <v>373</v>
      </c>
    </row>
    <row r="20" spans="1:24" ht="13.95" customHeight="1" x14ac:dyDescent="0.3">
      <c r="A20" s="225" t="s">
        <v>55</v>
      </c>
      <c r="B20" s="218" t="s">
        <v>200</v>
      </c>
      <c r="C20" s="252"/>
      <c r="D20" s="252"/>
      <c r="E20" s="252"/>
      <c r="F20" s="252"/>
      <c r="G20" s="252"/>
      <c r="H20" s="224" t="b">
        <f>IF(C20&lt;&gt;"",'[1]CBL Score Standard'!$D78,IF(D20&lt;&gt;"",SUM('[1]CBL Score Standard'!$D78:$E78),IF(E20&lt;&gt;"",SUM('[1]CBL Score Standard'!$D78:$F78),IF(F20&lt;&gt;"",SUM('[1]CBL Score Standard'!$D78:$G78),IF(G20&lt;&gt;"",SUM('[1]CBL Score Standard'!$D78:$H78,0))))))</f>
        <v>0</v>
      </c>
      <c r="I20" s="193"/>
      <c r="J20" s="193"/>
      <c r="K20" s="107"/>
      <c r="L20" s="107"/>
      <c r="M20" s="278" t="s">
        <v>6</v>
      </c>
      <c r="N20" s="279" t="s">
        <v>56</v>
      </c>
      <c r="O20" s="282" t="s">
        <v>180</v>
      </c>
      <c r="P20" s="284"/>
      <c r="Q20" s="281" t="s">
        <v>170</v>
      </c>
      <c r="R20" s="281" t="s">
        <v>699</v>
      </c>
      <c r="S20" s="249" t="s">
        <v>272</v>
      </c>
      <c r="T20" s="107" t="s">
        <v>72</v>
      </c>
      <c r="U20" s="320"/>
      <c r="V20" s="107" t="s">
        <v>369</v>
      </c>
      <c r="W20" s="107" t="s">
        <v>373</v>
      </c>
      <c r="X20" s="107"/>
    </row>
    <row r="21" spans="1:24" x14ac:dyDescent="0.3">
      <c r="A21" s="263" t="s">
        <v>55</v>
      </c>
      <c r="B21" s="111" t="s">
        <v>690</v>
      </c>
      <c r="C21" s="108"/>
      <c r="D21" s="337" t="s">
        <v>77</v>
      </c>
      <c r="E21" s="108"/>
      <c r="F21" s="108"/>
      <c r="G21" s="108"/>
      <c r="H21" s="224">
        <f>IF(C21&lt;&gt;"",'[1]CBL Score Standard'!$D79,IF(D21&lt;&gt;"",SUM('[1]CBL Score Standard'!$D79:$E79),IF(E21&lt;&gt;"",SUM('[1]CBL Score Standard'!$D79:$F79),IF(F21&lt;&gt;"",SUM('[1]CBL Score Standard'!$D79:$G79),IF(G21&lt;&gt;"",SUM('[1]CBL Score Standard'!$D79:$H79,0))))))</f>
        <v>0</v>
      </c>
      <c r="I21" s="193"/>
      <c r="J21" s="193"/>
      <c r="K21" s="107"/>
      <c r="L21" s="107"/>
      <c r="M21" s="278" t="s">
        <v>6</v>
      </c>
      <c r="N21" s="279" t="s">
        <v>726</v>
      </c>
      <c r="O21" s="264" t="s">
        <v>728</v>
      </c>
      <c r="P21" s="285"/>
      <c r="Q21" s="281" t="s">
        <v>152</v>
      </c>
      <c r="R21" s="281" t="s">
        <v>154</v>
      </c>
      <c r="S21" s="249" t="s">
        <v>272</v>
      </c>
      <c r="T21" s="107" t="s">
        <v>72</v>
      </c>
      <c r="U21" s="320">
        <v>44063</v>
      </c>
      <c r="V21" s="107" t="s">
        <v>369</v>
      </c>
      <c r="W21" s="107" t="s">
        <v>373</v>
      </c>
      <c r="X21" s="107"/>
    </row>
    <row r="22" spans="1:24" x14ac:dyDescent="0.3">
      <c r="A22" s="225" t="s">
        <v>55</v>
      </c>
      <c r="B22" s="218" t="s">
        <v>620</v>
      </c>
      <c r="C22" s="252"/>
      <c r="D22" s="252"/>
      <c r="E22" s="304" t="s">
        <v>77</v>
      </c>
      <c r="F22" s="304"/>
      <c r="G22" s="304"/>
      <c r="H22" s="224">
        <f>IF(C22&lt;&gt;"",'[1]CBL Score Standard'!$D80,IF(D22&lt;&gt;"",SUM('[1]CBL Score Standard'!$D80:$E80),IF(E22&lt;&gt;"",SUM('[1]CBL Score Standard'!$D80:$F80),IF(F22&lt;&gt;"",SUM('[1]CBL Score Standard'!$D80:$G80),IF(G22&lt;&gt;"",SUM('[1]CBL Score Standard'!$D80:$H80,0))))))</f>
        <v>2.8571428571428571E-2</v>
      </c>
      <c r="I22" s="193"/>
      <c r="J22" s="193"/>
      <c r="K22" s="107"/>
      <c r="L22" s="107"/>
      <c r="M22" s="278" t="s">
        <v>6</v>
      </c>
      <c r="N22" s="279" t="s">
        <v>726</v>
      </c>
      <c r="O22" s="282" t="s">
        <v>186</v>
      </c>
      <c r="P22" s="286">
        <v>44392</v>
      </c>
      <c r="Q22" s="281" t="s">
        <v>153</v>
      </c>
      <c r="R22" s="281" t="s">
        <v>263</v>
      </c>
      <c r="S22" s="249" t="s">
        <v>272</v>
      </c>
      <c r="T22" s="107"/>
      <c r="U22" s="320"/>
      <c r="V22" s="107" t="s">
        <v>369</v>
      </c>
      <c r="W22" s="107" t="s">
        <v>373</v>
      </c>
      <c r="X22" s="107"/>
    </row>
    <row r="23" spans="1:24" ht="12.75" customHeight="1" x14ac:dyDescent="0.3">
      <c r="A23" s="225" t="s">
        <v>55</v>
      </c>
      <c r="B23" s="218" t="s">
        <v>416</v>
      </c>
      <c r="C23" s="252"/>
      <c r="D23" s="252"/>
      <c r="E23" s="252" t="s">
        <v>77</v>
      </c>
      <c r="F23" s="304"/>
      <c r="G23" s="304"/>
      <c r="H23" s="224">
        <f>IF(C23&lt;&gt;"",'[1]CBL Score Standard'!$D81,IF(D23&lt;&gt;"",SUM('[1]CBL Score Standard'!$D81:$E81),IF(E23&lt;&gt;"",SUM('[1]CBL Score Standard'!$D81:$F81),IF(F23&lt;&gt;"",SUM('[1]CBL Score Standard'!$D81:$G81),IF(G23&lt;&gt;"",SUM('[1]CBL Score Standard'!$D81:$H81,0))))))</f>
        <v>2.8571428571428571E-2</v>
      </c>
      <c r="I23" s="193"/>
      <c r="J23" s="193"/>
      <c r="K23" s="107"/>
      <c r="L23" s="107"/>
      <c r="M23" s="278" t="s">
        <v>6</v>
      </c>
      <c r="N23" s="279" t="s">
        <v>726</v>
      </c>
      <c r="O23" s="264" t="s">
        <v>700</v>
      </c>
      <c r="P23" s="285">
        <v>44378</v>
      </c>
      <c r="Q23" s="281" t="s">
        <v>615</v>
      </c>
      <c r="R23" s="281" t="s">
        <v>274</v>
      </c>
      <c r="S23" s="249" t="s">
        <v>272</v>
      </c>
      <c r="T23" s="107" t="s">
        <v>72</v>
      </c>
      <c r="U23" s="320"/>
      <c r="V23" s="107" t="s">
        <v>369</v>
      </c>
      <c r="W23" s="107" t="s">
        <v>373</v>
      </c>
      <c r="X23" s="107"/>
    </row>
    <row r="24" spans="1:24" ht="12.75" customHeight="1" x14ac:dyDescent="0.3">
      <c r="A24" s="225" t="s">
        <v>55</v>
      </c>
      <c r="B24" s="218" t="s">
        <v>621</v>
      </c>
      <c r="C24" s="252"/>
      <c r="D24" s="252"/>
      <c r="E24" s="304" t="s">
        <v>77</v>
      </c>
      <c r="F24" s="304"/>
      <c r="G24" s="304"/>
      <c r="H24" s="224">
        <f>IF(C24&lt;&gt;"",'[1]CBL Score Standard'!$D82,IF(D24&lt;&gt;"",SUM('[1]CBL Score Standard'!$D82:$E82),IF(E24&lt;&gt;"",SUM('[1]CBL Score Standard'!$D82:$F82),IF(F24&lt;&gt;"",SUM('[1]CBL Score Standard'!$D82:$G82),IF(G24&lt;&gt;"",SUM('[1]CBL Score Standard'!$D82:$H82,0))))))</f>
        <v>2.8571428571428571E-2</v>
      </c>
      <c r="I24" s="193"/>
      <c r="J24" s="193"/>
      <c r="K24" s="107"/>
      <c r="L24" s="107"/>
      <c r="M24" s="278" t="s">
        <v>6</v>
      </c>
      <c r="N24" s="279" t="s">
        <v>726</v>
      </c>
      <c r="O24" s="282" t="s">
        <v>189</v>
      </c>
      <c r="P24" s="286"/>
      <c r="Q24" s="281" t="s">
        <v>225</v>
      </c>
      <c r="R24" s="281" t="s">
        <v>345</v>
      </c>
      <c r="S24" s="249" t="s">
        <v>272</v>
      </c>
      <c r="T24" s="107"/>
      <c r="U24" s="320"/>
      <c r="V24" s="107" t="s">
        <v>369</v>
      </c>
      <c r="W24" s="107" t="s">
        <v>373</v>
      </c>
      <c r="X24" s="107"/>
    </row>
    <row r="25" spans="1:24" x14ac:dyDescent="0.3">
      <c r="A25" s="225" t="s">
        <v>55</v>
      </c>
      <c r="B25" s="218" t="s">
        <v>236</v>
      </c>
      <c r="C25" s="252"/>
      <c r="D25" s="252" t="s">
        <v>77</v>
      </c>
      <c r="E25" s="252"/>
      <c r="F25" s="304"/>
      <c r="G25" s="304"/>
      <c r="H25" s="224">
        <f>IF(C25&lt;&gt;"",'[1]CBL Score Standard'!$D83,IF(D25&lt;&gt;"",SUM('[1]CBL Score Standard'!$D83:$E83),IF(E25&lt;&gt;"",SUM('[1]CBL Score Standard'!$D83:$F83),IF(F25&lt;&gt;"",SUM('[1]CBL Score Standard'!$D83:$G83),IF(G25&lt;&gt;"",SUM('[1]CBL Score Standard'!$D83:$H83,0))))))</f>
        <v>0</v>
      </c>
      <c r="I25" s="193"/>
      <c r="J25" s="193"/>
      <c r="K25" s="107"/>
      <c r="L25" s="107"/>
      <c r="M25" s="278" t="s">
        <v>6</v>
      </c>
      <c r="N25" s="279" t="s">
        <v>55</v>
      </c>
      <c r="O25" s="282" t="s">
        <v>190</v>
      </c>
      <c r="P25" s="284"/>
      <c r="Q25" s="281" t="s">
        <v>378</v>
      </c>
      <c r="R25" s="281" t="s">
        <v>336</v>
      </c>
      <c r="S25" s="335" t="s">
        <v>272</v>
      </c>
      <c r="T25" s="336" t="s">
        <v>73</v>
      </c>
      <c r="U25" s="320"/>
      <c r="V25" s="107"/>
      <c r="W25" s="107" t="s">
        <v>373</v>
      </c>
      <c r="X25" s="107"/>
    </row>
    <row r="26" spans="1:24" ht="27.6" x14ac:dyDescent="0.3">
      <c r="A26" s="225" t="s">
        <v>55</v>
      </c>
      <c r="B26" s="218" t="s">
        <v>479</v>
      </c>
      <c r="C26" s="252"/>
      <c r="D26" s="252"/>
      <c r="E26" s="252"/>
      <c r="F26" s="304"/>
      <c r="G26" s="304"/>
      <c r="H26" s="224" t="b">
        <f>IF(C26&lt;&gt;"",'[1]CBL Score Standard'!$D84,IF(D26&lt;&gt;"",SUM('[1]CBL Score Standard'!$D84:$E84),IF(E26&lt;&gt;"",SUM('[1]CBL Score Standard'!$D84:$F84),IF(F26&lt;&gt;"",SUM('[1]CBL Score Standard'!$D84:$G84),IF(G26&lt;&gt;"",SUM('[1]CBL Score Standard'!$D84:$H84,0))))))</f>
        <v>0</v>
      </c>
      <c r="I26" s="193"/>
      <c r="J26" s="193"/>
      <c r="K26" s="107"/>
      <c r="L26" s="107"/>
      <c r="M26" s="278" t="s">
        <v>6</v>
      </c>
      <c r="N26" s="279" t="s">
        <v>55</v>
      </c>
      <c r="O26" s="282" t="s">
        <v>192</v>
      </c>
      <c r="P26" s="284"/>
      <c r="Q26" s="283" t="s">
        <v>701</v>
      </c>
      <c r="R26" s="281" t="s">
        <v>275</v>
      </c>
      <c r="S26" s="249" t="s">
        <v>272</v>
      </c>
      <c r="T26" s="107"/>
      <c r="U26" s="320"/>
      <c r="V26" s="107" t="s">
        <v>369</v>
      </c>
      <c r="W26" s="107" t="s">
        <v>372</v>
      </c>
      <c r="X26" s="107" t="s">
        <v>372</v>
      </c>
    </row>
    <row r="27" spans="1:24" ht="27.6" x14ac:dyDescent="0.3">
      <c r="A27" s="225" t="s">
        <v>3</v>
      </c>
      <c r="B27" s="218" t="s">
        <v>480</v>
      </c>
      <c r="C27" s="252"/>
      <c r="D27" s="252"/>
      <c r="E27" s="252"/>
      <c r="F27" s="252"/>
      <c r="G27" s="304"/>
      <c r="H27" s="224" t="b">
        <f>IF(C27&lt;&gt;"",'[1]CBL Score Standard'!$D85,IF(D27&lt;&gt;"",SUM('[1]CBL Score Standard'!$D85:$E85),IF(E27&lt;&gt;"",SUM('[1]CBL Score Standard'!$D85:$F85),IF(F27&lt;&gt;"",SUM('[1]CBL Score Standard'!$D85:$G85),IF(G27&lt;&gt;"",SUM('[1]CBL Score Standard'!$D85:$H85,0))))))</f>
        <v>0</v>
      </c>
      <c r="I27" s="193"/>
      <c r="J27" s="193"/>
      <c r="K27" s="107"/>
      <c r="L27" s="107"/>
      <c r="M27" s="278" t="s">
        <v>6</v>
      </c>
      <c r="N27" s="279" t="s">
        <v>55</v>
      </c>
      <c r="O27" s="282" t="s">
        <v>194</v>
      </c>
      <c r="P27" s="284"/>
      <c r="Q27" s="283" t="s">
        <v>702</v>
      </c>
      <c r="R27" s="283" t="s">
        <v>703</v>
      </c>
      <c r="S27" s="249"/>
      <c r="T27" s="107"/>
      <c r="U27" s="320"/>
      <c r="V27" s="107"/>
      <c r="W27" s="107" t="s">
        <v>373</v>
      </c>
      <c r="X27" s="107"/>
    </row>
    <row r="28" spans="1:24" ht="26.4" x14ac:dyDescent="0.3">
      <c r="A28" s="225" t="s">
        <v>3</v>
      </c>
      <c r="B28" s="218" t="s">
        <v>243</v>
      </c>
      <c r="C28" s="252"/>
      <c r="D28" s="252"/>
      <c r="E28" s="252"/>
      <c r="F28" s="252"/>
      <c r="G28" s="304"/>
      <c r="H28" s="224" t="b">
        <f>IF(C28&lt;&gt;"",'[1]CBL Score Standard'!$D86,IF(D28&lt;&gt;"",SUM('[1]CBL Score Standard'!$D86:$E86),IF(E28&lt;&gt;"",SUM('[1]CBL Score Standard'!$D86:$F86),IF(F28&lt;&gt;"",SUM('[1]CBL Score Standard'!$D86:$G86),IF(G28&lt;&gt;"",SUM('[1]CBL Score Standard'!$D86:$H86,0))))))</f>
        <v>0</v>
      </c>
      <c r="I28" s="193"/>
      <c r="J28" s="193"/>
      <c r="K28" s="107"/>
      <c r="L28" s="107"/>
      <c r="M28" s="278" t="s">
        <v>6</v>
      </c>
      <c r="N28" s="279" t="s">
        <v>55</v>
      </c>
      <c r="O28" s="282" t="s">
        <v>196</v>
      </c>
      <c r="P28" s="284"/>
      <c r="Q28" s="281" t="s">
        <v>197</v>
      </c>
      <c r="R28" s="281" t="s">
        <v>256</v>
      </c>
      <c r="S28" s="249"/>
      <c r="T28" s="107"/>
      <c r="U28" s="320"/>
      <c r="V28" s="107"/>
      <c r="W28" s="107" t="s">
        <v>373</v>
      </c>
      <c r="X28" s="107"/>
    </row>
    <row r="29" spans="1:24" x14ac:dyDescent="0.3">
      <c r="A29" s="225" t="s">
        <v>59</v>
      </c>
      <c r="B29" s="218" t="s">
        <v>640</v>
      </c>
      <c r="C29" s="252"/>
      <c r="D29" s="252"/>
      <c r="E29" s="304" t="s">
        <v>77</v>
      </c>
      <c r="F29" s="304"/>
      <c r="G29" s="304"/>
      <c r="H29" s="224">
        <f>IF(C29&lt;&gt;"",'[1]CBL Score Standard'!$D87,IF(D29&lt;&gt;"",SUM('[1]CBL Score Standard'!$D87:$E87),IF(E29&lt;&gt;"",SUM('[1]CBL Score Standard'!$D87:$F87),IF(F29&lt;&gt;"",SUM('[1]CBL Score Standard'!$D87:$G87),IF(G29&lt;&gt;"",SUM('[1]CBL Score Standard'!$D87:$H87,0))))))</f>
        <v>2.8571428571428571E-2</v>
      </c>
      <c r="I29" s="193"/>
      <c r="J29" s="193"/>
      <c r="K29" s="107"/>
      <c r="L29" s="107"/>
      <c r="M29" s="278" t="s">
        <v>6</v>
      </c>
      <c r="N29" s="279" t="s">
        <v>55</v>
      </c>
      <c r="O29" s="282" t="s">
        <v>200</v>
      </c>
      <c r="P29" s="284"/>
      <c r="Q29" s="281" t="s">
        <v>379</v>
      </c>
      <c r="R29" s="281" t="s">
        <v>380</v>
      </c>
      <c r="S29" s="107"/>
      <c r="T29" s="107"/>
      <c r="U29" s="320"/>
      <c r="V29" s="107"/>
      <c r="W29" s="107" t="s">
        <v>373</v>
      </c>
      <c r="X29" s="107"/>
    </row>
    <row r="30" spans="1:24" x14ac:dyDescent="0.3">
      <c r="A30" s="225" t="s">
        <v>59</v>
      </c>
      <c r="B30" s="218" t="s">
        <v>639</v>
      </c>
      <c r="C30" s="252"/>
      <c r="D30" s="252"/>
      <c r="E30" s="304" t="s">
        <v>77</v>
      </c>
      <c r="F30" s="304"/>
      <c r="G30" s="304"/>
      <c r="H30" s="224">
        <f>IF(C30&lt;&gt;"",'[1]CBL Score Standard'!$D88,IF(D30&lt;&gt;"",SUM('[1]CBL Score Standard'!$D88:$E88),IF(E30&lt;&gt;"",SUM('[1]CBL Score Standard'!$D88:$F88),IF(F30&lt;&gt;"",SUM('[1]CBL Score Standard'!$D88:$G88),IF(G30&lt;&gt;"",SUM('[1]CBL Score Standard'!$D88:$H88,0))))))</f>
        <v>2.8571428571428571E-2</v>
      </c>
      <c r="I30" s="193"/>
      <c r="J30" s="193"/>
      <c r="K30" s="107"/>
      <c r="L30" s="107"/>
      <c r="M30" s="278" t="s">
        <v>6</v>
      </c>
      <c r="N30" s="279" t="s">
        <v>56</v>
      </c>
      <c r="O30" s="282" t="s">
        <v>396</v>
      </c>
      <c r="P30" s="284"/>
      <c r="Q30" s="281" t="s">
        <v>165</v>
      </c>
      <c r="R30" s="281" t="s">
        <v>344</v>
      </c>
      <c r="S30" s="249" t="s">
        <v>272</v>
      </c>
      <c r="T30" s="107" t="s">
        <v>72</v>
      </c>
      <c r="U30" s="320">
        <v>44048</v>
      </c>
      <c r="V30" s="107" t="s">
        <v>369</v>
      </c>
      <c r="W30" s="107" t="s">
        <v>373</v>
      </c>
      <c r="X30" s="107"/>
    </row>
    <row r="31" spans="1:24" x14ac:dyDescent="0.3">
      <c r="A31" s="225" t="s">
        <v>148</v>
      </c>
      <c r="B31" s="218" t="s">
        <v>148</v>
      </c>
      <c r="C31" s="304"/>
      <c r="D31" s="304"/>
      <c r="E31" s="304" t="s">
        <v>77</v>
      </c>
      <c r="F31" s="304"/>
      <c r="G31" s="304"/>
      <c r="H31" s="224">
        <f>IF(C31&lt;&gt;"",'[1]CBL Score Standard'!$D89,IF(D31&lt;&gt;"",SUM('[1]CBL Score Standard'!$D89:$E89),IF(E31&lt;&gt;"",SUM('[1]CBL Score Standard'!$D89:$F89),IF(F31&lt;&gt;"",SUM('[1]CBL Score Standard'!$D89:$G89),IF(G31&lt;&gt;"",SUM('[1]CBL Score Standard'!$D89:$H89,0))))))</f>
        <v>0.16068524970963996</v>
      </c>
      <c r="I31" s="193"/>
      <c r="J31" s="193"/>
      <c r="K31" s="107"/>
      <c r="L31" s="107"/>
      <c r="M31" s="278" t="s">
        <v>6</v>
      </c>
      <c r="N31" s="279" t="s">
        <v>53</v>
      </c>
      <c r="O31" s="282" t="s">
        <v>366</v>
      </c>
      <c r="P31" s="284"/>
      <c r="Q31" s="281"/>
      <c r="R31" s="281"/>
      <c r="S31" s="335" t="s">
        <v>272</v>
      </c>
      <c r="T31" s="336" t="s">
        <v>73</v>
      </c>
      <c r="U31" s="320"/>
      <c r="V31" s="107"/>
      <c r="W31" s="107" t="s">
        <v>373</v>
      </c>
      <c r="X31" s="107"/>
    </row>
    <row r="32" spans="1:24" x14ac:dyDescent="0.3">
      <c r="A32" s="225" t="s">
        <v>148</v>
      </c>
      <c r="B32" s="218" t="s">
        <v>365</v>
      </c>
      <c r="C32" s="338" t="s">
        <v>77</v>
      </c>
      <c r="D32" s="252"/>
      <c r="E32" s="252"/>
      <c r="F32" s="304"/>
      <c r="G32" s="304"/>
      <c r="H32" s="224">
        <f>IF(C32&lt;&gt;"",'[1]CBL Score Standard'!$D90,IF(D32&lt;&gt;"",SUM('[1]CBL Score Standard'!$D90:$E90),IF(E32&lt;&gt;"",SUM('[1]CBL Score Standard'!$D90:$F90),IF(F32&lt;&gt;"",SUM('[1]CBL Score Standard'!$D90:$G90),IF(G32&lt;&gt;"",SUM('[1]CBL Score Standard'!$D90:$H90,0))))))</f>
        <v>0</v>
      </c>
      <c r="I32" s="193"/>
      <c r="J32" s="193"/>
      <c r="K32" s="107"/>
      <c r="L32" s="107"/>
      <c r="M32" s="278" t="s">
        <v>6</v>
      </c>
      <c r="N32" s="279" t="s">
        <v>54</v>
      </c>
      <c r="O32" s="282" t="s">
        <v>340</v>
      </c>
      <c r="P32" s="284"/>
      <c r="Q32" s="281" t="s">
        <v>207</v>
      </c>
      <c r="R32" s="281" t="s">
        <v>323</v>
      </c>
      <c r="S32" s="107" t="s">
        <v>272</v>
      </c>
      <c r="T32" s="107"/>
      <c r="U32" s="320">
        <v>43756</v>
      </c>
      <c r="V32" s="107" t="s">
        <v>369</v>
      </c>
      <c r="W32" s="107" t="s">
        <v>373</v>
      </c>
      <c r="X32" s="107"/>
    </row>
    <row r="33" spans="1:24" ht="13.8" x14ac:dyDescent="0.3">
      <c r="A33" s="263" t="s">
        <v>148</v>
      </c>
      <c r="B33" s="111" t="s">
        <v>687</v>
      </c>
      <c r="C33" s="338" t="s">
        <v>77</v>
      </c>
      <c r="D33" s="303"/>
      <c r="E33" s="303"/>
      <c r="F33" s="304"/>
      <c r="G33" s="304"/>
      <c r="H33" s="224">
        <f>IF(C33&lt;&gt;"",'[1]CBL Score Standard'!$D91,IF(D33&lt;&gt;"",SUM('[1]CBL Score Standard'!$D91:$E91),IF(E33&lt;&gt;"",SUM('[1]CBL Score Standard'!$D91:$F91),IF(F33&lt;&gt;"",SUM('[1]CBL Score Standard'!$D91:$G91),IF(G33&lt;&gt;"",SUM('[1]CBL Score Standard'!$D91:$H91,0))))))</f>
        <v>0</v>
      </c>
      <c r="I33" s="193"/>
      <c r="J33" s="193"/>
      <c r="K33" s="107" t="s">
        <v>141</v>
      </c>
      <c r="L33" s="107" t="s">
        <v>142</v>
      </c>
      <c r="M33" s="287" t="s">
        <v>7</v>
      </c>
      <c r="N33" s="288" t="s">
        <v>55</v>
      </c>
      <c r="O33" s="289" t="s">
        <v>183</v>
      </c>
      <c r="P33" s="295">
        <v>44266</v>
      </c>
      <c r="Q33" s="292" t="s">
        <v>218</v>
      </c>
      <c r="R33" s="292" t="s">
        <v>266</v>
      </c>
      <c r="S33" s="249" t="s">
        <v>272</v>
      </c>
      <c r="T33" s="107" t="s">
        <v>72</v>
      </c>
      <c r="U33" s="320">
        <v>43753</v>
      </c>
      <c r="V33" s="107" t="s">
        <v>369</v>
      </c>
      <c r="W33" s="107" t="s">
        <v>373</v>
      </c>
      <c r="X33" s="107"/>
    </row>
    <row r="34" spans="1:24" ht="13.95" customHeight="1" x14ac:dyDescent="0.3">
      <c r="A34" s="225" t="s">
        <v>31</v>
      </c>
      <c r="B34" s="218" t="s">
        <v>616</v>
      </c>
      <c r="C34" s="304"/>
      <c r="D34" s="304"/>
      <c r="E34" s="304" t="s">
        <v>77</v>
      </c>
      <c r="F34" s="304"/>
      <c r="G34" s="304"/>
      <c r="H34" s="224">
        <f>IF(C34&lt;&gt;"",'[1]CBL Score Standard'!$D92,IF(D34&lt;&gt;"",SUM('[1]CBL Score Standard'!$D92:$E92),IF(E34&lt;&gt;"",SUM('[1]CBL Score Standard'!$D92:$F92),IF(F34&lt;&gt;"",SUM('[1]CBL Score Standard'!$D92:$G92),IF(G34&lt;&gt;"",SUM('[1]CBL Score Standard'!$D92:$H92,0))))))</f>
        <v>0.16068524970963996</v>
      </c>
      <c r="I34" s="193"/>
      <c r="J34" s="193"/>
      <c r="K34" s="107"/>
      <c r="L34" s="107"/>
      <c r="M34" s="287" t="s">
        <v>7</v>
      </c>
      <c r="N34" s="288" t="s">
        <v>56</v>
      </c>
      <c r="O34" s="289" t="s">
        <v>213</v>
      </c>
      <c r="P34" s="292"/>
      <c r="Q34" s="292" t="s">
        <v>162</v>
      </c>
      <c r="R34" s="292" t="s">
        <v>321</v>
      </c>
      <c r="S34" s="249" t="s">
        <v>272</v>
      </c>
      <c r="T34" s="107" t="s">
        <v>72</v>
      </c>
      <c r="U34" s="320"/>
      <c r="V34" s="107" t="s">
        <v>369</v>
      </c>
      <c r="W34" s="107" t="s">
        <v>373</v>
      </c>
      <c r="X34" s="107"/>
    </row>
    <row r="35" spans="1:24" ht="13.95" customHeight="1" x14ac:dyDescent="0.3">
      <c r="A35" s="225" t="s">
        <v>31</v>
      </c>
      <c r="B35" s="218" t="s">
        <v>173</v>
      </c>
      <c r="C35" s="304"/>
      <c r="D35" s="304"/>
      <c r="E35" s="304" t="s">
        <v>77</v>
      </c>
      <c r="F35" s="304"/>
      <c r="G35" s="304"/>
      <c r="H35" s="224">
        <f>IF(C35&lt;&gt;"",'[1]CBL Score Standard'!$D93,IF(D35&lt;&gt;"",SUM('[1]CBL Score Standard'!$D93:$E93),IF(E35&lt;&gt;"",SUM('[1]CBL Score Standard'!$D93:$F93),IF(F35&lt;&gt;"",SUM('[1]CBL Score Standard'!$D93:$G93),IF(G35&lt;&gt;"",SUM('[1]CBL Score Standard'!$D93:$H93,0))))))</f>
        <v>0.16068524970963996</v>
      </c>
      <c r="I35" s="193"/>
      <c r="J35" s="193"/>
      <c r="K35" s="107"/>
      <c r="L35" s="107"/>
      <c r="M35" s="287" t="s">
        <v>7</v>
      </c>
      <c r="N35" s="288" t="s">
        <v>55</v>
      </c>
      <c r="O35" s="289" t="s">
        <v>620</v>
      </c>
      <c r="P35" s="295"/>
      <c r="Q35" s="293" t="s">
        <v>393</v>
      </c>
      <c r="R35" s="294" t="s">
        <v>392</v>
      </c>
      <c r="S35" s="249" t="s">
        <v>272</v>
      </c>
      <c r="T35" s="107" t="s">
        <v>72</v>
      </c>
      <c r="U35" s="320">
        <v>43766</v>
      </c>
      <c r="V35" s="107" t="s">
        <v>369</v>
      </c>
      <c r="W35" s="249" t="s">
        <v>373</v>
      </c>
      <c r="X35" s="107"/>
    </row>
    <row r="36" spans="1:24" ht="27.6" x14ac:dyDescent="0.3">
      <c r="A36" s="225" t="s">
        <v>46</v>
      </c>
      <c r="B36" s="218" t="s">
        <v>169</v>
      </c>
      <c r="C36" s="252"/>
      <c r="D36" s="304"/>
      <c r="E36" s="304" t="s">
        <v>77</v>
      </c>
      <c r="F36" s="304"/>
      <c r="G36" s="304"/>
      <c r="H36" s="224">
        <f>IF(C36&lt;&gt;"",'[1]CBL Score Standard'!$D94,IF(D36&lt;&gt;"",SUM('[1]CBL Score Standard'!$D94:$E94),IF(E36&lt;&gt;"",SUM('[1]CBL Score Standard'!$D94:$F94),IF(F36&lt;&gt;"",SUM('[1]CBL Score Standard'!$D94:$G94),IF(G36&lt;&gt;"",SUM('[1]CBL Score Standard'!$D94:$H94,0))))))</f>
        <v>7.7351916376306618E-2</v>
      </c>
      <c r="I36" s="193"/>
      <c r="J36" s="193"/>
      <c r="K36" s="107"/>
      <c r="L36" s="107"/>
      <c r="M36" s="287" t="s">
        <v>7</v>
      </c>
      <c r="N36" s="288" t="s">
        <v>55</v>
      </c>
      <c r="O36" s="289" t="s">
        <v>416</v>
      </c>
      <c r="P36" s="292"/>
      <c r="Q36" s="294" t="s">
        <v>709</v>
      </c>
      <c r="R36" s="292" t="s">
        <v>710</v>
      </c>
      <c r="S36" s="249" t="s">
        <v>272</v>
      </c>
      <c r="T36" s="107" t="s">
        <v>72</v>
      </c>
      <c r="U36" s="320"/>
      <c r="V36" s="107" t="s">
        <v>369</v>
      </c>
      <c r="W36" s="107" t="s">
        <v>373</v>
      </c>
      <c r="X36" s="107"/>
    </row>
    <row r="37" spans="1:24" ht="41.4" x14ac:dyDescent="0.3">
      <c r="A37" s="225" t="s">
        <v>2</v>
      </c>
      <c r="B37" s="218" t="s">
        <v>232</v>
      </c>
      <c r="C37" s="252"/>
      <c r="D37" s="252"/>
      <c r="E37" s="252"/>
      <c r="F37" s="304"/>
      <c r="G37" s="304"/>
      <c r="H37" s="224" t="b">
        <f>IF(C37&lt;&gt;"",'[1]CBL Score Standard'!$D95,IF(D37&lt;&gt;"",SUM('[1]CBL Score Standard'!$D95:$E95),IF(E37&lt;&gt;"",SUM('[1]CBL Score Standard'!$D95:$F95),IF(F37&lt;&gt;"",SUM('[1]CBL Score Standard'!$D95:$G95),IF(G37&lt;&gt;"",SUM('[1]CBL Score Standard'!$D95:$H95,0))))))</f>
        <v>0</v>
      </c>
      <c r="I37" s="193"/>
      <c r="J37" s="193"/>
      <c r="K37" s="107"/>
      <c r="L37" s="107"/>
      <c r="M37" s="287" t="s">
        <v>7</v>
      </c>
      <c r="N37" s="288" t="s">
        <v>55</v>
      </c>
      <c r="O37" s="289" t="s">
        <v>704</v>
      </c>
      <c r="P37" s="295">
        <v>43985</v>
      </c>
      <c r="Q37" s="294" t="s">
        <v>711</v>
      </c>
      <c r="R37" s="294" t="s">
        <v>712</v>
      </c>
      <c r="S37" s="335" t="s">
        <v>272</v>
      </c>
      <c r="T37" s="336" t="s">
        <v>72</v>
      </c>
      <c r="U37" s="107"/>
      <c r="V37" s="107"/>
      <c r="W37" s="107"/>
      <c r="X37" s="107"/>
    </row>
    <row r="38" spans="1:24" ht="23.4" customHeight="1" x14ac:dyDescent="0.3">
      <c r="A38" s="225" t="s">
        <v>54</v>
      </c>
      <c r="B38" s="218" t="s">
        <v>394</v>
      </c>
      <c r="C38" s="304"/>
      <c r="D38" s="304"/>
      <c r="E38" s="304" t="s">
        <v>77</v>
      </c>
      <c r="F38" s="304"/>
      <c r="G38" s="304"/>
      <c r="H38" s="224">
        <f>IF(C38&lt;&gt;"",'[1]CBL Score Standard'!$D96,IF(D38&lt;&gt;"",SUM('[1]CBL Score Standard'!$D96:$E96),IF(E38&lt;&gt;"",SUM('[1]CBL Score Standard'!$D96:$F96),IF(F38&lt;&gt;"",SUM('[1]CBL Score Standard'!$D96:$G96),IF(G38&lt;&gt;"",SUM('[1]CBL Score Standard'!$D96:$H96,0))))))</f>
        <v>0.16068524970963996</v>
      </c>
      <c r="I38" s="193"/>
      <c r="J38" s="193"/>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IF(C39&lt;&gt;"",'[1]CBL Score Standard'!$D97,IF(D39&lt;&gt;"",SUM('[1]CBL Score Standard'!$D97:$E97),IF(E39&lt;&gt;"",SUM('[1]CBL Score Standard'!$D97:$F97),IF(F39&lt;&gt;"",SUM('[1]CBL Score Standard'!$D97:$G97),IF(G39&lt;&gt;"",SUM('[1]CBL Score Standard'!$D97:$H97,0))))))</f>
        <v>7.7351916376306618E-2</v>
      </c>
      <c r="I39" s="193"/>
      <c r="J39" s="193"/>
      <c r="K39" s="107"/>
      <c r="L39" s="107"/>
      <c r="M39" s="287" t="s">
        <v>7</v>
      </c>
      <c r="N39" s="288" t="s">
        <v>53</v>
      </c>
      <c r="O39" s="289" t="s">
        <v>221</v>
      </c>
      <c r="P39" s="295"/>
      <c r="Q39" s="292" t="s">
        <v>222</v>
      </c>
      <c r="R39" s="292" t="s">
        <v>349</v>
      </c>
      <c r="S39" s="249"/>
      <c r="T39" s="107"/>
      <c r="U39" s="320"/>
      <c r="V39" s="107"/>
      <c r="W39" s="107" t="s">
        <v>373</v>
      </c>
      <c r="X39" s="107"/>
    </row>
    <row r="40" spans="1:24" ht="13.8" x14ac:dyDescent="0.3">
      <c r="A40" s="225" t="s">
        <v>54</v>
      </c>
      <c r="B40" s="218" t="s">
        <v>229</v>
      </c>
      <c r="C40" s="252"/>
      <c r="D40" s="252" t="s">
        <v>77</v>
      </c>
      <c r="E40" s="304"/>
      <c r="F40" s="304"/>
      <c r="G40" s="304"/>
      <c r="H40" s="224">
        <f>IF(C40&lt;&gt;"",'[1]CBL Score Standard'!$D98,IF(D40&lt;&gt;"",SUM('[1]CBL Score Standard'!$D98:$E98),IF(E40&lt;&gt;"",SUM('[1]CBL Score Standard'!$D98:$F98),IF(F40&lt;&gt;"",SUM('[1]CBL Score Standard'!$D98:$G98),IF(G40&lt;&gt;"",SUM('[1]CBL Score Standard'!$D98:$H98,0))))))</f>
        <v>0</v>
      </c>
      <c r="I40" s="193"/>
      <c r="J40" s="193"/>
      <c r="K40" s="107"/>
      <c r="L40" s="107"/>
      <c r="M40" s="287" t="s">
        <v>7</v>
      </c>
      <c r="N40" s="288" t="s">
        <v>53</v>
      </c>
      <c r="O40" s="289" t="s">
        <v>224</v>
      </c>
      <c r="P40" s="295"/>
      <c r="Q40" s="292" t="s">
        <v>225</v>
      </c>
      <c r="R40" s="292" t="s">
        <v>345</v>
      </c>
      <c r="S40" s="249" t="s">
        <v>272</v>
      </c>
      <c r="T40" s="107" t="s">
        <v>72</v>
      </c>
      <c r="U40" s="320">
        <v>43761</v>
      </c>
      <c r="V40" s="107" t="s">
        <v>369</v>
      </c>
      <c r="W40" s="107" t="s">
        <v>373</v>
      </c>
      <c r="X40" s="107"/>
    </row>
    <row r="41" spans="1:24" ht="13.95" customHeight="1" x14ac:dyDescent="0.3">
      <c r="A41" s="225" t="s">
        <v>53</v>
      </c>
      <c r="B41" s="218" t="s">
        <v>366</v>
      </c>
      <c r="C41" s="252"/>
      <c r="D41" s="252"/>
      <c r="E41" s="252"/>
      <c r="F41" s="304"/>
      <c r="G41" s="304"/>
      <c r="H41" s="224" t="b">
        <f>IF(C41&lt;&gt;"",'[1]CBL Score Standard'!$D99,IF(D41&lt;&gt;"",SUM('[1]CBL Score Standard'!$D99:$E99),IF(E41&lt;&gt;"",SUM('[1]CBL Score Standard'!$D99:$F99),IF(F41&lt;&gt;"",SUM('[1]CBL Score Standard'!$D99:$G99),IF(G41&lt;&gt;"",SUM('[1]CBL Score Standard'!$D99:$H99,0))))))</f>
        <v>0</v>
      </c>
      <c r="I41" s="193"/>
      <c r="J41" s="193"/>
      <c r="K41" s="107"/>
      <c r="L41" s="107"/>
      <c r="M41" s="287" t="s">
        <v>7</v>
      </c>
      <c r="N41" s="288" t="s">
        <v>706</v>
      </c>
      <c r="O41" s="290" t="s">
        <v>640</v>
      </c>
      <c r="P41" s="295"/>
      <c r="Q41" s="292" t="s">
        <v>152</v>
      </c>
      <c r="R41" s="292" t="s">
        <v>154</v>
      </c>
      <c r="S41" s="249" t="s">
        <v>272</v>
      </c>
      <c r="T41" s="107" t="s">
        <v>72</v>
      </c>
      <c r="U41" s="320">
        <v>43754</v>
      </c>
      <c r="V41" s="107" t="s">
        <v>369</v>
      </c>
      <c r="W41" s="107" t="s">
        <v>373</v>
      </c>
      <c r="X41" s="107"/>
    </row>
    <row r="42" spans="1:24" ht="13.8" x14ac:dyDescent="0.3">
      <c r="A42" s="225" t="s">
        <v>53</v>
      </c>
      <c r="B42" s="218" t="s">
        <v>221</v>
      </c>
      <c r="C42" s="252"/>
      <c r="D42" s="252"/>
      <c r="E42" s="252"/>
      <c r="F42" s="304"/>
      <c r="G42" s="304"/>
      <c r="H42" s="224" t="b">
        <f>IF(C42&lt;&gt;"",'[1]CBL Score Standard'!$D100,IF(D42&lt;&gt;"",SUM('[1]CBL Score Standard'!$D100:$E100),IF(E42&lt;&gt;"",SUM('[1]CBL Score Standard'!$D100:$F100),IF(F42&lt;&gt;"",SUM('[1]CBL Score Standard'!$D100:$G100),IF(G42&lt;&gt;"",SUM('[1]CBL Score Standard'!$D100:$H100,0))))))</f>
        <v>0</v>
      </c>
      <c r="I42" s="193"/>
      <c r="J42" s="193"/>
      <c r="K42" s="107"/>
      <c r="L42" s="107"/>
      <c r="M42" s="287" t="s">
        <v>7</v>
      </c>
      <c r="N42" s="288" t="s">
        <v>706</v>
      </c>
      <c r="O42" s="290" t="s">
        <v>639</v>
      </c>
      <c r="P42" s="295"/>
      <c r="Q42" s="292" t="s">
        <v>152</v>
      </c>
      <c r="R42" s="292" t="s">
        <v>154</v>
      </c>
      <c r="S42" s="107" t="s">
        <v>272</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IF(C43&lt;&gt;"",'[1]CBL Score Standard'!$D101,IF(D43&lt;&gt;"",SUM('[1]CBL Score Standard'!$D101:$E101),IF(E43&lt;&gt;"",SUM('[1]CBL Score Standard'!$D101:$F101),IF(F43&lt;&gt;"",SUM('[1]CBL Score Standard'!$D101:$G101),IF(G43&lt;&gt;"",SUM('[1]CBL Score Standard'!$D101:$H101,0))))))</f>
        <v>0</v>
      </c>
      <c r="I43" s="193"/>
      <c r="J43" s="193"/>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IF(C44&lt;&gt;"",'[1]CBL Score Standard'!$D102,IF(D44&lt;&gt;"",SUM('[1]CBL Score Standard'!$D102:$E102),IF(E44&lt;&gt;"",SUM('[1]CBL Score Standard'!$D102:$F102),IF(F44&lt;&gt;"",SUM('[1]CBL Score Standard'!$D102:$G102),IF(G44&lt;&gt;"",SUM('[1]CBL Score Standard'!$D102:$H102,0))))))</f>
        <v>0</v>
      </c>
      <c r="I44" s="193"/>
      <c r="J44" s="193"/>
      <c r="K44" s="107"/>
      <c r="L44" s="107"/>
      <c r="M44" s="287" t="s">
        <v>7</v>
      </c>
      <c r="N44" s="288" t="s">
        <v>55</v>
      </c>
      <c r="O44" s="290" t="s">
        <v>1</v>
      </c>
      <c r="P44" s="295"/>
      <c r="Q44" s="292" t="s">
        <v>598</v>
      </c>
      <c r="R44" s="292" t="s">
        <v>483</v>
      </c>
      <c r="S44" s="249" t="s">
        <v>272</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IF(C45&lt;&gt;"",'[1]CBL Score Standard'!$D103,IF(D45&lt;&gt;"",SUM('[1]CBL Score Standard'!$D103:$E103),IF(E45&lt;&gt;"",SUM('[1]CBL Score Standard'!$D103:$F103),IF(F45&lt;&gt;"",SUM('[1]CBL Score Standard'!$D103:$G103),IF(G45&lt;&gt;"",SUM('[1]CBL Score Standard'!$D103:$H103,0))))))</f>
        <v>0.16068524970963996</v>
      </c>
      <c r="I45" s="193"/>
      <c r="J45" s="193"/>
      <c r="K45" s="107"/>
      <c r="L45" s="107"/>
      <c r="M45" s="287" t="s">
        <v>7</v>
      </c>
      <c r="N45" s="288" t="s">
        <v>56</v>
      </c>
      <c r="O45" s="290" t="s">
        <v>389</v>
      </c>
      <c r="P45" s="295"/>
      <c r="Q45" s="292" t="s">
        <v>390</v>
      </c>
      <c r="R45" s="292"/>
      <c r="S45" s="107" t="s">
        <v>272</v>
      </c>
      <c r="T45" s="107"/>
      <c r="U45" s="320">
        <v>43684</v>
      </c>
      <c r="V45" s="107" t="s">
        <v>369</v>
      </c>
      <c r="W45" s="107" t="s">
        <v>373</v>
      </c>
      <c r="X45" s="107"/>
    </row>
    <row r="46" spans="1:24" ht="26.4" x14ac:dyDescent="0.3">
      <c r="A46" s="225" t="s">
        <v>41</v>
      </c>
      <c r="B46" s="218" t="s">
        <v>176</v>
      </c>
      <c r="C46" s="252"/>
      <c r="D46" s="304"/>
      <c r="E46" s="304" t="s">
        <v>77</v>
      </c>
      <c r="F46" s="304"/>
      <c r="G46" s="304"/>
      <c r="H46" s="224">
        <f>IF(C46&lt;&gt;"",'[1]CBL Score Standard'!$D104,IF(D46&lt;&gt;"",SUM('[1]CBL Score Standard'!$D104:$E104),IF(E46&lt;&gt;"",SUM('[1]CBL Score Standard'!$D104:$F104),IF(F46&lt;&gt;"",SUM('[1]CBL Score Standard'!$D104:$G104),IF(G46&lt;&gt;"",SUM('[1]CBL Score Standard'!$D104:$H104,0))))))</f>
        <v>7.7351916376306618E-2</v>
      </c>
      <c r="I46" s="193"/>
      <c r="J46" s="193"/>
      <c r="K46" s="107"/>
      <c r="L46" s="107"/>
      <c r="M46" s="287" t="s">
        <v>7</v>
      </c>
      <c r="N46" s="288" t="s">
        <v>56</v>
      </c>
      <c r="O46" s="290" t="s">
        <v>391</v>
      </c>
      <c r="P46" s="292"/>
      <c r="Q46" s="292" t="s">
        <v>393</v>
      </c>
      <c r="R46" s="292" t="s">
        <v>392</v>
      </c>
      <c r="S46" s="249" t="s">
        <v>272</v>
      </c>
      <c r="T46" s="107" t="s">
        <v>72</v>
      </c>
      <c r="U46" s="320">
        <v>43669</v>
      </c>
      <c r="V46" s="107" t="s">
        <v>369</v>
      </c>
      <c r="W46" s="107" t="s">
        <v>373</v>
      </c>
      <c r="X46" s="107"/>
    </row>
    <row r="47" spans="1:24" ht="13.8" x14ac:dyDescent="0.3">
      <c r="A47" s="225" t="s">
        <v>227</v>
      </c>
      <c r="B47" s="218" t="s">
        <v>242</v>
      </c>
      <c r="C47" s="252"/>
      <c r="D47" s="252"/>
      <c r="E47" s="252"/>
      <c r="F47" s="252"/>
      <c r="G47" s="304"/>
      <c r="H47" s="224" t="b">
        <f>IF(C47&lt;&gt;"",'[1]CBL Score Standard'!$D105,IF(D47&lt;&gt;"",SUM('[1]CBL Score Standard'!$D105:$E105),IF(E47&lt;&gt;"",SUM('[1]CBL Score Standard'!$D105:$F105),IF(F47&lt;&gt;"",SUM('[1]CBL Score Standard'!$D105:$G105),IF(G47&lt;&gt;"",SUM('[1]CBL Score Standard'!$D105:$H105,0))))))</f>
        <v>0</v>
      </c>
      <c r="I47" s="193"/>
      <c r="J47" s="193"/>
      <c r="K47" s="107"/>
      <c r="L47" s="107"/>
      <c r="M47" s="287" t="s">
        <v>7</v>
      </c>
      <c r="N47" s="288" t="s">
        <v>54</v>
      </c>
      <c r="O47" s="290" t="s">
        <v>229</v>
      </c>
      <c r="P47" s="295"/>
      <c r="Q47" s="292" t="s">
        <v>713</v>
      </c>
      <c r="R47" s="292" t="s">
        <v>593</v>
      </c>
      <c r="S47" s="107"/>
      <c r="T47" s="107"/>
      <c r="U47" s="320"/>
      <c r="V47" s="107"/>
      <c r="W47" s="107" t="s">
        <v>373</v>
      </c>
      <c r="X47" s="107"/>
    </row>
    <row r="48" spans="1:24" ht="13.8" x14ac:dyDescent="0.3">
      <c r="A48" s="225" t="s">
        <v>143</v>
      </c>
      <c r="B48" s="218" t="s">
        <v>367</v>
      </c>
      <c r="C48" s="304"/>
      <c r="D48" s="304"/>
      <c r="E48" s="304" t="s">
        <v>77</v>
      </c>
      <c r="F48" s="304"/>
      <c r="G48" s="304"/>
      <c r="H48" s="224">
        <f>IF(C48&lt;&gt;"",'[1]CBL Score Standard'!$D106,IF(D48&lt;&gt;"",SUM('[1]CBL Score Standard'!$D106:$E106),IF(E48&lt;&gt;"",SUM('[1]CBL Score Standard'!$D106:$F106),IF(F48&lt;&gt;"",SUM('[1]CBL Score Standard'!$D106:$G106),IF(G48&lt;&gt;"",SUM('[1]CBL Score Standard'!$D106:$H106,0))))))</f>
        <v>0.16068524970963996</v>
      </c>
      <c r="I48" s="193"/>
      <c r="J48" s="193"/>
      <c r="K48" s="107"/>
      <c r="L48" s="107"/>
      <c r="M48" s="287" t="s">
        <v>7</v>
      </c>
      <c r="N48" s="288" t="s">
        <v>148</v>
      </c>
      <c r="O48" s="291" t="s">
        <v>687</v>
      </c>
      <c r="P48" s="295" t="s">
        <v>228</v>
      </c>
      <c r="Q48" s="292" t="s">
        <v>714</v>
      </c>
      <c r="R48" s="292"/>
      <c r="S48" s="335" t="s">
        <v>272</v>
      </c>
      <c r="T48" s="336" t="s">
        <v>72</v>
      </c>
      <c r="U48" s="107"/>
      <c r="V48" s="107"/>
      <c r="W48" s="107"/>
      <c r="X48" s="107"/>
    </row>
    <row r="49" spans="1:24" ht="39.6" x14ac:dyDescent="0.3">
      <c r="A49" s="225" t="s">
        <v>143</v>
      </c>
      <c r="B49" s="218" t="s">
        <v>368</v>
      </c>
      <c r="C49" s="304"/>
      <c r="D49" s="304"/>
      <c r="E49" s="304" t="s">
        <v>77</v>
      </c>
      <c r="F49" s="304"/>
      <c r="G49" s="304"/>
      <c r="H49" s="224">
        <f>IF(C49&lt;&gt;"",'[1]CBL Score Standard'!$D107,IF(D49&lt;&gt;"",SUM('[1]CBL Score Standard'!$D107:$E107),IF(E49&lt;&gt;"",SUM('[1]CBL Score Standard'!$D107:$F107),IF(F49&lt;&gt;"",SUM('[1]CBL Score Standard'!$D107:$G107),IF(G49&lt;&gt;"",SUM('[1]CBL Score Standard'!$D107:$H107,0))))))</f>
        <v>0.16068524970963996</v>
      </c>
      <c r="I49" s="193"/>
      <c r="J49" s="193"/>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IF(C50&lt;&gt;"",'[1]CBL Score Standard'!$D108,IF(D50&lt;&gt;"",SUM('[1]CBL Score Standard'!$D108:$E108),IF(E50&lt;&gt;"",SUM('[1]CBL Score Standard'!$D108:$F108),IF(F50&lt;&gt;"",SUM('[1]CBL Score Standard'!$D108:$G108),IF(G50&lt;&gt;"",SUM('[1]CBL Score Standard'!$D108:$H108,0))))))</f>
        <v>0.16068524970963996</v>
      </c>
      <c r="I50" s="193"/>
      <c r="J50" s="193"/>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IF(C51&lt;&gt;"",'[1]CBL Score Standard'!$D109,IF(D51&lt;&gt;"",SUM('[1]CBL Score Standard'!$D109:$E109),IF(E51&lt;&gt;"",SUM('[1]CBL Score Standard'!$D109:$F109),IF(F51&lt;&gt;"",SUM('[1]CBL Score Standard'!$D109:$G109),IF(G51&lt;&gt;"",SUM('[1]CBL Score Standard'!$D109:$H109,0))))))</f>
        <v>0.16068524970963996</v>
      </c>
      <c r="I51" s="193"/>
      <c r="J51" s="193"/>
      <c r="K51" s="107" t="s">
        <v>141</v>
      </c>
      <c r="L51" s="107" t="s">
        <v>142</v>
      </c>
      <c r="M51" s="296" t="s">
        <v>8</v>
      </c>
      <c r="N51" s="297" t="s">
        <v>2</v>
      </c>
      <c r="O51" s="291" t="s">
        <v>232</v>
      </c>
      <c r="P51" s="298" t="s">
        <v>228</v>
      </c>
      <c r="Q51" s="298" t="s">
        <v>719</v>
      </c>
      <c r="R51" s="298"/>
      <c r="S51" s="249"/>
      <c r="T51" s="107"/>
      <c r="U51" s="107"/>
      <c r="V51" s="107"/>
      <c r="W51" s="107"/>
      <c r="X51" s="107"/>
    </row>
    <row r="52" spans="1:24" x14ac:dyDescent="0.3">
      <c r="A52" s="225" t="s">
        <v>691</v>
      </c>
      <c r="B52" s="218" t="s">
        <v>617</v>
      </c>
      <c r="C52" s="304"/>
      <c r="D52" s="304"/>
      <c r="E52" s="304" t="s">
        <v>77</v>
      </c>
      <c r="F52" s="304"/>
      <c r="G52" s="304"/>
      <c r="H52" s="224">
        <f>IF(C52&lt;&gt;"",'[1]CBL Score Standard'!$D110,IF(D52&lt;&gt;"",SUM('[1]CBL Score Standard'!$D110:$E110),IF(E52&lt;&gt;"",SUM('[1]CBL Score Standard'!$D110:$F110),IF(F52&lt;&gt;"",SUM('[1]CBL Score Standard'!$D110:$G110),IF(G52&lt;&gt;"",SUM('[1]CBL Score Standard'!$D110:$H110,0))))))</f>
        <v>0.16068524970963996</v>
      </c>
      <c r="I52" s="193"/>
      <c r="J52" s="193"/>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IF(C53&lt;&gt;"",'[1]CBL Score Standard'!$D111,IF(D53&lt;&gt;"",SUM('[1]CBL Score Standard'!$D111:$E111),IF(E53&lt;&gt;"",SUM('[1]CBL Score Standard'!$D111:$F111),IF(F53&lt;&gt;"",SUM('[1]CBL Score Standard'!$D111:$G111),IF(G53&lt;&gt;"",SUM('[1]CBL Score Standard'!$D111:$H111,0))))))</f>
        <v>0.16068524970963996</v>
      </c>
      <c r="I53" s="193"/>
      <c r="J53" s="193"/>
      <c r="K53" s="107"/>
      <c r="L53" s="107"/>
      <c r="M53" s="296" t="s">
        <v>8</v>
      </c>
      <c r="N53" s="297" t="s">
        <v>56</v>
      </c>
      <c r="O53" s="291" t="s">
        <v>717</v>
      </c>
      <c r="P53" s="298" t="s">
        <v>228</v>
      </c>
      <c r="Q53" s="298" t="s">
        <v>714</v>
      </c>
      <c r="R53" s="298"/>
      <c r="S53" s="335" t="s">
        <v>272</v>
      </c>
      <c r="T53" s="336" t="s">
        <v>72</v>
      </c>
      <c r="U53" s="107"/>
      <c r="V53" s="107"/>
      <c r="W53" s="107"/>
      <c r="X53" s="107"/>
    </row>
    <row r="54" spans="1:24" x14ac:dyDescent="0.3">
      <c r="A54" s="225" t="s">
        <v>691</v>
      </c>
      <c r="B54" s="111" t="s">
        <v>688</v>
      </c>
      <c r="C54" s="304"/>
      <c r="D54" s="304"/>
      <c r="E54" s="304"/>
      <c r="F54" s="304"/>
      <c r="G54" s="304"/>
      <c r="H54" s="224" t="b">
        <f>IF(C54&lt;&gt;"",'[1]CBL Score Standard'!$D112,IF(D54&lt;&gt;"",SUM('[1]CBL Score Standard'!$D112:$E112),IF(E54&lt;&gt;"",SUM('[1]CBL Score Standard'!$D112:$F112),IF(F54&lt;&gt;"",SUM('[1]CBL Score Standard'!$D112:$G112),IF(G54&lt;&gt;"",SUM('[1]CBL Score Standard'!$D112:$H112,0))))))</f>
        <v>0</v>
      </c>
      <c r="I54" s="193"/>
      <c r="J54" s="193"/>
      <c r="K54" s="107"/>
      <c r="L54" s="107"/>
      <c r="M54" s="296" t="s">
        <v>8</v>
      </c>
      <c r="N54" s="297" t="s">
        <v>55</v>
      </c>
      <c r="O54" s="291" t="s">
        <v>236</v>
      </c>
      <c r="P54" s="298" t="s">
        <v>228</v>
      </c>
      <c r="Q54" s="298" t="s">
        <v>721</v>
      </c>
      <c r="R54" s="298"/>
      <c r="S54" s="335" t="s">
        <v>272</v>
      </c>
      <c r="T54" s="336" t="s">
        <v>72</v>
      </c>
      <c r="U54" s="107"/>
      <c r="V54" s="107"/>
      <c r="W54" s="107"/>
      <c r="X54" s="107"/>
    </row>
    <row r="55" spans="1:24" customFormat="1" x14ac:dyDescent="0.3">
      <c r="A55" s="225" t="s">
        <v>691</v>
      </c>
      <c r="B55" s="111" t="s">
        <v>689</v>
      </c>
      <c r="C55" s="303"/>
      <c r="D55" s="339"/>
      <c r="E55" s="340" t="s">
        <v>77</v>
      </c>
      <c r="F55" s="304"/>
      <c r="G55" s="304"/>
      <c r="H55" s="224">
        <f>IF(C55&lt;&gt;"",'[1]CBL Score Standard'!$D113,IF(D55&lt;&gt;"",SUM('[1]CBL Score Standard'!$D113:$E113),IF(E55&lt;&gt;"",SUM('[1]CBL Score Standard'!$D113:$F113),IF(F55&lt;&gt;"",SUM('[1]CBL Score Standard'!$D113:$G113),IF(G55&lt;&gt;"",SUM('[1]CBL Score Standard'!$D113:$H113,0))))))</f>
        <v>2.8571428571428571E-2</v>
      </c>
      <c r="I55" s="192"/>
      <c r="J55" s="192"/>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IF(C56&lt;&gt;"",'[1]CBL Score Standard'!$D114,IF(D56&lt;&gt;"",SUM('[1]CBL Score Standard'!$D114:$E114),IF(E56&lt;&gt;"",SUM('[1]CBL Score Standard'!$D114:$F114),IF(F56&lt;&gt;"",SUM('[1]CBL Score Standard'!$D114:$G114),IF(G56&lt;&gt;"",SUM('[1]CBL Score Standard'!$D114:$H114,0))))))</f>
        <v>7.7351916376306618E-2</v>
      </c>
      <c r="I56" s="192"/>
      <c r="J56" s="192"/>
      <c r="K56" s="107"/>
      <c r="L56" s="107"/>
      <c r="M56" s="296" t="s">
        <v>8</v>
      </c>
      <c r="N56" s="297" t="s">
        <v>59</v>
      </c>
      <c r="O56" s="291" t="s">
        <v>237</v>
      </c>
      <c r="P56" s="298" t="s">
        <v>228</v>
      </c>
      <c r="Q56" s="298" t="s">
        <v>723</v>
      </c>
      <c r="R56" s="298"/>
      <c r="S56" s="335" t="s">
        <v>272</v>
      </c>
      <c r="T56" s="336" t="s">
        <v>73</v>
      </c>
      <c r="U56" s="319"/>
      <c r="V56" s="107"/>
      <c r="W56" s="107"/>
      <c r="X56" s="107"/>
    </row>
    <row r="57" spans="1:24" ht="26.4" x14ac:dyDescent="0.3">
      <c r="A57" s="225" t="s">
        <v>691</v>
      </c>
      <c r="B57" s="218" t="s">
        <v>186</v>
      </c>
      <c r="C57" s="252"/>
      <c r="D57" s="304"/>
      <c r="E57" s="304" t="s">
        <v>77</v>
      </c>
      <c r="F57" s="304"/>
      <c r="G57" s="304"/>
      <c r="H57" s="224">
        <f>IF(C57&lt;&gt;"",'[1]CBL Score Standard'!$D115,IF(D57&lt;&gt;"",SUM('[1]CBL Score Standard'!$D115:$E115),IF(E57&lt;&gt;"",SUM('[1]CBL Score Standard'!$D115:$F115),IF(F57&lt;&gt;"",SUM('[1]CBL Score Standard'!$D115:$G115),IF(G57&lt;&gt;"",SUM('[1]CBL Score Standard'!$D115:$H115,0))))))</f>
        <v>7.7351916376306618E-2</v>
      </c>
      <c r="I57" s="193"/>
      <c r="J57" s="193"/>
      <c r="K57" s="107"/>
      <c r="L57" s="107"/>
      <c r="M57" s="296" t="s">
        <v>8</v>
      </c>
      <c r="N57" s="297" t="s">
        <v>55</v>
      </c>
      <c r="O57" s="291" t="s">
        <v>479</v>
      </c>
      <c r="P57" s="298" t="s">
        <v>228</v>
      </c>
      <c r="Q57" s="298" t="s">
        <v>720</v>
      </c>
      <c r="R57" s="298"/>
      <c r="S57" s="107" t="s">
        <v>272</v>
      </c>
      <c r="T57" s="107"/>
      <c r="U57" s="319">
        <v>44042.458333333336</v>
      </c>
      <c r="V57" s="107" t="s">
        <v>369</v>
      </c>
      <c r="W57" s="107"/>
      <c r="X57" s="107"/>
    </row>
    <row r="58" spans="1:24" ht="23.4" customHeight="1" x14ac:dyDescent="0.3">
      <c r="A58" s="225" t="s">
        <v>691</v>
      </c>
      <c r="B58" s="111" t="s">
        <v>692</v>
      </c>
      <c r="C58" s="303"/>
      <c r="D58" s="303"/>
      <c r="E58" s="303" t="s">
        <v>77</v>
      </c>
      <c r="F58" s="303"/>
      <c r="G58" s="303"/>
      <c r="H58" s="224">
        <f>IF(C58&lt;&gt;"",'[1]CBL Score Standard'!$D116,IF(D58&lt;&gt;"",SUM('[1]CBL Score Standard'!$D116:$E116),IF(E58&lt;&gt;"",SUM('[1]CBL Score Standard'!$D116:$F116),IF(F58&lt;&gt;"",SUM('[1]CBL Score Standard'!$D116:$G116),IF(G58&lt;&gt;"",SUM('[1]CBL Score Standard'!$D116:$H116,0))))))</f>
        <v>3.8675958188153309E-2</v>
      </c>
      <c r="I58" s="193"/>
      <c r="J58" s="193"/>
      <c r="K58" s="107"/>
      <c r="L58" s="107"/>
      <c r="M58" s="296" t="s">
        <v>8</v>
      </c>
      <c r="N58" s="297" t="s">
        <v>148</v>
      </c>
      <c r="O58" s="291" t="s">
        <v>365</v>
      </c>
      <c r="P58" s="298" t="s">
        <v>228</v>
      </c>
      <c r="Q58" s="298" t="s">
        <v>724</v>
      </c>
      <c r="R58" s="298" t="s">
        <v>216</v>
      </c>
      <c r="S58" s="335" t="s">
        <v>272</v>
      </c>
      <c r="T58" s="336" t="s">
        <v>73</v>
      </c>
      <c r="U58" s="107"/>
      <c r="V58" s="107"/>
      <c r="W58" s="107"/>
      <c r="X58" s="107"/>
    </row>
    <row r="59" spans="1:24" ht="26.4" x14ac:dyDescent="0.25">
      <c r="A59" s="225" t="s">
        <v>691</v>
      </c>
      <c r="B59" s="218" t="s">
        <v>189</v>
      </c>
      <c r="C59" s="252"/>
      <c r="D59" s="252"/>
      <c r="E59" s="304" t="s">
        <v>77</v>
      </c>
      <c r="F59" s="304"/>
      <c r="G59" s="304"/>
      <c r="H59" s="224">
        <f>IF(C59&lt;&gt;"",'[1]CBL Score Standard'!$D117,IF(D59&lt;&gt;"",SUM('[1]CBL Score Standard'!$D117:$E117),IF(E59&lt;&gt;"",SUM('[1]CBL Score Standard'!$D117:$F117),IF(F59&lt;&gt;"",SUM('[1]CBL Score Standard'!$D117:$G117),IF(G59&lt;&gt;"",SUM('[1]CBL Score Standard'!$D117:$H117,0))))))</f>
        <v>5.2961672473867599E-2</v>
      </c>
      <c r="I59" s="193"/>
      <c r="J59" s="193"/>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IF(C60&lt;&gt;"",'[1]CBL Score Standard'!$D118,IF(D60&lt;&gt;"",SUM('[1]CBL Score Standard'!$D118:$E118),IF(E60&lt;&gt;"",SUM('[1]CBL Score Standard'!$D118:$F118),IF(F60&lt;&gt;"",SUM('[1]CBL Score Standard'!$D118:$G118),IF(G60&lt;&gt;"",SUM('[1]CBL Score Standard'!$D118:$H118,0))))))</f>
        <v>2.8571428571428571E-2</v>
      </c>
      <c r="I60" s="193"/>
      <c r="J60" s="193"/>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IF(C61&lt;&gt;"",'[1]CBL Score Standard'!$D119,IF(D61&lt;&gt;"",SUM('[1]CBL Score Standard'!$D119:$E119),IF(E61&lt;&gt;"",SUM('[1]CBL Score Standard'!$D119:$F119),IF(F61&lt;&gt;"",SUM('[1]CBL Score Standard'!$D119:$G119),IF(G61&lt;&gt;"",SUM('[1]CBL Score Standard'!$D119:$H119,0))))))</f>
        <v>1.4285714285714285E-2</v>
      </c>
      <c r="I61" s="193"/>
      <c r="J61" s="193"/>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IF(C62&lt;&gt;"",'[1]CBL Score Standard'!$D120,IF(D62&lt;&gt;"",SUM('[1]CBL Score Standard'!$D120:$E120),IF(E62&lt;&gt;"",SUM('[1]CBL Score Standard'!$D120:$F120),IF(F62&lt;&gt;"",SUM('[1]CBL Score Standard'!$D120:$G120),IF(G62&lt;&gt;"",SUM('[1]CBL Score Standard'!$D120:$H120,0))))))</f>
        <v>0</v>
      </c>
      <c r="I62" s="193"/>
      <c r="J62" s="193"/>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IF(C63&lt;&gt;"",'[1]CBL Score Standard'!$D121,IF(D63&lt;&gt;"",SUM('[1]CBL Score Standard'!$D121:$E121),IF(E63&lt;&gt;"",SUM('[1]CBL Score Standard'!$D121:$F121),IF(F63&lt;&gt;"",SUM('[1]CBL Score Standard'!$D121:$G121),IF(G63&lt;&gt;"",SUM('[1]CBL Score Standard'!$D121:$H121,0))))))</f>
        <v>0</v>
      </c>
      <c r="I63" s="193"/>
      <c r="J63" s="193"/>
      <c r="K63" s="217"/>
      <c r="L63" s="217"/>
      <c r="M63" s="217"/>
      <c r="N63" s="318"/>
      <c r="O63" s="217"/>
      <c r="P63" s="217"/>
      <c r="Q63" s="217"/>
      <c r="R63" s="217"/>
    </row>
    <row r="64" spans="1:24" x14ac:dyDescent="0.3">
      <c r="A64" s="225" t="s">
        <v>56</v>
      </c>
      <c r="B64" s="218" t="s">
        <v>67</v>
      </c>
      <c r="C64" s="252"/>
      <c r="D64" s="252"/>
      <c r="E64" s="304" t="s">
        <v>77</v>
      </c>
      <c r="F64" s="304"/>
      <c r="G64" s="304"/>
      <c r="H64" s="224">
        <f>IF(C64&lt;&gt;"",'[1]CBL Score Standard'!$D122,IF(D64&lt;&gt;"",SUM('[1]CBL Score Standard'!$D122:$E122),IF(E64&lt;&gt;"",SUM('[1]CBL Score Standard'!$D122:$F122),IF(F64&lt;&gt;"",SUM('[1]CBL Score Standard'!$D122:$G122),IF(G64&lt;&gt;"",SUM('[1]CBL Score Standard'!$D122:$H122,0))))))</f>
        <v>2.8571428571428571E-2</v>
      </c>
      <c r="I64" s="193"/>
      <c r="J64" s="193"/>
      <c r="K64" s="217"/>
      <c r="L64" s="217"/>
      <c r="M64" s="217"/>
      <c r="N64" s="318"/>
      <c r="O64" s="217"/>
      <c r="P64" s="217"/>
      <c r="Q64" s="217"/>
      <c r="R64" s="217"/>
    </row>
    <row r="65" spans="1:18" ht="15" thickBot="1" x14ac:dyDescent="0.35">
      <c r="A65" s="226" t="s">
        <v>55</v>
      </c>
      <c r="B65" s="218" t="s">
        <v>1</v>
      </c>
      <c r="C65" s="252">
        <v>0.91666666666666663</v>
      </c>
      <c r="D65" s="252">
        <v>0.94736842105263153</v>
      </c>
      <c r="E65" s="304">
        <v>0.96551724137931039</v>
      </c>
      <c r="F65" s="304">
        <v>0</v>
      </c>
      <c r="G65" s="304">
        <v>0</v>
      </c>
      <c r="H65" s="224">
        <f>IF(C65&lt;&gt;"",'[1]CBL Score Standard'!$D123,IF(D65&lt;&gt;"",SUM('[1]CBL Score Standard'!$D123:$E123),IF(E65&lt;&gt;"",SUM('[1]CBL Score Standard'!$D123:$F123),IF(F65&lt;&gt;"",SUM('[1]CBL Score Standard'!$D123:$G123),IF(G65&lt;&gt;"",SUM('[1]CBL Score Standard'!$D123:$H123,0))))))</f>
        <v>0</v>
      </c>
      <c r="I65" s="193"/>
      <c r="J65" s="193"/>
      <c r="K65" s="217"/>
      <c r="L65" s="217"/>
      <c r="M65" s="217"/>
      <c r="N65" s="318"/>
      <c r="O65" s="217"/>
      <c r="P65" s="217"/>
      <c r="Q65" s="217"/>
      <c r="R65" s="217"/>
    </row>
    <row r="66" spans="1:18" ht="15" thickBot="1" x14ac:dyDescent="0.35">
      <c r="A66" s="326" t="s">
        <v>79</v>
      </c>
      <c r="B66" s="327"/>
      <c r="C66" s="328"/>
      <c r="D66" s="328"/>
      <c r="E66" s="328"/>
      <c r="F66" s="328"/>
      <c r="G66" s="328"/>
      <c r="H66" s="194">
        <v>0</v>
      </c>
      <c r="I66" s="193"/>
      <c r="J66" s="193"/>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c r="I67" s="193"/>
      <c r="J67" s="193"/>
    </row>
    <row r="68" spans="1:18" ht="13.95" customHeight="1" thickBot="1" x14ac:dyDescent="0.35">
      <c r="A68" s="329" t="s">
        <v>81</v>
      </c>
      <c r="B68" s="330"/>
      <c r="C68" s="331"/>
      <c r="D68" s="331"/>
      <c r="E68" s="331"/>
      <c r="F68" s="331"/>
      <c r="G68" s="332"/>
      <c r="H68" s="230">
        <v>0</v>
      </c>
      <c r="I68" s="193"/>
      <c r="J68" s="193"/>
    </row>
    <row r="69" spans="1:18" x14ac:dyDescent="0.3">
      <c r="A69" s="195"/>
      <c r="B69" s="195"/>
      <c r="C69" s="238"/>
      <c r="D69" s="238"/>
      <c r="E69" s="238"/>
      <c r="F69" s="238"/>
      <c r="G69" s="238"/>
      <c r="H69" s="196"/>
      <c r="I69" s="193"/>
      <c r="J69" s="193"/>
    </row>
    <row r="70" spans="1:18" ht="23.4" customHeight="1" x14ac:dyDescent="0.3">
      <c r="A70" s="195"/>
      <c r="B70" s="195"/>
      <c r="C70" s="238"/>
      <c r="D70" s="238"/>
      <c r="E70" s="238"/>
      <c r="F70" s="238"/>
      <c r="G70" s="238"/>
      <c r="H70" s="196"/>
      <c r="I70" s="193"/>
      <c r="J70" s="193"/>
    </row>
    <row r="71" spans="1:18" x14ac:dyDescent="0.3">
      <c r="A71" s="195"/>
      <c r="B71" s="195"/>
      <c r="C71" s="238"/>
      <c r="D71" s="238"/>
      <c r="E71" s="238"/>
      <c r="F71" s="238"/>
      <c r="G71" s="238"/>
      <c r="H71" s="196"/>
      <c r="I71" s="193"/>
      <c r="J71" s="193"/>
    </row>
    <row r="72" spans="1:18" x14ac:dyDescent="0.3">
      <c r="A72" s="195"/>
      <c r="B72" s="195"/>
      <c r="C72" s="238"/>
      <c r="D72" s="238"/>
      <c r="E72" s="238"/>
      <c r="F72" s="238"/>
      <c r="G72" s="238"/>
      <c r="H72" s="196"/>
      <c r="I72" s="193"/>
      <c r="J72" s="193"/>
    </row>
    <row r="73" spans="1:18" x14ac:dyDescent="0.3">
      <c r="A73" s="195"/>
      <c r="B73" s="195"/>
      <c r="C73" s="238"/>
      <c r="D73" s="238"/>
      <c r="E73" s="238"/>
      <c r="F73" s="238"/>
      <c r="G73" s="238"/>
      <c r="H73" s="196"/>
      <c r="I73" s="193"/>
      <c r="J73" s="193"/>
    </row>
    <row r="74" spans="1:18" x14ac:dyDescent="0.3">
      <c r="A74" s="195"/>
      <c r="B74" s="195"/>
      <c r="C74" s="238"/>
      <c r="D74" s="238"/>
      <c r="E74" s="238"/>
      <c r="F74" s="238"/>
      <c r="G74" s="238"/>
      <c r="H74" s="196"/>
      <c r="I74" s="193"/>
      <c r="J74" s="193"/>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selection activeCell="I30" sqref="I30"/>
      <pageMargins left="0.25" right="0" top="0.25" bottom="0.25" header="0.3" footer="0"/>
      <pageSetup scale="34" fitToHeight="0" orientation="landscape" r:id="rId1"/>
      <autoFilter ref="A3:J70"/>
    </customSheetView>
    <customSheetView guid="{B9E7682A-072E-4CF9-AE10-B3ED27CB27F8}" showGridLines="0" fitToPage="1" showAutoFilter="1" hiddenColumns="1" topLeftCell="A43">
      <selection activeCell="G172" sqref="G172"/>
      <pageMargins left="0.25" right="0" top="0.25" bottom="0.25" header="0.3" footer="0"/>
      <pageSetup scale="34" fitToHeight="0" orientation="landscape" r:id="rId2"/>
      <autoFilter ref="A3:AB70"/>
    </customSheetView>
    <customSheetView guid="{9F775BAE-2403-40FE-95E3-B0411D9A7170}" showGridLines="0" fitToPage="1" showAutoFilter="1" hiddenColumns="1" topLeftCell="A43">
      <selection activeCell="G172" sqref="G172"/>
      <pageMargins left="0.25" right="0" top="0.25" bottom="0.25" header="0.3" footer="0"/>
      <pageSetup scale="34" fitToHeight="0" orientation="landscape" r:id="rId3"/>
      <autoFilter ref="A3:AB70"/>
    </customSheetView>
    <customSheetView guid="{61959E49-C4BC-41CB-B0BE-7EDA73DE356A}" showGridLines="0" fitToPage="1" showAutoFilter="1" hiddenColumns="1" topLeftCell="D34">
      <selection activeCell="V54" sqref="V54"/>
      <pageMargins left="0.25" right="0" top="0.25" bottom="0.25" header="0.3" footer="0"/>
      <pageSetup scale="34" fitToHeight="0" orientation="landscape" r:id="rId4"/>
      <autoFilter ref="A3:AB70"/>
    </customSheetView>
    <customSheetView guid="{3F51B73C-8999-4BDD-B7BB-CFA8C5D5F118}" showGridLines="0" fitToPage="1" showAutoFilter="1" hiddenColumns="1" topLeftCell="C1">
      <selection activeCell="K1" sqref="K1:AN1048576"/>
      <pageMargins left="0.25" right="0" top="0.25" bottom="0.25" header="0.3" footer="0"/>
      <pageSetup scale="34" fitToHeight="0" orientation="landscape" r:id="rId5"/>
      <autoFilter ref="A3:AA70"/>
    </customSheetView>
    <customSheetView guid="{040B64FF-F135-4C7F-9498-A8399C10673D}" showGridLines="0" fitToPage="1" showAutoFilter="1" topLeftCell="A49">
      <selection activeCell="A7" sqref="A7:H68"/>
      <pageMargins left="0.25" right="0" top="0.25" bottom="0.25" header="0.3" footer="0"/>
      <pageSetup scale="34" fitToHeight="0" orientation="landscape" r:id="rId6"/>
      <autoFilter ref="A3:J70"/>
    </customSheetView>
    <customSheetView guid="{6D9FC8F7-6352-4BF1-890A-27BF36FADC03}" showGridLines="0" fitToPage="1" showAutoFilter="1">
      <selection activeCell="N27" sqref="N27"/>
      <pageMargins left="0.25" right="0" top="0.25" bottom="0.25" header="0.3" footer="0"/>
      <pageSetup scale="34" fitToHeight="0" orientation="landscape" r:id="rId7"/>
      <autoFilter ref="A3:J70"/>
    </customSheetView>
  </customSheetViews>
  <conditionalFormatting sqref="O4:O9 O12:O18">
    <cfRule type="duplicateValues" dxfId="996" priority="17"/>
  </conditionalFormatting>
  <conditionalFormatting sqref="O10">
    <cfRule type="duplicateValues" dxfId="995" priority="16"/>
  </conditionalFormatting>
  <conditionalFormatting sqref="O11">
    <cfRule type="duplicateValues" dxfId="994" priority="15"/>
  </conditionalFormatting>
  <conditionalFormatting sqref="O19:O32">
    <cfRule type="duplicateValues" dxfId="993" priority="14"/>
  </conditionalFormatting>
  <conditionalFormatting sqref="O34:O50">
    <cfRule type="duplicateValues" dxfId="992" priority="13"/>
  </conditionalFormatting>
  <conditionalFormatting sqref="O33">
    <cfRule type="duplicateValues" dxfId="991" priority="12"/>
  </conditionalFormatting>
  <conditionalFormatting sqref="O51:O58">
    <cfRule type="duplicateValues" dxfId="990" priority="11"/>
  </conditionalFormatting>
  <conditionalFormatting sqref="O59:O62">
    <cfRule type="duplicateValues" dxfId="989" priority="10"/>
  </conditionalFormatting>
  <conditionalFormatting sqref="C7:D7 F7:H7">
    <cfRule type="containsText" dxfId="988" priority="7" operator="containsText" text="N/A">
      <formula>NOT(ISERROR(SEARCH("N/A",C7)))</formula>
    </cfRule>
    <cfRule type="containsText" dxfId="987" priority="8" operator="containsText" text="Blank">
      <formula>NOT(ISERROR(SEARCH("Blank",C7)))</formula>
    </cfRule>
    <cfRule type="containsText" dxfId="986" priority="9" operator="containsText" text="M">
      <formula>NOT(ISERROR(SEARCH("M",C7)))</formula>
    </cfRule>
  </conditionalFormatting>
  <conditionalFormatting sqref="B7 B66:B68">
    <cfRule type="duplicateValues" dxfId="985" priority="6"/>
  </conditionalFormatting>
  <conditionalFormatting sqref="B29">
    <cfRule type="duplicateValues" dxfId="984" priority="4"/>
  </conditionalFormatting>
  <conditionalFormatting sqref="B30">
    <cfRule type="duplicateValues" dxfId="983" priority="3"/>
  </conditionalFormatting>
  <conditionalFormatting sqref="B55">
    <cfRule type="duplicateValues" dxfId="982" priority="2"/>
  </conditionalFormatting>
  <conditionalFormatting sqref="B56:B65 B31:B54 B8:B12 B14:B28">
    <cfRule type="duplicateValues" dxfId="981" priority="5"/>
  </conditionalFormatting>
  <conditionalFormatting sqref="B13">
    <cfRule type="duplicateValues" dxfId="98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4" fitToHeight="0" orientation="landscape" r:id="rId8"/>
  <drawing r:id="rId9"/>
  <legacyDrawing r:id="rId10"/>
  <controls>
    <mc:AlternateContent xmlns:mc="http://schemas.openxmlformats.org/markup-compatibility/2006">
      <mc:Choice Requires="x14">
        <control shapeId="18442" r:id="rId11" name="CommandButton2">
          <controlPr defaultSize="0" autoLine="0" r:id="rId12">
            <anchor moveWithCells="1">
              <from>
                <xdr:col>8</xdr:col>
                <xdr:colOff>121920</xdr:colOff>
                <xdr:row>65</xdr:row>
                <xdr:rowOff>0</xdr:rowOff>
              </from>
              <to>
                <xdr:col>9</xdr:col>
                <xdr:colOff>441960</xdr:colOff>
                <xdr:row>67</xdr:row>
                <xdr:rowOff>68580</xdr:rowOff>
              </to>
            </anchor>
          </controlPr>
        </control>
      </mc:Choice>
      <mc:Fallback>
        <control shapeId="18442" r:id="rId11" name="CommandButton2"/>
      </mc:Fallback>
    </mc:AlternateContent>
    <mc:AlternateContent xmlns:mc="http://schemas.openxmlformats.org/markup-compatibility/2006">
      <mc:Choice Requires="x14">
        <control shapeId="18441" r:id="rId13" name="CommandButton1">
          <controlPr defaultSize="0" autoLine="0" r:id="rId14">
            <anchor moveWithCells="1">
              <from>
                <xdr:col>8</xdr:col>
                <xdr:colOff>106680</xdr:colOff>
                <xdr:row>70</xdr:row>
                <xdr:rowOff>0</xdr:rowOff>
              </from>
              <to>
                <xdr:col>9</xdr:col>
                <xdr:colOff>396240</xdr:colOff>
                <xdr:row>71</xdr:row>
                <xdr:rowOff>167640</xdr:rowOff>
              </to>
            </anchor>
          </controlPr>
        </control>
      </mc:Choice>
      <mc:Fallback>
        <control shapeId="18441" r:id="rId13" name="CommandButton1"/>
      </mc:Fallback>
    </mc:AlternateContent>
  </controls>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pageSetUpPr fitToPage="1"/>
  </sheetPr>
  <dimension ref="A1:X196"/>
  <sheetViews>
    <sheetView showGridLines="0" topLeftCell="A13"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274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42719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4.1260273972602741</v>
      </c>
      <c r="C4" s="3"/>
      <c r="D4" s="3"/>
      <c r="E4" s="3"/>
      <c r="F4" s="3"/>
      <c r="G4" s="3"/>
      <c r="H4" s="3"/>
      <c r="K4" s="107" t="s">
        <v>141</v>
      </c>
      <c r="L4" s="107" t="s">
        <v>142</v>
      </c>
      <c r="M4" s="266" t="s">
        <v>5</v>
      </c>
      <c r="N4" s="267" t="s">
        <v>143</v>
      </c>
      <c r="O4" s="268" t="s">
        <v>367</v>
      </c>
      <c r="P4" s="270"/>
      <c r="Q4" s="273" t="s">
        <v>145</v>
      </c>
      <c r="R4" s="273" t="s">
        <v>211</v>
      </c>
      <c r="S4" s="249" t="s">
        <v>274</v>
      </c>
      <c r="T4" s="107"/>
      <c r="U4" s="319"/>
      <c r="V4" s="107" t="s">
        <v>369</v>
      </c>
      <c r="W4" s="107" t="s">
        <v>372</v>
      </c>
      <c r="X4" s="107" t="s">
        <v>372</v>
      </c>
    </row>
    <row r="5" spans="1:24" ht="12.75" customHeight="1" x14ac:dyDescent="0.3">
      <c r="A5" s="70" t="s">
        <v>382</v>
      </c>
      <c r="B5" s="95">
        <v>6</v>
      </c>
      <c r="C5" s="97"/>
      <c r="D5" s="3"/>
      <c r="E5" s="3"/>
      <c r="F5" s="3"/>
      <c r="G5" s="3"/>
      <c r="H5" s="3"/>
      <c r="K5" s="107"/>
      <c r="L5" s="107"/>
      <c r="M5" s="266" t="s">
        <v>5</v>
      </c>
      <c r="N5" s="267" t="s">
        <v>143</v>
      </c>
      <c r="O5" s="268" t="s">
        <v>368</v>
      </c>
      <c r="P5" s="271" t="s">
        <v>144</v>
      </c>
      <c r="Q5" s="271" t="s">
        <v>149</v>
      </c>
      <c r="R5" s="271" t="s">
        <v>150</v>
      </c>
      <c r="S5" s="249" t="s">
        <v>274</v>
      </c>
      <c r="T5" s="107"/>
      <c r="U5" s="320"/>
      <c r="V5" s="107" t="s">
        <v>369</v>
      </c>
      <c r="W5" s="107" t="s">
        <v>372</v>
      </c>
      <c r="X5" s="107" t="s">
        <v>372</v>
      </c>
    </row>
    <row r="6" spans="1:24" thickBot="1" x14ac:dyDescent="0.35">
      <c r="A6" s="70" t="s">
        <v>383</v>
      </c>
      <c r="B6" s="95">
        <f ca="1">B4+B5</f>
        <v>10.126027397260273</v>
      </c>
      <c r="C6" s="97"/>
      <c r="K6" s="107"/>
      <c r="L6" s="107"/>
      <c r="M6" s="266" t="s">
        <v>5</v>
      </c>
      <c r="N6" s="267" t="s">
        <v>148</v>
      </c>
      <c r="O6" s="268" t="s">
        <v>148</v>
      </c>
      <c r="P6" s="271" t="s">
        <v>144</v>
      </c>
      <c r="Q6" s="271" t="s">
        <v>149</v>
      </c>
      <c r="R6" s="271" t="s">
        <v>150</v>
      </c>
      <c r="S6" s="249" t="s">
        <v>274</v>
      </c>
      <c r="T6" s="107"/>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274</v>
      </c>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274</v>
      </c>
      <c r="T9" s="107"/>
      <c r="U9" s="320"/>
      <c r="V9" s="107" t="s">
        <v>369</v>
      </c>
      <c r="W9" s="107"/>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274</v>
      </c>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274</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274</v>
      </c>
      <c r="T15" s="107"/>
      <c r="U15" s="320"/>
      <c r="V15" s="107" t="s">
        <v>369</v>
      </c>
      <c r="W15" s="107" t="s">
        <v>372</v>
      </c>
      <c r="X15" s="107" t="s">
        <v>372</v>
      </c>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274</v>
      </c>
      <c r="T16" s="107"/>
      <c r="U16" s="320"/>
      <c r="V16" s="107"/>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274</v>
      </c>
      <c r="T18" s="107"/>
      <c r="U18" s="320"/>
      <c r="V18" s="107" t="s">
        <v>369</v>
      </c>
      <c r="W18" s="107" t="s">
        <v>372</v>
      </c>
      <c r="X18" s="107" t="s">
        <v>372</v>
      </c>
    </row>
    <row r="19" spans="1:24" ht="12.75" customHeight="1"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274</v>
      </c>
      <c r="U19" s="321"/>
      <c r="W19" s="308" t="s">
        <v>372</v>
      </c>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274</v>
      </c>
      <c r="T20" s="107" t="s">
        <v>72</v>
      </c>
      <c r="U20" s="320">
        <v>43752</v>
      </c>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274</v>
      </c>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274</v>
      </c>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274</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274</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274</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274</v>
      </c>
      <c r="T26" s="107"/>
      <c r="U26" s="320"/>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274</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274</v>
      </c>
      <c r="T28" s="107"/>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274</v>
      </c>
      <c r="T29" s="107"/>
      <c r="U29" s="320"/>
      <c r="V29" s="107"/>
      <c r="W29" s="107"/>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274</v>
      </c>
      <c r="T30" s="107" t="s">
        <v>72</v>
      </c>
      <c r="U30" s="320">
        <v>43761</v>
      </c>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274</v>
      </c>
      <c r="T31" s="107"/>
      <c r="U31" s="320"/>
      <c r="V31" s="107"/>
      <c r="W31" s="107"/>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274</v>
      </c>
      <c r="T32" s="107"/>
      <c r="U32" s="320"/>
      <c r="V32" s="107"/>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274</v>
      </c>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274</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274</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274</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274</v>
      </c>
      <c r="T39" s="107"/>
      <c r="U39" s="320"/>
      <c r="V39" s="107"/>
      <c r="W39" s="107"/>
      <c r="X39" s="107" t="s">
        <v>372</v>
      </c>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274</v>
      </c>
      <c r="T40" s="107" t="s">
        <v>72</v>
      </c>
      <c r="U40" s="320">
        <v>43761</v>
      </c>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274</v>
      </c>
      <c r="T41" s="107" t="s">
        <v>72</v>
      </c>
      <c r="U41" s="320">
        <v>43754</v>
      </c>
      <c r="V41" s="107" t="s">
        <v>369</v>
      </c>
      <c r="W41" s="107"/>
      <c r="X41" s="107" t="s">
        <v>372</v>
      </c>
    </row>
    <row r="42" spans="1:24" ht="12.75" customHeight="1"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274</v>
      </c>
      <c r="T42" s="107" t="s">
        <v>72</v>
      </c>
      <c r="U42" s="320">
        <v>44008</v>
      </c>
      <c r="V42" s="107" t="s">
        <v>369</v>
      </c>
      <c r="W42" s="107"/>
      <c r="X42" s="107" t="s">
        <v>372</v>
      </c>
    </row>
    <row r="43" spans="1:24" ht="13.8" x14ac:dyDescent="0.3">
      <c r="A43" s="225" t="s">
        <v>53</v>
      </c>
      <c r="B43" s="218" t="s">
        <v>224</v>
      </c>
      <c r="C43" s="252"/>
      <c r="D43" s="252"/>
      <c r="E43" s="252"/>
      <c r="F43" s="304" t="s">
        <v>77</v>
      </c>
      <c r="G43" s="304"/>
      <c r="H43" s="224">
        <f>IF(C43&lt;&gt;"",'CBL Score Standard'!$D101,IF(D43&lt;&gt;"",SUM('CBL Score Standard'!$D101:$E101),IF(E43&lt;&gt;"",SUM('CBL Score Standard'!$D101:$F101),IF(F43&lt;&gt;"",SUM('CBL Score Standard'!$D101:$G101),IF(G43&lt;&gt;"",SUM('CBL Score Standard'!$D101:$H101,0))))))</f>
        <v>3.5338345864661655E-2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274</v>
      </c>
      <c r="T44" s="107"/>
      <c r="U44" s="320">
        <v>43763</v>
      </c>
      <c r="V44" s="107" t="s">
        <v>369</v>
      </c>
      <c r="W44" s="107"/>
      <c r="X44" s="107" t="s">
        <v>372</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274</v>
      </c>
      <c r="T45" s="107"/>
      <c r="U45" s="320"/>
      <c r="V45" s="107"/>
      <c r="W45" s="107"/>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274</v>
      </c>
      <c r="T46" s="107"/>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274</v>
      </c>
      <c r="T47" s="107" t="s">
        <v>72</v>
      </c>
      <c r="U47" s="320">
        <v>43756</v>
      </c>
      <c r="V47" s="107" t="s">
        <v>369</v>
      </c>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274</v>
      </c>
      <c r="T51" s="107" t="s">
        <v>72</v>
      </c>
      <c r="U51" s="107"/>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274</v>
      </c>
      <c r="T52" s="107" t="s">
        <v>72</v>
      </c>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274</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t="s">
        <v>274</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274</v>
      </c>
      <c r="T57" s="107" t="s">
        <v>72</v>
      </c>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274</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3.2656305397640448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topLeftCell="A13">
      <selection activeCell="A7" sqref="A7:H68"/>
      <pageMargins left="0.25" right="0" top="0.25" bottom="0.25" header="0.3" footer="0"/>
      <pageSetup scale="33" fitToHeight="0" orientation="landscape" r:id="rId1"/>
      <autoFilter ref="A3:J70"/>
    </customSheetView>
    <customSheetView guid="{B9E7682A-072E-4CF9-AE10-B3ED27CB27F8}" showGridLines="0" fitToPage="1" showAutoFilter="1" hiddenColumns="1" topLeftCell="I27">
      <selection activeCell="U54" sqref="U54:V54"/>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13">
      <selection activeCell="V37" sqref="V37"/>
      <pageMargins left="0.25" right="0" top="0.25" bottom="0.25" header="0.3" footer="0"/>
      <pageSetup scale="33" fitToHeight="0" orientation="landscape" r:id="rId3"/>
      <autoFilter ref="A3:AB70"/>
    </customSheetView>
    <customSheetView guid="{61959E49-C4BC-41CB-B0BE-7EDA73DE356A}" showGridLines="0" fitToPage="1" showAutoFilter="1" hiddenColumns="1" topLeftCell="C1">
      <selection activeCell="P36" sqref="P36"/>
      <pageMargins left="0.25" right="0" top="0.25" bottom="0.25" header="0.3" footer="0"/>
      <pageSetup scale="33" fitToHeight="0" orientation="landscape" r:id="rId4"/>
      <autoFilter ref="A3:AB70"/>
    </customSheetView>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5"/>
      <autoFilter ref="A3:AA70"/>
    </customSheetView>
    <customSheetView guid="{040B64FF-F135-4C7F-9498-A8399C10673D}" showGridLines="0" fitToPage="1" showAutoFilter="1" topLeftCell="A13">
      <selection activeCell="A7" sqref="A7:H68"/>
      <pageMargins left="0.25" right="0" top="0.25" bottom="0.25" header="0.3" footer="0"/>
      <pageSetup scale="33" fitToHeight="0" orientation="landscape" r:id="rId6"/>
      <autoFilter ref="A3:J70"/>
    </customSheetView>
    <customSheetView guid="{6D9FC8F7-6352-4BF1-890A-27BF36FADC03}" showGridLines="0" fitToPage="1" showAutoFilter="1" topLeftCell="A13">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979" priority="17"/>
  </conditionalFormatting>
  <conditionalFormatting sqref="O10">
    <cfRule type="duplicateValues" dxfId="978" priority="16"/>
  </conditionalFormatting>
  <conditionalFormatting sqref="O11">
    <cfRule type="duplicateValues" dxfId="977" priority="15"/>
  </conditionalFormatting>
  <conditionalFormatting sqref="O19:O32">
    <cfRule type="duplicateValues" dxfId="976" priority="14"/>
  </conditionalFormatting>
  <conditionalFormatting sqref="O34:O50">
    <cfRule type="duplicateValues" dxfId="975" priority="13"/>
  </conditionalFormatting>
  <conditionalFormatting sqref="O33">
    <cfRule type="duplicateValues" dxfId="974" priority="12"/>
  </conditionalFormatting>
  <conditionalFormatting sqref="O51:O58">
    <cfRule type="duplicateValues" dxfId="973" priority="11"/>
  </conditionalFormatting>
  <conditionalFormatting sqref="O59:O62">
    <cfRule type="duplicateValues" dxfId="972" priority="10"/>
  </conditionalFormatting>
  <conditionalFormatting sqref="C7:D7 F7:H7">
    <cfRule type="containsText" dxfId="971" priority="7" operator="containsText" text="N/A">
      <formula>NOT(ISERROR(SEARCH("N/A",C7)))</formula>
    </cfRule>
    <cfRule type="containsText" dxfId="970" priority="8" operator="containsText" text="Blank">
      <formula>NOT(ISERROR(SEARCH("Blank",C7)))</formula>
    </cfRule>
    <cfRule type="containsText" dxfId="969" priority="9" operator="containsText" text="M">
      <formula>NOT(ISERROR(SEARCH("M",C7)))</formula>
    </cfRule>
  </conditionalFormatting>
  <conditionalFormatting sqref="B7 B66:B68">
    <cfRule type="duplicateValues" dxfId="968" priority="6"/>
  </conditionalFormatting>
  <conditionalFormatting sqref="B29">
    <cfRule type="duplicateValues" dxfId="967" priority="4"/>
  </conditionalFormatting>
  <conditionalFormatting sqref="B30">
    <cfRule type="duplicateValues" dxfId="966" priority="3"/>
  </conditionalFormatting>
  <conditionalFormatting sqref="B55">
    <cfRule type="duplicateValues" dxfId="965" priority="2"/>
  </conditionalFormatting>
  <conditionalFormatting sqref="B56:B65 B31:B54 B8:B12 B14:B28">
    <cfRule type="duplicateValues" dxfId="964" priority="5"/>
  </conditionalFormatting>
  <conditionalFormatting sqref="B13">
    <cfRule type="duplicateValues" dxfId="96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20495" r:id="rId11" name="CommandButton2">
          <controlPr defaultSize="0" autoLine="0" r:id="rId12">
            <anchor moveWithCells="1">
              <from>
                <xdr:col>8</xdr:col>
                <xdr:colOff>99060</xdr:colOff>
                <xdr:row>31</xdr:row>
                <xdr:rowOff>38100</xdr:rowOff>
              </from>
              <to>
                <xdr:col>9</xdr:col>
                <xdr:colOff>419100</xdr:colOff>
                <xdr:row>33</xdr:row>
                <xdr:rowOff>129540</xdr:rowOff>
              </to>
            </anchor>
          </controlPr>
        </control>
      </mc:Choice>
      <mc:Fallback>
        <control shapeId="20495" r:id="rId11" name="CommandButton2"/>
      </mc:Fallback>
    </mc:AlternateContent>
    <mc:AlternateContent xmlns:mc="http://schemas.openxmlformats.org/markup-compatibility/2006">
      <mc:Choice Requires="x14">
        <control shapeId="20494" r:id="rId13" name="CommandButton1">
          <controlPr defaultSize="0" autoLine="0" r:id="rId14">
            <anchor moveWithCells="1">
              <from>
                <xdr:col>8</xdr:col>
                <xdr:colOff>114300</xdr:colOff>
                <xdr:row>23</xdr:row>
                <xdr:rowOff>0</xdr:rowOff>
              </from>
              <to>
                <xdr:col>9</xdr:col>
                <xdr:colOff>403860</xdr:colOff>
                <xdr:row>25</xdr:row>
                <xdr:rowOff>7620</xdr:rowOff>
              </to>
            </anchor>
          </controlPr>
        </control>
      </mc:Choice>
      <mc:Fallback>
        <control shapeId="20494" r:id="rId13" name="CommandButton1"/>
      </mc:Fallback>
    </mc:AlternateContent>
  </controls>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5"/>
    <pageSetUpPr fitToPage="1"/>
  </sheetPr>
  <dimension ref="A1:X196"/>
  <sheetViews>
    <sheetView showGridLines="0" topLeftCell="A52"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4" customHeight="1" x14ac:dyDescent="0.3">
      <c r="A2" s="70" t="s">
        <v>362</v>
      </c>
      <c r="B2" s="58" t="s">
        <v>275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 customHeight="1" x14ac:dyDescent="0.3">
      <c r="A3" s="70" t="s">
        <v>342</v>
      </c>
      <c r="B3" s="90">
        <v>43024</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3.2904109589041095</v>
      </c>
      <c r="C4" s="3"/>
      <c r="D4" s="3"/>
      <c r="E4" s="3"/>
      <c r="F4" s="3"/>
      <c r="G4" s="3"/>
      <c r="H4" s="3"/>
      <c r="K4" s="107" t="s">
        <v>141</v>
      </c>
      <c r="L4" s="107" t="s">
        <v>142</v>
      </c>
      <c r="M4" s="266" t="s">
        <v>5</v>
      </c>
      <c r="N4" s="267" t="s">
        <v>143</v>
      </c>
      <c r="O4" s="268" t="s">
        <v>367</v>
      </c>
      <c r="P4" s="270"/>
      <c r="Q4" s="273" t="s">
        <v>145</v>
      </c>
      <c r="R4" s="273" t="s">
        <v>211</v>
      </c>
      <c r="S4" s="249" t="s">
        <v>275</v>
      </c>
      <c r="T4" s="107"/>
      <c r="U4" s="319"/>
      <c r="V4" s="107" t="s">
        <v>369</v>
      </c>
      <c r="W4" s="107" t="s">
        <v>372</v>
      </c>
      <c r="X4" s="107" t="s">
        <v>372</v>
      </c>
    </row>
    <row r="5" spans="1:24" ht="12.75" customHeight="1" x14ac:dyDescent="0.3">
      <c r="A5" s="70" t="s">
        <v>382</v>
      </c>
      <c r="B5" s="95">
        <v>5.25</v>
      </c>
      <c r="C5" s="97"/>
      <c r="D5" s="3"/>
      <c r="E5" s="3"/>
      <c r="F5" s="3"/>
      <c r="G5" s="3"/>
      <c r="H5" s="3"/>
      <c r="K5" s="107"/>
      <c r="L5" s="107"/>
      <c r="M5" s="266" t="s">
        <v>5</v>
      </c>
      <c r="N5" s="267" t="s">
        <v>143</v>
      </c>
      <c r="O5" s="268" t="s">
        <v>368</v>
      </c>
      <c r="P5" s="271" t="s">
        <v>144</v>
      </c>
      <c r="Q5" s="271" t="s">
        <v>149</v>
      </c>
      <c r="R5" s="271" t="s">
        <v>150</v>
      </c>
      <c r="S5" s="249" t="s">
        <v>275</v>
      </c>
      <c r="T5" s="107"/>
      <c r="U5" s="320"/>
      <c r="V5" s="107" t="s">
        <v>369</v>
      </c>
      <c r="W5" s="107" t="s">
        <v>372</v>
      </c>
      <c r="X5" s="107" t="s">
        <v>372</v>
      </c>
    </row>
    <row r="6" spans="1:24" thickBot="1" x14ac:dyDescent="0.35">
      <c r="A6" s="70" t="s">
        <v>383</v>
      </c>
      <c r="B6" s="95">
        <f ca="1">B4+B5</f>
        <v>8.5404109589041095</v>
      </c>
      <c r="C6" s="97"/>
      <c r="K6" s="107"/>
      <c r="L6" s="107"/>
      <c r="M6" s="266" t="s">
        <v>5</v>
      </c>
      <c r="N6" s="267" t="s">
        <v>148</v>
      </c>
      <c r="O6" s="268" t="s">
        <v>148</v>
      </c>
      <c r="P6" s="271" t="s">
        <v>144</v>
      </c>
      <c r="Q6" s="271" t="s">
        <v>149</v>
      </c>
      <c r="R6" s="271" t="s">
        <v>150</v>
      </c>
      <c r="S6" s="249" t="s">
        <v>275</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275</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275</v>
      </c>
      <c r="T9" s="107" t="s">
        <v>72</v>
      </c>
      <c r="U9" s="320"/>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275</v>
      </c>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275</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275</v>
      </c>
      <c r="T15" s="107"/>
      <c r="U15" s="320">
        <v>43658</v>
      </c>
      <c r="V15" s="107" t="s">
        <v>369</v>
      </c>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275</v>
      </c>
      <c r="T16" s="107" t="s">
        <v>72</v>
      </c>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275</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275</v>
      </c>
      <c r="U19" s="321"/>
      <c r="V19" s="308" t="s">
        <v>369</v>
      </c>
      <c r="W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275</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275</v>
      </c>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275</v>
      </c>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275</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275</v>
      </c>
      <c r="T24" s="107"/>
      <c r="U24" s="320"/>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275</v>
      </c>
      <c r="T25" s="107"/>
      <c r="U25" s="320"/>
      <c r="V25" s="107"/>
      <c r="W25" s="107"/>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t="s">
        <v>275</v>
      </c>
      <c r="T26" s="107"/>
      <c r="U26" s="320"/>
      <c r="V26" s="107" t="s">
        <v>369</v>
      </c>
      <c r="W26" s="107" t="s">
        <v>372</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275</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275</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275</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275</v>
      </c>
      <c r="T30" s="107"/>
      <c r="U30" s="320"/>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275</v>
      </c>
      <c r="T31" s="107" t="s">
        <v>72</v>
      </c>
      <c r="U31" s="320" t="s">
        <v>642</v>
      </c>
      <c r="V31" s="107" t="s">
        <v>369</v>
      </c>
      <c r="W31" s="107"/>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275</v>
      </c>
      <c r="T32" s="107" t="s">
        <v>72</v>
      </c>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275</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275</v>
      </c>
      <c r="T34" s="107" t="s">
        <v>72</v>
      </c>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275</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275</v>
      </c>
      <c r="T36" s="107"/>
      <c r="U36" s="320"/>
      <c r="V36" s="107" t="s">
        <v>369</v>
      </c>
      <c r="W36" s="107" t="s">
        <v>372</v>
      </c>
      <c r="X36" s="107" t="s">
        <v>372</v>
      </c>
    </row>
    <row r="37" spans="1:24" ht="41.4" x14ac:dyDescent="0.3">
      <c r="A37" s="225" t="s">
        <v>2</v>
      </c>
      <c r="B37" s="218" t="s">
        <v>232</v>
      </c>
      <c r="C37" s="252"/>
      <c r="D37" s="252"/>
      <c r="E37" s="252"/>
      <c r="F37" s="304" t="s">
        <v>77</v>
      </c>
      <c r="G37" s="304"/>
      <c r="H37" s="224">
        <f>IF(C37&lt;&gt;"",'CBL Score Standard'!$D95,IF(D37&lt;&gt;"",SUM('CBL Score Standard'!$D95:$E95),IF(E37&lt;&gt;"",SUM('CBL Score Standard'!$D95:$F95),IF(F37&lt;&gt;"",SUM('CBL Score Standard'!$D95:$G95),IF(G37&lt;&gt;"",SUM('CBL Score Standard'!$D95:$H95,0))))))</f>
        <v>2.1052631578947368E-2</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275</v>
      </c>
      <c r="T39" s="107"/>
      <c r="U39" s="320"/>
      <c r="V39" s="107"/>
      <c r="W39" s="107"/>
      <c r="X39" s="107" t="s">
        <v>372</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275</v>
      </c>
      <c r="T40" s="107"/>
      <c r="U40" s="320"/>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275</v>
      </c>
      <c r="T41" s="107" t="s">
        <v>72</v>
      </c>
      <c r="U41" s="320">
        <v>43754</v>
      </c>
      <c r="V41" s="107" t="s">
        <v>369</v>
      </c>
      <c r="W41" s="107"/>
      <c r="X41" s="107" t="s">
        <v>372</v>
      </c>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275</v>
      </c>
      <c r="T42" s="107" t="s">
        <v>72</v>
      </c>
      <c r="U42" s="320">
        <v>43754</v>
      </c>
      <c r="V42" s="107" t="s">
        <v>369</v>
      </c>
      <c r="W42" s="107"/>
      <c r="X42" s="107" t="s">
        <v>372</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275</v>
      </c>
      <c r="T44" s="107" t="s">
        <v>72</v>
      </c>
      <c r="U44" s="320">
        <v>43763</v>
      </c>
      <c r="V44" s="107" t="s">
        <v>369</v>
      </c>
      <c r="W44" s="107"/>
      <c r="X44" s="107" t="s">
        <v>372</v>
      </c>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275</v>
      </c>
      <c r="T45" s="107"/>
      <c r="U45" s="320">
        <v>43684</v>
      </c>
      <c r="V45" s="107" t="s">
        <v>369</v>
      </c>
      <c r="W45" s="107"/>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275</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275</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275</v>
      </c>
      <c r="T51" s="107" t="s">
        <v>72</v>
      </c>
      <c r="U51" s="320">
        <v>43889</v>
      </c>
      <c r="V51" s="107" t="s">
        <v>369</v>
      </c>
      <c r="W51" s="107"/>
      <c r="X51" s="107" t="s">
        <v>372</v>
      </c>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275</v>
      </c>
      <c r="T52" s="107" t="s">
        <v>72</v>
      </c>
      <c r="U52" s="107"/>
      <c r="V52" s="107"/>
      <c r="W52" s="107"/>
      <c r="X52" s="107" t="s">
        <v>372</v>
      </c>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275</v>
      </c>
      <c r="T54" s="107" t="s">
        <v>72</v>
      </c>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275</v>
      </c>
      <c r="T56" s="107" t="s">
        <v>72</v>
      </c>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275</v>
      </c>
      <c r="T57" s="107"/>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275</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3.026532795403142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topLeftCell="A52">
      <selection activeCell="A7" sqref="A7:H68"/>
      <pageMargins left="0.25" right="0" top="0.25" bottom="0.25" header="0.3" footer="0"/>
      <pageSetup scale="33" fitToHeight="0" orientation="landscape" r:id="rId1"/>
      <autoFilter ref="A3:J70"/>
    </customSheetView>
    <customSheetView guid="{B9E7682A-072E-4CF9-AE10-B3ED27CB27F8}" showGridLines="0" fitToPage="1" showAutoFilter="1" hiddenColumns="1" topLeftCell="G33">
      <selection activeCell="U54" sqref="U54:V54"/>
      <pageMargins left="0.25" right="0" top="0.25" bottom="0.25" header="0.3" footer="0"/>
      <pageSetup scale="33" fitToHeight="0" orientation="landscape" r:id="rId2"/>
      <autoFilter ref="A3:AB70"/>
    </customSheetView>
    <customSheetView guid="{9F775BAE-2403-40FE-95E3-B0411D9A7170}" showGridLines="0" fitToPage="1" showAutoFilter="1" hiddenColumns="1">
      <selection activeCell="C8" sqref="C8:G67"/>
      <pageMargins left="0.25" right="0" top="0.25" bottom="0.25" header="0.3" footer="0"/>
      <pageSetup scale="33" fitToHeight="0" orientation="landscape" r:id="rId3"/>
      <autoFilter ref="A3:AB70"/>
    </customSheetView>
    <customSheetView guid="{61959E49-C4BC-41CB-B0BE-7EDA73DE356A}" showGridLines="0" fitToPage="1" showAutoFilter="1" hiddenColumns="1" topLeftCell="C43">
      <selection activeCell="V58" sqref="V58"/>
      <pageMargins left="0.25" right="0" top="0.25" bottom="0.25" header="0.3" footer="0"/>
      <pageSetup scale="33" fitToHeight="0" orientation="landscape" r:id="rId4"/>
      <autoFilter ref="A3:AB70"/>
    </customSheetView>
    <customSheetView guid="{3F51B73C-8999-4BDD-B7BB-CFA8C5D5F118}" showGridLines="0" fitToPage="1" showAutoFilter="1" hiddenColumns="1" topLeftCell="T49">
      <selection activeCell="AE54" sqref="AE54"/>
      <pageMargins left="0.25" right="0" top="0.25" bottom="0.25" header="0.3" footer="0"/>
      <pageSetup scale="33" fitToHeight="0" orientation="landscape" r:id="rId5"/>
      <autoFilter ref="A3:AA70"/>
    </customSheetView>
    <customSheetView guid="{040B64FF-F135-4C7F-9498-A8399C10673D}" showGridLines="0" fitToPage="1" showAutoFilter="1" topLeftCell="A52">
      <selection activeCell="A7" sqref="A7:H68"/>
      <pageMargins left="0.25" right="0" top="0.25" bottom="0.25" header="0.3" footer="0"/>
      <pageSetup scale="33" fitToHeight="0" orientation="landscape" r:id="rId6"/>
      <autoFilter ref="A3:J70"/>
    </customSheetView>
    <customSheetView guid="{6D9FC8F7-6352-4BF1-890A-27BF36FADC03}" showGridLines="0" fitToPage="1" showAutoFilter="1" topLeftCell="A52">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962" priority="17"/>
  </conditionalFormatting>
  <conditionalFormatting sqref="O10">
    <cfRule type="duplicateValues" dxfId="961" priority="16"/>
  </conditionalFormatting>
  <conditionalFormatting sqref="O11">
    <cfRule type="duplicateValues" dxfId="960" priority="15"/>
  </conditionalFormatting>
  <conditionalFormatting sqref="O19:O32">
    <cfRule type="duplicateValues" dxfId="959" priority="14"/>
  </conditionalFormatting>
  <conditionalFormatting sqref="O34:O50">
    <cfRule type="duplicateValues" dxfId="958" priority="13"/>
  </conditionalFormatting>
  <conditionalFormatting sqref="O33">
    <cfRule type="duplicateValues" dxfId="957" priority="12"/>
  </conditionalFormatting>
  <conditionalFormatting sqref="O51:O58">
    <cfRule type="duplicateValues" dxfId="956" priority="11"/>
  </conditionalFormatting>
  <conditionalFormatting sqref="O59:O62">
    <cfRule type="duplicateValues" dxfId="955" priority="10"/>
  </conditionalFormatting>
  <conditionalFormatting sqref="C7:D7 F7:H7">
    <cfRule type="containsText" dxfId="954" priority="7" operator="containsText" text="N/A">
      <formula>NOT(ISERROR(SEARCH("N/A",C7)))</formula>
    </cfRule>
    <cfRule type="containsText" dxfId="953" priority="8" operator="containsText" text="Blank">
      <formula>NOT(ISERROR(SEARCH("Blank",C7)))</formula>
    </cfRule>
    <cfRule type="containsText" dxfId="952" priority="9" operator="containsText" text="M">
      <formula>NOT(ISERROR(SEARCH("M",C7)))</formula>
    </cfRule>
  </conditionalFormatting>
  <conditionalFormatting sqref="B7 B66:B68">
    <cfRule type="duplicateValues" dxfId="951" priority="6"/>
  </conditionalFormatting>
  <conditionalFormatting sqref="B29">
    <cfRule type="duplicateValues" dxfId="950" priority="4"/>
  </conditionalFormatting>
  <conditionalFormatting sqref="B30">
    <cfRule type="duplicateValues" dxfId="949" priority="3"/>
  </conditionalFormatting>
  <conditionalFormatting sqref="B55">
    <cfRule type="duplicateValues" dxfId="948" priority="2"/>
  </conditionalFormatting>
  <conditionalFormatting sqref="B56:B65 B31:B54 B8:B12 B14:B28">
    <cfRule type="duplicateValues" dxfId="947" priority="5"/>
  </conditionalFormatting>
  <conditionalFormatting sqref="B13">
    <cfRule type="duplicateValues" dxfId="94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21513" r:id="rId11" name="CommandButton2">
          <controlPr defaultSize="0" autoLine="0" r:id="rId12">
            <anchor moveWithCells="1">
              <from>
                <xdr:col>8</xdr:col>
                <xdr:colOff>236220</xdr:colOff>
                <xdr:row>70</xdr:row>
                <xdr:rowOff>0</xdr:rowOff>
              </from>
              <to>
                <xdr:col>9</xdr:col>
                <xdr:colOff>556260</xdr:colOff>
                <xdr:row>72</xdr:row>
                <xdr:rowOff>83820</xdr:rowOff>
              </to>
            </anchor>
          </controlPr>
        </control>
      </mc:Choice>
      <mc:Fallback>
        <control shapeId="21513" r:id="rId11" name="CommandButton2"/>
      </mc:Fallback>
    </mc:AlternateContent>
    <mc:AlternateContent xmlns:mc="http://schemas.openxmlformats.org/markup-compatibility/2006">
      <mc:Choice Requires="x14">
        <control shapeId="2" r:id="rId13" name="CommandButton1">
          <controlPr defaultSize="0" autoLine="0" r:id="rId14">
            <anchor moveWithCells="1">
              <from>
                <xdr:col>8</xdr:col>
                <xdr:colOff>289560</xdr:colOff>
                <xdr:row>61</xdr:row>
                <xdr:rowOff>7620</xdr:rowOff>
              </from>
              <to>
                <xdr:col>9</xdr:col>
                <xdr:colOff>579120</xdr:colOff>
                <xdr:row>62</xdr:row>
                <xdr:rowOff>22860</xdr:rowOff>
              </to>
            </anchor>
          </controlPr>
        </control>
      </mc:Choice>
      <mc:Fallback>
        <control shapeId="21512" r:id="rId13" name="CommandButton1"/>
      </mc:Fallback>
    </mc:AlternateContent>
  </control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5"/>
  </sheetPr>
  <dimension ref="A1:X196"/>
  <sheetViews>
    <sheetView showGridLines="0" topLeftCell="A52" zoomScaleNormal="10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276</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42891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3.6547945205479451</v>
      </c>
      <c r="C4" s="3"/>
      <c r="D4" s="3"/>
      <c r="E4" s="3"/>
      <c r="F4" s="3"/>
      <c r="G4" s="3"/>
      <c r="H4" s="3"/>
      <c r="K4" s="107" t="s">
        <v>141</v>
      </c>
      <c r="L4" s="107" t="s">
        <v>142</v>
      </c>
      <c r="M4" s="266" t="s">
        <v>5</v>
      </c>
      <c r="N4" s="267" t="s">
        <v>143</v>
      </c>
      <c r="O4" s="268" t="s">
        <v>367</v>
      </c>
      <c r="P4" s="270"/>
      <c r="Q4" s="273" t="s">
        <v>145</v>
      </c>
      <c r="R4" s="273" t="s">
        <v>211</v>
      </c>
      <c r="S4" s="249" t="s">
        <v>276</v>
      </c>
      <c r="T4" s="107"/>
      <c r="U4" s="319"/>
      <c r="V4" s="107" t="s">
        <v>369</v>
      </c>
      <c r="W4" s="107" t="s">
        <v>372</v>
      </c>
      <c r="X4" s="107" t="s">
        <v>372</v>
      </c>
    </row>
    <row r="5" spans="1:24" ht="12.75" customHeight="1" x14ac:dyDescent="0.3">
      <c r="A5" s="70" t="s">
        <v>382</v>
      </c>
      <c r="B5" s="95">
        <v>1.3333333333333333</v>
      </c>
      <c r="C5" s="97"/>
      <c r="D5" s="3"/>
      <c r="E5" s="3"/>
      <c r="F5" s="3"/>
      <c r="G5" s="3"/>
      <c r="H5" s="3"/>
      <c r="K5" s="107"/>
      <c r="L5" s="107"/>
      <c r="M5" s="266" t="s">
        <v>5</v>
      </c>
      <c r="N5" s="267" t="s">
        <v>143</v>
      </c>
      <c r="O5" s="268" t="s">
        <v>368</v>
      </c>
      <c r="P5" s="271" t="s">
        <v>144</v>
      </c>
      <c r="Q5" s="271" t="s">
        <v>149</v>
      </c>
      <c r="R5" s="271" t="s">
        <v>150</v>
      </c>
      <c r="S5" s="249" t="s">
        <v>276</v>
      </c>
      <c r="T5" s="107"/>
      <c r="U5" s="320"/>
      <c r="V5" s="107" t="s">
        <v>369</v>
      </c>
      <c r="W5" s="107" t="s">
        <v>372</v>
      </c>
      <c r="X5" s="107" t="s">
        <v>372</v>
      </c>
    </row>
    <row r="6" spans="1:24" thickBot="1" x14ac:dyDescent="0.35">
      <c r="A6" s="70" t="s">
        <v>383</v>
      </c>
      <c r="B6" s="95">
        <f ca="1">B4+B5</f>
        <v>4.9881278538812781</v>
      </c>
      <c r="C6" s="97"/>
      <c r="K6" s="107"/>
      <c r="L6" s="107"/>
      <c r="M6" s="266" t="s">
        <v>5</v>
      </c>
      <c r="N6" s="267" t="s">
        <v>148</v>
      </c>
      <c r="O6" s="268" t="s">
        <v>148</v>
      </c>
      <c r="P6" s="271" t="s">
        <v>144</v>
      </c>
      <c r="Q6" s="271" t="s">
        <v>149</v>
      </c>
      <c r="R6" s="271" t="s">
        <v>150</v>
      </c>
      <c r="S6" s="249" t="s">
        <v>276</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276</v>
      </c>
      <c r="T7" s="107"/>
      <c r="U7" s="320"/>
      <c r="V7" s="107" t="s">
        <v>369</v>
      </c>
      <c r="W7" s="249"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276</v>
      </c>
      <c r="T9" s="107"/>
      <c r="U9" s="320"/>
      <c r="V9" s="107" t="s">
        <v>369</v>
      </c>
      <c r="W9" s="107" t="s">
        <v>372</v>
      </c>
      <c r="X9" s="107"/>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276</v>
      </c>
      <c r="T10" s="107"/>
      <c r="U10" s="320"/>
      <c r="V10" s="107" t="s">
        <v>369</v>
      </c>
      <c r="W10" s="107" t="s">
        <v>372</v>
      </c>
      <c r="X10" s="107" t="s">
        <v>372</v>
      </c>
    </row>
    <row r="11" spans="1:24" ht="13.9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276</v>
      </c>
      <c r="T13" s="107"/>
      <c r="U13" s="320">
        <v>44029</v>
      </c>
      <c r="V13" s="107" t="s">
        <v>369</v>
      </c>
      <c r="W13" s="107" t="s">
        <v>372</v>
      </c>
      <c r="X13" s="107" t="s">
        <v>372</v>
      </c>
    </row>
    <row r="14" spans="1:24" ht="13.95" customHeight="1"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276</v>
      </c>
      <c r="T15" s="107" t="s">
        <v>72</v>
      </c>
      <c r="U15" s="320">
        <v>43658</v>
      </c>
      <c r="V15" s="107" t="s">
        <v>369</v>
      </c>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276</v>
      </c>
      <c r="T16" s="107" t="s">
        <v>72</v>
      </c>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276</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276</v>
      </c>
      <c r="U19" s="321"/>
      <c r="V19" s="308" t="s">
        <v>369</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276</v>
      </c>
      <c r="T20" s="107" t="s">
        <v>72</v>
      </c>
      <c r="U20" s="320"/>
      <c r="V20" s="107" t="s">
        <v>369</v>
      </c>
      <c r="W20" s="107"/>
      <c r="X20" s="107"/>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276</v>
      </c>
      <c r="T21" s="107"/>
      <c r="U21" s="320"/>
      <c r="V21" s="107" t="s">
        <v>369</v>
      </c>
      <c r="W21" s="107"/>
      <c r="X21" s="107"/>
    </row>
    <row r="22" spans="1:24" ht="13.9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276</v>
      </c>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276</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276</v>
      </c>
      <c r="T24" s="107"/>
      <c r="U24" s="320"/>
      <c r="V24" s="107" t="s">
        <v>369</v>
      </c>
      <c r="W24" s="107"/>
      <c r="X24" s="107"/>
    </row>
    <row r="25" spans="1:24" ht="13.9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276</v>
      </c>
      <c r="T25" s="107"/>
      <c r="U25" s="320"/>
      <c r="V25" s="107"/>
      <c r="W25" s="107"/>
      <c r="X25" s="107"/>
    </row>
    <row r="26" spans="1:24" ht="26.4" customHeight="1"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276</v>
      </c>
      <c r="T26" s="107"/>
      <c r="U26" s="320"/>
      <c r="V26" s="107" t="s">
        <v>369</v>
      </c>
      <c r="W26" s="107"/>
      <c r="X26" s="107" t="s">
        <v>372</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276</v>
      </c>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276</v>
      </c>
      <c r="T28" s="107"/>
      <c r="U28" s="320"/>
      <c r="V28" s="107"/>
      <c r="W28" s="107"/>
      <c r="X28" s="107"/>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276</v>
      </c>
      <c r="T29" s="107"/>
      <c r="U29" s="320"/>
      <c r="V29" s="107"/>
      <c r="W29" s="107"/>
      <c r="X29" s="107"/>
    </row>
    <row r="30" spans="1:24" ht="27.6" customHeight="1"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276</v>
      </c>
      <c r="T30" s="107" t="s">
        <v>72</v>
      </c>
      <c r="U30" s="320"/>
      <c r="V30" s="107" t="s">
        <v>369</v>
      </c>
      <c r="W30" s="107"/>
      <c r="X30" s="107"/>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276</v>
      </c>
      <c r="T31" s="107" t="s">
        <v>72</v>
      </c>
      <c r="U31" s="320">
        <v>43683</v>
      </c>
      <c r="V31" s="107" t="s">
        <v>369</v>
      </c>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276</v>
      </c>
      <c r="T32" s="107" t="s">
        <v>72</v>
      </c>
      <c r="U32" s="320"/>
      <c r="V32" s="107" t="s">
        <v>369</v>
      </c>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276</v>
      </c>
      <c r="T33" s="107"/>
      <c r="U33" s="320"/>
      <c r="V33" s="107" t="s">
        <v>369</v>
      </c>
      <c r="W33" s="107" t="s">
        <v>372</v>
      </c>
      <c r="X33" s="107" t="s">
        <v>372</v>
      </c>
    </row>
    <row r="34" spans="1:24" ht="13.95"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276</v>
      </c>
      <c r="T34" s="107" t="s">
        <v>72</v>
      </c>
      <c r="U34" s="320">
        <v>43683</v>
      </c>
      <c r="V34" s="107" t="s">
        <v>369</v>
      </c>
      <c r="W34" s="107"/>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276</v>
      </c>
      <c r="T35" s="107" t="s">
        <v>72</v>
      </c>
      <c r="U35" s="320">
        <v>44049</v>
      </c>
      <c r="V35" s="107" t="s">
        <v>369</v>
      </c>
      <c r="W35" s="249"/>
      <c r="X35" s="107"/>
    </row>
    <row r="36" spans="1:24" ht="13.95" customHeight="1"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276</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276</v>
      </c>
      <c r="T39" s="107"/>
      <c r="U39" s="320"/>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276</v>
      </c>
      <c r="T40" s="107" t="s">
        <v>72</v>
      </c>
      <c r="U40" s="320">
        <v>43683</v>
      </c>
      <c r="V40" s="107" t="s">
        <v>369</v>
      </c>
      <c r="W40" s="107"/>
      <c r="X40" s="107"/>
    </row>
    <row r="41" spans="1:24" ht="13.95" customHeight="1"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276</v>
      </c>
      <c r="T41" s="107" t="s">
        <v>72</v>
      </c>
      <c r="U41" s="320">
        <v>43623</v>
      </c>
      <c r="V41" s="107" t="s">
        <v>369</v>
      </c>
      <c r="W41" s="107"/>
      <c r="X41" s="107" t="s">
        <v>372</v>
      </c>
    </row>
    <row r="42" spans="1:24" ht="26.4" customHeight="1"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276</v>
      </c>
      <c r="T42" s="107" t="s">
        <v>72</v>
      </c>
      <c r="U42" s="320">
        <v>44008</v>
      </c>
      <c r="V42" s="107" t="s">
        <v>369</v>
      </c>
      <c r="W42" s="107"/>
      <c r="X42" s="107"/>
    </row>
    <row r="43" spans="1:24" ht="27.6" customHeight="1"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276</v>
      </c>
      <c r="T44" s="107"/>
      <c r="U44" s="320"/>
      <c r="V44" s="107" t="s">
        <v>369</v>
      </c>
      <c r="W44" s="107"/>
      <c r="X44" s="107"/>
    </row>
    <row r="45" spans="1:24" ht="26.4" customHeight="1"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276</v>
      </c>
      <c r="T45" s="107" t="s">
        <v>72</v>
      </c>
      <c r="U45" s="320"/>
      <c r="V45" s="107" t="s">
        <v>369</v>
      </c>
      <c r="W45" s="107"/>
      <c r="X45" s="107"/>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276</v>
      </c>
      <c r="T46" s="107" t="s">
        <v>72</v>
      </c>
      <c r="U46" s="320">
        <v>43669</v>
      </c>
      <c r="V46" s="107" t="s">
        <v>369</v>
      </c>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276</v>
      </c>
      <c r="T47" s="107" t="s">
        <v>72</v>
      </c>
      <c r="U47" s="320"/>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276</v>
      </c>
      <c r="T51" s="107"/>
      <c r="U51" s="320"/>
      <c r="V51" s="107"/>
      <c r="W51" s="107"/>
      <c r="X51" s="107"/>
    </row>
    <row r="52" spans="1:24" ht="13.95" customHeight="1"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276</v>
      </c>
      <c r="T52" s="107"/>
      <c r="U52" s="107"/>
      <c r="V52" s="107"/>
      <c r="W52" s="107"/>
      <c r="X52" s="107"/>
    </row>
    <row r="53" spans="1:24" ht="13.95" customHeight="1"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276</v>
      </c>
      <c r="T54" s="107"/>
      <c r="U54" s="107"/>
      <c r="V54" s="107"/>
      <c r="W54" s="107"/>
      <c r="X54" s="107"/>
    </row>
    <row r="55" spans="1:24" customFormat="1" ht="14.4"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276</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276</v>
      </c>
      <c r="T57" s="107"/>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276</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13.95" customHeight="1"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4.4"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ht="14.4" customHeight="1"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4.4" customHeight="1"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3.0551042239745705</v>
      </c>
      <c r="K66" s="217"/>
      <c r="L66" s="217"/>
      <c r="M66" s="217"/>
      <c r="N66" s="318"/>
      <c r="O66" s="217"/>
      <c r="P66" s="217"/>
      <c r="Q66" s="217"/>
      <c r="R66" s="217"/>
    </row>
    <row r="67" spans="1:18" ht="13.95" customHeight="1"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4:J70"/>
  <customSheetViews>
    <customSheetView guid="{3BEDB203-29A8-4A82-B140-5CE8D0753F8B}" showGridLines="0" showAutoFilter="1" topLeftCell="A52">
      <selection activeCell="A7" sqref="A7:H68"/>
      <pageMargins left="0.7" right="0.7" top="0.75" bottom="0.75" header="0.3" footer="0.3"/>
      <pageSetup orientation="portrait" r:id="rId1"/>
      <autoFilter ref="A4:J70"/>
    </customSheetView>
    <customSheetView guid="{B9E7682A-072E-4CF9-AE10-B3ED27CB27F8}" showGridLines="0" showAutoFilter="1" topLeftCell="G1">
      <selection activeCell="U15" sqref="U15:V15"/>
      <pageMargins left="0.7" right="0.7" top="0.75" bottom="0.75" header="0.3" footer="0.3"/>
      <pageSetup orientation="portrait" r:id="rId2"/>
      <autoFilter ref="A4:AB70"/>
    </customSheetView>
    <customSheetView guid="{9F775BAE-2403-40FE-95E3-B0411D9A7170}" showGridLines="0" showAutoFilter="1" topLeftCell="A64">
      <selection activeCell="C8" sqref="C8:G67"/>
      <pageMargins left="0.7" right="0.7" top="0.75" bottom="0.75" header="0.3" footer="0.3"/>
      <pageSetup orientation="portrait" r:id="rId3"/>
      <autoFilter ref="A4:AB70"/>
    </customSheetView>
    <customSheetView guid="{61959E49-C4BC-41CB-B0BE-7EDA73DE356A}" showGridLines="0" showAutoFilter="1" topLeftCell="E31">
      <selection activeCell="U54" sqref="U54"/>
      <pageMargins left="0.7" right="0.7" top="0.75" bottom="0.75" header="0.3" footer="0.3"/>
      <pageSetup orientation="portrait" r:id="rId4"/>
      <autoFilter ref="A4:AB70"/>
    </customSheetView>
    <customSheetView guid="{3F51B73C-8999-4BDD-B7BB-CFA8C5D5F118}" showGridLines="0" showAutoFilter="1" hiddenColumns="1" topLeftCell="C1">
      <selection activeCell="K1" sqref="K1:AN1048576"/>
      <pageMargins left="0.7" right="0.7" top="0.75" bottom="0.75" header="0.3" footer="0.3"/>
      <pageSetup orientation="portrait" r:id="rId5"/>
      <autoFilter ref="A4:AA70"/>
    </customSheetView>
    <customSheetView guid="{040B64FF-F135-4C7F-9498-A8399C10673D}" showGridLines="0" showAutoFilter="1" topLeftCell="A52">
      <selection activeCell="A7" sqref="A7:H68"/>
      <pageMargins left="0.7" right="0.7" top="0.75" bottom="0.75" header="0.3" footer="0.3"/>
      <pageSetup orientation="portrait" r:id="rId6"/>
      <autoFilter ref="A4:J70"/>
    </customSheetView>
    <customSheetView guid="{6D9FC8F7-6352-4BF1-890A-27BF36FADC03}" showGridLines="0" showAutoFilter="1" topLeftCell="A52">
      <selection activeCell="A7" sqref="A7:H68"/>
      <pageMargins left="0.7" right="0.7" top="0.75" bottom="0.75" header="0.3" footer="0.3"/>
      <pageSetup orientation="portrait" r:id="rId7"/>
      <autoFilter ref="A4:J70"/>
    </customSheetView>
  </customSheetViews>
  <mergeCells count="6">
    <mergeCell ref="S2:S3"/>
    <mergeCell ref="A68:G68"/>
    <mergeCell ref="A1:H1"/>
    <mergeCell ref="A66:G66"/>
    <mergeCell ref="M2:M3"/>
    <mergeCell ref="N2:N3"/>
  </mergeCells>
  <conditionalFormatting sqref="O4:O9 O12:O18">
    <cfRule type="duplicateValues" dxfId="945" priority="17"/>
  </conditionalFormatting>
  <conditionalFormatting sqref="O10">
    <cfRule type="duplicateValues" dxfId="944" priority="16"/>
  </conditionalFormatting>
  <conditionalFormatting sqref="O11">
    <cfRule type="duplicateValues" dxfId="943" priority="15"/>
  </conditionalFormatting>
  <conditionalFormatting sqref="O19:O32">
    <cfRule type="duplicateValues" dxfId="942" priority="14"/>
  </conditionalFormatting>
  <conditionalFormatting sqref="O34:O50">
    <cfRule type="duplicateValues" dxfId="941" priority="13"/>
  </conditionalFormatting>
  <conditionalFormatting sqref="O33">
    <cfRule type="duplicateValues" dxfId="940" priority="12"/>
  </conditionalFormatting>
  <conditionalFormatting sqref="O51:O58">
    <cfRule type="duplicateValues" dxfId="939" priority="11"/>
  </conditionalFormatting>
  <conditionalFormatting sqref="O59:O62">
    <cfRule type="duplicateValues" dxfId="938" priority="10"/>
  </conditionalFormatting>
  <conditionalFormatting sqref="C7:D7 F7:H7">
    <cfRule type="containsText" dxfId="937" priority="7" operator="containsText" text="N/A">
      <formula>NOT(ISERROR(SEARCH("N/A",C7)))</formula>
    </cfRule>
    <cfRule type="containsText" dxfId="936" priority="8" operator="containsText" text="Blank">
      <formula>NOT(ISERROR(SEARCH("Blank",C7)))</formula>
    </cfRule>
    <cfRule type="containsText" dxfId="935" priority="9" operator="containsText" text="M">
      <formula>NOT(ISERROR(SEARCH("M",C7)))</formula>
    </cfRule>
  </conditionalFormatting>
  <conditionalFormatting sqref="B7 B66:B68">
    <cfRule type="duplicateValues" dxfId="934" priority="6"/>
  </conditionalFormatting>
  <conditionalFormatting sqref="B29">
    <cfRule type="duplicateValues" dxfId="933" priority="4"/>
  </conditionalFormatting>
  <conditionalFormatting sqref="B30">
    <cfRule type="duplicateValues" dxfId="932" priority="3"/>
  </conditionalFormatting>
  <conditionalFormatting sqref="B55">
    <cfRule type="duplicateValues" dxfId="931" priority="2"/>
  </conditionalFormatting>
  <conditionalFormatting sqref="B56:B65 B31:B54 B8:B12 B14:B28">
    <cfRule type="duplicateValues" dxfId="930" priority="5"/>
  </conditionalFormatting>
  <conditionalFormatting sqref="B13">
    <cfRule type="duplicateValues" dxfId="92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22538" r:id="rId11" name="CommandButton2">
          <controlPr defaultSize="0" autoLine="0" r:id="rId12">
            <anchor moveWithCells="1">
              <from>
                <xdr:col>8</xdr:col>
                <xdr:colOff>137160</xdr:colOff>
                <xdr:row>70</xdr:row>
                <xdr:rowOff>0</xdr:rowOff>
              </from>
              <to>
                <xdr:col>9</xdr:col>
                <xdr:colOff>457200</xdr:colOff>
                <xdr:row>72</xdr:row>
                <xdr:rowOff>83820</xdr:rowOff>
              </to>
            </anchor>
          </controlPr>
        </control>
      </mc:Choice>
      <mc:Fallback>
        <control shapeId="22538" r:id="rId11" name="CommandButton2"/>
      </mc:Fallback>
    </mc:AlternateContent>
    <mc:AlternateContent xmlns:mc="http://schemas.openxmlformats.org/markup-compatibility/2006">
      <mc:Choice Requires="x14">
        <control shapeId="22537" r:id="rId13" name="CommandButton1">
          <controlPr defaultSize="0" autoLine="0" r:id="rId14">
            <anchor moveWithCells="1">
              <from>
                <xdr:col>8</xdr:col>
                <xdr:colOff>190500</xdr:colOff>
                <xdr:row>70</xdr:row>
                <xdr:rowOff>0</xdr:rowOff>
              </from>
              <to>
                <xdr:col>9</xdr:col>
                <xdr:colOff>480060</xdr:colOff>
                <xdr:row>71</xdr:row>
                <xdr:rowOff>167640</xdr:rowOff>
              </to>
            </anchor>
          </controlPr>
        </control>
      </mc:Choice>
      <mc:Fallback>
        <control shapeId="22537" r:id="rId13" name="CommandButton1"/>
      </mc:Fallback>
    </mc:AlternateContent>
  </controls>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theme="5"/>
  </sheetPr>
  <dimension ref="A1:X196"/>
  <sheetViews>
    <sheetView showGridLines="0" topLeftCell="A52"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277</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43206</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2.7917808219178082</v>
      </c>
      <c r="C4" s="3"/>
      <c r="D4" s="3"/>
      <c r="E4" s="3"/>
      <c r="F4" s="3"/>
      <c r="G4" s="3"/>
      <c r="H4" s="3"/>
      <c r="K4" s="107" t="s">
        <v>141</v>
      </c>
      <c r="L4" s="107" t="s">
        <v>142</v>
      </c>
      <c r="M4" s="266" t="s">
        <v>5</v>
      </c>
      <c r="N4" s="267" t="s">
        <v>143</v>
      </c>
      <c r="O4" s="268" t="s">
        <v>367</v>
      </c>
      <c r="P4" s="270"/>
      <c r="Q4" s="273" t="s">
        <v>145</v>
      </c>
      <c r="R4" s="273" t="s">
        <v>211</v>
      </c>
      <c r="S4" s="249" t="s">
        <v>277</v>
      </c>
      <c r="T4" s="107"/>
      <c r="U4" s="319"/>
      <c r="V4" s="107" t="s">
        <v>369</v>
      </c>
      <c r="W4" s="107" t="s">
        <v>372</v>
      </c>
      <c r="X4" s="107" t="s">
        <v>372</v>
      </c>
    </row>
    <row r="5" spans="1:24" ht="12.75" customHeight="1" x14ac:dyDescent="0.3">
      <c r="A5" s="70" t="s">
        <v>382</v>
      </c>
      <c r="B5" s="95">
        <v>1.6666666666666665</v>
      </c>
      <c r="C5" s="97"/>
      <c r="D5" s="3"/>
      <c r="E5" s="3"/>
      <c r="F5" s="3"/>
      <c r="G5" s="3"/>
      <c r="H5" s="3"/>
      <c r="K5" s="107"/>
      <c r="L5" s="107"/>
      <c r="M5" s="266" t="s">
        <v>5</v>
      </c>
      <c r="N5" s="267" t="s">
        <v>143</v>
      </c>
      <c r="O5" s="268" t="s">
        <v>368</v>
      </c>
      <c r="P5" s="271" t="s">
        <v>144</v>
      </c>
      <c r="Q5" s="271" t="s">
        <v>149</v>
      </c>
      <c r="R5" s="271" t="s">
        <v>150</v>
      </c>
      <c r="S5" s="249" t="s">
        <v>277</v>
      </c>
      <c r="T5" s="107"/>
      <c r="U5" s="320"/>
      <c r="V5" s="107" t="s">
        <v>369</v>
      </c>
      <c r="W5" s="107" t="s">
        <v>372</v>
      </c>
      <c r="X5" s="107" t="s">
        <v>372</v>
      </c>
    </row>
    <row r="6" spans="1:24" thickBot="1" x14ac:dyDescent="0.35">
      <c r="A6" s="70" t="s">
        <v>383</v>
      </c>
      <c r="B6" s="95">
        <f ca="1">B4+B5</f>
        <v>4.4584474885844747</v>
      </c>
      <c r="C6" s="97"/>
      <c r="K6" s="107"/>
      <c r="L6" s="107"/>
      <c r="M6" s="266" t="s">
        <v>5</v>
      </c>
      <c r="N6" s="267" t="s">
        <v>148</v>
      </c>
      <c r="O6" s="268" t="s">
        <v>148</v>
      </c>
      <c r="P6" s="271" t="s">
        <v>144</v>
      </c>
      <c r="Q6" s="271" t="s">
        <v>149</v>
      </c>
      <c r="R6" s="271" t="s">
        <v>150</v>
      </c>
      <c r="S6" s="249" t="s">
        <v>277</v>
      </c>
      <c r="T6" s="107" t="s">
        <v>72</v>
      </c>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277</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277</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277</v>
      </c>
      <c r="T10" s="107"/>
      <c r="U10" s="320"/>
      <c r="V10" s="107" t="s">
        <v>369</v>
      </c>
      <c r="W10" s="107" t="s">
        <v>372</v>
      </c>
      <c r="X10" s="107" t="s">
        <v>372</v>
      </c>
    </row>
    <row r="11" spans="1:24" ht="13.8"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277</v>
      </c>
      <c r="T13" s="107"/>
      <c r="U13" s="320">
        <v>44029</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277</v>
      </c>
      <c r="T15" s="107"/>
      <c r="U15" s="320">
        <v>43658</v>
      </c>
      <c r="V15" s="107" t="s">
        <v>369</v>
      </c>
      <c r="W15" s="107" t="s">
        <v>372</v>
      </c>
      <c r="X15" s="107" t="s">
        <v>372</v>
      </c>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277</v>
      </c>
      <c r="T16" s="107"/>
      <c r="U16" s="320"/>
      <c r="V16" s="107"/>
      <c r="W16" s="107"/>
      <c r="X16" s="107"/>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277</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277</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277</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277</v>
      </c>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277</v>
      </c>
      <c r="T22" s="107"/>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277</v>
      </c>
      <c r="T23" s="107"/>
      <c r="U23" s="320"/>
      <c r="V23" s="107" t="s">
        <v>369</v>
      </c>
      <c r="W23" s="107" t="s">
        <v>372</v>
      </c>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277</v>
      </c>
      <c r="T24" s="107"/>
      <c r="U24" s="320"/>
      <c r="V24" s="107"/>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277</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277</v>
      </c>
      <c r="T26" s="107" t="s">
        <v>72</v>
      </c>
      <c r="U26" s="320"/>
      <c r="V26" s="107" t="s">
        <v>369</v>
      </c>
      <c r="W26" s="107"/>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277</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277</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277</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277</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277</v>
      </c>
      <c r="T31" s="107"/>
      <c r="U31" s="320"/>
      <c r="V31" s="107" t="s">
        <v>369</v>
      </c>
      <c r="W31" s="107"/>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277</v>
      </c>
      <c r="T32" s="107"/>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277</v>
      </c>
      <c r="T33" s="107" t="s">
        <v>72</v>
      </c>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277</v>
      </c>
      <c r="T34" s="107" t="s">
        <v>72</v>
      </c>
      <c r="U34" s="320"/>
      <c r="V34" s="107" t="s">
        <v>369</v>
      </c>
      <c r="W34" s="107" t="s">
        <v>372</v>
      </c>
      <c r="X34" s="107" t="s">
        <v>373</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277</v>
      </c>
      <c r="T35" s="107"/>
      <c r="U35" s="320"/>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277</v>
      </c>
      <c r="T36" s="107"/>
      <c r="U36" s="320"/>
      <c r="V36" s="107" t="s">
        <v>369</v>
      </c>
      <c r="W36" s="107" t="s">
        <v>372</v>
      </c>
      <c r="X36" s="107" t="s">
        <v>372</v>
      </c>
    </row>
    <row r="37" spans="1:24" ht="41.4" x14ac:dyDescent="0.3">
      <c r="A37" s="225" t="s">
        <v>2</v>
      </c>
      <c r="B37" s="218" t="s">
        <v>232</v>
      </c>
      <c r="C37" s="252"/>
      <c r="D37" s="252"/>
      <c r="E37" s="252" t="s">
        <v>77</v>
      </c>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277</v>
      </c>
      <c r="T39" s="107"/>
      <c r="U39" s="320"/>
      <c r="V39" s="107" t="s">
        <v>369</v>
      </c>
      <c r="W39" s="107"/>
      <c r="X39" s="107" t="s">
        <v>372</v>
      </c>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277</v>
      </c>
      <c r="T40" s="107" t="s">
        <v>72</v>
      </c>
      <c r="U40" s="320"/>
      <c r="V40" s="107" t="s">
        <v>369</v>
      </c>
      <c r="W40" s="107"/>
      <c r="X40" s="107" t="s">
        <v>372</v>
      </c>
    </row>
    <row r="41" spans="1:24" ht="13.8" x14ac:dyDescent="0.3">
      <c r="A41" s="225" t="s">
        <v>53</v>
      </c>
      <c r="B41" s="218" t="s">
        <v>366</v>
      </c>
      <c r="C41" s="252"/>
      <c r="D41" s="252"/>
      <c r="E41" s="252"/>
      <c r="F41" s="304" t="s">
        <v>77</v>
      </c>
      <c r="G41" s="304"/>
      <c r="H41" s="224">
        <f>IF(C41&lt;&gt;"",'CBL Score Standard'!$D99,IF(D41&lt;&gt;"",SUM('CBL Score Standard'!$D99:$E99),IF(E41&lt;&gt;"",SUM('CBL Score Standard'!$D99:$F99),IF(F41&lt;&gt;"",SUM('CBL Score Standard'!$D99:$G99),IF(G41&lt;&gt;"",SUM('CBL Score Standard'!$D99:$H99,0))))))</f>
        <v>5.9728589767100673E-2</v>
      </c>
      <c r="K41" s="107"/>
      <c r="L41" s="107"/>
      <c r="M41" s="287" t="s">
        <v>7</v>
      </c>
      <c r="N41" s="288" t="s">
        <v>706</v>
      </c>
      <c r="O41" s="290" t="s">
        <v>640</v>
      </c>
      <c r="P41" s="295"/>
      <c r="Q41" s="292" t="s">
        <v>152</v>
      </c>
      <c r="R41" s="292" t="s">
        <v>154</v>
      </c>
      <c r="S41" s="249" t="s">
        <v>277</v>
      </c>
      <c r="T41" s="107" t="s">
        <v>72</v>
      </c>
      <c r="U41" s="320">
        <v>44039</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277</v>
      </c>
      <c r="T42" s="107" t="s">
        <v>72</v>
      </c>
      <c r="U42" s="320">
        <v>44008</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277</v>
      </c>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277</v>
      </c>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277</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277</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277</v>
      </c>
      <c r="T51" s="107"/>
      <c r="U51" s="320">
        <v>43516</v>
      </c>
      <c r="V51" s="107" t="s">
        <v>369</v>
      </c>
      <c r="W51" s="107" t="s">
        <v>372</v>
      </c>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277</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277</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277</v>
      </c>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277</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277</v>
      </c>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2.6099914420196839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A52">
      <selection activeCell="A7" sqref="A7:H68"/>
      <pageMargins left="0.7" right="0.7" top="0.75" bottom="0.75" header="0.3" footer="0.3"/>
      <pageSetup orientation="portrait" r:id="rId1"/>
    </customSheetView>
    <customSheetView guid="{040B64FF-F135-4C7F-9498-A8399C10673D}" scale="98" showGridLines="0" topLeftCell="A52">
      <selection activeCell="A7" sqref="A7:H68"/>
      <pageMargins left="0.7" right="0.7" top="0.75" bottom="0.75" header="0.3" footer="0.3"/>
      <pageSetup orientation="portrait" r:id="rId2"/>
    </customSheetView>
    <customSheetView guid="{6D9FC8F7-6352-4BF1-890A-27BF36FADC03}" scale="98" showGridLines="0" topLeftCell="A52">
      <selection activeCell="A7" sqref="A7:H68"/>
      <pageMargins left="0.7" right="0.7" top="0.75" bottom="0.75" header="0.3" footer="0.3"/>
      <pageSetup orientation="portrait" r:id="rId3"/>
    </customSheetView>
  </customSheetViews>
  <mergeCells count="6">
    <mergeCell ref="M2:M3"/>
    <mergeCell ref="N2:N3"/>
    <mergeCell ref="A68:G68"/>
    <mergeCell ref="S2:S3"/>
    <mergeCell ref="A1:H1"/>
    <mergeCell ref="A66:G66"/>
  </mergeCells>
  <conditionalFormatting sqref="O4:O9 O12:O18">
    <cfRule type="duplicateValues" dxfId="928" priority="17"/>
  </conditionalFormatting>
  <conditionalFormatting sqref="O10">
    <cfRule type="duplicateValues" dxfId="927" priority="16"/>
  </conditionalFormatting>
  <conditionalFormatting sqref="O11">
    <cfRule type="duplicateValues" dxfId="926" priority="15"/>
  </conditionalFormatting>
  <conditionalFormatting sqref="O19:O32">
    <cfRule type="duplicateValues" dxfId="925" priority="14"/>
  </conditionalFormatting>
  <conditionalFormatting sqref="O34:O50">
    <cfRule type="duplicateValues" dxfId="924" priority="13"/>
  </conditionalFormatting>
  <conditionalFormatting sqref="O33">
    <cfRule type="duplicateValues" dxfId="923" priority="12"/>
  </conditionalFormatting>
  <conditionalFormatting sqref="O51:O58">
    <cfRule type="duplicateValues" dxfId="922" priority="11"/>
  </conditionalFormatting>
  <conditionalFormatting sqref="O59:O62">
    <cfRule type="duplicateValues" dxfId="921" priority="10"/>
  </conditionalFormatting>
  <conditionalFormatting sqref="C7:D7 F7:H7">
    <cfRule type="containsText" dxfId="920" priority="7" operator="containsText" text="N/A">
      <formula>NOT(ISERROR(SEARCH("N/A",C7)))</formula>
    </cfRule>
    <cfRule type="containsText" dxfId="919" priority="8" operator="containsText" text="Blank">
      <formula>NOT(ISERROR(SEARCH("Blank",C7)))</formula>
    </cfRule>
    <cfRule type="containsText" dxfId="918" priority="9" operator="containsText" text="M">
      <formula>NOT(ISERROR(SEARCH("M",C7)))</formula>
    </cfRule>
  </conditionalFormatting>
  <conditionalFormatting sqref="B7 B66:B68">
    <cfRule type="duplicateValues" dxfId="917" priority="6"/>
  </conditionalFormatting>
  <conditionalFormatting sqref="B29">
    <cfRule type="duplicateValues" dxfId="916" priority="4"/>
  </conditionalFormatting>
  <conditionalFormatting sqref="B30">
    <cfRule type="duplicateValues" dxfId="915" priority="3"/>
  </conditionalFormatting>
  <conditionalFormatting sqref="B55">
    <cfRule type="duplicateValues" dxfId="914" priority="2"/>
  </conditionalFormatting>
  <conditionalFormatting sqref="B56:B65 B31:B54 B8:B12 B14:B28">
    <cfRule type="duplicateValues" dxfId="913" priority="5"/>
  </conditionalFormatting>
  <conditionalFormatting sqref="B13">
    <cfRule type="duplicateValues" dxfId="91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8904" r:id="rId7" name="CommandButton1">
          <controlPr defaultSize="0" autoLine="0" r:id="rId8">
            <anchor moveWithCells="1">
              <from>
                <xdr:col>8</xdr:col>
                <xdr:colOff>137160</xdr:colOff>
                <xdr:row>24</xdr:row>
                <xdr:rowOff>0</xdr:rowOff>
              </from>
              <to>
                <xdr:col>9</xdr:col>
                <xdr:colOff>426720</xdr:colOff>
                <xdr:row>25</xdr:row>
                <xdr:rowOff>167640</xdr:rowOff>
              </to>
            </anchor>
          </controlPr>
        </control>
      </mc:Choice>
      <mc:Fallback>
        <control shapeId="848904" r:id="rId7" name="CommandButton1"/>
      </mc:Fallback>
    </mc:AlternateContent>
    <mc:AlternateContent xmlns:mc="http://schemas.openxmlformats.org/markup-compatibility/2006">
      <mc:Choice Requires="x14">
        <control shapeId="848905" r:id="rId9" name="CommandButton2">
          <controlPr defaultSize="0" autoLine="0" r:id="rId10">
            <anchor moveWithCells="1">
              <from>
                <xdr:col>8</xdr:col>
                <xdr:colOff>121920</xdr:colOff>
                <xdr:row>29</xdr:row>
                <xdr:rowOff>144780</xdr:rowOff>
              </from>
              <to>
                <xdr:col>9</xdr:col>
                <xdr:colOff>441960</xdr:colOff>
                <xdr:row>32</xdr:row>
                <xdr:rowOff>38100</xdr:rowOff>
              </to>
            </anchor>
          </controlPr>
        </control>
      </mc:Choice>
      <mc:Fallback>
        <control shapeId="848905" r:id="rId9" name="CommandButton2"/>
      </mc:Fallback>
    </mc:AlternateContent>
  </controls>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sheetPr>
  <dimension ref="A1:X196"/>
  <sheetViews>
    <sheetView showGridLines="0" topLeftCell="A55"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278</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43347</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2.4054794520547946</v>
      </c>
      <c r="C4" s="3"/>
      <c r="D4" s="3"/>
      <c r="E4" s="3"/>
      <c r="F4" s="3"/>
      <c r="G4" s="3"/>
      <c r="H4" s="3"/>
      <c r="K4" s="107" t="s">
        <v>141</v>
      </c>
      <c r="L4" s="107" t="s">
        <v>142</v>
      </c>
      <c r="M4" s="266" t="s">
        <v>5</v>
      </c>
      <c r="N4" s="267" t="s">
        <v>143</v>
      </c>
      <c r="O4" s="268" t="s">
        <v>367</v>
      </c>
      <c r="P4" s="270"/>
      <c r="Q4" s="273" t="s">
        <v>145</v>
      </c>
      <c r="R4" s="273" t="s">
        <v>211</v>
      </c>
      <c r="S4" s="249" t="s">
        <v>278</v>
      </c>
      <c r="T4" s="107" t="s">
        <v>72</v>
      </c>
      <c r="U4" s="319"/>
      <c r="V4" s="107" t="s">
        <v>369</v>
      </c>
      <c r="W4" s="107"/>
      <c r="X4" s="107"/>
    </row>
    <row r="5" spans="1:24" ht="12.75" customHeight="1" x14ac:dyDescent="0.3">
      <c r="A5" s="70" t="s">
        <v>382</v>
      </c>
      <c r="B5" s="95">
        <v>2.25</v>
      </c>
      <c r="C5" s="97"/>
      <c r="D5" s="3"/>
      <c r="E5" s="3"/>
      <c r="F5" s="3"/>
      <c r="G5" s="3"/>
      <c r="H5" s="3"/>
      <c r="K5" s="107"/>
      <c r="L5" s="107"/>
      <c r="M5" s="266" t="s">
        <v>5</v>
      </c>
      <c r="N5" s="267" t="s">
        <v>143</v>
      </c>
      <c r="O5" s="268" t="s">
        <v>368</v>
      </c>
      <c r="P5" s="271" t="s">
        <v>144</v>
      </c>
      <c r="Q5" s="271" t="s">
        <v>149</v>
      </c>
      <c r="R5" s="271" t="s">
        <v>150</v>
      </c>
      <c r="S5" s="249" t="s">
        <v>278</v>
      </c>
      <c r="T5" s="107" t="s">
        <v>72</v>
      </c>
      <c r="U5" s="320"/>
      <c r="V5" s="107" t="s">
        <v>369</v>
      </c>
      <c r="W5" s="107"/>
      <c r="X5" s="107"/>
    </row>
    <row r="6" spans="1:24" thickBot="1" x14ac:dyDescent="0.35">
      <c r="A6" s="70" t="s">
        <v>383</v>
      </c>
      <c r="B6" s="95">
        <f ca="1">B4+B5</f>
        <v>4.6554794520547951</v>
      </c>
      <c r="C6" s="97"/>
      <c r="K6" s="107"/>
      <c r="L6" s="107"/>
      <c r="M6" s="266" t="s">
        <v>5</v>
      </c>
      <c r="N6" s="267" t="s">
        <v>148</v>
      </c>
      <c r="O6" s="268" t="s">
        <v>148</v>
      </c>
      <c r="P6" s="271" t="s">
        <v>144</v>
      </c>
      <c r="Q6" s="271" t="s">
        <v>149</v>
      </c>
      <c r="R6" s="271" t="s">
        <v>150</v>
      </c>
      <c r="S6" s="249" t="s">
        <v>278</v>
      </c>
      <c r="T6" s="107"/>
      <c r="U6" s="320"/>
      <c r="V6" s="107" t="s">
        <v>369</v>
      </c>
      <c r="W6" s="107" t="s">
        <v>372</v>
      </c>
      <c r="X6" s="107" t="s">
        <v>372</v>
      </c>
    </row>
    <row r="7" spans="1:24" ht="13.95"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278</v>
      </c>
      <c r="T7" s="107" t="s">
        <v>72</v>
      </c>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278</v>
      </c>
      <c r="T9" s="107" t="s">
        <v>72</v>
      </c>
      <c r="U9" s="320"/>
      <c r="V9" s="107" t="s">
        <v>369</v>
      </c>
      <c r="W9" s="107"/>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278</v>
      </c>
      <c r="T10" s="107"/>
      <c r="U10" s="320">
        <v>44029</v>
      </c>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278</v>
      </c>
      <c r="T13" s="107" t="s">
        <v>72</v>
      </c>
      <c r="U13" s="320"/>
      <c r="V13" s="107" t="s">
        <v>369</v>
      </c>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278</v>
      </c>
      <c r="T15" s="107" t="s">
        <v>72</v>
      </c>
      <c r="U15" s="320"/>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278</v>
      </c>
      <c r="T16" s="107" t="s">
        <v>72</v>
      </c>
      <c r="U16" s="320"/>
      <c r="V16" s="107" t="s">
        <v>369</v>
      </c>
      <c r="W16" s="107"/>
      <c r="X16" s="107"/>
    </row>
    <row r="17" spans="1:24" ht="13.8"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278</v>
      </c>
      <c r="T18" s="107" t="s">
        <v>72</v>
      </c>
      <c r="U18" s="320">
        <v>44083</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278</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278</v>
      </c>
      <c r="T20" s="107" t="s">
        <v>72</v>
      </c>
      <c r="U20" s="320">
        <v>44063</v>
      </c>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278</v>
      </c>
      <c r="T21" s="107" t="s">
        <v>72</v>
      </c>
      <c r="U21" s="320"/>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278</v>
      </c>
      <c r="T22" s="107"/>
      <c r="U22" s="320"/>
      <c r="V22" s="107" t="s">
        <v>369</v>
      </c>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278</v>
      </c>
      <c r="T23" s="107"/>
      <c r="U23" s="320"/>
      <c r="V23" s="107" t="s">
        <v>369</v>
      </c>
      <c r="W23" s="107" t="s">
        <v>372</v>
      </c>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278</v>
      </c>
      <c r="T24" s="107"/>
      <c r="U24" s="320"/>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278</v>
      </c>
      <c r="T25" s="107"/>
      <c r="U25" s="320"/>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278</v>
      </c>
      <c r="T26" s="107" t="s">
        <v>72</v>
      </c>
      <c r="U26" s="320"/>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278</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278</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278</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278</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278</v>
      </c>
      <c r="T31" s="107" t="s">
        <v>72</v>
      </c>
      <c r="U31" s="320"/>
      <c r="V31" s="107" t="s">
        <v>369</v>
      </c>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278</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278</v>
      </c>
      <c r="T33" s="107" t="s">
        <v>72</v>
      </c>
      <c r="U33" s="320"/>
      <c r="V33" s="107" t="s">
        <v>369</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278</v>
      </c>
      <c r="T34" s="107" t="s">
        <v>72</v>
      </c>
      <c r="U34" s="320">
        <v>44049</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278</v>
      </c>
      <c r="T35" s="107" t="s">
        <v>72</v>
      </c>
      <c r="U35" s="320"/>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278</v>
      </c>
      <c r="T36" s="107" t="s">
        <v>72</v>
      </c>
      <c r="U36" s="320"/>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278</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278</v>
      </c>
      <c r="T40" s="107"/>
      <c r="U40" s="320">
        <v>44039</v>
      </c>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278</v>
      </c>
      <c r="T41" s="107" t="s">
        <v>72</v>
      </c>
      <c r="U41" s="320"/>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278</v>
      </c>
      <c r="T42" s="107" t="s">
        <v>72</v>
      </c>
      <c r="U42" s="320"/>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278</v>
      </c>
      <c r="T44" s="107"/>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278</v>
      </c>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278</v>
      </c>
      <c r="T46" s="107" t="s">
        <v>72</v>
      </c>
      <c r="U46" s="320"/>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278</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278</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278</v>
      </c>
      <c r="T56" s="107"/>
      <c r="U56" s="319">
        <v>44042.458333333336</v>
      </c>
      <c r="V56" s="107" t="s">
        <v>369</v>
      </c>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278</v>
      </c>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278</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2.7107433217189314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K66"/>
  <customSheetViews>
    <customSheetView guid="{3BEDB203-29A8-4A82-B140-5CE8D0753F8B}" scale="98" showGridLines="0" showAutoFilter="1" topLeftCell="A55">
      <selection activeCell="A7" sqref="A7:H68"/>
      <pageMargins left="0.7" right="0.7" top="0.75" bottom="0.75" header="0.3" footer="0.3"/>
      <pageSetup orientation="portrait" r:id="rId1"/>
      <autoFilter ref="A7:K66"/>
    </customSheetView>
    <customSheetView guid="{B9E7682A-072E-4CF9-AE10-B3ED27CB27F8}" scale="98" showGridLines="0" showAutoFilter="1" topLeftCell="A64">
      <selection activeCell="C8" sqref="C8:G67"/>
      <pageMargins left="0.7" right="0.7" top="0.75" bottom="0.75" header="0.3" footer="0.3"/>
      <pageSetup orientation="portrait" r:id="rId2"/>
      <autoFilter ref="A3:AB70"/>
    </customSheetView>
    <customSheetView guid="{9F775BAE-2403-40FE-95E3-B0411D9A7170}" scale="98" showGridLines="0" showAutoFilter="1" topLeftCell="A64">
      <selection activeCell="C8" sqref="C8:G67"/>
      <pageMargins left="0.7" right="0.7" top="0.75" bottom="0.75" header="0.3" footer="0.3"/>
      <pageSetup orientation="portrait" r:id="rId3"/>
      <autoFilter ref="A3:AB70"/>
    </customSheetView>
    <customSheetView guid="{61959E49-C4BC-41CB-B0BE-7EDA73DE356A}" scale="98" showGridLines="0" showAutoFilter="1" topLeftCell="G46">
      <selection activeCell="V58" sqref="V58"/>
      <pageMargins left="0.7" right="0.7" top="0.75" bottom="0.75" header="0.3" footer="0.3"/>
      <pageSetup orientation="portrait" r:id="rId4"/>
      <autoFilter ref="A3:AB70"/>
    </customSheetView>
    <customSheetView guid="{3F51B73C-8999-4BDD-B7BB-CFA8C5D5F118}" scale="98" showGridLines="0" showAutoFilter="1" topLeftCell="R1">
      <selection activeCell="K20" sqref="K20:L37"/>
      <pageMargins left="0.7" right="0.7" top="0.75" bottom="0.75" header="0.3" footer="0.3"/>
      <pageSetup orientation="portrait" r:id="rId5"/>
      <autoFilter ref="A3:AA70"/>
    </customSheetView>
    <customSheetView guid="{040B64FF-F135-4C7F-9498-A8399C10673D}" scale="98" showGridLines="0" showAutoFilter="1" topLeftCell="A55">
      <selection activeCell="A7" sqref="A7:H68"/>
      <pageMargins left="0.7" right="0.7" top="0.75" bottom="0.75" header="0.3" footer="0.3"/>
      <pageSetup orientation="portrait" r:id="rId6"/>
      <autoFilter ref="A7:K66"/>
    </customSheetView>
    <customSheetView guid="{6D9FC8F7-6352-4BF1-890A-27BF36FADC03}" scale="98" showGridLines="0" showAutoFilter="1" topLeftCell="A55">
      <selection activeCell="A7" sqref="A7:H68"/>
      <pageMargins left="0.7" right="0.7" top="0.75" bottom="0.75" header="0.3" footer="0.3"/>
      <pageSetup orientation="portrait" r:id="rId7"/>
      <autoFilter ref="A7:K66"/>
    </customSheetView>
  </customSheetViews>
  <mergeCells count="6">
    <mergeCell ref="A1:H1"/>
    <mergeCell ref="M2:M3"/>
    <mergeCell ref="N2:N3"/>
    <mergeCell ref="S2:S3"/>
    <mergeCell ref="A68:G68"/>
    <mergeCell ref="A66:G66"/>
  </mergeCells>
  <conditionalFormatting sqref="O4:O9 O12:O18">
    <cfRule type="duplicateValues" dxfId="911" priority="17"/>
  </conditionalFormatting>
  <conditionalFormatting sqref="O10">
    <cfRule type="duplicateValues" dxfId="910" priority="16"/>
  </conditionalFormatting>
  <conditionalFormatting sqref="O11">
    <cfRule type="duplicateValues" dxfId="909" priority="15"/>
  </conditionalFormatting>
  <conditionalFormatting sqref="O19:O32">
    <cfRule type="duplicateValues" dxfId="908" priority="14"/>
  </conditionalFormatting>
  <conditionalFormatting sqref="O34:O50">
    <cfRule type="duplicateValues" dxfId="907" priority="13"/>
  </conditionalFormatting>
  <conditionalFormatting sqref="O33">
    <cfRule type="duplicateValues" dxfId="906" priority="12"/>
  </conditionalFormatting>
  <conditionalFormatting sqref="O51:O58">
    <cfRule type="duplicateValues" dxfId="905" priority="11"/>
  </conditionalFormatting>
  <conditionalFormatting sqref="O59:O62">
    <cfRule type="duplicateValues" dxfId="904" priority="10"/>
  </conditionalFormatting>
  <conditionalFormatting sqref="C7:D7 F7:H7">
    <cfRule type="containsText" dxfId="903" priority="7" operator="containsText" text="N/A">
      <formula>NOT(ISERROR(SEARCH("N/A",C7)))</formula>
    </cfRule>
    <cfRule type="containsText" dxfId="902" priority="8" operator="containsText" text="Blank">
      <formula>NOT(ISERROR(SEARCH("Blank",C7)))</formula>
    </cfRule>
    <cfRule type="containsText" dxfId="901" priority="9" operator="containsText" text="M">
      <formula>NOT(ISERROR(SEARCH("M",C7)))</formula>
    </cfRule>
  </conditionalFormatting>
  <conditionalFormatting sqref="B7 B66:B68">
    <cfRule type="duplicateValues" dxfId="900" priority="6"/>
  </conditionalFormatting>
  <conditionalFormatting sqref="B29">
    <cfRule type="duplicateValues" dxfId="899" priority="4"/>
  </conditionalFormatting>
  <conditionalFormatting sqref="B30">
    <cfRule type="duplicateValues" dxfId="898" priority="3"/>
  </conditionalFormatting>
  <conditionalFormatting sqref="B55">
    <cfRule type="duplicateValues" dxfId="897" priority="2"/>
  </conditionalFormatting>
  <conditionalFormatting sqref="B56:B65 B31:B54 B8:B12 B14:B28">
    <cfRule type="duplicateValues" dxfId="896" priority="5"/>
  </conditionalFormatting>
  <conditionalFormatting sqref="B13">
    <cfRule type="duplicateValues" dxfId="89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24586" r:id="rId11" name="CommandButton2">
          <controlPr defaultSize="0" autoLine="0" r:id="rId12">
            <anchor moveWithCells="1">
              <from>
                <xdr:col>8</xdr:col>
                <xdr:colOff>144780</xdr:colOff>
                <xdr:row>65</xdr:row>
                <xdr:rowOff>152400</xdr:rowOff>
              </from>
              <to>
                <xdr:col>9</xdr:col>
                <xdr:colOff>464820</xdr:colOff>
                <xdr:row>68</xdr:row>
                <xdr:rowOff>30480</xdr:rowOff>
              </to>
            </anchor>
          </controlPr>
        </control>
      </mc:Choice>
      <mc:Fallback>
        <control shapeId="24586" r:id="rId11" name="CommandButton2"/>
      </mc:Fallback>
    </mc:AlternateContent>
    <mc:AlternateContent xmlns:mc="http://schemas.openxmlformats.org/markup-compatibility/2006">
      <mc:Choice Requires="x14">
        <control shapeId="24585" r:id="rId13" name="CommandButton1">
          <controlPr defaultSize="0" autoLine="0" r:id="rId14">
            <anchor moveWithCells="1">
              <from>
                <xdr:col>8</xdr:col>
                <xdr:colOff>76200</xdr:colOff>
                <xdr:row>70</xdr:row>
                <xdr:rowOff>0</xdr:rowOff>
              </from>
              <to>
                <xdr:col>9</xdr:col>
                <xdr:colOff>365760</xdr:colOff>
                <xdr:row>71</xdr:row>
                <xdr:rowOff>175260</xdr:rowOff>
              </to>
            </anchor>
          </controlPr>
        </control>
      </mc:Choice>
      <mc:Fallback>
        <control shapeId="24585" r:id="rId13" name="CommandButton1"/>
      </mc:Fallback>
    </mc:AlternateContent>
  </controls>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tabColor theme="5"/>
  </sheetPr>
  <dimension ref="A1:X196"/>
  <sheetViews>
    <sheetView showGridLines="0"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279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43255</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2.6575342465753424</v>
      </c>
      <c r="C4" s="3"/>
      <c r="D4" s="3"/>
      <c r="E4" s="3"/>
      <c r="F4" s="3"/>
      <c r="G4" s="3"/>
      <c r="H4" s="3"/>
      <c r="K4" s="107" t="s">
        <v>141</v>
      </c>
      <c r="L4" s="107" t="s">
        <v>142</v>
      </c>
      <c r="M4" s="266" t="s">
        <v>5</v>
      </c>
      <c r="N4" s="267" t="s">
        <v>143</v>
      </c>
      <c r="O4" s="268" t="s">
        <v>367</v>
      </c>
      <c r="P4" s="270"/>
      <c r="Q4" s="273" t="s">
        <v>145</v>
      </c>
      <c r="R4" s="273" t="s">
        <v>211</v>
      </c>
      <c r="S4" s="249" t="s">
        <v>279</v>
      </c>
      <c r="T4" s="107"/>
      <c r="U4" s="319"/>
      <c r="V4" s="107" t="s">
        <v>369</v>
      </c>
      <c r="W4" s="107" t="s">
        <v>372</v>
      </c>
      <c r="X4" s="107" t="s">
        <v>372</v>
      </c>
    </row>
    <row r="5" spans="1:24" ht="12.75" customHeight="1" x14ac:dyDescent="0.3">
      <c r="A5" s="70" t="s">
        <v>382</v>
      </c>
      <c r="B5" s="95">
        <v>5.75</v>
      </c>
      <c r="C5" s="97"/>
      <c r="D5" s="3"/>
      <c r="E5" s="3"/>
      <c r="F5" s="3"/>
      <c r="G5" s="3"/>
      <c r="H5" s="3"/>
      <c r="K5" s="107"/>
      <c r="L5" s="107"/>
      <c r="M5" s="266" t="s">
        <v>5</v>
      </c>
      <c r="N5" s="267" t="s">
        <v>143</v>
      </c>
      <c r="O5" s="268" t="s">
        <v>368</v>
      </c>
      <c r="P5" s="271" t="s">
        <v>144</v>
      </c>
      <c r="Q5" s="271" t="s">
        <v>149</v>
      </c>
      <c r="R5" s="271" t="s">
        <v>150</v>
      </c>
      <c r="S5" s="249" t="s">
        <v>279</v>
      </c>
      <c r="T5" s="107"/>
      <c r="U5" s="320"/>
      <c r="V5" s="107" t="s">
        <v>369</v>
      </c>
      <c r="W5" s="107"/>
      <c r="X5" s="107"/>
    </row>
    <row r="6" spans="1:24" thickBot="1" x14ac:dyDescent="0.35">
      <c r="A6" s="70" t="s">
        <v>383</v>
      </c>
      <c r="B6" s="95">
        <f ca="1">B4+B5</f>
        <v>8.4075342465753415</v>
      </c>
      <c r="C6" s="97"/>
      <c r="K6" s="107"/>
      <c r="L6" s="107"/>
      <c r="M6" s="266" t="s">
        <v>5</v>
      </c>
      <c r="N6" s="267" t="s">
        <v>148</v>
      </c>
      <c r="O6" s="268" t="s">
        <v>148</v>
      </c>
      <c r="P6" s="271" t="s">
        <v>144</v>
      </c>
      <c r="Q6" s="271" t="s">
        <v>149</v>
      </c>
      <c r="R6" s="271" t="s">
        <v>150</v>
      </c>
      <c r="S6" s="249" t="s">
        <v>279</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279</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279</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279</v>
      </c>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279</v>
      </c>
      <c r="T13" s="107"/>
      <c r="U13" s="320"/>
      <c r="V13" s="107"/>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279</v>
      </c>
      <c r="T15" s="107"/>
      <c r="U15" s="320"/>
      <c r="V15" s="107" t="s">
        <v>369</v>
      </c>
      <c r="W15" s="107"/>
      <c r="X15" s="107" t="s">
        <v>372</v>
      </c>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279</v>
      </c>
      <c r="T16" s="107"/>
      <c r="U16" s="320"/>
      <c r="V16" s="107"/>
      <c r="W16" s="107"/>
      <c r="X16" s="107"/>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279</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279</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279</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279</v>
      </c>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279</v>
      </c>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279</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279</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279</v>
      </c>
      <c r="T25" s="107"/>
      <c r="U25" s="320"/>
      <c r="V25" s="107"/>
      <c r="W25" s="107"/>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279</v>
      </c>
      <c r="T26" s="107" t="s">
        <v>72</v>
      </c>
      <c r="U26" s="320"/>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279</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279</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279</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279</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279</v>
      </c>
      <c r="T31" s="107"/>
      <c r="U31" s="320"/>
      <c r="V31" s="107" t="s">
        <v>369</v>
      </c>
      <c r="W31" s="107"/>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279</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279</v>
      </c>
      <c r="T33" s="107" t="s">
        <v>72</v>
      </c>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279</v>
      </c>
      <c r="T34" s="107" t="s">
        <v>72</v>
      </c>
      <c r="U34" s="320"/>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279</v>
      </c>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279</v>
      </c>
      <c r="T36" s="107"/>
      <c r="U36" s="320"/>
      <c r="V36" s="107" t="s">
        <v>369</v>
      </c>
      <c r="W36" s="107" t="s">
        <v>372</v>
      </c>
      <c r="X36" s="107" t="s">
        <v>372</v>
      </c>
    </row>
    <row r="37" spans="1:24" ht="41.4" x14ac:dyDescent="0.3">
      <c r="A37" s="225" t="s">
        <v>2</v>
      </c>
      <c r="B37" s="218" t="s">
        <v>232</v>
      </c>
      <c r="C37" s="252"/>
      <c r="D37" s="252"/>
      <c r="E37" s="252" t="s">
        <v>77</v>
      </c>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279</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279</v>
      </c>
      <c r="T40" s="107" t="s">
        <v>72</v>
      </c>
      <c r="U40" s="320"/>
      <c r="V40" s="107" t="s">
        <v>369</v>
      </c>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279</v>
      </c>
      <c r="T41" s="107" t="s">
        <v>72</v>
      </c>
      <c r="U41" s="320">
        <v>44039</v>
      </c>
      <c r="V41" s="107" t="s">
        <v>369</v>
      </c>
      <c r="W41" s="107"/>
      <c r="X41" s="107" t="s">
        <v>372</v>
      </c>
    </row>
    <row r="42" spans="1:24" ht="13.8"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t="s">
        <v>279</v>
      </c>
      <c r="T42" s="107" t="s">
        <v>72</v>
      </c>
      <c r="U42" s="320">
        <v>44008</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279</v>
      </c>
      <c r="T44" s="107"/>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279</v>
      </c>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279</v>
      </c>
      <c r="T46" s="107"/>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279</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320"/>
      <c r="V51" s="107" t="s">
        <v>369</v>
      </c>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279</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279</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279</v>
      </c>
      <c r="T57" s="107"/>
      <c r="U57" s="319">
        <v>44042.458333333336</v>
      </c>
      <c r="V57" s="107" t="s">
        <v>369</v>
      </c>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279</v>
      </c>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2.7656305397640444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selection activeCell="A7" sqref="A7:H68"/>
      <pageMargins left="0.7" right="0.7" top="0.75" bottom="0.75" header="0.3" footer="0.3"/>
      <pageSetup orientation="portrait" r:id="rId1"/>
    </customSheetView>
    <customSheetView guid="{040B64FF-F135-4C7F-9498-A8399C10673D}" scale="98" showGridLines="0">
      <selection activeCell="A7" sqref="A7:H68"/>
      <pageMargins left="0.7" right="0.7" top="0.75" bottom="0.75" header="0.3" footer="0.3"/>
      <pageSetup orientation="portrait" r:id="rId2"/>
    </customSheetView>
    <customSheetView guid="{6D9FC8F7-6352-4BF1-890A-27BF36FADC03}" scale="98" showGridLines="0">
      <selection activeCell="A7" sqref="A7:H68"/>
      <pageMargins left="0.7" right="0.7" top="0.75" bottom="0.75" header="0.3" footer="0.3"/>
      <pageSetup orientation="portrait" r:id="rId3"/>
    </customSheetView>
  </customSheetViews>
  <mergeCells count="6">
    <mergeCell ref="M2:M3"/>
    <mergeCell ref="N2:N3"/>
    <mergeCell ref="A68:G68"/>
    <mergeCell ref="S2:S3"/>
    <mergeCell ref="A1:H1"/>
    <mergeCell ref="A66:G66"/>
  </mergeCells>
  <conditionalFormatting sqref="O4:O9 O12:O18">
    <cfRule type="duplicateValues" dxfId="894" priority="17"/>
  </conditionalFormatting>
  <conditionalFormatting sqref="O10">
    <cfRule type="duplicateValues" dxfId="893" priority="16"/>
  </conditionalFormatting>
  <conditionalFormatting sqref="O11">
    <cfRule type="duplicateValues" dxfId="892" priority="15"/>
  </conditionalFormatting>
  <conditionalFormatting sqref="O19:O32">
    <cfRule type="duplicateValues" dxfId="891" priority="14"/>
  </conditionalFormatting>
  <conditionalFormatting sqref="O34:O50">
    <cfRule type="duplicateValues" dxfId="890" priority="13"/>
  </conditionalFormatting>
  <conditionalFormatting sqref="O33">
    <cfRule type="duplicateValues" dxfId="889" priority="12"/>
  </conditionalFormatting>
  <conditionalFormatting sqref="O51:O58">
    <cfRule type="duplicateValues" dxfId="888" priority="11"/>
  </conditionalFormatting>
  <conditionalFormatting sqref="O59:O62">
    <cfRule type="duplicateValues" dxfId="887" priority="10"/>
  </conditionalFormatting>
  <conditionalFormatting sqref="C7:D7 F7:H7">
    <cfRule type="containsText" dxfId="886" priority="7" operator="containsText" text="N/A">
      <formula>NOT(ISERROR(SEARCH("N/A",C7)))</formula>
    </cfRule>
    <cfRule type="containsText" dxfId="885" priority="8" operator="containsText" text="Blank">
      <formula>NOT(ISERROR(SEARCH("Blank",C7)))</formula>
    </cfRule>
    <cfRule type="containsText" dxfId="884" priority="9" operator="containsText" text="M">
      <formula>NOT(ISERROR(SEARCH("M",C7)))</formula>
    </cfRule>
  </conditionalFormatting>
  <conditionalFormatting sqref="B7 B66:B68">
    <cfRule type="duplicateValues" dxfId="883" priority="6"/>
  </conditionalFormatting>
  <conditionalFormatting sqref="B29">
    <cfRule type="duplicateValues" dxfId="882" priority="4"/>
  </conditionalFormatting>
  <conditionalFormatting sqref="B30">
    <cfRule type="duplicateValues" dxfId="881" priority="3"/>
  </conditionalFormatting>
  <conditionalFormatting sqref="B55">
    <cfRule type="duplicateValues" dxfId="880" priority="2"/>
  </conditionalFormatting>
  <conditionalFormatting sqref="B56:B65 B31:B54 B8:B12 B14:B28">
    <cfRule type="duplicateValues" dxfId="879" priority="5"/>
  </conditionalFormatting>
  <conditionalFormatting sqref="B13">
    <cfRule type="duplicateValues" dxfId="87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7880" r:id="rId7" name="CommandButton1">
          <controlPr defaultSize="0" autoLine="0" r:id="rId8">
            <anchor moveWithCells="1">
              <from>
                <xdr:col>8</xdr:col>
                <xdr:colOff>160020</xdr:colOff>
                <xdr:row>24</xdr:row>
                <xdr:rowOff>0</xdr:rowOff>
              </from>
              <to>
                <xdr:col>9</xdr:col>
                <xdr:colOff>449580</xdr:colOff>
                <xdr:row>25</xdr:row>
                <xdr:rowOff>175260</xdr:rowOff>
              </to>
            </anchor>
          </controlPr>
        </control>
      </mc:Choice>
      <mc:Fallback>
        <control shapeId="847880" r:id="rId7" name="CommandButton1"/>
      </mc:Fallback>
    </mc:AlternateContent>
    <mc:AlternateContent xmlns:mc="http://schemas.openxmlformats.org/markup-compatibility/2006">
      <mc:Choice Requires="x14">
        <control shapeId="847881" r:id="rId9" name="CommandButton2">
          <controlPr defaultSize="0" autoLine="0" r:id="rId10">
            <anchor moveWithCells="1">
              <from>
                <xdr:col>8</xdr:col>
                <xdr:colOff>152400</xdr:colOff>
                <xdr:row>29</xdr:row>
                <xdr:rowOff>22860</xdr:rowOff>
              </from>
              <to>
                <xdr:col>9</xdr:col>
                <xdr:colOff>472440</xdr:colOff>
                <xdr:row>31</xdr:row>
                <xdr:rowOff>114300</xdr:rowOff>
              </to>
            </anchor>
          </controlPr>
        </control>
      </mc:Choice>
      <mc:Fallback>
        <control shapeId="847881" r:id="rId9" name="CommandButton2"/>
      </mc:Fallback>
    </mc:AlternateContent>
  </control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5"/>
  </sheetPr>
  <dimension ref="A1:X196"/>
  <sheetViews>
    <sheetView showGridLines="0"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280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42891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3.6547945205479451</v>
      </c>
      <c r="C4" s="3"/>
      <c r="D4" s="3"/>
      <c r="E4" s="3"/>
      <c r="F4" s="3"/>
      <c r="G4" s="3"/>
      <c r="H4" s="3"/>
      <c r="K4" s="107" t="s">
        <v>141</v>
      </c>
      <c r="L4" s="107" t="s">
        <v>142</v>
      </c>
      <c r="M4" s="266" t="s">
        <v>5</v>
      </c>
      <c r="N4" s="267" t="s">
        <v>143</v>
      </c>
      <c r="O4" s="268" t="s">
        <v>367</v>
      </c>
      <c r="P4" s="270"/>
      <c r="Q4" s="273" t="s">
        <v>145</v>
      </c>
      <c r="R4" s="273" t="s">
        <v>211</v>
      </c>
      <c r="S4" s="249" t="s">
        <v>280</v>
      </c>
      <c r="T4" s="107"/>
      <c r="U4" s="319"/>
      <c r="V4" s="107" t="s">
        <v>369</v>
      </c>
      <c r="W4" s="107" t="s">
        <v>372</v>
      </c>
      <c r="X4" s="107" t="s">
        <v>372</v>
      </c>
    </row>
    <row r="5" spans="1:24" ht="12.75" customHeight="1" x14ac:dyDescent="0.3">
      <c r="A5" s="70" t="s">
        <v>382</v>
      </c>
      <c r="B5" s="95">
        <v>0.41666666666666669</v>
      </c>
      <c r="C5" s="97"/>
      <c r="D5" s="3"/>
      <c r="E5" s="3"/>
      <c r="F5" s="3"/>
      <c r="G5" s="3"/>
      <c r="H5" s="3"/>
      <c r="K5" s="107"/>
      <c r="L5" s="107"/>
      <c r="M5" s="266" t="s">
        <v>5</v>
      </c>
      <c r="N5" s="267" t="s">
        <v>143</v>
      </c>
      <c r="O5" s="268" t="s">
        <v>368</v>
      </c>
      <c r="P5" s="271" t="s">
        <v>144</v>
      </c>
      <c r="Q5" s="271" t="s">
        <v>149</v>
      </c>
      <c r="R5" s="271" t="s">
        <v>150</v>
      </c>
      <c r="S5" s="249" t="s">
        <v>280</v>
      </c>
      <c r="T5" s="107"/>
      <c r="U5" s="320"/>
      <c r="V5" s="107" t="s">
        <v>369</v>
      </c>
      <c r="W5" s="107" t="s">
        <v>372</v>
      </c>
      <c r="X5" s="107" t="s">
        <v>372</v>
      </c>
    </row>
    <row r="6" spans="1:24" thickBot="1" x14ac:dyDescent="0.35">
      <c r="A6" s="70" t="s">
        <v>383</v>
      </c>
      <c r="B6" s="95">
        <f ca="1">B4+B5</f>
        <v>4.071461187214612</v>
      </c>
      <c r="C6" s="97"/>
      <c r="K6" s="107"/>
      <c r="L6" s="107"/>
      <c r="M6" s="266" t="s">
        <v>5</v>
      </c>
      <c r="N6" s="267" t="s">
        <v>148</v>
      </c>
      <c r="O6" s="268" t="s">
        <v>148</v>
      </c>
      <c r="P6" s="271" t="s">
        <v>144</v>
      </c>
      <c r="Q6" s="271" t="s">
        <v>149</v>
      </c>
      <c r="R6" s="271" t="s">
        <v>150</v>
      </c>
      <c r="S6" s="249" t="s">
        <v>280</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280</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280</v>
      </c>
      <c r="T9" s="107"/>
      <c r="U9" s="320"/>
      <c r="V9" s="107" t="s">
        <v>369</v>
      </c>
      <c r="W9" s="107" t="s">
        <v>372</v>
      </c>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280</v>
      </c>
      <c r="T10" s="107"/>
      <c r="U10" s="320"/>
      <c r="V10" s="107" t="s">
        <v>369</v>
      </c>
      <c r="W10" s="107" t="s">
        <v>372</v>
      </c>
      <c r="X10" s="107" t="s">
        <v>372</v>
      </c>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280</v>
      </c>
      <c r="T13" s="107"/>
      <c r="U13" s="320">
        <v>44029</v>
      </c>
      <c r="V13" s="107" t="s">
        <v>369</v>
      </c>
      <c r="W13" s="107" t="s">
        <v>372</v>
      </c>
      <c r="X13" s="107"/>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280</v>
      </c>
      <c r="T15" s="107"/>
      <c r="U15" s="320">
        <v>43658</v>
      </c>
      <c r="V15" s="107" t="s">
        <v>369</v>
      </c>
      <c r="W15" s="107" t="s">
        <v>372</v>
      </c>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280</v>
      </c>
      <c r="T16" s="107" t="s">
        <v>73</v>
      </c>
      <c r="U16" s="320"/>
      <c r="V16" s="107" t="s">
        <v>369</v>
      </c>
      <c r="W16" s="107"/>
      <c r="X16" s="107"/>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280</v>
      </c>
      <c r="T18" s="107"/>
      <c r="U18" s="320"/>
      <c r="V18" s="107" t="s">
        <v>369</v>
      </c>
      <c r="W18" s="107"/>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280</v>
      </c>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280</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280</v>
      </c>
      <c r="T21" s="107" t="s">
        <v>72</v>
      </c>
      <c r="U21" s="320"/>
      <c r="V21" s="107" t="s">
        <v>369</v>
      </c>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280</v>
      </c>
      <c r="T22" s="107"/>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280</v>
      </c>
      <c r="T23" s="107" t="s">
        <v>72</v>
      </c>
      <c r="U23" s="320"/>
      <c r="V23" s="107" t="s">
        <v>369</v>
      </c>
      <c r="W23" s="107"/>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280</v>
      </c>
      <c r="T24" s="107"/>
      <c r="U24" s="320"/>
      <c r="V24" s="107" t="s">
        <v>369</v>
      </c>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280</v>
      </c>
      <c r="T25" s="107"/>
      <c r="U25" s="320"/>
      <c r="V25" s="107"/>
      <c r="W25" s="107"/>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280</v>
      </c>
      <c r="T26" s="107"/>
      <c r="U26" s="320"/>
      <c r="V26" s="107" t="s">
        <v>369</v>
      </c>
      <c r="W26" s="107"/>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280</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280</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280</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280</v>
      </c>
      <c r="T30" s="107" t="s">
        <v>72</v>
      </c>
      <c r="U30" s="320">
        <v>44048</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280</v>
      </c>
      <c r="T31" s="107" t="s">
        <v>72</v>
      </c>
      <c r="U31" s="320"/>
      <c r="V31" s="107" t="s">
        <v>369</v>
      </c>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280</v>
      </c>
      <c r="T32" s="107" t="s">
        <v>72</v>
      </c>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280</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280</v>
      </c>
      <c r="T34" s="107" t="s">
        <v>72</v>
      </c>
      <c r="U34" s="320"/>
      <c r="V34" s="107" t="s">
        <v>369</v>
      </c>
      <c r="W34" s="107"/>
      <c r="X34" s="107"/>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280</v>
      </c>
      <c r="T35" s="107" t="s">
        <v>72</v>
      </c>
      <c r="U35" s="320">
        <v>44049</v>
      </c>
      <c r="V35" s="107" t="s">
        <v>369</v>
      </c>
      <c r="W35" s="249"/>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280</v>
      </c>
      <c r="T36" s="107"/>
      <c r="U36" s="320"/>
      <c r="V36" s="107" t="s">
        <v>369</v>
      </c>
      <c r="W36" s="107" t="s">
        <v>372</v>
      </c>
      <c r="X36" s="107" t="s">
        <v>372</v>
      </c>
    </row>
    <row r="37" spans="1:24" ht="41.4" x14ac:dyDescent="0.3">
      <c r="A37" s="225" t="s">
        <v>2</v>
      </c>
      <c r="B37" s="218" t="s">
        <v>232</v>
      </c>
      <c r="C37" s="252" t="s">
        <v>77</v>
      </c>
      <c r="D37" s="252"/>
      <c r="E37" s="252"/>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280</v>
      </c>
      <c r="T39" s="107" t="s">
        <v>72</v>
      </c>
      <c r="U39" s="320">
        <v>43761</v>
      </c>
      <c r="V39" s="107" t="s">
        <v>369</v>
      </c>
      <c r="W39" s="107" t="s">
        <v>372</v>
      </c>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280</v>
      </c>
      <c r="T40" s="107" t="s">
        <v>72</v>
      </c>
      <c r="U40" s="320">
        <v>43761</v>
      </c>
      <c r="V40" s="107" t="s">
        <v>369</v>
      </c>
      <c r="W40" s="107" t="s">
        <v>372</v>
      </c>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280</v>
      </c>
      <c r="T41" s="107" t="s">
        <v>72</v>
      </c>
      <c r="U41" s="320">
        <v>43754</v>
      </c>
      <c r="V41" s="107" t="s">
        <v>369</v>
      </c>
      <c r="W41" s="107" t="s">
        <v>372</v>
      </c>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280</v>
      </c>
      <c r="T42" s="107" t="s">
        <v>72</v>
      </c>
      <c r="U42" s="320">
        <v>43754</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t="s">
        <v>77</v>
      </c>
      <c r="E44" s="252"/>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280</v>
      </c>
      <c r="T44" s="107"/>
      <c r="U44" s="320">
        <v>43763</v>
      </c>
      <c r="V44" s="107" t="s">
        <v>369</v>
      </c>
      <c r="W44" s="107" t="s">
        <v>372</v>
      </c>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280</v>
      </c>
      <c r="T45" s="107"/>
      <c r="U45" s="320">
        <v>43684</v>
      </c>
      <c r="V45" s="107" t="s">
        <v>369</v>
      </c>
      <c r="W45" s="107" t="s">
        <v>372</v>
      </c>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280</v>
      </c>
      <c r="T46" s="107" t="s">
        <v>72</v>
      </c>
      <c r="U46" s="320">
        <v>43669</v>
      </c>
      <c r="V46" s="107" t="s">
        <v>369</v>
      </c>
      <c r="W46" s="107" t="s">
        <v>372</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280</v>
      </c>
      <c r="T47" s="107" t="s">
        <v>72</v>
      </c>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280</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280</v>
      </c>
      <c r="T56" s="107" t="s">
        <v>72</v>
      </c>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280</v>
      </c>
      <c r="T57" s="107" t="s">
        <v>72</v>
      </c>
      <c r="U57" s="319">
        <v>44042.458333333336</v>
      </c>
      <c r="V57" s="107" t="s">
        <v>369</v>
      </c>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107" t="s">
        <v>280</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t="s">
        <v>77</v>
      </c>
      <c r="D62" s="252"/>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2.956607983373067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selection activeCell="A7" sqref="A7:H68"/>
      <pageMargins left="0.7" right="0.7" top="0.75" bottom="0.75" header="0.3" footer="0.3"/>
      <pageSetup orientation="portrait" r:id="rId1"/>
      <autoFilter ref="A3:J70"/>
    </customSheetView>
    <customSheetView guid="{B9E7682A-072E-4CF9-AE10-B3ED27CB27F8}" scale="98" showGridLines="0" showAutoFilter="1" topLeftCell="E1">
      <selection activeCell="U15" sqref="U15:V15"/>
      <pageMargins left="0.7" right="0.7" top="0.75" bottom="0.75" header="0.3" footer="0.3"/>
      <pageSetup orientation="portrait" r:id="rId2"/>
      <autoFilter ref="A3:AB70"/>
    </customSheetView>
    <customSheetView guid="{9F775BAE-2403-40FE-95E3-B0411D9A7170}" scale="98" showGridLines="0" showAutoFilter="1" topLeftCell="A61">
      <selection activeCell="C8" sqref="C8:G67"/>
      <pageMargins left="0.7" right="0.7" top="0.75" bottom="0.75" header="0.3" footer="0.3"/>
      <pageSetup orientation="portrait" r:id="rId3"/>
      <autoFilter ref="A3:AB70"/>
    </customSheetView>
    <customSheetView guid="{61959E49-C4BC-41CB-B0BE-7EDA73DE356A}" scale="98" showGridLines="0" showAutoFilter="1" topLeftCell="E55">
      <selection activeCell="V67" sqref="V67:V71"/>
      <pageMargins left="0.7" right="0.7" top="0.75" bottom="0.75" header="0.3" footer="0.3"/>
      <pageSetup orientation="portrait" r:id="rId4"/>
      <autoFilter ref="A3:AB70"/>
    </customSheetView>
    <customSheetView guid="{3F51B73C-8999-4BDD-B7BB-CFA8C5D5F118}" scale="98" showGridLines="0" showAutoFilter="1" topLeftCell="C1">
      <selection activeCell="K1" sqref="K1:AN1048576"/>
      <pageMargins left="0.7" right="0.7" top="0.75" bottom="0.75" header="0.3" footer="0.3"/>
      <pageSetup orientation="portrait" r:id="rId5"/>
      <autoFilter ref="A3:AA70"/>
    </customSheetView>
    <customSheetView guid="{040B64FF-F135-4C7F-9498-A8399C10673D}" scale="98" showGridLines="0" showAutoFilter="1">
      <selection activeCell="A7" sqref="A7:H68"/>
      <pageMargins left="0.7" right="0.7" top="0.75" bottom="0.75" header="0.3" footer="0.3"/>
      <pageSetup orientation="portrait" r:id="rId6"/>
      <autoFilter ref="A3:J70"/>
    </customSheetView>
    <customSheetView guid="{6D9FC8F7-6352-4BF1-890A-27BF36FADC03}" scale="98" showGridLines="0" showAutoFilter="1">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877" priority="17"/>
  </conditionalFormatting>
  <conditionalFormatting sqref="O10">
    <cfRule type="duplicateValues" dxfId="876" priority="16"/>
  </conditionalFormatting>
  <conditionalFormatting sqref="O11">
    <cfRule type="duplicateValues" dxfId="875" priority="15"/>
  </conditionalFormatting>
  <conditionalFormatting sqref="O19:O32">
    <cfRule type="duplicateValues" dxfId="874" priority="14"/>
  </conditionalFormatting>
  <conditionalFormatting sqref="O34:O50">
    <cfRule type="duplicateValues" dxfId="873" priority="13"/>
  </conditionalFormatting>
  <conditionalFormatting sqref="O33">
    <cfRule type="duplicateValues" dxfId="872" priority="12"/>
  </conditionalFormatting>
  <conditionalFormatting sqref="O51:O58">
    <cfRule type="duplicateValues" dxfId="871" priority="11"/>
  </conditionalFormatting>
  <conditionalFormatting sqref="O59:O62">
    <cfRule type="duplicateValues" dxfId="870" priority="10"/>
  </conditionalFormatting>
  <conditionalFormatting sqref="C7:D7 F7:H7">
    <cfRule type="containsText" dxfId="869" priority="7" operator="containsText" text="N/A">
      <formula>NOT(ISERROR(SEARCH("N/A",C7)))</formula>
    </cfRule>
    <cfRule type="containsText" dxfId="868" priority="8" operator="containsText" text="Blank">
      <formula>NOT(ISERROR(SEARCH("Blank",C7)))</formula>
    </cfRule>
    <cfRule type="containsText" dxfId="867" priority="9" operator="containsText" text="M">
      <formula>NOT(ISERROR(SEARCH("M",C7)))</formula>
    </cfRule>
  </conditionalFormatting>
  <conditionalFormatting sqref="B7 B66:B68">
    <cfRule type="duplicateValues" dxfId="866" priority="6"/>
  </conditionalFormatting>
  <conditionalFormatting sqref="B29">
    <cfRule type="duplicateValues" dxfId="865" priority="4"/>
  </conditionalFormatting>
  <conditionalFormatting sqref="B30">
    <cfRule type="duplicateValues" dxfId="864" priority="3"/>
  </conditionalFormatting>
  <conditionalFormatting sqref="B55">
    <cfRule type="duplicateValues" dxfId="863" priority="2"/>
  </conditionalFormatting>
  <conditionalFormatting sqref="B56:B65 B31:B54 B8:B12 B14:B28">
    <cfRule type="duplicateValues" dxfId="862" priority="5"/>
  </conditionalFormatting>
  <conditionalFormatting sqref="B13">
    <cfRule type="duplicateValues" dxfId="86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27658" r:id="rId11" name="CommandButton2">
          <controlPr defaultSize="0" autoLine="0" r:id="rId12">
            <anchor moveWithCells="1">
              <from>
                <xdr:col>8</xdr:col>
                <xdr:colOff>99060</xdr:colOff>
                <xdr:row>65</xdr:row>
                <xdr:rowOff>0</xdr:rowOff>
              </from>
              <to>
                <xdr:col>9</xdr:col>
                <xdr:colOff>419100</xdr:colOff>
                <xdr:row>67</xdr:row>
                <xdr:rowOff>76200</xdr:rowOff>
              </to>
            </anchor>
          </controlPr>
        </control>
      </mc:Choice>
      <mc:Fallback>
        <control shapeId="27658" r:id="rId11" name="CommandButton2"/>
      </mc:Fallback>
    </mc:AlternateContent>
    <mc:AlternateContent xmlns:mc="http://schemas.openxmlformats.org/markup-compatibility/2006">
      <mc:Choice Requires="x14">
        <control shapeId="27657" r:id="rId13" name="CommandButton1">
          <controlPr defaultSize="0" autoLine="0" r:id="rId14">
            <anchor moveWithCells="1">
              <from>
                <xdr:col>8</xdr:col>
                <xdr:colOff>114300</xdr:colOff>
                <xdr:row>70</xdr:row>
                <xdr:rowOff>0</xdr:rowOff>
              </from>
              <to>
                <xdr:col>9</xdr:col>
                <xdr:colOff>403860</xdr:colOff>
                <xdr:row>71</xdr:row>
                <xdr:rowOff>175260</xdr:rowOff>
              </to>
            </anchor>
          </controlPr>
        </control>
      </mc:Choice>
      <mc:Fallback>
        <control shapeId="27657" r:id="rId13" name="CommandButton1"/>
      </mc:Fallback>
    </mc:AlternateContent>
  </controls>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72" customWidth="1"/>
    <col min="2" max="2" width="38.88671875" style="172" customWidth="1"/>
    <col min="3" max="3" width="9.109375" style="172"/>
    <col min="4" max="5" width="10" style="172" bestFit="1" customWidth="1"/>
    <col min="6" max="7" width="9.109375" style="172"/>
    <col min="8" max="8" width="9.109375" style="173"/>
    <col min="9" max="10" width="9.109375" style="171"/>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71"/>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175" t="s">
        <v>362</v>
      </c>
      <c r="B2" s="174" t="s">
        <v>667</v>
      </c>
      <c r="C2" s="171"/>
      <c r="D2" s="171"/>
      <c r="E2" s="171"/>
      <c r="F2" s="171"/>
      <c r="G2" s="171"/>
      <c r="H2" s="171"/>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175" t="s">
        <v>342</v>
      </c>
      <c r="B3" s="176">
        <v>43955</v>
      </c>
      <c r="C3" s="178"/>
      <c r="D3" s="171"/>
      <c r="E3" s="171"/>
      <c r="F3" s="171"/>
      <c r="G3" s="171"/>
      <c r="H3" s="171"/>
      <c r="K3" s="306"/>
      <c r="L3" s="306"/>
      <c r="M3" s="366"/>
      <c r="N3" s="367"/>
      <c r="O3" s="306"/>
      <c r="P3" s="310" t="s">
        <v>140</v>
      </c>
      <c r="Q3" s="306"/>
      <c r="R3" s="306"/>
      <c r="S3" s="368"/>
      <c r="T3" s="311"/>
      <c r="U3" s="311"/>
      <c r="V3" s="311"/>
      <c r="W3" s="311"/>
      <c r="X3" s="311"/>
    </row>
    <row r="4" spans="1:24" ht="13.8" x14ac:dyDescent="0.3">
      <c r="A4" s="175" t="s">
        <v>363</v>
      </c>
      <c r="B4" s="177">
        <f ca="1">DATEDIF(B3,TODAY(),"D")/365</f>
        <v>0.73972602739726023</v>
      </c>
      <c r="C4" s="171"/>
      <c r="D4" s="171"/>
      <c r="E4" s="171"/>
      <c r="F4" s="171"/>
      <c r="G4" s="171"/>
      <c r="H4" s="171"/>
      <c r="K4" s="107" t="s">
        <v>141</v>
      </c>
      <c r="L4" s="107" t="s">
        <v>142</v>
      </c>
      <c r="M4" s="266" t="s">
        <v>5</v>
      </c>
      <c r="N4" s="267" t="s">
        <v>143</v>
      </c>
      <c r="O4" s="268" t="s">
        <v>367</v>
      </c>
      <c r="P4" s="270"/>
      <c r="Q4" s="273" t="s">
        <v>145</v>
      </c>
      <c r="R4" s="273" t="s">
        <v>211</v>
      </c>
      <c r="S4" s="249" t="s">
        <v>667</v>
      </c>
      <c r="T4" s="107" t="s">
        <v>72</v>
      </c>
      <c r="U4" s="319"/>
      <c r="V4" s="107"/>
      <c r="W4" s="107"/>
      <c r="X4" s="107"/>
    </row>
    <row r="5" spans="1:24" ht="12.75" customHeight="1" x14ac:dyDescent="0.3">
      <c r="A5" s="175" t="s">
        <v>382</v>
      </c>
      <c r="B5" s="177">
        <v>2.5</v>
      </c>
      <c r="C5" s="179"/>
      <c r="D5" s="171"/>
      <c r="E5" s="171"/>
      <c r="F5" s="171"/>
      <c r="G5" s="171"/>
      <c r="H5" s="171"/>
      <c r="K5" s="107"/>
      <c r="L5" s="107"/>
      <c r="M5" s="266" t="s">
        <v>5</v>
      </c>
      <c r="N5" s="267" t="s">
        <v>143</v>
      </c>
      <c r="O5" s="268" t="s">
        <v>368</v>
      </c>
      <c r="P5" s="271" t="s">
        <v>144</v>
      </c>
      <c r="Q5" s="271" t="s">
        <v>149</v>
      </c>
      <c r="R5" s="271" t="s">
        <v>150</v>
      </c>
      <c r="S5" s="249" t="s">
        <v>667</v>
      </c>
      <c r="T5" s="107" t="s">
        <v>72</v>
      </c>
      <c r="U5" s="320"/>
      <c r="V5" s="107" t="s">
        <v>369</v>
      </c>
      <c r="W5" s="107"/>
      <c r="X5" s="107"/>
    </row>
    <row r="6" spans="1:24" thickBot="1" x14ac:dyDescent="0.35">
      <c r="A6" s="175" t="s">
        <v>383</v>
      </c>
      <c r="B6" s="177">
        <f ca="1">B4+B5</f>
        <v>3.2397260273972601</v>
      </c>
      <c r="C6" s="179"/>
      <c r="K6" s="107"/>
      <c r="L6" s="107"/>
      <c r="M6" s="266" t="s">
        <v>5</v>
      </c>
      <c r="N6" s="267" t="s">
        <v>148</v>
      </c>
      <c r="O6" s="268" t="s">
        <v>148</v>
      </c>
      <c r="P6" s="271" t="s">
        <v>144</v>
      </c>
      <c r="Q6" s="271" t="s">
        <v>149</v>
      </c>
      <c r="R6" s="271" t="s">
        <v>150</v>
      </c>
      <c r="S6" s="249" t="s">
        <v>667</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667</v>
      </c>
      <c r="T7" s="107" t="s">
        <v>72</v>
      </c>
      <c r="U7" s="320"/>
      <c r="V7" s="107" t="s">
        <v>369</v>
      </c>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667</v>
      </c>
      <c r="T9" s="107" t="s">
        <v>72</v>
      </c>
      <c r="U9" s="320"/>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72</v>
      </c>
      <c r="U10" s="320"/>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667</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667</v>
      </c>
      <c r="T15" s="107" t="s">
        <v>73</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667</v>
      </c>
      <c r="T16" s="107" t="s">
        <v>73</v>
      </c>
      <c r="U16" s="320"/>
      <c r="V16" s="107"/>
      <c r="W16" s="107"/>
      <c r="X16" s="107"/>
    </row>
    <row r="17" spans="1:24" ht="13.8" x14ac:dyDescent="0.3">
      <c r="A17" s="225" t="s">
        <v>55</v>
      </c>
      <c r="B17" s="218" t="s">
        <v>192</v>
      </c>
      <c r="C17" s="252" t="s">
        <v>77</v>
      </c>
      <c r="D17" s="252"/>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72</v>
      </c>
      <c r="T18" s="107"/>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72</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667</v>
      </c>
      <c r="T21" s="107"/>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667</v>
      </c>
      <c r="T22" s="107"/>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667</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667</v>
      </c>
      <c r="T24" s="107"/>
      <c r="U24" s="320">
        <v>44088</v>
      </c>
      <c r="V24" s="107" t="s">
        <v>369</v>
      </c>
      <c r="W24" s="107"/>
      <c r="X24" s="107"/>
    </row>
    <row r="25" spans="1:24" x14ac:dyDescent="0.3">
      <c r="A25" s="225" t="s">
        <v>55</v>
      </c>
      <c r="B25" s="218" t="s">
        <v>236</v>
      </c>
      <c r="C25" s="252" t="s">
        <v>77</v>
      </c>
      <c r="D25" s="252"/>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72</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72</v>
      </c>
      <c r="T32" s="107"/>
      <c r="U32" s="320" t="s">
        <v>369</v>
      </c>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667</v>
      </c>
      <c r="T35" s="107"/>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667</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667</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70"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70"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1.5162601626016261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80"/>
      <c r="D69" s="180"/>
      <c r="E69" s="180"/>
      <c r="F69" s="180"/>
      <c r="G69" s="180"/>
    </row>
    <row r="70" spans="1:18" x14ac:dyDescent="0.3">
      <c r="B70" s="180"/>
      <c r="C70" s="180"/>
      <c r="D70" s="180"/>
      <c r="E70" s="180"/>
      <c r="F70" s="180"/>
      <c r="G70" s="180"/>
    </row>
    <row r="71" spans="1:18" x14ac:dyDescent="0.3">
      <c r="B71" s="180"/>
      <c r="C71" s="180"/>
      <c r="D71" s="180"/>
      <c r="E71" s="180"/>
      <c r="F71" s="180"/>
      <c r="G71" s="180"/>
    </row>
    <row r="72" spans="1:18" x14ac:dyDescent="0.3">
      <c r="B72" s="180"/>
      <c r="C72" s="180"/>
      <c r="D72" s="180"/>
      <c r="E72" s="180"/>
      <c r="F72" s="180"/>
      <c r="G72" s="180"/>
    </row>
    <row r="73" spans="1:18" x14ac:dyDescent="0.3">
      <c r="B73" s="180"/>
      <c r="C73" s="180"/>
      <c r="D73" s="180"/>
      <c r="E73" s="180"/>
      <c r="F73" s="180"/>
      <c r="G73" s="180"/>
    </row>
    <row r="74" spans="1:18" x14ac:dyDescent="0.3">
      <c r="B74" s="180"/>
      <c r="C74" s="180"/>
      <c r="D74" s="180"/>
      <c r="E74" s="180"/>
      <c r="F74" s="180"/>
      <c r="G74" s="180"/>
    </row>
    <row r="75" spans="1:18" ht="12.75" customHeight="1" x14ac:dyDescent="0.3">
      <c r="B75" s="180"/>
      <c r="C75" s="180"/>
      <c r="D75" s="180"/>
      <c r="E75" s="180"/>
      <c r="F75" s="180"/>
      <c r="G75" s="180"/>
    </row>
    <row r="76" spans="1:18" x14ac:dyDescent="0.3">
      <c r="B76" s="180"/>
      <c r="C76" s="180"/>
      <c r="D76" s="180"/>
      <c r="E76" s="180"/>
      <c r="F76" s="180"/>
      <c r="G76" s="180"/>
    </row>
    <row r="77" spans="1:18" x14ac:dyDescent="0.3">
      <c r="B77" s="180"/>
      <c r="C77" s="180"/>
      <c r="D77" s="180"/>
      <c r="E77" s="180"/>
      <c r="F77" s="180"/>
      <c r="G77" s="180"/>
    </row>
    <row r="78" spans="1:18" x14ac:dyDescent="0.3">
      <c r="B78" s="180"/>
      <c r="C78" s="180"/>
      <c r="D78" s="180"/>
      <c r="E78" s="180"/>
      <c r="F78" s="180"/>
      <c r="G78" s="180"/>
    </row>
    <row r="79" spans="1:18" x14ac:dyDescent="0.3">
      <c r="B79" s="180"/>
      <c r="C79" s="180"/>
      <c r="D79" s="180"/>
      <c r="E79" s="180"/>
      <c r="F79" s="180"/>
      <c r="G79" s="180"/>
    </row>
    <row r="80" spans="1:18" x14ac:dyDescent="0.3">
      <c r="B80" s="180"/>
      <c r="C80" s="180"/>
      <c r="D80" s="180"/>
      <c r="E80" s="180"/>
      <c r="F80" s="180"/>
      <c r="G80" s="180"/>
    </row>
    <row r="81" spans="2:7" x14ac:dyDescent="0.3">
      <c r="B81" s="180"/>
      <c r="C81" s="180"/>
      <c r="D81" s="180"/>
      <c r="E81" s="180"/>
      <c r="F81" s="180"/>
      <c r="G81" s="180"/>
    </row>
    <row r="82" spans="2:7" x14ac:dyDescent="0.3">
      <c r="B82" s="180"/>
      <c r="C82" s="180"/>
      <c r="D82" s="180"/>
      <c r="E82" s="180"/>
      <c r="F82" s="180"/>
      <c r="G82" s="180"/>
    </row>
    <row r="83" spans="2:7" x14ac:dyDescent="0.3">
      <c r="B83" s="180"/>
      <c r="C83" s="180"/>
      <c r="D83" s="180"/>
      <c r="E83" s="180"/>
      <c r="F83" s="180"/>
      <c r="G83" s="180"/>
    </row>
    <row r="84" spans="2:7" x14ac:dyDescent="0.3">
      <c r="B84" s="180"/>
      <c r="C84" s="180"/>
      <c r="D84" s="180"/>
      <c r="E84" s="180"/>
      <c r="F84" s="180"/>
      <c r="G84" s="180"/>
    </row>
    <row r="85" spans="2:7" x14ac:dyDescent="0.3">
      <c r="B85" s="180"/>
      <c r="C85" s="180"/>
      <c r="D85" s="180"/>
      <c r="E85" s="180"/>
      <c r="F85" s="180"/>
      <c r="G85" s="180"/>
    </row>
    <row r="86" spans="2:7" x14ac:dyDescent="0.3">
      <c r="B86" s="180"/>
      <c r="C86" s="180"/>
      <c r="D86" s="180"/>
      <c r="E86" s="180"/>
      <c r="F86" s="180"/>
      <c r="G86" s="180"/>
    </row>
    <row r="87" spans="2:7" x14ac:dyDescent="0.3">
      <c r="B87" s="180"/>
      <c r="C87" s="180"/>
      <c r="D87" s="180"/>
      <c r="E87" s="180"/>
      <c r="F87" s="180"/>
      <c r="G87" s="180"/>
    </row>
    <row r="88" spans="2:7" x14ac:dyDescent="0.3">
      <c r="B88" s="180"/>
      <c r="C88" s="180"/>
      <c r="D88" s="180"/>
      <c r="E88" s="180"/>
      <c r="F88" s="180"/>
      <c r="G88" s="180"/>
    </row>
    <row r="89" spans="2:7" x14ac:dyDescent="0.3">
      <c r="B89" s="180"/>
      <c r="C89" s="180"/>
      <c r="D89" s="180"/>
      <c r="E89" s="180"/>
      <c r="F89" s="180"/>
      <c r="G89" s="180"/>
    </row>
    <row r="90" spans="2:7" x14ac:dyDescent="0.3">
      <c r="B90" s="180"/>
      <c r="C90" s="180"/>
      <c r="D90" s="180"/>
      <c r="E90" s="180"/>
      <c r="F90" s="180"/>
      <c r="G90" s="180"/>
    </row>
    <row r="91" spans="2:7" x14ac:dyDescent="0.3">
      <c r="B91" s="180"/>
      <c r="C91" s="180"/>
      <c r="D91" s="180"/>
      <c r="E91" s="180"/>
      <c r="F91" s="180"/>
      <c r="G91" s="180"/>
    </row>
    <row r="92" spans="2:7" x14ac:dyDescent="0.3">
      <c r="B92" s="180"/>
      <c r="C92" s="180"/>
      <c r="D92" s="180"/>
      <c r="E92" s="180"/>
      <c r="F92" s="180"/>
      <c r="G92" s="180"/>
    </row>
    <row r="93" spans="2:7" x14ac:dyDescent="0.3">
      <c r="B93" s="180"/>
      <c r="C93" s="180"/>
      <c r="D93" s="180"/>
      <c r="E93" s="180"/>
      <c r="F93" s="180"/>
      <c r="G93" s="180"/>
    </row>
    <row r="94" spans="2:7" x14ac:dyDescent="0.3">
      <c r="B94" s="180"/>
      <c r="C94" s="180"/>
      <c r="D94" s="180"/>
      <c r="E94" s="180"/>
      <c r="F94" s="180"/>
      <c r="G94" s="180"/>
    </row>
    <row r="95" spans="2:7" x14ac:dyDescent="0.3">
      <c r="B95" s="180"/>
      <c r="C95" s="180"/>
      <c r="D95" s="180"/>
      <c r="E95" s="180"/>
      <c r="F95" s="180"/>
      <c r="G95" s="180"/>
    </row>
    <row r="96" spans="2:7" x14ac:dyDescent="0.3">
      <c r="B96" s="180"/>
      <c r="C96" s="180"/>
      <c r="D96" s="180"/>
      <c r="E96" s="180"/>
      <c r="F96" s="180"/>
      <c r="G96" s="180"/>
    </row>
    <row r="97" spans="2:7" x14ac:dyDescent="0.3">
      <c r="B97" s="180"/>
      <c r="C97" s="180"/>
      <c r="D97" s="180"/>
      <c r="E97" s="180"/>
      <c r="F97" s="180"/>
      <c r="G97" s="180"/>
    </row>
    <row r="98" spans="2:7" x14ac:dyDescent="0.3">
      <c r="B98" s="180"/>
      <c r="C98" s="180"/>
      <c r="D98" s="180"/>
      <c r="E98" s="180"/>
      <c r="F98" s="180"/>
      <c r="G98" s="180"/>
    </row>
    <row r="99" spans="2:7" x14ac:dyDescent="0.3">
      <c r="B99" s="180"/>
      <c r="C99" s="180"/>
      <c r="D99" s="180"/>
      <c r="E99" s="180"/>
      <c r="F99" s="180"/>
      <c r="G99" s="180"/>
    </row>
    <row r="100" spans="2:7" x14ac:dyDescent="0.3">
      <c r="B100" s="180"/>
      <c r="C100" s="180"/>
      <c r="D100" s="180"/>
      <c r="E100" s="180"/>
      <c r="F100" s="180"/>
      <c r="G100" s="180"/>
    </row>
    <row r="101" spans="2:7" x14ac:dyDescent="0.3">
      <c r="B101" s="180"/>
      <c r="C101" s="180"/>
      <c r="D101" s="180"/>
      <c r="E101" s="180"/>
      <c r="F101" s="180"/>
      <c r="G101" s="180"/>
    </row>
    <row r="102" spans="2:7" x14ac:dyDescent="0.3">
      <c r="B102" s="180"/>
      <c r="C102" s="180"/>
      <c r="D102" s="180"/>
      <c r="E102" s="180"/>
      <c r="F102" s="180"/>
      <c r="G102" s="180"/>
    </row>
    <row r="103" spans="2:7" x14ac:dyDescent="0.3">
      <c r="B103" s="180"/>
      <c r="C103" s="180"/>
      <c r="D103" s="180"/>
      <c r="E103" s="180"/>
      <c r="F103" s="180"/>
      <c r="G103" s="180"/>
    </row>
    <row r="104" spans="2:7" x14ac:dyDescent="0.3">
      <c r="B104" s="180"/>
      <c r="C104" s="180"/>
      <c r="D104" s="180"/>
      <c r="E104" s="180"/>
      <c r="F104" s="180"/>
      <c r="G104" s="180"/>
    </row>
    <row r="105" spans="2:7" x14ac:dyDescent="0.3">
      <c r="B105" s="180"/>
      <c r="C105" s="180"/>
      <c r="D105" s="180"/>
      <c r="E105" s="180"/>
      <c r="F105" s="180"/>
      <c r="G105" s="180"/>
    </row>
    <row r="106" spans="2:7" x14ac:dyDescent="0.3">
      <c r="B106" s="180"/>
      <c r="C106" s="180"/>
      <c r="D106" s="180"/>
      <c r="E106" s="180"/>
      <c r="F106" s="180"/>
      <c r="G106" s="180"/>
    </row>
    <row r="107" spans="2:7" x14ac:dyDescent="0.3">
      <c r="B107" s="180"/>
      <c r="C107" s="180"/>
      <c r="D107" s="180"/>
      <c r="E107" s="180"/>
      <c r="F107" s="180"/>
      <c r="G107" s="180"/>
    </row>
    <row r="108" spans="2:7" x14ac:dyDescent="0.3">
      <c r="B108" s="180"/>
      <c r="C108" s="180"/>
      <c r="D108" s="180"/>
      <c r="E108" s="180"/>
      <c r="F108" s="180"/>
      <c r="G108" s="180"/>
    </row>
    <row r="109" spans="2:7" x14ac:dyDescent="0.3">
      <c r="B109" s="180"/>
      <c r="C109" s="180"/>
      <c r="D109" s="180"/>
      <c r="E109" s="180"/>
      <c r="F109" s="180"/>
      <c r="G109" s="180"/>
    </row>
    <row r="110" spans="2:7" x14ac:dyDescent="0.3">
      <c r="B110" s="180"/>
      <c r="C110" s="180"/>
      <c r="D110" s="180"/>
      <c r="E110" s="180"/>
      <c r="F110" s="180"/>
      <c r="G110" s="180"/>
    </row>
    <row r="111" spans="2:7" x14ac:dyDescent="0.3">
      <c r="B111" s="180"/>
      <c r="C111" s="180"/>
      <c r="D111" s="180"/>
      <c r="E111" s="180"/>
      <c r="F111" s="180"/>
      <c r="G111" s="180"/>
    </row>
    <row r="112" spans="2:7" x14ac:dyDescent="0.3">
      <c r="B112" s="180"/>
      <c r="C112" s="180"/>
      <c r="D112" s="180"/>
      <c r="E112" s="180"/>
      <c r="F112" s="180"/>
      <c r="G112" s="180"/>
    </row>
    <row r="113" spans="2:7" x14ac:dyDescent="0.3">
      <c r="B113" s="180"/>
      <c r="C113" s="180"/>
      <c r="D113" s="180"/>
      <c r="E113" s="180"/>
      <c r="F113" s="180"/>
      <c r="G113" s="180"/>
    </row>
    <row r="114" spans="2:7" x14ac:dyDescent="0.3">
      <c r="B114" s="180"/>
      <c r="C114" s="180"/>
      <c r="D114" s="180"/>
      <c r="E114" s="180"/>
      <c r="F114" s="180"/>
      <c r="G114" s="180"/>
    </row>
    <row r="115" spans="2:7" x14ac:dyDescent="0.3">
      <c r="B115" s="180"/>
      <c r="C115" s="180"/>
      <c r="D115" s="180"/>
      <c r="E115" s="180"/>
      <c r="F115" s="180"/>
      <c r="G115" s="180"/>
    </row>
    <row r="116" spans="2:7" x14ac:dyDescent="0.3">
      <c r="B116" s="180"/>
      <c r="C116" s="180"/>
      <c r="D116" s="180"/>
      <c r="E116" s="180"/>
      <c r="F116" s="180"/>
      <c r="G116" s="180"/>
    </row>
    <row r="117" spans="2:7" x14ac:dyDescent="0.3">
      <c r="B117" s="180"/>
      <c r="C117" s="180"/>
      <c r="D117" s="180"/>
      <c r="E117" s="180"/>
      <c r="F117" s="180"/>
      <c r="G117" s="180"/>
    </row>
    <row r="118" spans="2:7" x14ac:dyDescent="0.3">
      <c r="B118" s="180"/>
      <c r="C118" s="180"/>
      <c r="D118" s="180"/>
      <c r="E118" s="180"/>
      <c r="F118" s="180"/>
      <c r="G118" s="180"/>
    </row>
    <row r="119" spans="2:7" x14ac:dyDescent="0.3">
      <c r="B119" s="180"/>
      <c r="C119" s="180"/>
      <c r="D119" s="180"/>
      <c r="E119" s="180"/>
      <c r="F119" s="180"/>
      <c r="G119" s="180"/>
    </row>
    <row r="120" spans="2:7" x14ac:dyDescent="0.3">
      <c r="B120" s="180"/>
      <c r="C120" s="180"/>
      <c r="D120" s="180"/>
      <c r="E120" s="180"/>
      <c r="F120" s="180"/>
      <c r="G120" s="180"/>
    </row>
    <row r="121" spans="2:7" x14ac:dyDescent="0.3">
      <c r="B121" s="180"/>
      <c r="C121" s="180"/>
      <c r="D121" s="180"/>
      <c r="E121" s="180"/>
      <c r="F121" s="180"/>
      <c r="G121" s="180"/>
    </row>
    <row r="122" spans="2:7" x14ac:dyDescent="0.3">
      <c r="B122" s="180"/>
      <c r="C122" s="180"/>
      <c r="D122" s="180"/>
      <c r="E122" s="180"/>
      <c r="F122" s="180"/>
      <c r="G122" s="180"/>
    </row>
    <row r="123" spans="2:7" x14ac:dyDescent="0.3">
      <c r="B123" s="180"/>
      <c r="C123" s="180"/>
      <c r="D123" s="180"/>
      <c r="E123" s="180"/>
      <c r="F123" s="180"/>
      <c r="G123" s="180"/>
    </row>
    <row r="124" spans="2:7" x14ac:dyDescent="0.3">
      <c r="B124" s="180"/>
      <c r="C124" s="180"/>
      <c r="D124" s="180"/>
      <c r="E124" s="180"/>
      <c r="F124" s="180"/>
      <c r="G124" s="180"/>
    </row>
    <row r="125" spans="2:7" x14ac:dyDescent="0.3">
      <c r="C125" s="180"/>
      <c r="D125" s="180"/>
      <c r="E125" s="180"/>
      <c r="F125" s="180"/>
      <c r="G125" s="180"/>
    </row>
    <row r="126" spans="2:7" x14ac:dyDescent="0.3">
      <c r="C126" s="180"/>
      <c r="D126" s="180"/>
      <c r="E126" s="180"/>
      <c r="F126" s="180"/>
      <c r="G126" s="180"/>
    </row>
    <row r="127" spans="2:7" x14ac:dyDescent="0.3">
      <c r="C127" s="180"/>
      <c r="D127" s="180"/>
      <c r="E127" s="180"/>
      <c r="F127" s="180"/>
      <c r="G127" s="180"/>
    </row>
    <row r="128" spans="2:7" x14ac:dyDescent="0.3">
      <c r="C128" s="180"/>
      <c r="D128" s="180"/>
      <c r="E128" s="180"/>
      <c r="F128" s="180"/>
      <c r="G128" s="180"/>
    </row>
    <row r="129" spans="3:7" x14ac:dyDescent="0.3">
      <c r="C129" s="180"/>
      <c r="D129" s="180"/>
      <c r="E129" s="180"/>
      <c r="F129" s="180"/>
      <c r="G129" s="180"/>
    </row>
    <row r="130" spans="3:7" x14ac:dyDescent="0.3">
      <c r="C130" s="180"/>
      <c r="D130" s="180"/>
      <c r="E130" s="180"/>
      <c r="F130" s="180"/>
      <c r="G130" s="180"/>
    </row>
    <row r="131" spans="3:7" x14ac:dyDescent="0.3">
      <c r="C131" s="180"/>
      <c r="D131" s="180"/>
      <c r="E131" s="180"/>
      <c r="F131" s="180"/>
      <c r="G131" s="180"/>
    </row>
    <row r="132" spans="3:7" x14ac:dyDescent="0.3">
      <c r="C132" s="180"/>
      <c r="D132" s="180"/>
      <c r="E132" s="180"/>
      <c r="F132" s="180"/>
      <c r="G132" s="180"/>
    </row>
    <row r="133" spans="3:7" x14ac:dyDescent="0.3">
      <c r="C133" s="180"/>
      <c r="D133" s="180"/>
      <c r="E133" s="180"/>
      <c r="F133" s="180"/>
      <c r="G133" s="180"/>
    </row>
    <row r="134" spans="3:7" x14ac:dyDescent="0.3">
      <c r="C134" s="180"/>
      <c r="D134" s="180"/>
      <c r="E134" s="180"/>
      <c r="F134" s="180"/>
      <c r="G134" s="180"/>
    </row>
    <row r="135" spans="3:7" x14ac:dyDescent="0.3">
      <c r="C135" s="180"/>
      <c r="D135" s="180"/>
      <c r="E135" s="180"/>
      <c r="F135" s="180"/>
      <c r="G135" s="180"/>
    </row>
    <row r="136" spans="3:7" x14ac:dyDescent="0.3">
      <c r="C136" s="180"/>
      <c r="D136" s="180"/>
      <c r="E136" s="180"/>
      <c r="F136" s="180"/>
      <c r="G136" s="180"/>
    </row>
    <row r="137" spans="3:7" x14ac:dyDescent="0.3">
      <c r="C137" s="180"/>
      <c r="D137" s="180"/>
      <c r="E137" s="180"/>
      <c r="F137" s="180"/>
      <c r="G137" s="180"/>
    </row>
    <row r="138" spans="3:7" x14ac:dyDescent="0.3">
      <c r="C138" s="180"/>
      <c r="D138" s="180"/>
      <c r="E138" s="180"/>
      <c r="F138" s="180"/>
      <c r="G138" s="180"/>
    </row>
    <row r="139" spans="3:7" x14ac:dyDescent="0.3">
      <c r="C139" s="180"/>
      <c r="D139" s="180"/>
      <c r="E139" s="180"/>
      <c r="F139" s="180"/>
      <c r="G139" s="180"/>
    </row>
    <row r="140" spans="3:7" x14ac:dyDescent="0.3">
      <c r="C140" s="180"/>
      <c r="D140" s="180"/>
      <c r="E140" s="180"/>
      <c r="F140" s="180"/>
      <c r="G140" s="180"/>
    </row>
    <row r="141" spans="3:7" x14ac:dyDescent="0.3">
      <c r="C141" s="180"/>
      <c r="D141" s="180"/>
      <c r="E141" s="180"/>
      <c r="F141" s="180"/>
      <c r="G141" s="180"/>
    </row>
    <row r="142" spans="3:7" x14ac:dyDescent="0.3">
      <c r="C142" s="180"/>
      <c r="D142" s="180"/>
      <c r="E142" s="180"/>
      <c r="F142" s="180"/>
      <c r="G142" s="180"/>
    </row>
    <row r="143" spans="3:7" x14ac:dyDescent="0.3">
      <c r="C143" s="180"/>
      <c r="D143" s="180"/>
      <c r="E143" s="180"/>
      <c r="F143" s="180"/>
      <c r="G143" s="180"/>
    </row>
    <row r="144" spans="3:7" x14ac:dyDescent="0.3">
      <c r="C144" s="180"/>
      <c r="D144" s="180"/>
      <c r="E144" s="180"/>
      <c r="F144" s="180"/>
      <c r="G144" s="180"/>
    </row>
    <row r="145" spans="3:7" x14ac:dyDescent="0.3">
      <c r="C145" s="180"/>
      <c r="D145" s="180"/>
      <c r="E145" s="180"/>
      <c r="F145" s="180"/>
      <c r="G145" s="180"/>
    </row>
    <row r="146" spans="3:7" x14ac:dyDescent="0.3">
      <c r="C146" s="180"/>
      <c r="D146" s="180"/>
      <c r="E146" s="180"/>
      <c r="F146" s="180"/>
      <c r="G146" s="180"/>
    </row>
    <row r="147" spans="3:7" x14ac:dyDescent="0.3">
      <c r="C147" s="180"/>
      <c r="D147" s="180"/>
      <c r="E147" s="180"/>
      <c r="F147" s="180"/>
      <c r="G147" s="180"/>
    </row>
    <row r="148" spans="3:7" x14ac:dyDescent="0.3">
      <c r="C148" s="180"/>
      <c r="D148" s="180"/>
      <c r="E148" s="180"/>
      <c r="F148" s="180"/>
      <c r="G148" s="180"/>
    </row>
    <row r="149" spans="3:7" x14ac:dyDescent="0.3">
      <c r="C149" s="180"/>
      <c r="D149" s="180"/>
      <c r="E149" s="180"/>
      <c r="F149" s="180"/>
      <c r="G149" s="180"/>
    </row>
    <row r="150" spans="3:7" x14ac:dyDescent="0.3">
      <c r="C150" s="180"/>
      <c r="D150" s="180"/>
      <c r="E150" s="180"/>
      <c r="F150" s="180"/>
      <c r="G150" s="180"/>
    </row>
    <row r="151" spans="3:7" x14ac:dyDescent="0.3">
      <c r="C151" s="180"/>
      <c r="D151" s="180"/>
      <c r="E151" s="180"/>
      <c r="F151" s="180"/>
      <c r="G151" s="180"/>
    </row>
    <row r="152" spans="3:7" x14ac:dyDescent="0.3">
      <c r="C152" s="180"/>
      <c r="D152" s="180"/>
      <c r="E152" s="180"/>
      <c r="F152" s="180"/>
      <c r="G152" s="180"/>
    </row>
    <row r="153" spans="3:7" x14ac:dyDescent="0.3">
      <c r="C153" s="180"/>
      <c r="D153" s="180"/>
      <c r="E153" s="180"/>
      <c r="F153" s="180"/>
      <c r="G153" s="180"/>
    </row>
    <row r="154" spans="3:7" x14ac:dyDescent="0.3">
      <c r="C154" s="180"/>
      <c r="D154" s="180"/>
      <c r="E154" s="180"/>
      <c r="F154" s="180"/>
      <c r="G154" s="180"/>
    </row>
    <row r="155" spans="3:7" x14ac:dyDescent="0.3">
      <c r="C155" s="180"/>
      <c r="D155" s="180"/>
      <c r="E155" s="180"/>
      <c r="F155" s="180"/>
      <c r="G155" s="180"/>
    </row>
    <row r="156" spans="3:7" x14ac:dyDescent="0.3">
      <c r="C156" s="180"/>
      <c r="D156" s="180"/>
      <c r="E156" s="180"/>
      <c r="F156" s="180"/>
      <c r="G156" s="180"/>
    </row>
    <row r="157" spans="3:7" x14ac:dyDescent="0.3">
      <c r="C157" s="180"/>
      <c r="D157" s="180"/>
      <c r="E157" s="180"/>
      <c r="F157" s="180"/>
      <c r="G157" s="180"/>
    </row>
    <row r="158" spans="3:7" x14ac:dyDescent="0.3">
      <c r="C158" s="180"/>
      <c r="D158" s="180"/>
      <c r="E158" s="180"/>
      <c r="F158" s="180"/>
      <c r="G158" s="180"/>
    </row>
    <row r="159" spans="3:7" x14ac:dyDescent="0.3">
      <c r="C159" s="180"/>
      <c r="D159" s="180"/>
      <c r="E159" s="180"/>
      <c r="F159" s="180"/>
      <c r="G159" s="180"/>
    </row>
    <row r="160" spans="3:7" x14ac:dyDescent="0.3">
      <c r="C160" s="180"/>
      <c r="D160" s="180"/>
      <c r="E160" s="180"/>
      <c r="F160" s="180"/>
      <c r="G160" s="180"/>
    </row>
    <row r="161" spans="3:7" x14ac:dyDescent="0.3">
      <c r="C161" s="180"/>
      <c r="D161" s="180"/>
      <c r="E161" s="180"/>
      <c r="F161" s="180"/>
      <c r="G161" s="180"/>
    </row>
    <row r="162" spans="3:7" x14ac:dyDescent="0.3">
      <c r="C162" s="180"/>
      <c r="D162" s="180"/>
      <c r="E162" s="180"/>
      <c r="F162" s="180"/>
      <c r="G162" s="180"/>
    </row>
    <row r="163" spans="3:7" x14ac:dyDescent="0.3">
      <c r="C163" s="180"/>
      <c r="D163" s="180"/>
      <c r="E163" s="180"/>
      <c r="F163" s="180"/>
      <c r="G163" s="180"/>
    </row>
    <row r="164" spans="3:7" x14ac:dyDescent="0.3">
      <c r="C164" s="180"/>
      <c r="D164" s="180"/>
      <c r="E164" s="180"/>
      <c r="F164" s="180"/>
      <c r="G164" s="180"/>
    </row>
    <row r="165" spans="3:7" x14ac:dyDescent="0.3">
      <c r="C165" s="180"/>
      <c r="D165" s="180"/>
      <c r="E165" s="180"/>
      <c r="F165" s="180"/>
      <c r="G165" s="180"/>
    </row>
    <row r="166" spans="3:7" x14ac:dyDescent="0.3">
      <c r="C166" s="180"/>
      <c r="D166" s="180"/>
      <c r="E166" s="180"/>
      <c r="F166" s="180"/>
      <c r="G166" s="180"/>
    </row>
    <row r="167" spans="3:7" x14ac:dyDescent="0.3">
      <c r="C167" s="180"/>
      <c r="D167" s="180"/>
      <c r="E167" s="180"/>
      <c r="F167" s="180"/>
      <c r="G167" s="180"/>
    </row>
    <row r="168" spans="3:7" x14ac:dyDescent="0.3">
      <c r="C168" s="180"/>
      <c r="D168" s="180"/>
      <c r="E168" s="180"/>
      <c r="F168" s="180"/>
      <c r="G168" s="180"/>
    </row>
    <row r="169" spans="3:7" x14ac:dyDescent="0.3">
      <c r="C169" s="180"/>
      <c r="D169" s="180"/>
      <c r="E169" s="180"/>
      <c r="F169" s="180"/>
      <c r="G169" s="180"/>
    </row>
    <row r="170" spans="3:7" x14ac:dyDescent="0.3">
      <c r="C170" s="180"/>
      <c r="D170" s="180"/>
      <c r="E170" s="180"/>
      <c r="F170" s="180"/>
      <c r="G170" s="180"/>
    </row>
    <row r="171" spans="3:7" x14ac:dyDescent="0.3">
      <c r="C171" s="180"/>
      <c r="D171" s="180"/>
      <c r="E171" s="180"/>
      <c r="F171" s="180"/>
      <c r="G171" s="180"/>
    </row>
    <row r="172" spans="3:7" x14ac:dyDescent="0.3">
      <c r="C172" s="180"/>
      <c r="D172" s="180"/>
      <c r="E172" s="180"/>
      <c r="F172" s="180"/>
      <c r="G172" s="180"/>
    </row>
    <row r="173" spans="3:7" x14ac:dyDescent="0.3">
      <c r="C173" s="180"/>
      <c r="D173" s="180"/>
      <c r="E173" s="180"/>
      <c r="F173" s="180"/>
      <c r="G173" s="180"/>
    </row>
    <row r="174" spans="3:7" x14ac:dyDescent="0.3">
      <c r="C174" s="180"/>
      <c r="D174" s="180"/>
      <c r="E174" s="180"/>
      <c r="F174" s="180"/>
      <c r="G174" s="180"/>
    </row>
    <row r="175" spans="3:7" x14ac:dyDescent="0.3">
      <c r="C175" s="180"/>
      <c r="D175" s="180"/>
      <c r="E175" s="180"/>
      <c r="F175" s="180"/>
      <c r="G175" s="180"/>
    </row>
    <row r="176" spans="3:7" x14ac:dyDescent="0.3">
      <c r="C176" s="180"/>
      <c r="D176" s="180"/>
      <c r="E176" s="180"/>
      <c r="F176" s="180"/>
      <c r="G176" s="180"/>
    </row>
    <row r="177" spans="3:7" x14ac:dyDescent="0.3">
      <c r="C177" s="180"/>
      <c r="D177" s="180"/>
      <c r="E177" s="180"/>
      <c r="F177" s="180"/>
      <c r="G177" s="180"/>
    </row>
    <row r="178" spans="3:7" x14ac:dyDescent="0.3">
      <c r="C178" s="180"/>
      <c r="D178" s="180"/>
      <c r="E178" s="180"/>
      <c r="F178" s="180"/>
      <c r="G178" s="180"/>
    </row>
    <row r="179" spans="3:7" x14ac:dyDescent="0.3">
      <c r="C179" s="180"/>
      <c r="D179" s="180"/>
      <c r="E179" s="180"/>
      <c r="F179" s="180"/>
      <c r="G179" s="180"/>
    </row>
    <row r="180" spans="3:7" x14ac:dyDescent="0.3">
      <c r="C180" s="180"/>
      <c r="D180" s="180"/>
      <c r="E180" s="180"/>
      <c r="F180" s="180"/>
      <c r="G180" s="180"/>
    </row>
    <row r="181" spans="3:7" x14ac:dyDescent="0.3">
      <c r="C181" s="180"/>
      <c r="D181" s="180"/>
      <c r="E181" s="180"/>
      <c r="F181" s="180"/>
      <c r="G181" s="180"/>
    </row>
    <row r="182" spans="3:7" x14ac:dyDescent="0.3">
      <c r="C182" s="180"/>
      <c r="D182" s="180"/>
      <c r="E182" s="180"/>
      <c r="F182" s="180"/>
      <c r="G182" s="180"/>
    </row>
    <row r="183" spans="3:7" x14ac:dyDescent="0.3">
      <c r="C183" s="180"/>
      <c r="D183" s="180"/>
      <c r="E183" s="180"/>
      <c r="F183" s="180"/>
      <c r="G183" s="180"/>
    </row>
    <row r="184" spans="3:7" x14ac:dyDescent="0.3">
      <c r="C184" s="180"/>
      <c r="D184" s="180"/>
      <c r="E184" s="180"/>
      <c r="F184" s="180"/>
      <c r="G184" s="180"/>
    </row>
    <row r="185" spans="3:7" x14ac:dyDescent="0.3">
      <c r="C185" s="180"/>
      <c r="D185" s="180"/>
      <c r="E185" s="180"/>
      <c r="F185" s="180"/>
      <c r="G185" s="180"/>
    </row>
    <row r="186" spans="3:7" x14ac:dyDescent="0.3">
      <c r="C186" s="180"/>
      <c r="D186" s="180"/>
      <c r="E186" s="180"/>
      <c r="F186" s="180"/>
      <c r="G186" s="180"/>
    </row>
    <row r="187" spans="3:7" x14ac:dyDescent="0.3">
      <c r="C187" s="180"/>
      <c r="D187" s="180"/>
      <c r="E187" s="180"/>
      <c r="F187" s="180"/>
      <c r="G187" s="180"/>
    </row>
    <row r="188" spans="3:7" x14ac:dyDescent="0.3">
      <c r="C188" s="180"/>
      <c r="D188" s="180"/>
      <c r="E188" s="180"/>
      <c r="F188" s="180"/>
      <c r="G188" s="180"/>
    </row>
    <row r="189" spans="3:7" x14ac:dyDescent="0.3">
      <c r="C189" s="180"/>
      <c r="D189" s="180"/>
      <c r="E189" s="180"/>
      <c r="F189" s="180"/>
      <c r="G189" s="180"/>
    </row>
    <row r="190" spans="3:7" x14ac:dyDescent="0.3">
      <c r="C190" s="180"/>
      <c r="D190" s="180"/>
      <c r="E190" s="180"/>
      <c r="F190" s="180"/>
      <c r="G190" s="180"/>
    </row>
    <row r="191" spans="3:7" x14ac:dyDescent="0.3">
      <c r="C191" s="180"/>
      <c r="D191" s="180"/>
      <c r="E191" s="180"/>
      <c r="F191" s="180"/>
      <c r="G191" s="180"/>
    </row>
    <row r="192" spans="3:7" x14ac:dyDescent="0.3">
      <c r="C192" s="180"/>
      <c r="D192" s="180"/>
      <c r="E192" s="180"/>
      <c r="F192" s="180"/>
      <c r="G192" s="180"/>
    </row>
    <row r="193" spans="3:7" x14ac:dyDescent="0.3">
      <c r="C193" s="180"/>
      <c r="D193" s="180"/>
      <c r="E193" s="180"/>
      <c r="F193" s="180"/>
      <c r="G193" s="180"/>
    </row>
    <row r="194" spans="3:7" x14ac:dyDescent="0.3">
      <c r="C194" s="180"/>
      <c r="D194" s="180"/>
      <c r="E194" s="180"/>
      <c r="F194" s="180"/>
      <c r="G194" s="180"/>
    </row>
    <row r="195" spans="3:7" x14ac:dyDescent="0.3">
      <c r="C195" s="180"/>
      <c r="D195" s="180"/>
      <c r="E195" s="180"/>
      <c r="F195" s="180"/>
      <c r="G195" s="180"/>
    </row>
    <row r="196" spans="3:7" x14ac:dyDescent="0.3">
      <c r="C196" s="180"/>
      <c r="D196" s="180"/>
      <c r="E196" s="180"/>
      <c r="F196" s="180"/>
      <c r="G196" s="180"/>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B125:B1048576 B1:B6 B69">
    <cfRule type="duplicateValues" dxfId="860" priority="25"/>
  </conditionalFormatting>
  <conditionalFormatting sqref="O4:O9 O12:O18">
    <cfRule type="duplicateValues" dxfId="859" priority="17"/>
  </conditionalFormatting>
  <conditionalFormatting sqref="O10">
    <cfRule type="duplicateValues" dxfId="858" priority="16"/>
  </conditionalFormatting>
  <conditionalFormatting sqref="O11">
    <cfRule type="duplicateValues" dxfId="857" priority="15"/>
  </conditionalFormatting>
  <conditionalFormatting sqref="O19:O32">
    <cfRule type="duplicateValues" dxfId="856" priority="14"/>
  </conditionalFormatting>
  <conditionalFormatting sqref="O34:O50">
    <cfRule type="duplicateValues" dxfId="855" priority="13"/>
  </conditionalFormatting>
  <conditionalFormatting sqref="O33">
    <cfRule type="duplicateValues" dxfId="854" priority="12"/>
  </conditionalFormatting>
  <conditionalFormatting sqref="O51:O58">
    <cfRule type="duplicateValues" dxfId="853" priority="11"/>
  </conditionalFormatting>
  <conditionalFormatting sqref="O59:O62">
    <cfRule type="duplicateValues" dxfId="852" priority="10"/>
  </conditionalFormatting>
  <conditionalFormatting sqref="C7:D7 F7:H7">
    <cfRule type="containsText" dxfId="851" priority="7" operator="containsText" text="N/A">
      <formula>NOT(ISERROR(SEARCH("N/A",C7)))</formula>
    </cfRule>
    <cfRule type="containsText" dxfId="850" priority="8" operator="containsText" text="Blank">
      <formula>NOT(ISERROR(SEARCH("Blank",C7)))</formula>
    </cfRule>
    <cfRule type="containsText" dxfId="849" priority="9" operator="containsText" text="M">
      <formula>NOT(ISERROR(SEARCH("M",C7)))</formula>
    </cfRule>
  </conditionalFormatting>
  <conditionalFormatting sqref="B7 B66:B68">
    <cfRule type="duplicateValues" dxfId="848" priority="6"/>
  </conditionalFormatting>
  <conditionalFormatting sqref="B29">
    <cfRule type="duplicateValues" dxfId="847" priority="4"/>
  </conditionalFormatting>
  <conditionalFormatting sqref="B30">
    <cfRule type="duplicateValues" dxfId="846" priority="3"/>
  </conditionalFormatting>
  <conditionalFormatting sqref="B55">
    <cfRule type="duplicateValues" dxfId="845" priority="2"/>
  </conditionalFormatting>
  <conditionalFormatting sqref="B56:B65 B31:B54 B8:B12 B14:B28">
    <cfRule type="duplicateValues" dxfId="844" priority="5"/>
  </conditionalFormatting>
  <conditionalFormatting sqref="B13">
    <cfRule type="duplicateValues" dxfId="84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47201"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947201" r:id="rId7" name="CommandButton1"/>
      </mc:Fallback>
    </mc:AlternateContent>
    <mc:AlternateContent xmlns:mc="http://schemas.openxmlformats.org/markup-compatibility/2006">
      <mc:Choice Requires="x14">
        <control shapeId="947202"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947202" r:id="rId9" name="CommandButton2"/>
      </mc:Fallback>
    </mc:AlternateContent>
    <mc:AlternateContent xmlns:mc="http://schemas.openxmlformats.org/markup-compatibility/2006">
      <mc:Choice Requires="x14">
        <control shapeId="947203" r:id="rId11" name="CommandButton3">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947203" r:id="rId11" name="CommandButton3"/>
      </mc:Fallback>
    </mc:AlternateContent>
    <mc:AlternateContent xmlns:mc="http://schemas.openxmlformats.org/markup-compatibility/2006">
      <mc:Choice Requires="x14">
        <control shapeId="947204" r:id="rId13" name="CommandButton4">
          <controlPr defaultSize="0" autoLine="0" r:id="rId14">
            <anchor moveWithCells="1">
              <from>
                <xdr:col>8</xdr:col>
                <xdr:colOff>121920</xdr:colOff>
                <xdr:row>9</xdr:row>
                <xdr:rowOff>68580</xdr:rowOff>
              </from>
              <to>
                <xdr:col>9</xdr:col>
                <xdr:colOff>441960</xdr:colOff>
                <xdr:row>11</xdr:row>
                <xdr:rowOff>167640</xdr:rowOff>
              </to>
            </anchor>
          </controlPr>
        </control>
      </mc:Choice>
      <mc:Fallback>
        <control shapeId="947204" r:id="rId13" name="CommandButton4"/>
      </mc:Fallback>
    </mc:AlternateContent>
  </controls>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theme="7" tint="0.79998168889431442"/>
    <pageSetUpPr fitToPage="1"/>
  </sheetPr>
  <dimension ref="A1:X196"/>
  <sheetViews>
    <sheetView showGridLines="0" topLeftCell="J55"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682</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43997</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0.62465753424657533</v>
      </c>
      <c r="C4" s="193"/>
      <c r="D4" s="193"/>
      <c r="E4" s="193"/>
      <c r="F4" s="193"/>
      <c r="G4" s="193"/>
      <c r="H4" s="193"/>
      <c r="K4" s="107" t="s">
        <v>141</v>
      </c>
      <c r="L4" s="107" t="s">
        <v>142</v>
      </c>
      <c r="M4" s="266" t="s">
        <v>5</v>
      </c>
      <c r="N4" s="267" t="s">
        <v>143</v>
      </c>
      <c r="O4" s="268" t="s">
        <v>367</v>
      </c>
      <c r="P4" s="270"/>
      <c r="Q4" s="273" t="s">
        <v>145</v>
      </c>
      <c r="R4" s="273" t="s">
        <v>211</v>
      </c>
      <c r="S4" s="249" t="s">
        <v>682</v>
      </c>
      <c r="T4" s="107" t="s">
        <v>73</v>
      </c>
      <c r="U4" s="319"/>
      <c r="V4" s="107"/>
      <c r="W4" s="107"/>
      <c r="X4" s="107"/>
    </row>
    <row r="5" spans="1:24" ht="12.75" customHeight="1" x14ac:dyDescent="0.3">
      <c r="A5" s="217" t="s">
        <v>382</v>
      </c>
      <c r="B5" s="234">
        <v>6</v>
      </c>
      <c r="C5" s="236"/>
      <c r="D5" s="193"/>
      <c r="E5" s="193"/>
      <c r="F5" s="193"/>
      <c r="G5" s="193"/>
      <c r="H5" s="193"/>
      <c r="K5" s="107"/>
      <c r="L5" s="107"/>
      <c r="M5" s="266" t="s">
        <v>5</v>
      </c>
      <c r="N5" s="267" t="s">
        <v>143</v>
      </c>
      <c r="O5" s="268" t="s">
        <v>368</v>
      </c>
      <c r="P5" s="271" t="s">
        <v>144</v>
      </c>
      <c r="Q5" s="271" t="s">
        <v>149</v>
      </c>
      <c r="R5" s="271" t="s">
        <v>150</v>
      </c>
      <c r="S5" s="249" t="s">
        <v>682</v>
      </c>
      <c r="T5" s="107" t="s">
        <v>72</v>
      </c>
      <c r="U5" s="320"/>
      <c r="V5" s="107" t="s">
        <v>369</v>
      </c>
      <c r="W5" s="107"/>
      <c r="X5" s="107"/>
    </row>
    <row r="6" spans="1:24" thickBot="1" x14ac:dyDescent="0.35">
      <c r="A6" s="217" t="s">
        <v>383</v>
      </c>
      <c r="B6" s="234">
        <f ca="1">B4+B5</f>
        <v>6.624657534246575</v>
      </c>
      <c r="C6" s="236"/>
      <c r="K6" s="107"/>
      <c r="L6" s="107"/>
      <c r="M6" s="266" t="s">
        <v>5</v>
      </c>
      <c r="N6" s="267" t="s">
        <v>148</v>
      </c>
      <c r="O6" s="268" t="s">
        <v>148</v>
      </c>
      <c r="P6" s="271" t="s">
        <v>144</v>
      </c>
      <c r="Q6" s="271" t="s">
        <v>149</v>
      </c>
      <c r="R6" s="271" t="s">
        <v>150</v>
      </c>
      <c r="S6" s="249" t="s">
        <v>682</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682</v>
      </c>
      <c r="T7" s="107" t="s">
        <v>72</v>
      </c>
      <c r="U7" s="320"/>
      <c r="V7" s="107" t="s">
        <v>369</v>
      </c>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682</v>
      </c>
      <c r="T9" s="107" t="s">
        <v>72</v>
      </c>
      <c r="U9" s="320"/>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73</v>
      </c>
      <c r="U10" s="320"/>
      <c r="V10" s="107" t="s">
        <v>369</v>
      </c>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682</v>
      </c>
      <c r="T13" s="107" t="s">
        <v>72</v>
      </c>
      <c r="U13" s="320">
        <v>44029</v>
      </c>
      <c r="V13" s="107" t="s">
        <v>369</v>
      </c>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682</v>
      </c>
      <c r="T15" s="107" t="s">
        <v>72</v>
      </c>
      <c r="U15" s="320"/>
      <c r="V15" s="107" t="s">
        <v>369</v>
      </c>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682</v>
      </c>
      <c r="T16" s="107" t="s">
        <v>73</v>
      </c>
      <c r="U16" s="320"/>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682</v>
      </c>
      <c r="T18" s="107"/>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682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682</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682</v>
      </c>
      <c r="T21" s="107" t="s">
        <v>72</v>
      </c>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682</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682</v>
      </c>
      <c r="T23" s="107" t="s">
        <v>73</v>
      </c>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682</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682</v>
      </c>
      <c r="T25" s="107"/>
      <c r="U25" s="320"/>
      <c r="V25" s="107"/>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682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682</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682</v>
      </c>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682</v>
      </c>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682</v>
      </c>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682</v>
      </c>
      <c r="T35" s="107" t="s">
        <v>73</v>
      </c>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682</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682</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682</v>
      </c>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682</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t="s">
        <v>77</v>
      </c>
      <c r="D61" s="252"/>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t="s">
        <v>77</v>
      </c>
      <c r="D64" s="252"/>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t="s">
        <v>77</v>
      </c>
      <c r="D65" s="252"/>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1.4960511033681765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autoFilter ref="A2:N66"/>
  <customSheetViews>
    <customSheetView guid="{3BEDB203-29A8-4A82-B140-5CE8D0753F8B}" showGridLines="0" fitToPage="1" showAutoFilter="1" topLeftCell="J55">
      <selection activeCell="A7" sqref="A7:H68"/>
      <pageMargins left="0.25" right="0" top="0.25" bottom="0.25" header="0.3" footer="0"/>
      <pageSetup scale="30" fitToHeight="0" orientation="landscape" r:id="rId1"/>
      <autoFilter ref="A2:N66"/>
    </customSheetView>
    <customSheetView guid="{040B64FF-F135-4C7F-9498-A8399C10673D}" showGridLines="0" fitToPage="1" showAutoFilter="1" topLeftCell="J55">
      <selection activeCell="A7" sqref="A7:H68"/>
      <pageMargins left="0.25" right="0" top="0.25" bottom="0.25" header="0.3" footer="0"/>
      <pageSetup scale="30" fitToHeight="0" orientation="landscape" r:id="rId2"/>
      <autoFilter ref="A2:N66"/>
    </customSheetView>
    <customSheetView guid="{6D9FC8F7-6352-4BF1-890A-27BF36FADC03}" showGridLines="0" fitToPage="1" showAutoFilter="1" topLeftCell="J55">
      <selection activeCell="A7" sqref="A7:H68"/>
      <pageMargins left="0.25" right="0" top="0.25" bottom="0.25" header="0.3" footer="0"/>
      <pageSetup scale="30" fitToHeight="0" orientation="landscape" r:id="rId3"/>
      <autoFilter ref="A2:N66"/>
    </customSheetView>
  </customSheetViews>
  <mergeCells count="6">
    <mergeCell ref="S2:S3"/>
    <mergeCell ref="A1:H1"/>
    <mergeCell ref="A66:G66"/>
    <mergeCell ref="A68:G68"/>
    <mergeCell ref="M2:M3"/>
    <mergeCell ref="N2:N3"/>
  </mergeCells>
  <conditionalFormatting sqref="B125:B1048576 B1:B6 B69">
    <cfRule type="duplicateValues" dxfId="842" priority="25"/>
  </conditionalFormatting>
  <conditionalFormatting sqref="O4:O9 O12:O18">
    <cfRule type="duplicateValues" dxfId="841" priority="17"/>
  </conditionalFormatting>
  <conditionalFormatting sqref="O10">
    <cfRule type="duplicateValues" dxfId="840" priority="16"/>
  </conditionalFormatting>
  <conditionalFormatting sqref="O11">
    <cfRule type="duplicateValues" dxfId="839" priority="15"/>
  </conditionalFormatting>
  <conditionalFormatting sqref="O19:O32">
    <cfRule type="duplicateValues" dxfId="838" priority="14"/>
  </conditionalFormatting>
  <conditionalFormatting sqref="O34:O50">
    <cfRule type="duplicateValues" dxfId="837" priority="13"/>
  </conditionalFormatting>
  <conditionalFormatting sqref="O33">
    <cfRule type="duplicateValues" dxfId="836" priority="12"/>
  </conditionalFormatting>
  <conditionalFormatting sqref="O51:O58">
    <cfRule type="duplicateValues" dxfId="835" priority="11"/>
  </conditionalFormatting>
  <conditionalFormatting sqref="O59:O62">
    <cfRule type="duplicateValues" dxfId="834" priority="10"/>
  </conditionalFormatting>
  <conditionalFormatting sqref="C7:D7 F7:H7">
    <cfRule type="containsText" dxfId="833" priority="7" operator="containsText" text="N/A">
      <formula>NOT(ISERROR(SEARCH("N/A",C7)))</formula>
    </cfRule>
    <cfRule type="containsText" dxfId="832" priority="8" operator="containsText" text="Blank">
      <formula>NOT(ISERROR(SEARCH("Blank",C7)))</formula>
    </cfRule>
    <cfRule type="containsText" dxfId="831" priority="9" operator="containsText" text="M">
      <formula>NOT(ISERROR(SEARCH("M",C7)))</formula>
    </cfRule>
  </conditionalFormatting>
  <conditionalFormatting sqref="B7 B66:B68">
    <cfRule type="duplicateValues" dxfId="830" priority="6"/>
  </conditionalFormatting>
  <conditionalFormatting sqref="B29">
    <cfRule type="duplicateValues" dxfId="829" priority="4"/>
  </conditionalFormatting>
  <conditionalFormatting sqref="B30">
    <cfRule type="duplicateValues" dxfId="828" priority="3"/>
  </conditionalFormatting>
  <conditionalFormatting sqref="B55">
    <cfRule type="duplicateValues" dxfId="827" priority="2"/>
  </conditionalFormatting>
  <conditionalFormatting sqref="B56:B65 B31:B54 B8:B12 B14:B28">
    <cfRule type="duplicateValues" dxfId="826" priority="5"/>
  </conditionalFormatting>
  <conditionalFormatting sqref="B13">
    <cfRule type="duplicateValues" dxfId="82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315841" r:id="rId7" name="CommandButton1">
          <controlPr defaultSize="0" autoLine="0" r:id="rId8">
            <anchor moveWithCells="1">
              <from>
                <xdr:col>8</xdr:col>
                <xdr:colOff>114300</xdr:colOff>
                <xdr:row>7</xdr:row>
                <xdr:rowOff>0</xdr:rowOff>
              </from>
              <to>
                <xdr:col>9</xdr:col>
                <xdr:colOff>403860</xdr:colOff>
                <xdr:row>9</xdr:row>
                <xdr:rowOff>0</xdr:rowOff>
              </to>
            </anchor>
          </controlPr>
        </control>
      </mc:Choice>
      <mc:Fallback>
        <control shapeId="1315841" r:id="rId7" name="CommandButton1"/>
      </mc:Fallback>
    </mc:AlternateContent>
    <mc:AlternateContent xmlns:mc="http://schemas.openxmlformats.org/markup-compatibility/2006">
      <mc:Choice Requires="x14">
        <control shapeId="1315842" r:id="rId9" name="CommandButton2">
          <controlPr defaultSize="0" autoLine="0" r:id="rId10">
            <anchor moveWithCells="1">
              <from>
                <xdr:col>8</xdr:col>
                <xdr:colOff>121920</xdr:colOff>
                <xdr:row>21</xdr:row>
                <xdr:rowOff>0</xdr:rowOff>
              </from>
              <to>
                <xdr:col>9</xdr:col>
                <xdr:colOff>441960</xdr:colOff>
                <xdr:row>23</xdr:row>
                <xdr:rowOff>106680</xdr:rowOff>
              </to>
            </anchor>
          </controlPr>
        </control>
      </mc:Choice>
      <mc:Fallback>
        <control shapeId="1315842" r:id="rId9" name="CommandButton2"/>
      </mc:Fallback>
    </mc:AlternateContent>
    <mc:AlternateContent xmlns:mc="http://schemas.openxmlformats.org/markup-compatibility/2006">
      <mc:Choice Requires="x14">
        <control shapeId="1315843" r:id="rId11" name="CommandButton3">
          <controlPr defaultSize="0" autoLine="0" r:id="rId12">
            <anchor moveWithCells="1">
              <from>
                <xdr:col>8</xdr:col>
                <xdr:colOff>114300</xdr:colOff>
                <xdr:row>7</xdr:row>
                <xdr:rowOff>0</xdr:rowOff>
              </from>
              <to>
                <xdr:col>9</xdr:col>
                <xdr:colOff>403860</xdr:colOff>
                <xdr:row>9</xdr:row>
                <xdr:rowOff>0</xdr:rowOff>
              </to>
            </anchor>
          </controlPr>
        </control>
      </mc:Choice>
      <mc:Fallback>
        <control shapeId="1315843" r:id="rId11" name="CommandButton3"/>
      </mc:Fallback>
    </mc:AlternateContent>
    <mc:AlternateContent xmlns:mc="http://schemas.openxmlformats.org/markup-compatibility/2006">
      <mc:Choice Requires="x14">
        <control shapeId="1315844" r:id="rId13" name="CommandButton4">
          <controlPr defaultSize="0" autoLine="0" r:id="rId14">
            <anchor moveWithCells="1">
              <from>
                <xdr:col>8</xdr:col>
                <xdr:colOff>121920</xdr:colOff>
                <xdr:row>21</xdr:row>
                <xdr:rowOff>0</xdr:rowOff>
              </from>
              <to>
                <xdr:col>9</xdr:col>
                <xdr:colOff>441960</xdr:colOff>
                <xdr:row>23</xdr:row>
                <xdr:rowOff>106680</xdr:rowOff>
              </to>
            </anchor>
          </controlPr>
        </control>
      </mc:Choice>
      <mc:Fallback>
        <control shapeId="1315844" r:id="rId13" name="CommandButton4"/>
      </mc:Fallback>
    </mc:AlternateContent>
  </controls>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83" customWidth="1"/>
    <col min="2" max="2" width="38.88671875" style="183" customWidth="1"/>
    <col min="3" max="3" width="9.109375" style="183"/>
    <col min="4" max="5" width="10" style="183" bestFit="1" customWidth="1"/>
    <col min="6" max="7" width="9.109375" style="183"/>
    <col min="8" max="8" width="9.109375" style="184"/>
    <col min="9" max="10" width="9.109375" style="182"/>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82"/>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186" t="s">
        <v>362</v>
      </c>
      <c r="B2" s="185" t="s">
        <v>668</v>
      </c>
      <c r="C2" s="182"/>
      <c r="D2" s="182"/>
      <c r="E2" s="182"/>
      <c r="F2" s="182"/>
      <c r="G2" s="182"/>
      <c r="H2" s="182"/>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186" t="s">
        <v>342</v>
      </c>
      <c r="B3" s="187">
        <v>43955</v>
      </c>
      <c r="C3" s="189"/>
      <c r="D3" s="182"/>
      <c r="E3" s="182"/>
      <c r="F3" s="182"/>
      <c r="G3" s="182"/>
      <c r="H3" s="182"/>
      <c r="K3" s="306"/>
      <c r="L3" s="306"/>
      <c r="M3" s="366"/>
      <c r="N3" s="367"/>
      <c r="O3" s="306"/>
      <c r="P3" s="310" t="s">
        <v>140</v>
      </c>
      <c r="Q3" s="306"/>
      <c r="R3" s="306"/>
      <c r="S3" s="368"/>
      <c r="T3" s="311"/>
      <c r="U3" s="311"/>
      <c r="V3" s="311"/>
      <c r="W3" s="311"/>
      <c r="X3" s="311"/>
    </row>
    <row r="4" spans="1:24" ht="13.8" x14ac:dyDescent="0.3">
      <c r="A4" s="186" t="s">
        <v>363</v>
      </c>
      <c r="B4" s="188">
        <f ca="1">DATEDIF(B3,TODAY(),"D")/365</f>
        <v>0.73972602739726023</v>
      </c>
      <c r="C4" s="182"/>
      <c r="D4" s="182"/>
      <c r="E4" s="182"/>
      <c r="F4" s="182"/>
      <c r="G4" s="182"/>
      <c r="H4" s="182"/>
      <c r="K4" s="107" t="s">
        <v>141</v>
      </c>
      <c r="L4" s="107" t="s">
        <v>142</v>
      </c>
      <c r="M4" s="266" t="s">
        <v>5</v>
      </c>
      <c r="N4" s="267" t="s">
        <v>143</v>
      </c>
      <c r="O4" s="268" t="s">
        <v>367</v>
      </c>
      <c r="P4" s="270"/>
      <c r="Q4" s="273" t="s">
        <v>145</v>
      </c>
      <c r="R4" s="273" t="s">
        <v>211</v>
      </c>
      <c r="S4" s="249" t="s">
        <v>668</v>
      </c>
      <c r="T4" s="107" t="s">
        <v>72</v>
      </c>
      <c r="U4" s="319">
        <v>44041.194444444445</v>
      </c>
      <c r="V4" s="107"/>
      <c r="W4" s="107"/>
      <c r="X4" s="107"/>
    </row>
    <row r="5" spans="1:24" ht="12.75" customHeight="1" x14ac:dyDescent="0.3">
      <c r="A5" s="186" t="s">
        <v>382</v>
      </c>
      <c r="B5" s="188">
        <v>2</v>
      </c>
      <c r="C5" s="190"/>
      <c r="D5" s="182"/>
      <c r="E5" s="182"/>
      <c r="F5" s="182"/>
      <c r="G5" s="182"/>
      <c r="H5" s="182"/>
      <c r="K5" s="107"/>
      <c r="L5" s="107"/>
      <c r="M5" s="266" t="s">
        <v>5</v>
      </c>
      <c r="N5" s="267" t="s">
        <v>143</v>
      </c>
      <c r="O5" s="268" t="s">
        <v>368</v>
      </c>
      <c r="P5" s="271" t="s">
        <v>144</v>
      </c>
      <c r="Q5" s="271" t="s">
        <v>149</v>
      </c>
      <c r="R5" s="271" t="s">
        <v>150</v>
      </c>
      <c r="S5" s="249" t="s">
        <v>668</v>
      </c>
      <c r="T5" s="107" t="s">
        <v>72</v>
      </c>
      <c r="U5" s="320"/>
      <c r="V5" s="107" t="s">
        <v>369</v>
      </c>
      <c r="W5" s="107"/>
      <c r="X5" s="107"/>
    </row>
    <row r="6" spans="1:24" thickBot="1" x14ac:dyDescent="0.35">
      <c r="A6" s="186" t="s">
        <v>383</v>
      </c>
      <c r="B6" s="188">
        <f ca="1">B4+B5</f>
        <v>2.7397260273972601</v>
      </c>
      <c r="C6" s="190"/>
      <c r="K6" s="107"/>
      <c r="L6" s="107"/>
      <c r="M6" s="266" t="s">
        <v>5</v>
      </c>
      <c r="N6" s="267" t="s">
        <v>148</v>
      </c>
      <c r="O6" s="268" t="s">
        <v>148</v>
      </c>
      <c r="P6" s="271" t="s">
        <v>144</v>
      </c>
      <c r="Q6" s="271" t="s">
        <v>149</v>
      </c>
      <c r="R6" s="271" t="s">
        <v>150</v>
      </c>
      <c r="S6" s="249" t="s">
        <v>668</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668</v>
      </c>
      <c r="T7" s="107" t="s">
        <v>72</v>
      </c>
      <c r="U7" s="320"/>
      <c r="V7" s="107"/>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668</v>
      </c>
      <c r="T9" s="107" t="s">
        <v>72</v>
      </c>
      <c r="U9" s="320"/>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668</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668</v>
      </c>
      <c r="T15" s="107" t="s">
        <v>72</v>
      </c>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668</v>
      </c>
      <c r="T16" s="107"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668</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668</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668</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668</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668</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668</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668</v>
      </c>
      <c r="T24" s="107" t="s">
        <v>72</v>
      </c>
      <c r="U24" s="320">
        <v>44088</v>
      </c>
      <c r="V24" s="107" t="s">
        <v>369</v>
      </c>
      <c r="W24" s="107"/>
      <c r="X24" s="107"/>
    </row>
    <row r="25" spans="1:24" x14ac:dyDescent="0.3">
      <c r="A25" s="225" t="s">
        <v>55</v>
      </c>
      <c r="B25" s="218" t="s">
        <v>236</v>
      </c>
      <c r="C25" s="252" t="s">
        <v>77</v>
      </c>
      <c r="D25" s="252"/>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668</v>
      </c>
      <c r="T25" s="107" t="s">
        <v>72</v>
      </c>
      <c r="U25" s="320">
        <v>44064</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668</v>
      </c>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668</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668</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668</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668</v>
      </c>
      <c r="T34" s="107" t="s">
        <v>72</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668</v>
      </c>
      <c r="T35" s="107" t="s">
        <v>72</v>
      </c>
      <c r="U35" s="320">
        <v>44049</v>
      </c>
      <c r="V35" s="107" t="s">
        <v>369</v>
      </c>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668</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668</v>
      </c>
      <c r="T45" s="107" t="s">
        <v>72</v>
      </c>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81"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81"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668</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1.3495934959349596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91"/>
      <c r="D69" s="191"/>
      <c r="E69" s="191"/>
      <c r="F69" s="191"/>
      <c r="G69" s="191"/>
    </row>
    <row r="70" spans="1:18" x14ac:dyDescent="0.3">
      <c r="B70" s="191"/>
      <c r="C70" s="191"/>
      <c r="D70" s="191"/>
      <c r="E70" s="191"/>
      <c r="F70" s="191"/>
      <c r="G70" s="191"/>
    </row>
    <row r="71" spans="1:18" x14ac:dyDescent="0.3">
      <c r="B71" s="191"/>
      <c r="C71" s="191"/>
      <c r="D71" s="191"/>
      <c r="E71" s="191"/>
      <c r="F71" s="191"/>
      <c r="G71" s="191"/>
    </row>
    <row r="72" spans="1:18" x14ac:dyDescent="0.3">
      <c r="B72" s="191"/>
      <c r="C72" s="191"/>
      <c r="D72" s="191"/>
      <c r="E72" s="191"/>
      <c r="F72" s="191"/>
      <c r="G72" s="191"/>
    </row>
    <row r="73" spans="1:18" x14ac:dyDescent="0.3">
      <c r="B73" s="191"/>
      <c r="C73" s="191"/>
      <c r="D73" s="191"/>
      <c r="E73" s="191"/>
      <c r="F73" s="191"/>
      <c r="G73" s="191"/>
    </row>
    <row r="74" spans="1:18" x14ac:dyDescent="0.3">
      <c r="B74" s="191"/>
      <c r="C74" s="191"/>
      <c r="D74" s="191"/>
      <c r="E74" s="191"/>
      <c r="F74" s="191"/>
      <c r="G74" s="191"/>
    </row>
    <row r="75" spans="1:18" ht="12.75" customHeight="1" x14ac:dyDescent="0.3">
      <c r="B75" s="191"/>
      <c r="C75" s="191"/>
      <c r="D75" s="191"/>
      <c r="E75" s="191"/>
      <c r="F75" s="191"/>
      <c r="G75" s="191"/>
    </row>
    <row r="76" spans="1:18" x14ac:dyDescent="0.3">
      <c r="B76" s="191"/>
      <c r="C76" s="191"/>
      <c r="D76" s="191"/>
      <c r="E76" s="191"/>
      <c r="F76" s="191"/>
      <c r="G76" s="191"/>
    </row>
    <row r="77" spans="1:18" x14ac:dyDescent="0.3">
      <c r="B77" s="191"/>
      <c r="C77" s="191"/>
      <c r="D77" s="191"/>
      <c r="E77" s="191"/>
      <c r="F77" s="191"/>
      <c r="G77" s="191"/>
    </row>
    <row r="78" spans="1:18" x14ac:dyDescent="0.3">
      <c r="B78" s="191"/>
      <c r="C78" s="191"/>
      <c r="D78" s="191"/>
      <c r="E78" s="191"/>
      <c r="F78" s="191"/>
      <c r="G78" s="191"/>
    </row>
    <row r="79" spans="1:18" x14ac:dyDescent="0.3">
      <c r="B79" s="191"/>
      <c r="C79" s="191"/>
      <c r="D79" s="191"/>
      <c r="E79" s="191"/>
      <c r="F79" s="191"/>
      <c r="G79" s="191"/>
    </row>
    <row r="80" spans="1:18" x14ac:dyDescent="0.3">
      <c r="B80" s="191"/>
      <c r="C80" s="191"/>
      <c r="D80" s="191"/>
      <c r="E80" s="191"/>
      <c r="F80" s="191"/>
      <c r="G80" s="191"/>
    </row>
    <row r="81" spans="2:7" x14ac:dyDescent="0.3">
      <c r="B81" s="191"/>
      <c r="C81" s="191"/>
      <c r="D81" s="191"/>
      <c r="E81" s="191"/>
      <c r="F81" s="191"/>
      <c r="G81" s="191"/>
    </row>
    <row r="82" spans="2:7" x14ac:dyDescent="0.3">
      <c r="B82" s="191"/>
      <c r="C82" s="191"/>
      <c r="D82" s="191"/>
      <c r="E82" s="191"/>
      <c r="F82" s="191"/>
      <c r="G82" s="191"/>
    </row>
    <row r="83" spans="2:7" x14ac:dyDescent="0.3">
      <c r="B83" s="191"/>
      <c r="C83" s="191"/>
      <c r="D83" s="191"/>
      <c r="E83" s="191"/>
      <c r="F83" s="191"/>
      <c r="G83" s="191"/>
    </row>
    <row r="84" spans="2:7" x14ac:dyDescent="0.3">
      <c r="B84" s="191"/>
      <c r="C84" s="191"/>
      <c r="D84" s="191"/>
      <c r="E84" s="191"/>
      <c r="F84" s="191"/>
      <c r="G84" s="191"/>
    </row>
    <row r="85" spans="2:7" x14ac:dyDescent="0.3">
      <c r="B85" s="191"/>
      <c r="C85" s="191"/>
      <c r="D85" s="191"/>
      <c r="E85" s="191"/>
      <c r="F85" s="191"/>
      <c r="G85" s="191"/>
    </row>
    <row r="86" spans="2:7" x14ac:dyDescent="0.3">
      <c r="B86" s="191"/>
      <c r="C86" s="191"/>
      <c r="D86" s="191"/>
      <c r="E86" s="191"/>
      <c r="F86" s="191"/>
      <c r="G86" s="191"/>
    </row>
    <row r="87" spans="2:7" x14ac:dyDescent="0.3">
      <c r="B87" s="191"/>
      <c r="C87" s="191"/>
      <c r="D87" s="191"/>
      <c r="E87" s="191"/>
      <c r="F87" s="191"/>
      <c r="G87" s="191"/>
    </row>
    <row r="88" spans="2:7" x14ac:dyDescent="0.3">
      <c r="B88" s="191"/>
      <c r="C88" s="191"/>
      <c r="D88" s="191"/>
      <c r="E88" s="191"/>
      <c r="F88" s="191"/>
      <c r="G88" s="191"/>
    </row>
    <row r="89" spans="2:7" x14ac:dyDescent="0.3">
      <c r="B89" s="191"/>
      <c r="C89" s="191"/>
      <c r="D89" s="191"/>
      <c r="E89" s="191"/>
      <c r="F89" s="191"/>
      <c r="G89" s="191"/>
    </row>
    <row r="90" spans="2:7" x14ac:dyDescent="0.3">
      <c r="B90" s="191"/>
      <c r="C90" s="191"/>
      <c r="D90" s="191"/>
      <c r="E90" s="191"/>
      <c r="F90" s="191"/>
      <c r="G90" s="191"/>
    </row>
    <row r="91" spans="2:7" x14ac:dyDescent="0.3">
      <c r="B91" s="191"/>
      <c r="C91" s="191"/>
      <c r="D91" s="191"/>
      <c r="E91" s="191"/>
      <c r="F91" s="191"/>
      <c r="G91" s="191"/>
    </row>
    <row r="92" spans="2:7" x14ac:dyDescent="0.3">
      <c r="B92" s="191"/>
      <c r="C92" s="191"/>
      <c r="D92" s="191"/>
      <c r="E92" s="191"/>
      <c r="F92" s="191"/>
      <c r="G92" s="191"/>
    </row>
    <row r="93" spans="2:7" x14ac:dyDescent="0.3">
      <c r="B93" s="191"/>
      <c r="C93" s="191"/>
      <c r="D93" s="191"/>
      <c r="E93" s="191"/>
      <c r="F93" s="191"/>
      <c r="G93" s="191"/>
    </row>
    <row r="94" spans="2:7" x14ac:dyDescent="0.3">
      <c r="B94" s="191"/>
      <c r="C94" s="191"/>
      <c r="D94" s="191"/>
      <c r="E94" s="191"/>
      <c r="F94" s="191"/>
      <c r="G94" s="191"/>
    </row>
    <row r="95" spans="2:7" x14ac:dyDescent="0.3">
      <c r="B95" s="191"/>
      <c r="C95" s="191"/>
      <c r="D95" s="191"/>
      <c r="E95" s="191"/>
      <c r="F95" s="191"/>
      <c r="G95" s="191"/>
    </row>
    <row r="96" spans="2:7" x14ac:dyDescent="0.3">
      <c r="B96" s="191"/>
      <c r="C96" s="191"/>
      <c r="D96" s="191"/>
      <c r="E96" s="191"/>
      <c r="F96" s="191"/>
      <c r="G96" s="191"/>
    </row>
    <row r="97" spans="2:7" x14ac:dyDescent="0.3">
      <c r="B97" s="191"/>
      <c r="C97" s="191"/>
      <c r="D97" s="191"/>
      <c r="E97" s="191"/>
      <c r="F97" s="191"/>
      <c r="G97" s="191"/>
    </row>
    <row r="98" spans="2:7" x14ac:dyDescent="0.3">
      <c r="B98" s="191"/>
      <c r="C98" s="191"/>
      <c r="D98" s="191"/>
      <c r="E98" s="191"/>
      <c r="F98" s="191"/>
      <c r="G98" s="191"/>
    </row>
    <row r="99" spans="2:7" x14ac:dyDescent="0.3">
      <c r="B99" s="191"/>
      <c r="C99" s="191"/>
      <c r="D99" s="191"/>
      <c r="E99" s="191"/>
      <c r="F99" s="191"/>
      <c r="G99" s="191"/>
    </row>
    <row r="100" spans="2:7" x14ac:dyDescent="0.3">
      <c r="B100" s="191"/>
      <c r="C100" s="191"/>
      <c r="D100" s="191"/>
      <c r="E100" s="191"/>
      <c r="F100" s="191"/>
      <c r="G100" s="191"/>
    </row>
    <row r="101" spans="2:7" x14ac:dyDescent="0.3">
      <c r="B101" s="191"/>
      <c r="C101" s="191"/>
      <c r="D101" s="191"/>
      <c r="E101" s="191"/>
      <c r="F101" s="191"/>
      <c r="G101" s="191"/>
    </row>
    <row r="102" spans="2:7" x14ac:dyDescent="0.3">
      <c r="B102" s="191"/>
      <c r="C102" s="191"/>
      <c r="D102" s="191"/>
      <c r="E102" s="191"/>
      <c r="F102" s="191"/>
      <c r="G102" s="191"/>
    </row>
    <row r="103" spans="2:7" x14ac:dyDescent="0.3">
      <c r="B103" s="191"/>
      <c r="C103" s="191"/>
      <c r="D103" s="191"/>
      <c r="E103" s="191"/>
      <c r="F103" s="191"/>
      <c r="G103" s="191"/>
    </row>
    <row r="104" spans="2:7" x14ac:dyDescent="0.3">
      <c r="B104" s="191"/>
      <c r="C104" s="191"/>
      <c r="D104" s="191"/>
      <c r="E104" s="191"/>
      <c r="F104" s="191"/>
      <c r="G104" s="191"/>
    </row>
    <row r="105" spans="2:7" x14ac:dyDescent="0.3">
      <c r="B105" s="191"/>
      <c r="C105" s="191"/>
      <c r="D105" s="191"/>
      <c r="E105" s="191"/>
      <c r="F105" s="191"/>
      <c r="G105" s="191"/>
    </row>
    <row r="106" spans="2:7" x14ac:dyDescent="0.3">
      <c r="B106" s="191"/>
      <c r="C106" s="191"/>
      <c r="D106" s="191"/>
      <c r="E106" s="191"/>
      <c r="F106" s="191"/>
      <c r="G106" s="191"/>
    </row>
    <row r="107" spans="2:7" x14ac:dyDescent="0.3">
      <c r="B107" s="191"/>
      <c r="C107" s="191"/>
      <c r="D107" s="191"/>
      <c r="E107" s="191"/>
      <c r="F107" s="191"/>
      <c r="G107" s="191"/>
    </row>
    <row r="108" spans="2:7" x14ac:dyDescent="0.3">
      <c r="B108" s="191"/>
      <c r="C108" s="191"/>
      <c r="D108" s="191"/>
      <c r="E108" s="191"/>
      <c r="F108" s="191"/>
      <c r="G108" s="191"/>
    </row>
    <row r="109" spans="2:7" x14ac:dyDescent="0.3">
      <c r="B109" s="191"/>
      <c r="C109" s="191"/>
      <c r="D109" s="191"/>
      <c r="E109" s="191"/>
      <c r="F109" s="191"/>
      <c r="G109" s="191"/>
    </row>
    <row r="110" spans="2:7" x14ac:dyDescent="0.3">
      <c r="B110" s="191"/>
      <c r="C110" s="191"/>
      <c r="D110" s="191"/>
      <c r="E110" s="191"/>
      <c r="F110" s="191"/>
      <c r="G110" s="191"/>
    </row>
    <row r="111" spans="2:7" x14ac:dyDescent="0.3">
      <c r="B111" s="191"/>
      <c r="C111" s="191"/>
      <c r="D111" s="191"/>
      <c r="E111" s="191"/>
      <c r="F111" s="191"/>
      <c r="G111" s="191"/>
    </row>
    <row r="112" spans="2:7" x14ac:dyDescent="0.3">
      <c r="B112" s="191"/>
      <c r="C112" s="191"/>
      <c r="D112" s="191"/>
      <c r="E112" s="191"/>
      <c r="F112" s="191"/>
      <c r="G112" s="191"/>
    </row>
    <row r="113" spans="2:7" x14ac:dyDescent="0.3">
      <c r="B113" s="191"/>
      <c r="C113" s="191"/>
      <c r="D113" s="191"/>
      <c r="E113" s="191"/>
      <c r="F113" s="191"/>
      <c r="G113" s="191"/>
    </row>
    <row r="114" spans="2:7" x14ac:dyDescent="0.3">
      <c r="B114" s="191"/>
      <c r="C114" s="191"/>
      <c r="D114" s="191"/>
      <c r="E114" s="191"/>
      <c r="F114" s="191"/>
      <c r="G114" s="191"/>
    </row>
    <row r="115" spans="2:7" x14ac:dyDescent="0.3">
      <c r="B115" s="191"/>
      <c r="C115" s="191"/>
      <c r="D115" s="191"/>
      <c r="E115" s="191"/>
      <c r="F115" s="191"/>
      <c r="G115" s="191"/>
    </row>
    <row r="116" spans="2:7" x14ac:dyDescent="0.3">
      <c r="B116" s="191"/>
      <c r="C116" s="191"/>
      <c r="D116" s="191"/>
      <c r="E116" s="191"/>
      <c r="F116" s="191"/>
      <c r="G116" s="191"/>
    </row>
    <row r="117" spans="2:7" x14ac:dyDescent="0.3">
      <c r="B117" s="191"/>
      <c r="C117" s="191"/>
      <c r="D117" s="191"/>
      <c r="E117" s="191"/>
      <c r="F117" s="191"/>
      <c r="G117" s="191"/>
    </row>
    <row r="118" spans="2:7" x14ac:dyDescent="0.3">
      <c r="B118" s="191"/>
      <c r="C118" s="191"/>
      <c r="D118" s="191"/>
      <c r="E118" s="191"/>
      <c r="F118" s="191"/>
      <c r="G118" s="191"/>
    </row>
    <row r="119" spans="2:7" x14ac:dyDescent="0.3">
      <c r="B119" s="191"/>
      <c r="C119" s="191"/>
      <c r="D119" s="191"/>
      <c r="E119" s="191"/>
      <c r="F119" s="191"/>
      <c r="G119" s="191"/>
    </row>
    <row r="120" spans="2:7" x14ac:dyDescent="0.3">
      <c r="B120" s="191"/>
      <c r="C120" s="191"/>
      <c r="D120" s="191"/>
      <c r="E120" s="191"/>
      <c r="F120" s="191"/>
      <c r="G120" s="191"/>
    </row>
    <row r="121" spans="2:7" x14ac:dyDescent="0.3">
      <c r="B121" s="191"/>
      <c r="C121" s="191"/>
      <c r="D121" s="191"/>
      <c r="E121" s="191"/>
      <c r="F121" s="191"/>
      <c r="G121" s="191"/>
    </row>
    <row r="122" spans="2:7" x14ac:dyDescent="0.3">
      <c r="B122" s="191"/>
      <c r="C122" s="191"/>
      <c r="D122" s="191"/>
      <c r="E122" s="191"/>
      <c r="F122" s="191"/>
      <c r="G122" s="191"/>
    </row>
    <row r="123" spans="2:7" x14ac:dyDescent="0.3">
      <c r="B123" s="191"/>
      <c r="C123" s="191"/>
      <c r="D123" s="191"/>
      <c r="E123" s="191"/>
      <c r="F123" s="191"/>
      <c r="G123" s="191"/>
    </row>
    <row r="124" spans="2:7" x14ac:dyDescent="0.3">
      <c r="B124" s="191"/>
      <c r="C124" s="191"/>
      <c r="D124" s="191"/>
      <c r="E124" s="191"/>
      <c r="F124" s="191"/>
      <c r="G124" s="191"/>
    </row>
    <row r="125" spans="2:7" x14ac:dyDescent="0.3">
      <c r="C125" s="191"/>
      <c r="D125" s="191"/>
      <c r="E125" s="191"/>
      <c r="F125" s="191"/>
      <c r="G125" s="191"/>
    </row>
    <row r="126" spans="2:7" x14ac:dyDescent="0.3">
      <c r="C126" s="191"/>
      <c r="D126" s="191"/>
      <c r="E126" s="191"/>
      <c r="F126" s="191"/>
      <c r="G126" s="191"/>
    </row>
    <row r="127" spans="2:7" x14ac:dyDescent="0.3">
      <c r="C127" s="191"/>
      <c r="D127" s="191"/>
      <c r="E127" s="191"/>
      <c r="F127" s="191"/>
      <c r="G127" s="191"/>
    </row>
    <row r="128" spans="2:7" x14ac:dyDescent="0.3">
      <c r="C128" s="191"/>
      <c r="D128" s="191"/>
      <c r="E128" s="191"/>
      <c r="F128" s="191"/>
      <c r="G128" s="191"/>
    </row>
    <row r="129" spans="3:7" x14ac:dyDescent="0.3">
      <c r="C129" s="191"/>
      <c r="D129" s="191"/>
      <c r="E129" s="191"/>
      <c r="F129" s="191"/>
      <c r="G129" s="191"/>
    </row>
    <row r="130" spans="3:7" x14ac:dyDescent="0.3">
      <c r="C130" s="191"/>
      <c r="D130" s="191"/>
      <c r="E130" s="191"/>
      <c r="F130" s="191"/>
      <c r="G130" s="191"/>
    </row>
    <row r="131" spans="3:7" x14ac:dyDescent="0.3">
      <c r="C131" s="191"/>
      <c r="D131" s="191"/>
      <c r="E131" s="191"/>
      <c r="F131" s="191"/>
      <c r="G131" s="191"/>
    </row>
    <row r="132" spans="3:7" x14ac:dyDescent="0.3">
      <c r="C132" s="191"/>
      <c r="D132" s="191"/>
      <c r="E132" s="191"/>
      <c r="F132" s="191"/>
      <c r="G132" s="191"/>
    </row>
    <row r="133" spans="3:7" x14ac:dyDescent="0.3">
      <c r="C133" s="191"/>
      <c r="D133" s="191"/>
      <c r="E133" s="191"/>
      <c r="F133" s="191"/>
      <c r="G133" s="191"/>
    </row>
    <row r="134" spans="3:7" x14ac:dyDescent="0.3">
      <c r="C134" s="191"/>
      <c r="D134" s="191"/>
      <c r="E134" s="191"/>
      <c r="F134" s="191"/>
      <c r="G134" s="191"/>
    </row>
    <row r="135" spans="3:7" x14ac:dyDescent="0.3">
      <c r="C135" s="191"/>
      <c r="D135" s="191"/>
      <c r="E135" s="191"/>
      <c r="F135" s="191"/>
      <c r="G135" s="191"/>
    </row>
    <row r="136" spans="3:7" x14ac:dyDescent="0.3">
      <c r="C136" s="191"/>
      <c r="D136" s="191"/>
      <c r="E136" s="191"/>
      <c r="F136" s="191"/>
      <c r="G136" s="191"/>
    </row>
    <row r="137" spans="3:7" x14ac:dyDescent="0.3">
      <c r="C137" s="191"/>
      <c r="D137" s="191"/>
      <c r="E137" s="191"/>
      <c r="F137" s="191"/>
      <c r="G137" s="191"/>
    </row>
    <row r="138" spans="3:7" x14ac:dyDescent="0.3">
      <c r="C138" s="191"/>
      <c r="D138" s="191"/>
      <c r="E138" s="191"/>
      <c r="F138" s="191"/>
      <c r="G138" s="191"/>
    </row>
    <row r="139" spans="3:7" x14ac:dyDescent="0.3">
      <c r="C139" s="191"/>
      <c r="D139" s="191"/>
      <c r="E139" s="191"/>
      <c r="F139" s="191"/>
      <c r="G139" s="191"/>
    </row>
    <row r="140" spans="3:7" x14ac:dyDescent="0.3">
      <c r="C140" s="191"/>
      <c r="D140" s="191"/>
      <c r="E140" s="191"/>
      <c r="F140" s="191"/>
      <c r="G140" s="191"/>
    </row>
    <row r="141" spans="3:7" x14ac:dyDescent="0.3">
      <c r="C141" s="191"/>
      <c r="D141" s="191"/>
      <c r="E141" s="191"/>
      <c r="F141" s="191"/>
      <c r="G141" s="191"/>
    </row>
    <row r="142" spans="3:7" x14ac:dyDescent="0.3">
      <c r="C142" s="191"/>
      <c r="D142" s="191"/>
      <c r="E142" s="191"/>
      <c r="F142" s="191"/>
      <c r="G142" s="191"/>
    </row>
    <row r="143" spans="3:7" x14ac:dyDescent="0.3">
      <c r="C143" s="191"/>
      <c r="D143" s="191"/>
      <c r="E143" s="191"/>
      <c r="F143" s="191"/>
      <c r="G143" s="191"/>
    </row>
    <row r="144" spans="3:7" x14ac:dyDescent="0.3">
      <c r="C144" s="191"/>
      <c r="D144" s="191"/>
      <c r="E144" s="191"/>
      <c r="F144" s="191"/>
      <c r="G144" s="191"/>
    </row>
    <row r="145" spans="3:7" x14ac:dyDescent="0.3">
      <c r="C145" s="191"/>
      <c r="D145" s="191"/>
      <c r="E145" s="191"/>
      <c r="F145" s="191"/>
      <c r="G145" s="191"/>
    </row>
    <row r="146" spans="3:7" x14ac:dyDescent="0.3">
      <c r="C146" s="191"/>
      <c r="D146" s="191"/>
      <c r="E146" s="191"/>
      <c r="F146" s="191"/>
      <c r="G146" s="191"/>
    </row>
    <row r="147" spans="3:7" x14ac:dyDescent="0.3">
      <c r="C147" s="191"/>
      <c r="D147" s="191"/>
      <c r="E147" s="191"/>
      <c r="F147" s="191"/>
      <c r="G147" s="191"/>
    </row>
    <row r="148" spans="3:7" x14ac:dyDescent="0.3">
      <c r="C148" s="191"/>
      <c r="D148" s="191"/>
      <c r="E148" s="191"/>
      <c r="F148" s="191"/>
      <c r="G148" s="191"/>
    </row>
    <row r="149" spans="3:7" x14ac:dyDescent="0.3">
      <c r="C149" s="191"/>
      <c r="D149" s="191"/>
      <c r="E149" s="191"/>
      <c r="F149" s="191"/>
      <c r="G149" s="191"/>
    </row>
    <row r="150" spans="3:7" x14ac:dyDescent="0.3">
      <c r="C150" s="191"/>
      <c r="D150" s="191"/>
      <c r="E150" s="191"/>
      <c r="F150" s="191"/>
      <c r="G150" s="191"/>
    </row>
    <row r="151" spans="3:7" x14ac:dyDescent="0.3">
      <c r="C151" s="191"/>
      <c r="D151" s="191"/>
      <c r="E151" s="191"/>
      <c r="F151" s="191"/>
      <c r="G151" s="191"/>
    </row>
    <row r="152" spans="3:7" x14ac:dyDescent="0.3">
      <c r="C152" s="191"/>
      <c r="D152" s="191"/>
      <c r="E152" s="191"/>
      <c r="F152" s="191"/>
      <c r="G152" s="191"/>
    </row>
    <row r="153" spans="3:7" x14ac:dyDescent="0.3">
      <c r="C153" s="191"/>
      <c r="D153" s="191"/>
      <c r="E153" s="191"/>
      <c r="F153" s="191"/>
      <c r="G153" s="191"/>
    </row>
    <row r="154" spans="3:7" x14ac:dyDescent="0.3">
      <c r="C154" s="191"/>
      <c r="D154" s="191"/>
      <c r="E154" s="191"/>
      <c r="F154" s="191"/>
      <c r="G154" s="191"/>
    </row>
    <row r="155" spans="3:7" x14ac:dyDescent="0.3">
      <c r="C155" s="191"/>
      <c r="D155" s="191"/>
      <c r="E155" s="191"/>
      <c r="F155" s="191"/>
      <c r="G155" s="191"/>
    </row>
    <row r="156" spans="3:7" x14ac:dyDescent="0.3">
      <c r="C156" s="191"/>
      <c r="D156" s="191"/>
      <c r="E156" s="191"/>
      <c r="F156" s="191"/>
      <c r="G156" s="191"/>
    </row>
    <row r="157" spans="3:7" x14ac:dyDescent="0.3">
      <c r="C157" s="191"/>
      <c r="D157" s="191"/>
      <c r="E157" s="191"/>
      <c r="F157" s="191"/>
      <c r="G157" s="191"/>
    </row>
    <row r="158" spans="3:7" x14ac:dyDescent="0.3">
      <c r="C158" s="191"/>
      <c r="D158" s="191"/>
      <c r="E158" s="191"/>
      <c r="F158" s="191"/>
      <c r="G158" s="191"/>
    </row>
    <row r="159" spans="3:7" x14ac:dyDescent="0.3">
      <c r="C159" s="191"/>
      <c r="D159" s="191"/>
      <c r="E159" s="191"/>
      <c r="F159" s="191"/>
      <c r="G159" s="191"/>
    </row>
    <row r="160" spans="3:7" x14ac:dyDescent="0.3">
      <c r="C160" s="191"/>
      <c r="D160" s="191"/>
      <c r="E160" s="191"/>
      <c r="F160" s="191"/>
      <c r="G160" s="191"/>
    </row>
    <row r="161" spans="3:7" x14ac:dyDescent="0.3">
      <c r="C161" s="191"/>
      <c r="D161" s="191"/>
      <c r="E161" s="191"/>
      <c r="F161" s="191"/>
      <c r="G161" s="191"/>
    </row>
    <row r="162" spans="3:7" x14ac:dyDescent="0.3">
      <c r="C162" s="191"/>
      <c r="D162" s="191"/>
      <c r="E162" s="191"/>
      <c r="F162" s="191"/>
      <c r="G162" s="191"/>
    </row>
    <row r="163" spans="3:7" x14ac:dyDescent="0.3">
      <c r="C163" s="191"/>
      <c r="D163" s="191"/>
      <c r="E163" s="191"/>
      <c r="F163" s="191"/>
      <c r="G163" s="191"/>
    </row>
    <row r="164" spans="3:7" x14ac:dyDescent="0.3">
      <c r="C164" s="191"/>
      <c r="D164" s="191"/>
      <c r="E164" s="191"/>
      <c r="F164" s="191"/>
      <c r="G164" s="191"/>
    </row>
    <row r="165" spans="3:7" x14ac:dyDescent="0.3">
      <c r="C165" s="191"/>
      <c r="D165" s="191"/>
      <c r="E165" s="191"/>
      <c r="F165" s="191"/>
      <c r="G165" s="191"/>
    </row>
    <row r="166" spans="3:7" x14ac:dyDescent="0.3">
      <c r="C166" s="191"/>
      <c r="D166" s="191"/>
      <c r="E166" s="191"/>
      <c r="F166" s="191"/>
      <c r="G166" s="191"/>
    </row>
    <row r="167" spans="3:7" x14ac:dyDescent="0.3">
      <c r="C167" s="191"/>
      <c r="D167" s="191"/>
      <c r="E167" s="191"/>
      <c r="F167" s="191"/>
      <c r="G167" s="191"/>
    </row>
    <row r="168" spans="3:7" x14ac:dyDescent="0.3">
      <c r="C168" s="191"/>
      <c r="D168" s="191"/>
      <c r="E168" s="191"/>
      <c r="F168" s="191"/>
      <c r="G168" s="191"/>
    </row>
    <row r="169" spans="3:7" x14ac:dyDescent="0.3">
      <c r="C169" s="191"/>
      <c r="D169" s="191"/>
      <c r="E169" s="191"/>
      <c r="F169" s="191"/>
      <c r="G169" s="191"/>
    </row>
    <row r="170" spans="3:7" x14ac:dyDescent="0.3">
      <c r="C170" s="191"/>
      <c r="D170" s="191"/>
      <c r="E170" s="191"/>
      <c r="F170" s="191"/>
      <c r="G170" s="191"/>
    </row>
    <row r="171" spans="3:7" x14ac:dyDescent="0.3">
      <c r="C171" s="191"/>
      <c r="D171" s="191"/>
      <c r="E171" s="191"/>
      <c r="F171" s="191"/>
      <c r="G171" s="191"/>
    </row>
    <row r="172" spans="3:7" x14ac:dyDescent="0.3">
      <c r="C172" s="191"/>
      <c r="D172" s="191"/>
      <c r="E172" s="191"/>
      <c r="F172" s="191"/>
      <c r="G172" s="191"/>
    </row>
    <row r="173" spans="3:7" x14ac:dyDescent="0.3">
      <c r="C173" s="191"/>
      <c r="D173" s="191"/>
      <c r="E173" s="191"/>
      <c r="F173" s="191"/>
      <c r="G173" s="191"/>
    </row>
    <row r="174" spans="3:7" x14ac:dyDescent="0.3">
      <c r="C174" s="191"/>
      <c r="D174" s="191"/>
      <c r="E174" s="191"/>
      <c r="F174" s="191"/>
      <c r="G174" s="191"/>
    </row>
    <row r="175" spans="3:7" x14ac:dyDescent="0.3">
      <c r="C175" s="191"/>
      <c r="D175" s="191"/>
      <c r="E175" s="191"/>
      <c r="F175" s="191"/>
      <c r="G175" s="191"/>
    </row>
    <row r="176" spans="3:7" x14ac:dyDescent="0.3">
      <c r="C176" s="191"/>
      <c r="D176" s="191"/>
      <c r="E176" s="191"/>
      <c r="F176" s="191"/>
      <c r="G176" s="191"/>
    </row>
    <row r="177" spans="3:7" x14ac:dyDescent="0.3">
      <c r="C177" s="191"/>
      <c r="D177" s="191"/>
      <c r="E177" s="191"/>
      <c r="F177" s="191"/>
      <c r="G177" s="191"/>
    </row>
    <row r="178" spans="3:7" x14ac:dyDescent="0.3">
      <c r="C178" s="191"/>
      <c r="D178" s="191"/>
      <c r="E178" s="191"/>
      <c r="F178" s="191"/>
      <c r="G178" s="191"/>
    </row>
    <row r="179" spans="3:7" x14ac:dyDescent="0.3">
      <c r="C179" s="191"/>
      <c r="D179" s="191"/>
      <c r="E179" s="191"/>
      <c r="F179" s="191"/>
      <c r="G179" s="191"/>
    </row>
    <row r="180" spans="3:7" x14ac:dyDescent="0.3">
      <c r="C180" s="191"/>
      <c r="D180" s="191"/>
      <c r="E180" s="191"/>
      <c r="F180" s="191"/>
      <c r="G180" s="191"/>
    </row>
    <row r="181" spans="3:7" x14ac:dyDescent="0.3">
      <c r="C181" s="191"/>
      <c r="D181" s="191"/>
      <c r="E181" s="191"/>
      <c r="F181" s="191"/>
      <c r="G181" s="191"/>
    </row>
    <row r="182" spans="3:7" x14ac:dyDescent="0.3">
      <c r="C182" s="191"/>
      <c r="D182" s="191"/>
      <c r="E182" s="191"/>
      <c r="F182" s="191"/>
      <c r="G182" s="191"/>
    </row>
    <row r="183" spans="3:7" x14ac:dyDescent="0.3">
      <c r="C183" s="191"/>
      <c r="D183" s="191"/>
      <c r="E183" s="191"/>
      <c r="F183" s="191"/>
      <c r="G183" s="191"/>
    </row>
    <row r="184" spans="3:7" x14ac:dyDescent="0.3">
      <c r="C184" s="191"/>
      <c r="D184" s="191"/>
      <c r="E184" s="191"/>
      <c r="F184" s="191"/>
      <c r="G184" s="191"/>
    </row>
    <row r="185" spans="3:7" x14ac:dyDescent="0.3">
      <c r="C185" s="191"/>
      <c r="D185" s="191"/>
      <c r="E185" s="191"/>
      <c r="F185" s="191"/>
      <c r="G185" s="191"/>
    </row>
    <row r="186" spans="3:7" x14ac:dyDescent="0.3">
      <c r="C186" s="191"/>
      <c r="D186" s="191"/>
      <c r="E186" s="191"/>
      <c r="F186" s="191"/>
      <c r="G186" s="191"/>
    </row>
    <row r="187" spans="3:7" x14ac:dyDescent="0.3">
      <c r="C187" s="191"/>
      <c r="D187" s="191"/>
      <c r="E187" s="191"/>
      <c r="F187" s="191"/>
      <c r="G187" s="191"/>
    </row>
    <row r="188" spans="3:7" x14ac:dyDescent="0.3">
      <c r="C188" s="191"/>
      <c r="D188" s="191"/>
      <c r="E188" s="191"/>
      <c r="F188" s="191"/>
      <c r="G188" s="191"/>
    </row>
    <row r="189" spans="3:7" x14ac:dyDescent="0.3">
      <c r="C189" s="191"/>
      <c r="D189" s="191"/>
      <c r="E189" s="191"/>
      <c r="F189" s="191"/>
      <c r="G189" s="191"/>
    </row>
    <row r="190" spans="3:7" x14ac:dyDescent="0.3">
      <c r="C190" s="191"/>
      <c r="D190" s="191"/>
      <c r="E190" s="191"/>
      <c r="F190" s="191"/>
      <c r="G190" s="191"/>
    </row>
    <row r="191" spans="3:7" x14ac:dyDescent="0.3">
      <c r="C191" s="191"/>
      <c r="D191" s="191"/>
      <c r="E191" s="191"/>
      <c r="F191" s="191"/>
      <c r="G191" s="191"/>
    </row>
    <row r="192" spans="3:7" x14ac:dyDescent="0.3">
      <c r="C192" s="191"/>
      <c r="D192" s="191"/>
      <c r="E192" s="191"/>
      <c r="F192" s="191"/>
      <c r="G192" s="191"/>
    </row>
    <row r="193" spans="3:7" x14ac:dyDescent="0.3">
      <c r="C193" s="191"/>
      <c r="D193" s="191"/>
      <c r="E193" s="191"/>
      <c r="F193" s="191"/>
      <c r="G193" s="191"/>
    </row>
    <row r="194" spans="3:7" x14ac:dyDescent="0.3">
      <c r="C194" s="191"/>
      <c r="D194" s="191"/>
      <c r="E194" s="191"/>
      <c r="F194" s="191"/>
      <c r="G194" s="191"/>
    </row>
    <row r="195" spans="3:7" x14ac:dyDescent="0.3">
      <c r="C195" s="191"/>
      <c r="D195" s="191"/>
      <c r="E195" s="191"/>
      <c r="F195" s="191"/>
      <c r="G195" s="191"/>
    </row>
    <row r="196" spans="3:7" x14ac:dyDescent="0.3">
      <c r="C196" s="191"/>
      <c r="D196" s="191"/>
      <c r="E196" s="191"/>
      <c r="F196" s="191"/>
      <c r="G196" s="191"/>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B125:B1048576 B1:B6 B69">
    <cfRule type="duplicateValues" dxfId="824" priority="25"/>
  </conditionalFormatting>
  <conditionalFormatting sqref="O4:O9 O12:O18">
    <cfRule type="duplicateValues" dxfId="823" priority="17"/>
  </conditionalFormatting>
  <conditionalFormatting sqref="O10">
    <cfRule type="duplicateValues" dxfId="822" priority="16"/>
  </conditionalFormatting>
  <conditionalFormatting sqref="O11">
    <cfRule type="duplicateValues" dxfId="821" priority="15"/>
  </conditionalFormatting>
  <conditionalFormatting sqref="O19:O32">
    <cfRule type="duplicateValues" dxfId="820" priority="14"/>
  </conditionalFormatting>
  <conditionalFormatting sqref="O34:O50">
    <cfRule type="duplicateValues" dxfId="819" priority="13"/>
  </conditionalFormatting>
  <conditionalFormatting sqref="O33">
    <cfRule type="duplicateValues" dxfId="818" priority="12"/>
  </conditionalFormatting>
  <conditionalFormatting sqref="O51:O58">
    <cfRule type="duplicateValues" dxfId="817" priority="11"/>
  </conditionalFormatting>
  <conditionalFormatting sqref="O59:O62">
    <cfRule type="duplicateValues" dxfId="816" priority="10"/>
  </conditionalFormatting>
  <conditionalFormatting sqref="C7:D7 F7:H7">
    <cfRule type="containsText" dxfId="815" priority="7" operator="containsText" text="N/A">
      <formula>NOT(ISERROR(SEARCH("N/A",C7)))</formula>
    </cfRule>
    <cfRule type="containsText" dxfId="814" priority="8" operator="containsText" text="Blank">
      <formula>NOT(ISERROR(SEARCH("Blank",C7)))</formula>
    </cfRule>
    <cfRule type="containsText" dxfId="813" priority="9" operator="containsText" text="M">
      <formula>NOT(ISERROR(SEARCH("M",C7)))</formula>
    </cfRule>
  </conditionalFormatting>
  <conditionalFormatting sqref="B7 B66:B68">
    <cfRule type="duplicateValues" dxfId="812" priority="6"/>
  </conditionalFormatting>
  <conditionalFormatting sqref="B29">
    <cfRule type="duplicateValues" dxfId="811" priority="4"/>
  </conditionalFormatting>
  <conditionalFormatting sqref="B30">
    <cfRule type="duplicateValues" dxfId="810" priority="3"/>
  </conditionalFormatting>
  <conditionalFormatting sqref="B55">
    <cfRule type="duplicateValues" dxfId="809" priority="2"/>
  </conditionalFormatting>
  <conditionalFormatting sqref="B56:B65 B31:B54 B8:B12 B14:B28">
    <cfRule type="duplicateValues" dxfId="808" priority="5"/>
  </conditionalFormatting>
  <conditionalFormatting sqref="B13">
    <cfRule type="duplicateValues" dxfId="80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49249"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949249" r:id="rId7" name="CommandButton1"/>
      </mc:Fallback>
    </mc:AlternateContent>
    <mc:AlternateContent xmlns:mc="http://schemas.openxmlformats.org/markup-compatibility/2006">
      <mc:Choice Requires="x14">
        <control shapeId="949250"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949250" r:id="rId9" name="CommandButton2"/>
      </mc:Fallback>
    </mc:AlternateContent>
    <mc:AlternateContent xmlns:mc="http://schemas.openxmlformats.org/markup-compatibility/2006">
      <mc:Choice Requires="x14">
        <control shapeId="949251" r:id="rId11" name="CommandButton3">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949251" r:id="rId11" name="CommandButton3"/>
      </mc:Fallback>
    </mc:AlternateContent>
    <mc:AlternateContent xmlns:mc="http://schemas.openxmlformats.org/markup-compatibility/2006">
      <mc:Choice Requires="x14">
        <control shapeId="949252" r:id="rId13" name="CommandButton4">
          <controlPr defaultSize="0" autoLine="0" r:id="rId14">
            <anchor moveWithCells="1">
              <from>
                <xdr:col>8</xdr:col>
                <xdr:colOff>121920</xdr:colOff>
                <xdr:row>9</xdr:row>
                <xdr:rowOff>68580</xdr:rowOff>
              </from>
              <to>
                <xdr:col>9</xdr:col>
                <xdr:colOff>441960</xdr:colOff>
                <xdr:row>11</xdr:row>
                <xdr:rowOff>167640</xdr:rowOff>
              </to>
            </anchor>
          </controlPr>
        </control>
      </mc:Choice>
      <mc:Fallback>
        <control shapeId="949252" r:id="rId13" name="CommandButton4"/>
      </mc:Fallback>
    </mc:AlternateContent>
  </controls>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16" t="s">
        <v>670</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43794</v>
      </c>
      <c r="C3" s="235"/>
      <c r="D3" s="193"/>
      <c r="E3" s="193"/>
      <c r="F3" s="193"/>
      <c r="G3" s="193"/>
      <c r="H3" s="193"/>
      <c r="K3" s="306"/>
      <c r="L3" s="306"/>
      <c r="M3" s="366"/>
      <c r="N3" s="367"/>
      <c r="O3" s="306"/>
      <c r="P3" s="310" t="s">
        <v>140</v>
      </c>
      <c r="Q3" s="306"/>
      <c r="R3" s="306"/>
      <c r="S3" s="368"/>
      <c r="T3" s="311"/>
      <c r="U3" s="311"/>
      <c r="V3" s="311"/>
      <c r="W3" s="311"/>
      <c r="X3" s="311"/>
    </row>
    <row r="4" spans="1:24" ht="14.4" customHeight="1" x14ac:dyDescent="0.3">
      <c r="A4" s="217" t="s">
        <v>363</v>
      </c>
      <c r="B4" s="234">
        <f ca="1">DATEDIF(B3,TODAY(),"D")/365</f>
        <v>1.1808219178082191</v>
      </c>
      <c r="C4" s="193"/>
      <c r="D4" s="193"/>
      <c r="E4" s="193"/>
      <c r="F4" s="193"/>
      <c r="G4" s="193"/>
      <c r="H4" s="193"/>
      <c r="K4" s="107" t="s">
        <v>141</v>
      </c>
      <c r="L4" s="107" t="s">
        <v>142</v>
      </c>
      <c r="M4" s="266" t="s">
        <v>5</v>
      </c>
      <c r="N4" s="267" t="s">
        <v>143</v>
      </c>
      <c r="O4" s="268" t="s">
        <v>367</v>
      </c>
      <c r="P4" s="270"/>
      <c r="Q4" s="273" t="s">
        <v>145</v>
      </c>
      <c r="R4" s="273" t="s">
        <v>211</v>
      </c>
      <c r="S4" s="249" t="s">
        <v>670</v>
      </c>
      <c r="T4" s="107" t="s">
        <v>72</v>
      </c>
      <c r="U4" s="319"/>
      <c r="V4" s="107"/>
      <c r="W4" s="107"/>
      <c r="X4" s="107"/>
    </row>
    <row r="5" spans="1:24" ht="12.75" customHeight="1" x14ac:dyDescent="0.3">
      <c r="A5" s="217" t="s">
        <v>382</v>
      </c>
      <c r="B5" s="234">
        <v>2.5</v>
      </c>
      <c r="C5" s="236"/>
      <c r="D5" s="193"/>
      <c r="E5" s="193"/>
      <c r="F5" s="193"/>
      <c r="G5" s="193"/>
      <c r="H5" s="193"/>
      <c r="K5" s="107"/>
      <c r="L5" s="107"/>
      <c r="M5" s="266" t="s">
        <v>5</v>
      </c>
      <c r="N5" s="267" t="s">
        <v>143</v>
      </c>
      <c r="O5" s="268" t="s">
        <v>368</v>
      </c>
      <c r="P5" s="271" t="s">
        <v>144</v>
      </c>
      <c r="Q5" s="271" t="s">
        <v>149</v>
      </c>
      <c r="R5" s="271" t="s">
        <v>150</v>
      </c>
      <c r="S5" s="249" t="s">
        <v>670</v>
      </c>
      <c r="T5" s="107" t="s">
        <v>72</v>
      </c>
      <c r="U5" s="320"/>
      <c r="V5" s="107" t="s">
        <v>369</v>
      </c>
      <c r="W5" s="107"/>
      <c r="X5" s="107"/>
    </row>
    <row r="6" spans="1:24" ht="15" customHeight="1" thickBot="1" x14ac:dyDescent="0.35">
      <c r="A6" s="217" t="s">
        <v>383</v>
      </c>
      <c r="B6" s="234">
        <f ca="1">B4+B5</f>
        <v>3.6808219178082191</v>
      </c>
      <c r="C6" s="236"/>
      <c r="K6" s="107"/>
      <c r="L6" s="107"/>
      <c r="M6" s="266" t="s">
        <v>5</v>
      </c>
      <c r="N6" s="267" t="s">
        <v>148</v>
      </c>
      <c r="O6" s="268" t="s">
        <v>148</v>
      </c>
      <c r="P6" s="271" t="s">
        <v>144</v>
      </c>
      <c r="Q6" s="271" t="s">
        <v>149</v>
      </c>
      <c r="R6" s="271" t="s">
        <v>150</v>
      </c>
      <c r="S6" s="249" t="s">
        <v>670</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670</v>
      </c>
      <c r="T7" s="107" t="s">
        <v>72</v>
      </c>
      <c r="U7" s="320"/>
      <c r="V7" s="107"/>
      <c r="W7" s="249"/>
      <c r="X7" s="107"/>
    </row>
    <row r="8" spans="1:24" ht="14.4" customHeight="1"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4.4" customHeight="1"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670</v>
      </c>
      <c r="T9" s="107" t="s">
        <v>72</v>
      </c>
      <c r="U9" s="320"/>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73</v>
      </c>
      <c r="U10" s="320"/>
      <c r="V10" s="107"/>
      <c r="W10" s="107"/>
      <c r="X10" s="107"/>
    </row>
    <row r="11" spans="1:24" ht="14.4"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4.4"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4.4"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670</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670</v>
      </c>
      <c r="T15" s="107" t="s">
        <v>72</v>
      </c>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670</v>
      </c>
      <c r="T16" s="107"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670</v>
      </c>
      <c r="T18" s="107" t="s">
        <v>72</v>
      </c>
      <c r="U18" s="320">
        <v>44075</v>
      </c>
      <c r="V18" s="107" t="s">
        <v>369</v>
      </c>
      <c r="W18" s="107"/>
      <c r="X18" s="107"/>
    </row>
    <row r="19" spans="1:24" ht="14.4"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670</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670</v>
      </c>
      <c r="T20" s="107" t="s">
        <v>72</v>
      </c>
      <c r="U20" s="320"/>
      <c r="V20" s="107"/>
      <c r="W20" s="107"/>
      <c r="X20" s="107"/>
    </row>
    <row r="21" spans="1:24" ht="14.4"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670</v>
      </c>
      <c r="T21" s="107" t="s">
        <v>72</v>
      </c>
      <c r="U21" s="320">
        <v>44063</v>
      </c>
      <c r="V21" s="107" t="s">
        <v>369</v>
      </c>
      <c r="W21" s="107"/>
      <c r="X21" s="107"/>
    </row>
    <row r="22" spans="1:24" ht="14.4" customHeight="1"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670</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670</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670</v>
      </c>
      <c r="T24" s="107" t="s">
        <v>72</v>
      </c>
      <c r="U24" s="320">
        <v>44088</v>
      </c>
      <c r="V24" s="107" t="s">
        <v>369</v>
      </c>
      <c r="W24" s="107"/>
      <c r="X24" s="107"/>
    </row>
    <row r="25" spans="1:24" x14ac:dyDescent="0.3">
      <c r="A25" s="225" t="s">
        <v>55</v>
      </c>
      <c r="B25" s="218" t="s">
        <v>236</v>
      </c>
      <c r="C25" s="252" t="s">
        <v>77</v>
      </c>
      <c r="D25" s="252"/>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670</v>
      </c>
      <c r="T25" s="107" t="s">
        <v>72</v>
      </c>
      <c r="U25" s="320">
        <v>44064</v>
      </c>
      <c r="V25" s="107" t="s">
        <v>369</v>
      </c>
      <c r="W25" s="107"/>
      <c r="X25" s="107"/>
    </row>
    <row r="26" spans="1:24" ht="26.4" customHeight="1"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670</v>
      </c>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670</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ht="14.4" customHeight="1"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670</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670</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670</v>
      </c>
      <c r="T34" s="107" t="s">
        <v>72</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670</v>
      </c>
      <c r="T35" s="107" t="s">
        <v>72</v>
      </c>
      <c r="U35" s="320"/>
      <c r="V35" s="107"/>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670</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4.4"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670</v>
      </c>
      <c r="T45" s="107" t="s">
        <v>72</v>
      </c>
      <c r="U45" s="320"/>
      <c r="V45" s="107"/>
      <c r="W45" s="107"/>
      <c r="X45" s="107"/>
    </row>
    <row r="46" spans="1:24" ht="14.4" customHeight="1"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670</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1.3008130081300815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B125:B1048576 B1:B6 B69">
    <cfRule type="duplicateValues" dxfId="806" priority="25"/>
  </conditionalFormatting>
  <conditionalFormatting sqref="O4:O9 O12:O18">
    <cfRule type="duplicateValues" dxfId="805" priority="17"/>
  </conditionalFormatting>
  <conditionalFormatting sqref="O10">
    <cfRule type="duplicateValues" dxfId="804" priority="16"/>
  </conditionalFormatting>
  <conditionalFormatting sqref="O11">
    <cfRule type="duplicateValues" dxfId="803" priority="15"/>
  </conditionalFormatting>
  <conditionalFormatting sqref="O19:O32">
    <cfRule type="duplicateValues" dxfId="802" priority="14"/>
  </conditionalFormatting>
  <conditionalFormatting sqref="O34:O50">
    <cfRule type="duplicateValues" dxfId="801" priority="13"/>
  </conditionalFormatting>
  <conditionalFormatting sqref="O33">
    <cfRule type="duplicateValues" dxfId="800" priority="12"/>
  </conditionalFormatting>
  <conditionalFormatting sqref="O51:O58">
    <cfRule type="duplicateValues" dxfId="799" priority="11"/>
  </conditionalFormatting>
  <conditionalFormatting sqref="O59:O62">
    <cfRule type="duplicateValues" dxfId="798" priority="10"/>
  </conditionalFormatting>
  <conditionalFormatting sqref="C7:D7 F7:H7">
    <cfRule type="containsText" dxfId="797" priority="7" operator="containsText" text="N/A">
      <formula>NOT(ISERROR(SEARCH("N/A",C7)))</formula>
    </cfRule>
    <cfRule type="containsText" dxfId="796" priority="8" operator="containsText" text="Blank">
      <formula>NOT(ISERROR(SEARCH("Blank",C7)))</formula>
    </cfRule>
    <cfRule type="containsText" dxfId="795" priority="9" operator="containsText" text="M">
      <formula>NOT(ISERROR(SEARCH("M",C7)))</formula>
    </cfRule>
  </conditionalFormatting>
  <conditionalFormatting sqref="B7 B66:B68">
    <cfRule type="duplicateValues" dxfId="794" priority="6"/>
  </conditionalFormatting>
  <conditionalFormatting sqref="B29">
    <cfRule type="duplicateValues" dxfId="793" priority="4"/>
  </conditionalFormatting>
  <conditionalFormatting sqref="B30">
    <cfRule type="duplicateValues" dxfId="792" priority="3"/>
  </conditionalFormatting>
  <conditionalFormatting sqref="B55">
    <cfRule type="duplicateValues" dxfId="791" priority="2"/>
  </conditionalFormatting>
  <conditionalFormatting sqref="B56:B65 B31:B54 B8:B12 B14:B28">
    <cfRule type="duplicateValues" dxfId="790" priority="5"/>
  </conditionalFormatting>
  <conditionalFormatting sqref="B13">
    <cfRule type="duplicateValues" dxfId="78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51297" r:id="rId7" name="CommandButton1">
          <controlPr defaultSize="0" autoLine="0" r:id="rId8">
            <anchor moveWithCells="1">
              <from>
                <xdr:col>8</xdr:col>
                <xdr:colOff>114300</xdr:colOff>
                <xdr:row>6</xdr:row>
                <xdr:rowOff>106680</xdr:rowOff>
              </from>
              <to>
                <xdr:col>9</xdr:col>
                <xdr:colOff>403860</xdr:colOff>
                <xdr:row>8</xdr:row>
                <xdr:rowOff>91440</xdr:rowOff>
              </to>
            </anchor>
          </controlPr>
        </control>
      </mc:Choice>
      <mc:Fallback>
        <control shapeId="951297" r:id="rId7" name="CommandButton1"/>
      </mc:Fallback>
    </mc:AlternateContent>
    <mc:AlternateContent xmlns:mc="http://schemas.openxmlformats.org/markup-compatibility/2006">
      <mc:Choice Requires="x14">
        <control shapeId="951298" r:id="rId9" name="CommandButton2">
          <controlPr defaultSize="0" autoLine="0" r:id="rId10">
            <anchor moveWithCells="1">
              <from>
                <xdr:col>8</xdr:col>
                <xdr:colOff>121920</xdr:colOff>
                <xdr:row>9</xdr:row>
                <xdr:rowOff>68580</xdr:rowOff>
              </from>
              <to>
                <xdr:col>9</xdr:col>
                <xdr:colOff>441960</xdr:colOff>
                <xdr:row>11</xdr:row>
                <xdr:rowOff>160020</xdr:rowOff>
              </to>
            </anchor>
          </controlPr>
        </control>
      </mc:Choice>
      <mc:Fallback>
        <control shapeId="951298" r:id="rId9" name="CommandButton2"/>
      </mc:Fallback>
    </mc:AlternateContent>
    <mc:AlternateContent xmlns:mc="http://schemas.openxmlformats.org/markup-compatibility/2006">
      <mc:Choice Requires="x14">
        <control shapeId="951299" r:id="rId11" name="CommandButton3">
          <controlPr defaultSize="0" autoLine="0" r:id="rId12">
            <anchor moveWithCells="1">
              <from>
                <xdr:col>8</xdr:col>
                <xdr:colOff>114300</xdr:colOff>
                <xdr:row>6</xdr:row>
                <xdr:rowOff>106680</xdr:rowOff>
              </from>
              <to>
                <xdr:col>9</xdr:col>
                <xdr:colOff>403860</xdr:colOff>
                <xdr:row>8</xdr:row>
                <xdr:rowOff>91440</xdr:rowOff>
              </to>
            </anchor>
          </controlPr>
        </control>
      </mc:Choice>
      <mc:Fallback>
        <control shapeId="951299" r:id="rId11" name="CommandButton3"/>
      </mc:Fallback>
    </mc:AlternateContent>
    <mc:AlternateContent xmlns:mc="http://schemas.openxmlformats.org/markup-compatibility/2006">
      <mc:Choice Requires="x14">
        <control shapeId="951300" r:id="rId13" name="CommandButton4">
          <controlPr defaultSize="0" autoLine="0" r:id="rId14">
            <anchor moveWithCells="1">
              <from>
                <xdr:col>8</xdr:col>
                <xdr:colOff>121920</xdr:colOff>
                <xdr:row>9</xdr:row>
                <xdr:rowOff>68580</xdr:rowOff>
              </from>
              <to>
                <xdr:col>9</xdr:col>
                <xdr:colOff>441960</xdr:colOff>
                <xdr:row>11</xdr:row>
                <xdr:rowOff>160020</xdr:rowOff>
              </to>
            </anchor>
          </controlPr>
        </control>
      </mc:Choice>
      <mc:Fallback>
        <control shapeId="951300" r:id="rId13" name="CommandButton4"/>
      </mc:Fallback>
    </mc:AlternateContent>
  </controls>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83" customWidth="1"/>
    <col min="2" max="2" width="38.88671875" style="183" customWidth="1"/>
    <col min="3" max="3" width="9.109375" style="183"/>
    <col min="4" max="5" width="10" style="183" bestFit="1" customWidth="1"/>
    <col min="6" max="7" width="9.109375" style="183"/>
    <col min="8" max="8" width="9.109375" style="184"/>
    <col min="9" max="10" width="9.109375" style="182"/>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82"/>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186" t="s">
        <v>362</v>
      </c>
      <c r="B2" s="185" t="s">
        <v>669</v>
      </c>
      <c r="C2" s="182"/>
      <c r="D2" s="182"/>
      <c r="E2" s="182"/>
      <c r="F2" s="182"/>
      <c r="G2" s="182"/>
      <c r="H2" s="182"/>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186" t="s">
        <v>342</v>
      </c>
      <c r="B3" s="187">
        <v>43955</v>
      </c>
      <c r="C3" s="189"/>
      <c r="D3" s="182"/>
      <c r="E3" s="182"/>
      <c r="F3" s="182"/>
      <c r="G3" s="182"/>
      <c r="H3" s="182"/>
      <c r="K3" s="306"/>
      <c r="L3" s="306"/>
      <c r="M3" s="366"/>
      <c r="N3" s="367"/>
      <c r="O3" s="306"/>
      <c r="P3" s="310" t="s">
        <v>140</v>
      </c>
      <c r="Q3" s="306"/>
      <c r="R3" s="306"/>
      <c r="S3" s="368"/>
      <c r="T3" s="311"/>
      <c r="U3" s="311"/>
      <c r="V3" s="311"/>
      <c r="W3" s="311"/>
      <c r="X3" s="311"/>
    </row>
    <row r="4" spans="1:24" ht="13.8" x14ac:dyDescent="0.3">
      <c r="A4" s="186" t="s">
        <v>363</v>
      </c>
      <c r="B4" s="188">
        <f ca="1">DATEDIF(B3,TODAY(),"D")/365</f>
        <v>0.73972602739726023</v>
      </c>
      <c r="C4" s="182"/>
      <c r="D4" s="182"/>
      <c r="E4" s="182"/>
      <c r="F4" s="182"/>
      <c r="G4" s="182"/>
      <c r="H4" s="182"/>
      <c r="K4" s="107" t="s">
        <v>141</v>
      </c>
      <c r="L4" s="107" t="s">
        <v>142</v>
      </c>
      <c r="M4" s="266" t="s">
        <v>5</v>
      </c>
      <c r="N4" s="267" t="s">
        <v>143</v>
      </c>
      <c r="O4" s="268" t="s">
        <v>367</v>
      </c>
      <c r="P4" s="270"/>
      <c r="Q4" s="273" t="s">
        <v>145</v>
      </c>
      <c r="R4" s="273" t="s">
        <v>211</v>
      </c>
      <c r="S4" s="249" t="s">
        <v>669</v>
      </c>
      <c r="T4" s="107" t="s">
        <v>72</v>
      </c>
      <c r="U4" s="319"/>
      <c r="V4" s="107"/>
      <c r="W4" s="107"/>
      <c r="X4" s="107"/>
    </row>
    <row r="5" spans="1:24" ht="12.75" customHeight="1" x14ac:dyDescent="0.3">
      <c r="A5" s="186" t="s">
        <v>382</v>
      </c>
      <c r="B5" s="188">
        <v>0</v>
      </c>
      <c r="C5" s="190"/>
      <c r="D5" s="182"/>
      <c r="E5" s="182"/>
      <c r="F5" s="182"/>
      <c r="G5" s="182"/>
      <c r="H5" s="182"/>
      <c r="K5" s="107"/>
      <c r="L5" s="107"/>
      <c r="M5" s="266" t="s">
        <v>5</v>
      </c>
      <c r="N5" s="267" t="s">
        <v>143</v>
      </c>
      <c r="O5" s="268" t="s">
        <v>368</v>
      </c>
      <c r="P5" s="271" t="s">
        <v>144</v>
      </c>
      <c r="Q5" s="271" t="s">
        <v>149</v>
      </c>
      <c r="R5" s="271" t="s">
        <v>150</v>
      </c>
      <c r="S5" s="249" t="s">
        <v>669</v>
      </c>
      <c r="T5" s="107" t="s">
        <v>72</v>
      </c>
      <c r="U5" s="320"/>
      <c r="V5" s="107" t="s">
        <v>369</v>
      </c>
      <c r="W5" s="107"/>
      <c r="X5" s="107"/>
    </row>
    <row r="6" spans="1:24" thickBot="1" x14ac:dyDescent="0.35">
      <c r="A6" s="186" t="s">
        <v>383</v>
      </c>
      <c r="B6" s="188">
        <f ca="1">B4+B5</f>
        <v>0.73972602739726023</v>
      </c>
      <c r="C6" s="190"/>
      <c r="K6" s="107"/>
      <c r="L6" s="107"/>
      <c r="M6" s="266" t="s">
        <v>5</v>
      </c>
      <c r="N6" s="267" t="s">
        <v>148</v>
      </c>
      <c r="O6" s="268" t="s">
        <v>148</v>
      </c>
      <c r="P6" s="271" t="s">
        <v>144</v>
      </c>
      <c r="Q6" s="271" t="s">
        <v>149</v>
      </c>
      <c r="R6" s="271" t="s">
        <v>150</v>
      </c>
      <c r="S6" s="249" t="s">
        <v>669</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669</v>
      </c>
      <c r="T7" s="107" t="s">
        <v>72</v>
      </c>
      <c r="U7" s="320"/>
      <c r="V7" s="107"/>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t="s">
        <v>669</v>
      </c>
      <c r="T9" s="107" t="s">
        <v>72</v>
      </c>
      <c r="U9" s="320"/>
      <c r="V9" s="107" t="s">
        <v>369</v>
      </c>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669</v>
      </c>
      <c r="T13" s="107" t="s">
        <v>72</v>
      </c>
      <c r="U13" s="320"/>
      <c r="V13" s="107"/>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669</v>
      </c>
      <c r="T15" s="107" t="s">
        <v>72</v>
      </c>
      <c r="U15" s="320">
        <v>44063</v>
      </c>
      <c r="V15" s="107" t="s">
        <v>369</v>
      </c>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669</v>
      </c>
      <c r="T16" s="107" t="s">
        <v>73</v>
      </c>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669</v>
      </c>
      <c r="T18" s="107" t="s">
        <v>72</v>
      </c>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669</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669</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669</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669</v>
      </c>
      <c r="T22" s="107" t="s">
        <v>72</v>
      </c>
      <c r="U22" s="320">
        <v>44097</v>
      </c>
      <c r="V22" s="107" t="s">
        <v>369</v>
      </c>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669</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669</v>
      </c>
      <c r="T24" s="107" t="s">
        <v>72</v>
      </c>
      <c r="U24" s="320"/>
      <c r="V24" s="107"/>
      <c r="W24" s="107"/>
      <c r="X24" s="107"/>
    </row>
    <row r="25" spans="1:24" x14ac:dyDescent="0.3">
      <c r="A25" s="225" t="s">
        <v>55</v>
      </c>
      <c r="B25" s="218" t="s">
        <v>236</v>
      </c>
      <c r="C25" s="252" t="s">
        <v>77</v>
      </c>
      <c r="D25" s="252"/>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669</v>
      </c>
      <c r="T25" s="107" t="s">
        <v>72</v>
      </c>
      <c r="U25" s="320">
        <v>44064</v>
      </c>
      <c r="V25" s="107" t="s">
        <v>369</v>
      </c>
      <c r="W25" s="107"/>
      <c r="X25" s="107"/>
    </row>
    <row r="26" spans="1:24" ht="27.6" x14ac:dyDescent="0.3">
      <c r="A26" s="225" t="s">
        <v>55</v>
      </c>
      <c r="B26" s="218" t="s">
        <v>479</v>
      </c>
      <c r="C26" s="252" t="s">
        <v>77</v>
      </c>
      <c r="D26" s="252"/>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669</v>
      </c>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669</v>
      </c>
      <c r="T28" s="107" t="s">
        <v>73</v>
      </c>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669</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669</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t="s">
        <v>669</v>
      </c>
      <c r="T34" s="107" t="s">
        <v>72</v>
      </c>
      <c r="U34" s="320">
        <v>44106</v>
      </c>
      <c r="V34" s="107" t="s">
        <v>369</v>
      </c>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t="s">
        <v>669</v>
      </c>
      <c r="T35" s="107" t="s">
        <v>72</v>
      </c>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669</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669</v>
      </c>
      <c r="T45" s="107" t="s">
        <v>72</v>
      </c>
      <c r="U45" s="320"/>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c r="F48" s="304"/>
      <c r="G48" s="304"/>
      <c r="H48" s="224" t="b">
        <f>IF(C48&lt;&gt;"",'CBL Score Standard'!$D106,IF(D48&lt;&gt;"",SUM('CBL Score Standard'!$D106:$E106),IF(E48&lt;&gt;"",SUM('CBL Score Standard'!$D106:$F106),IF(F48&lt;&gt;"",SUM('CBL Score Standard'!$D106:$G106),IF(G48&lt;&gt;"",SUM('CBL Score Standard'!$D106:$H106,0))))))</f>
        <v>0</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c r="G51" s="304"/>
      <c r="H51" s="224" t="b">
        <f>IF(C51&lt;&gt;"",'CBL Score Standard'!$D109,IF(D51&lt;&gt;"",SUM('CBL Score Standard'!$D109:$E109),IF(E51&lt;&gt;"",SUM('CBL Score Standard'!$D109:$F109),IF(F51&lt;&gt;"",SUM('CBL Score Standard'!$D109:$G109),IF(G51&lt;&gt;"",SUM('CBL Score Standard'!$D109:$H109,0))))))</f>
        <v>0</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81"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81"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t="s">
        <v>669</v>
      </c>
      <c r="T57" s="107"/>
      <c r="U57" s="319">
        <v>44042.458333333336</v>
      </c>
      <c r="V57" s="107" t="s">
        <v>369</v>
      </c>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t="s">
        <v>77</v>
      </c>
      <c r="D60" s="252"/>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0.95934959349593485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91"/>
      <c r="D69" s="191"/>
      <c r="E69" s="191"/>
      <c r="F69" s="191"/>
      <c r="G69" s="191"/>
    </row>
    <row r="70" spans="1:18" x14ac:dyDescent="0.3">
      <c r="B70" s="191"/>
      <c r="C70" s="191"/>
      <c r="D70" s="191"/>
      <c r="E70" s="191"/>
      <c r="F70" s="191"/>
      <c r="G70" s="191"/>
    </row>
    <row r="71" spans="1:18" x14ac:dyDescent="0.3">
      <c r="B71" s="191"/>
      <c r="C71" s="191"/>
      <c r="D71" s="191"/>
      <c r="E71" s="191"/>
      <c r="F71" s="191"/>
      <c r="G71" s="191"/>
    </row>
    <row r="72" spans="1:18" x14ac:dyDescent="0.3">
      <c r="B72" s="191"/>
      <c r="C72" s="191"/>
      <c r="D72" s="191"/>
      <c r="E72" s="191"/>
      <c r="F72" s="191"/>
      <c r="G72" s="191"/>
    </row>
    <row r="73" spans="1:18" x14ac:dyDescent="0.3">
      <c r="B73" s="191"/>
      <c r="C73" s="191"/>
      <c r="D73" s="191"/>
      <c r="E73" s="191"/>
      <c r="F73" s="191"/>
      <c r="G73" s="191"/>
    </row>
    <row r="74" spans="1:18" x14ac:dyDescent="0.3">
      <c r="B74" s="191"/>
      <c r="C74" s="191"/>
      <c r="D74" s="191"/>
      <c r="E74" s="191"/>
      <c r="F74" s="191"/>
      <c r="G74" s="191"/>
    </row>
    <row r="75" spans="1:18" ht="12.75" customHeight="1" x14ac:dyDescent="0.3">
      <c r="B75" s="191"/>
      <c r="C75" s="191"/>
      <c r="D75" s="191"/>
      <c r="E75" s="191"/>
      <c r="F75" s="191"/>
      <c r="G75" s="191"/>
    </row>
    <row r="76" spans="1:18" x14ac:dyDescent="0.3">
      <c r="B76" s="191"/>
      <c r="C76" s="191"/>
      <c r="D76" s="191"/>
      <c r="E76" s="191"/>
      <c r="F76" s="191"/>
      <c r="G76" s="191"/>
    </row>
    <row r="77" spans="1:18" x14ac:dyDescent="0.3">
      <c r="B77" s="191"/>
      <c r="C77" s="191"/>
      <c r="D77" s="191"/>
      <c r="E77" s="191"/>
      <c r="F77" s="191"/>
      <c r="G77" s="191"/>
    </row>
    <row r="78" spans="1:18" x14ac:dyDescent="0.3">
      <c r="B78" s="191"/>
      <c r="C78" s="191"/>
      <c r="D78" s="191"/>
      <c r="E78" s="191"/>
      <c r="F78" s="191"/>
      <c r="G78" s="191"/>
    </row>
    <row r="79" spans="1:18" x14ac:dyDescent="0.3">
      <c r="B79" s="191"/>
      <c r="C79" s="191"/>
      <c r="D79" s="191"/>
      <c r="E79" s="191"/>
      <c r="F79" s="191"/>
      <c r="G79" s="191"/>
    </row>
    <row r="80" spans="1:18" x14ac:dyDescent="0.3">
      <c r="B80" s="191"/>
      <c r="C80" s="191"/>
      <c r="D80" s="191"/>
      <c r="E80" s="191"/>
      <c r="F80" s="191"/>
      <c r="G80" s="191"/>
    </row>
    <row r="81" spans="2:7" x14ac:dyDescent="0.3">
      <c r="B81" s="191"/>
      <c r="C81" s="191"/>
      <c r="D81" s="191"/>
      <c r="E81" s="191"/>
      <c r="F81" s="191"/>
      <c r="G81" s="191"/>
    </row>
    <row r="82" spans="2:7" x14ac:dyDescent="0.3">
      <c r="B82" s="191"/>
      <c r="C82" s="191"/>
      <c r="D82" s="191"/>
      <c r="E82" s="191"/>
      <c r="F82" s="191"/>
      <c r="G82" s="191"/>
    </row>
    <row r="83" spans="2:7" x14ac:dyDescent="0.3">
      <c r="B83" s="191"/>
      <c r="C83" s="191"/>
      <c r="D83" s="191"/>
      <c r="E83" s="191"/>
      <c r="F83" s="191"/>
      <c r="G83" s="191"/>
    </row>
    <row r="84" spans="2:7" x14ac:dyDescent="0.3">
      <c r="B84" s="191"/>
      <c r="C84" s="191"/>
      <c r="D84" s="191"/>
      <c r="E84" s="191"/>
      <c r="F84" s="191"/>
      <c r="G84" s="191"/>
    </row>
    <row r="85" spans="2:7" x14ac:dyDescent="0.3">
      <c r="B85" s="191"/>
      <c r="C85" s="191"/>
      <c r="D85" s="191"/>
      <c r="E85" s="191"/>
      <c r="F85" s="191"/>
      <c r="G85" s="191"/>
    </row>
    <row r="86" spans="2:7" x14ac:dyDescent="0.3">
      <c r="B86" s="191"/>
      <c r="C86" s="191"/>
      <c r="D86" s="191"/>
      <c r="E86" s="191"/>
      <c r="F86" s="191"/>
      <c r="G86" s="191"/>
    </row>
    <row r="87" spans="2:7" x14ac:dyDescent="0.3">
      <c r="B87" s="191"/>
      <c r="C87" s="191"/>
      <c r="D87" s="191"/>
      <c r="E87" s="191"/>
      <c r="F87" s="191"/>
      <c r="G87" s="191"/>
    </row>
    <row r="88" spans="2:7" x14ac:dyDescent="0.3">
      <c r="B88" s="191"/>
      <c r="C88" s="191"/>
      <c r="D88" s="191"/>
      <c r="E88" s="191"/>
      <c r="F88" s="191"/>
      <c r="G88" s="191"/>
    </row>
    <row r="89" spans="2:7" x14ac:dyDescent="0.3">
      <c r="B89" s="191"/>
      <c r="C89" s="191"/>
      <c r="D89" s="191"/>
      <c r="E89" s="191"/>
      <c r="F89" s="191"/>
      <c r="G89" s="191"/>
    </row>
    <row r="90" spans="2:7" x14ac:dyDescent="0.3">
      <c r="B90" s="191"/>
      <c r="C90" s="191"/>
      <c r="D90" s="191"/>
      <c r="E90" s="191"/>
      <c r="F90" s="191"/>
      <c r="G90" s="191"/>
    </row>
    <row r="91" spans="2:7" x14ac:dyDescent="0.3">
      <c r="B91" s="191"/>
      <c r="C91" s="191"/>
      <c r="D91" s="191"/>
      <c r="E91" s="191"/>
      <c r="F91" s="191"/>
      <c r="G91" s="191"/>
    </row>
    <row r="92" spans="2:7" x14ac:dyDescent="0.3">
      <c r="B92" s="191"/>
      <c r="C92" s="191"/>
      <c r="D92" s="191"/>
      <c r="E92" s="191"/>
      <c r="F92" s="191"/>
      <c r="G92" s="191"/>
    </row>
    <row r="93" spans="2:7" x14ac:dyDescent="0.3">
      <c r="B93" s="191"/>
      <c r="C93" s="191"/>
      <c r="D93" s="191"/>
      <c r="E93" s="191"/>
      <c r="F93" s="191"/>
      <c r="G93" s="191"/>
    </row>
    <row r="94" spans="2:7" x14ac:dyDescent="0.3">
      <c r="B94" s="191"/>
      <c r="C94" s="191"/>
      <c r="D94" s="191"/>
      <c r="E94" s="191"/>
      <c r="F94" s="191"/>
      <c r="G94" s="191"/>
    </row>
    <row r="95" spans="2:7" x14ac:dyDescent="0.3">
      <c r="B95" s="191"/>
      <c r="C95" s="191"/>
      <c r="D95" s="191"/>
      <c r="E95" s="191"/>
      <c r="F95" s="191"/>
      <c r="G95" s="191"/>
    </row>
    <row r="96" spans="2:7" x14ac:dyDescent="0.3">
      <c r="B96" s="191"/>
      <c r="C96" s="191"/>
      <c r="D96" s="191"/>
      <c r="E96" s="191"/>
      <c r="F96" s="191"/>
      <c r="G96" s="191"/>
    </row>
    <row r="97" spans="2:7" x14ac:dyDescent="0.3">
      <c r="B97" s="191"/>
      <c r="C97" s="191"/>
      <c r="D97" s="191"/>
      <c r="E97" s="191"/>
      <c r="F97" s="191"/>
      <c r="G97" s="191"/>
    </row>
    <row r="98" spans="2:7" x14ac:dyDescent="0.3">
      <c r="B98" s="191"/>
      <c r="C98" s="191"/>
      <c r="D98" s="191"/>
      <c r="E98" s="191"/>
      <c r="F98" s="191"/>
      <c r="G98" s="191"/>
    </row>
    <row r="99" spans="2:7" x14ac:dyDescent="0.3">
      <c r="B99" s="191"/>
      <c r="C99" s="191"/>
      <c r="D99" s="191"/>
      <c r="E99" s="191"/>
      <c r="F99" s="191"/>
      <c r="G99" s="191"/>
    </row>
    <row r="100" spans="2:7" x14ac:dyDescent="0.3">
      <c r="B100" s="191"/>
      <c r="C100" s="191"/>
      <c r="D100" s="191"/>
      <c r="E100" s="191"/>
      <c r="F100" s="191"/>
      <c r="G100" s="191"/>
    </row>
    <row r="101" spans="2:7" x14ac:dyDescent="0.3">
      <c r="B101" s="191"/>
      <c r="C101" s="191"/>
      <c r="D101" s="191"/>
      <c r="E101" s="191"/>
      <c r="F101" s="191"/>
      <c r="G101" s="191"/>
    </row>
    <row r="102" spans="2:7" x14ac:dyDescent="0.3">
      <c r="B102" s="191"/>
      <c r="C102" s="191"/>
      <c r="D102" s="191"/>
      <c r="E102" s="191"/>
      <c r="F102" s="191"/>
      <c r="G102" s="191"/>
    </row>
    <row r="103" spans="2:7" x14ac:dyDescent="0.3">
      <c r="B103" s="191"/>
      <c r="C103" s="191"/>
      <c r="D103" s="191"/>
      <c r="E103" s="191"/>
      <c r="F103" s="191"/>
      <c r="G103" s="191"/>
    </row>
    <row r="104" spans="2:7" x14ac:dyDescent="0.3">
      <c r="B104" s="191"/>
      <c r="C104" s="191"/>
      <c r="D104" s="191"/>
      <c r="E104" s="191"/>
      <c r="F104" s="191"/>
      <c r="G104" s="191"/>
    </row>
    <row r="105" spans="2:7" x14ac:dyDescent="0.3">
      <c r="B105" s="191"/>
      <c r="C105" s="191"/>
      <c r="D105" s="191"/>
      <c r="E105" s="191"/>
      <c r="F105" s="191"/>
      <c r="G105" s="191"/>
    </row>
    <row r="106" spans="2:7" x14ac:dyDescent="0.3">
      <c r="B106" s="191"/>
      <c r="C106" s="191"/>
      <c r="D106" s="191"/>
      <c r="E106" s="191"/>
      <c r="F106" s="191"/>
      <c r="G106" s="191"/>
    </row>
    <row r="107" spans="2:7" x14ac:dyDescent="0.3">
      <c r="B107" s="191"/>
      <c r="C107" s="191"/>
      <c r="D107" s="191"/>
      <c r="E107" s="191"/>
      <c r="F107" s="191"/>
      <c r="G107" s="191"/>
    </row>
    <row r="108" spans="2:7" x14ac:dyDescent="0.3">
      <c r="B108" s="191"/>
      <c r="C108" s="191"/>
      <c r="D108" s="191"/>
      <c r="E108" s="191"/>
      <c r="F108" s="191"/>
      <c r="G108" s="191"/>
    </row>
    <row r="109" spans="2:7" x14ac:dyDescent="0.3">
      <c r="B109" s="191"/>
      <c r="C109" s="191"/>
      <c r="D109" s="191"/>
      <c r="E109" s="191"/>
      <c r="F109" s="191"/>
      <c r="G109" s="191"/>
    </row>
    <row r="110" spans="2:7" x14ac:dyDescent="0.3">
      <c r="B110" s="191"/>
      <c r="C110" s="191"/>
      <c r="D110" s="191"/>
      <c r="E110" s="191"/>
      <c r="F110" s="191"/>
      <c r="G110" s="191"/>
    </row>
    <row r="111" spans="2:7" x14ac:dyDescent="0.3">
      <c r="B111" s="191"/>
      <c r="C111" s="191"/>
      <c r="D111" s="191"/>
      <c r="E111" s="191"/>
      <c r="F111" s="191"/>
      <c r="G111" s="191"/>
    </row>
    <row r="112" spans="2:7" x14ac:dyDescent="0.3">
      <c r="B112" s="191"/>
      <c r="C112" s="191"/>
      <c r="D112" s="191"/>
      <c r="E112" s="191"/>
      <c r="F112" s="191"/>
      <c r="G112" s="191"/>
    </row>
    <row r="113" spans="2:7" x14ac:dyDescent="0.3">
      <c r="B113" s="191"/>
      <c r="C113" s="191"/>
      <c r="D113" s="191"/>
      <c r="E113" s="191"/>
      <c r="F113" s="191"/>
      <c r="G113" s="191"/>
    </row>
    <row r="114" spans="2:7" x14ac:dyDescent="0.3">
      <c r="B114" s="191"/>
      <c r="C114" s="191"/>
      <c r="D114" s="191"/>
      <c r="E114" s="191"/>
      <c r="F114" s="191"/>
      <c r="G114" s="191"/>
    </row>
    <row r="115" spans="2:7" x14ac:dyDescent="0.3">
      <c r="B115" s="191"/>
      <c r="C115" s="191"/>
      <c r="D115" s="191"/>
      <c r="E115" s="191"/>
      <c r="F115" s="191"/>
      <c r="G115" s="191"/>
    </row>
    <row r="116" spans="2:7" x14ac:dyDescent="0.3">
      <c r="B116" s="191"/>
      <c r="C116" s="191"/>
      <c r="D116" s="191"/>
      <c r="E116" s="191"/>
      <c r="F116" s="191"/>
      <c r="G116" s="191"/>
    </row>
    <row r="117" spans="2:7" x14ac:dyDescent="0.3">
      <c r="B117" s="191"/>
      <c r="C117" s="191"/>
      <c r="D117" s="191"/>
      <c r="E117" s="191"/>
      <c r="F117" s="191"/>
      <c r="G117" s="191"/>
    </row>
    <row r="118" spans="2:7" x14ac:dyDescent="0.3">
      <c r="B118" s="191"/>
      <c r="C118" s="191"/>
      <c r="D118" s="191"/>
      <c r="E118" s="191"/>
      <c r="F118" s="191"/>
      <c r="G118" s="191"/>
    </row>
    <row r="119" spans="2:7" x14ac:dyDescent="0.3">
      <c r="B119" s="191"/>
      <c r="C119" s="191"/>
      <c r="D119" s="191"/>
      <c r="E119" s="191"/>
      <c r="F119" s="191"/>
      <c r="G119" s="191"/>
    </row>
    <row r="120" spans="2:7" x14ac:dyDescent="0.3">
      <c r="B120" s="191"/>
      <c r="C120" s="191"/>
      <c r="D120" s="191"/>
      <c r="E120" s="191"/>
      <c r="F120" s="191"/>
      <c r="G120" s="191"/>
    </row>
    <row r="121" spans="2:7" x14ac:dyDescent="0.3">
      <c r="B121" s="191"/>
      <c r="C121" s="191"/>
      <c r="D121" s="191"/>
      <c r="E121" s="191"/>
      <c r="F121" s="191"/>
      <c r="G121" s="191"/>
    </row>
    <row r="122" spans="2:7" x14ac:dyDescent="0.3">
      <c r="B122" s="191"/>
      <c r="C122" s="191"/>
      <c r="D122" s="191"/>
      <c r="E122" s="191"/>
      <c r="F122" s="191"/>
      <c r="G122" s="191"/>
    </row>
    <row r="123" spans="2:7" x14ac:dyDescent="0.3">
      <c r="B123" s="191"/>
      <c r="C123" s="191"/>
      <c r="D123" s="191"/>
      <c r="E123" s="191"/>
      <c r="F123" s="191"/>
      <c r="G123" s="191"/>
    </row>
    <row r="124" spans="2:7" x14ac:dyDescent="0.3">
      <c r="B124" s="191"/>
      <c r="C124" s="191"/>
      <c r="D124" s="191"/>
      <c r="E124" s="191"/>
      <c r="F124" s="191"/>
      <c r="G124" s="191"/>
    </row>
    <row r="125" spans="2:7" x14ac:dyDescent="0.3">
      <c r="C125" s="191"/>
      <c r="D125" s="191"/>
      <c r="E125" s="191"/>
      <c r="F125" s="191"/>
      <c r="G125" s="191"/>
    </row>
    <row r="126" spans="2:7" x14ac:dyDescent="0.3">
      <c r="C126" s="191"/>
      <c r="D126" s="191"/>
      <c r="E126" s="191"/>
      <c r="F126" s="191"/>
      <c r="G126" s="191"/>
    </row>
    <row r="127" spans="2:7" x14ac:dyDescent="0.3">
      <c r="C127" s="191"/>
      <c r="D127" s="191"/>
      <c r="E127" s="191"/>
      <c r="F127" s="191"/>
      <c r="G127" s="191"/>
    </row>
    <row r="128" spans="2:7" x14ac:dyDescent="0.3">
      <c r="C128" s="191"/>
      <c r="D128" s="191"/>
      <c r="E128" s="191"/>
      <c r="F128" s="191"/>
      <c r="G128" s="191"/>
    </row>
    <row r="129" spans="3:7" x14ac:dyDescent="0.3">
      <c r="C129" s="191"/>
      <c r="D129" s="191"/>
      <c r="E129" s="191"/>
      <c r="F129" s="191"/>
      <c r="G129" s="191"/>
    </row>
    <row r="130" spans="3:7" x14ac:dyDescent="0.3">
      <c r="C130" s="191"/>
      <c r="D130" s="191"/>
      <c r="E130" s="191"/>
      <c r="F130" s="191"/>
      <c r="G130" s="191"/>
    </row>
    <row r="131" spans="3:7" x14ac:dyDescent="0.3">
      <c r="C131" s="191"/>
      <c r="D131" s="191"/>
      <c r="E131" s="191"/>
      <c r="F131" s="191"/>
      <c r="G131" s="191"/>
    </row>
    <row r="132" spans="3:7" x14ac:dyDescent="0.3">
      <c r="C132" s="191"/>
      <c r="D132" s="191"/>
      <c r="E132" s="191"/>
      <c r="F132" s="191"/>
      <c r="G132" s="191"/>
    </row>
    <row r="133" spans="3:7" x14ac:dyDescent="0.3">
      <c r="C133" s="191"/>
      <c r="D133" s="191"/>
      <c r="E133" s="191"/>
      <c r="F133" s="191"/>
      <c r="G133" s="191"/>
    </row>
    <row r="134" spans="3:7" x14ac:dyDescent="0.3">
      <c r="C134" s="191"/>
      <c r="D134" s="191"/>
      <c r="E134" s="191"/>
      <c r="F134" s="191"/>
      <c r="G134" s="191"/>
    </row>
    <row r="135" spans="3:7" x14ac:dyDescent="0.3">
      <c r="C135" s="191"/>
      <c r="D135" s="191"/>
      <c r="E135" s="191"/>
      <c r="F135" s="191"/>
      <c r="G135" s="191"/>
    </row>
    <row r="136" spans="3:7" x14ac:dyDescent="0.3">
      <c r="C136" s="191"/>
      <c r="D136" s="191"/>
      <c r="E136" s="191"/>
      <c r="F136" s="191"/>
      <c r="G136" s="191"/>
    </row>
    <row r="137" spans="3:7" x14ac:dyDescent="0.3">
      <c r="C137" s="191"/>
      <c r="D137" s="191"/>
      <c r="E137" s="191"/>
      <c r="F137" s="191"/>
      <c r="G137" s="191"/>
    </row>
    <row r="138" spans="3:7" x14ac:dyDescent="0.3">
      <c r="C138" s="191"/>
      <c r="D138" s="191"/>
      <c r="E138" s="191"/>
      <c r="F138" s="191"/>
      <c r="G138" s="191"/>
    </row>
    <row r="139" spans="3:7" x14ac:dyDescent="0.3">
      <c r="C139" s="191"/>
      <c r="D139" s="191"/>
      <c r="E139" s="191"/>
      <c r="F139" s="191"/>
      <c r="G139" s="191"/>
    </row>
    <row r="140" spans="3:7" x14ac:dyDescent="0.3">
      <c r="C140" s="191"/>
      <c r="D140" s="191"/>
      <c r="E140" s="191"/>
      <c r="F140" s="191"/>
      <c r="G140" s="191"/>
    </row>
    <row r="141" spans="3:7" x14ac:dyDescent="0.3">
      <c r="C141" s="191"/>
      <c r="D141" s="191"/>
      <c r="E141" s="191"/>
      <c r="F141" s="191"/>
      <c r="G141" s="191"/>
    </row>
    <row r="142" spans="3:7" x14ac:dyDescent="0.3">
      <c r="C142" s="191"/>
      <c r="D142" s="191"/>
      <c r="E142" s="191"/>
      <c r="F142" s="191"/>
      <c r="G142" s="191"/>
    </row>
    <row r="143" spans="3:7" x14ac:dyDescent="0.3">
      <c r="C143" s="191"/>
      <c r="D143" s="191"/>
      <c r="E143" s="191"/>
      <c r="F143" s="191"/>
      <c r="G143" s="191"/>
    </row>
    <row r="144" spans="3:7" x14ac:dyDescent="0.3">
      <c r="C144" s="191"/>
      <c r="D144" s="191"/>
      <c r="E144" s="191"/>
      <c r="F144" s="191"/>
      <c r="G144" s="191"/>
    </row>
    <row r="145" spans="3:7" x14ac:dyDescent="0.3">
      <c r="C145" s="191"/>
      <c r="D145" s="191"/>
      <c r="E145" s="191"/>
      <c r="F145" s="191"/>
      <c r="G145" s="191"/>
    </row>
    <row r="146" spans="3:7" x14ac:dyDescent="0.3">
      <c r="C146" s="191"/>
      <c r="D146" s="191"/>
      <c r="E146" s="191"/>
      <c r="F146" s="191"/>
      <c r="G146" s="191"/>
    </row>
    <row r="147" spans="3:7" x14ac:dyDescent="0.3">
      <c r="C147" s="191"/>
      <c r="D147" s="191"/>
      <c r="E147" s="191"/>
      <c r="F147" s="191"/>
      <c r="G147" s="191"/>
    </row>
    <row r="148" spans="3:7" x14ac:dyDescent="0.3">
      <c r="C148" s="191"/>
      <c r="D148" s="191"/>
      <c r="E148" s="191"/>
      <c r="F148" s="191"/>
      <c r="G148" s="191"/>
    </row>
    <row r="149" spans="3:7" x14ac:dyDescent="0.3">
      <c r="C149" s="191"/>
      <c r="D149" s="191"/>
      <c r="E149" s="191"/>
      <c r="F149" s="191"/>
      <c r="G149" s="191"/>
    </row>
    <row r="150" spans="3:7" x14ac:dyDescent="0.3">
      <c r="C150" s="191"/>
      <c r="D150" s="191"/>
      <c r="E150" s="191"/>
      <c r="F150" s="191"/>
      <c r="G150" s="191"/>
    </row>
    <row r="151" spans="3:7" x14ac:dyDescent="0.3">
      <c r="C151" s="191"/>
      <c r="D151" s="191"/>
      <c r="E151" s="191"/>
      <c r="F151" s="191"/>
      <c r="G151" s="191"/>
    </row>
    <row r="152" spans="3:7" x14ac:dyDescent="0.3">
      <c r="C152" s="191"/>
      <c r="D152" s="191"/>
      <c r="E152" s="191"/>
      <c r="F152" s="191"/>
      <c r="G152" s="191"/>
    </row>
    <row r="153" spans="3:7" x14ac:dyDescent="0.3">
      <c r="C153" s="191"/>
      <c r="D153" s="191"/>
      <c r="E153" s="191"/>
      <c r="F153" s="191"/>
      <c r="G153" s="191"/>
    </row>
    <row r="154" spans="3:7" x14ac:dyDescent="0.3">
      <c r="C154" s="191"/>
      <c r="D154" s="191"/>
      <c r="E154" s="191"/>
      <c r="F154" s="191"/>
      <c r="G154" s="191"/>
    </row>
    <row r="155" spans="3:7" x14ac:dyDescent="0.3">
      <c r="C155" s="191"/>
      <c r="D155" s="191"/>
      <c r="E155" s="191"/>
      <c r="F155" s="191"/>
      <c r="G155" s="191"/>
    </row>
    <row r="156" spans="3:7" x14ac:dyDescent="0.3">
      <c r="C156" s="191"/>
      <c r="D156" s="191"/>
      <c r="E156" s="191"/>
      <c r="F156" s="191"/>
      <c r="G156" s="191"/>
    </row>
    <row r="157" spans="3:7" x14ac:dyDescent="0.3">
      <c r="C157" s="191"/>
      <c r="D157" s="191"/>
      <c r="E157" s="191"/>
      <c r="F157" s="191"/>
      <c r="G157" s="191"/>
    </row>
    <row r="158" spans="3:7" x14ac:dyDescent="0.3">
      <c r="C158" s="191"/>
      <c r="D158" s="191"/>
      <c r="E158" s="191"/>
      <c r="F158" s="191"/>
      <c r="G158" s="191"/>
    </row>
    <row r="159" spans="3:7" x14ac:dyDescent="0.3">
      <c r="C159" s="191"/>
      <c r="D159" s="191"/>
      <c r="E159" s="191"/>
      <c r="F159" s="191"/>
      <c r="G159" s="191"/>
    </row>
    <row r="160" spans="3:7" x14ac:dyDescent="0.3">
      <c r="C160" s="191"/>
      <c r="D160" s="191"/>
      <c r="E160" s="191"/>
      <c r="F160" s="191"/>
      <c r="G160" s="191"/>
    </row>
    <row r="161" spans="3:7" x14ac:dyDescent="0.3">
      <c r="C161" s="191"/>
      <c r="D161" s="191"/>
      <c r="E161" s="191"/>
      <c r="F161" s="191"/>
      <c r="G161" s="191"/>
    </row>
    <row r="162" spans="3:7" x14ac:dyDescent="0.3">
      <c r="C162" s="191"/>
      <c r="D162" s="191"/>
      <c r="E162" s="191"/>
      <c r="F162" s="191"/>
      <c r="G162" s="191"/>
    </row>
    <row r="163" spans="3:7" x14ac:dyDescent="0.3">
      <c r="C163" s="191"/>
      <c r="D163" s="191"/>
      <c r="E163" s="191"/>
      <c r="F163" s="191"/>
      <c r="G163" s="191"/>
    </row>
    <row r="164" spans="3:7" x14ac:dyDescent="0.3">
      <c r="C164" s="191"/>
      <c r="D164" s="191"/>
      <c r="E164" s="191"/>
      <c r="F164" s="191"/>
      <c r="G164" s="191"/>
    </row>
    <row r="165" spans="3:7" x14ac:dyDescent="0.3">
      <c r="C165" s="191"/>
      <c r="D165" s="191"/>
      <c r="E165" s="191"/>
      <c r="F165" s="191"/>
      <c r="G165" s="191"/>
    </row>
    <row r="166" spans="3:7" x14ac:dyDescent="0.3">
      <c r="C166" s="191"/>
      <c r="D166" s="191"/>
      <c r="E166" s="191"/>
      <c r="F166" s="191"/>
      <c r="G166" s="191"/>
    </row>
    <row r="167" spans="3:7" x14ac:dyDescent="0.3">
      <c r="C167" s="191"/>
      <c r="D167" s="191"/>
      <c r="E167" s="191"/>
      <c r="F167" s="191"/>
      <c r="G167" s="191"/>
    </row>
    <row r="168" spans="3:7" x14ac:dyDescent="0.3">
      <c r="C168" s="191"/>
      <c r="D168" s="191"/>
      <c r="E168" s="191"/>
      <c r="F168" s="191"/>
      <c r="G168" s="191"/>
    </row>
    <row r="169" spans="3:7" x14ac:dyDescent="0.3">
      <c r="C169" s="191"/>
      <c r="D169" s="191"/>
      <c r="E169" s="191"/>
      <c r="F169" s="191"/>
      <c r="G169" s="191"/>
    </row>
    <row r="170" spans="3:7" x14ac:dyDescent="0.3">
      <c r="C170" s="191"/>
      <c r="D170" s="191"/>
      <c r="E170" s="191"/>
      <c r="F170" s="191"/>
      <c r="G170" s="191"/>
    </row>
    <row r="171" spans="3:7" x14ac:dyDescent="0.3">
      <c r="C171" s="191"/>
      <c r="D171" s="191"/>
      <c r="E171" s="191"/>
      <c r="F171" s="191"/>
      <c r="G171" s="191"/>
    </row>
    <row r="172" spans="3:7" x14ac:dyDescent="0.3">
      <c r="C172" s="191"/>
      <c r="D172" s="191"/>
      <c r="E172" s="191"/>
      <c r="F172" s="191"/>
      <c r="G172" s="191"/>
    </row>
    <row r="173" spans="3:7" x14ac:dyDescent="0.3">
      <c r="C173" s="191"/>
      <c r="D173" s="191"/>
      <c r="E173" s="191"/>
      <c r="F173" s="191"/>
      <c r="G173" s="191"/>
    </row>
    <row r="174" spans="3:7" x14ac:dyDescent="0.3">
      <c r="C174" s="191"/>
      <c r="D174" s="191"/>
      <c r="E174" s="191"/>
      <c r="F174" s="191"/>
      <c r="G174" s="191"/>
    </row>
    <row r="175" spans="3:7" x14ac:dyDescent="0.3">
      <c r="C175" s="191"/>
      <c r="D175" s="191"/>
      <c r="E175" s="191"/>
      <c r="F175" s="191"/>
      <c r="G175" s="191"/>
    </row>
    <row r="176" spans="3:7" x14ac:dyDescent="0.3">
      <c r="C176" s="191"/>
      <c r="D176" s="191"/>
      <c r="E176" s="191"/>
      <c r="F176" s="191"/>
      <c r="G176" s="191"/>
    </row>
    <row r="177" spans="3:7" x14ac:dyDescent="0.3">
      <c r="C177" s="191"/>
      <c r="D177" s="191"/>
      <c r="E177" s="191"/>
      <c r="F177" s="191"/>
      <c r="G177" s="191"/>
    </row>
    <row r="178" spans="3:7" x14ac:dyDescent="0.3">
      <c r="C178" s="191"/>
      <c r="D178" s="191"/>
      <c r="E178" s="191"/>
      <c r="F178" s="191"/>
      <c r="G178" s="191"/>
    </row>
    <row r="179" spans="3:7" x14ac:dyDescent="0.3">
      <c r="C179" s="191"/>
      <c r="D179" s="191"/>
      <c r="E179" s="191"/>
      <c r="F179" s="191"/>
      <c r="G179" s="191"/>
    </row>
    <row r="180" spans="3:7" x14ac:dyDescent="0.3">
      <c r="C180" s="191"/>
      <c r="D180" s="191"/>
      <c r="E180" s="191"/>
      <c r="F180" s="191"/>
      <c r="G180" s="191"/>
    </row>
    <row r="181" spans="3:7" x14ac:dyDescent="0.3">
      <c r="C181" s="191"/>
      <c r="D181" s="191"/>
      <c r="E181" s="191"/>
      <c r="F181" s="191"/>
      <c r="G181" s="191"/>
    </row>
    <row r="182" spans="3:7" x14ac:dyDescent="0.3">
      <c r="C182" s="191"/>
      <c r="D182" s="191"/>
      <c r="E182" s="191"/>
      <c r="F182" s="191"/>
      <c r="G182" s="191"/>
    </row>
    <row r="183" spans="3:7" x14ac:dyDescent="0.3">
      <c r="C183" s="191"/>
      <c r="D183" s="191"/>
      <c r="E183" s="191"/>
      <c r="F183" s="191"/>
      <c r="G183" s="191"/>
    </row>
    <row r="184" spans="3:7" x14ac:dyDescent="0.3">
      <c r="C184" s="191"/>
      <c r="D184" s="191"/>
      <c r="E184" s="191"/>
      <c r="F184" s="191"/>
      <c r="G184" s="191"/>
    </row>
    <row r="185" spans="3:7" x14ac:dyDescent="0.3">
      <c r="C185" s="191"/>
      <c r="D185" s="191"/>
      <c r="E185" s="191"/>
      <c r="F185" s="191"/>
      <c r="G185" s="191"/>
    </row>
    <row r="186" spans="3:7" x14ac:dyDescent="0.3">
      <c r="C186" s="191"/>
      <c r="D186" s="191"/>
      <c r="E186" s="191"/>
      <c r="F186" s="191"/>
      <c r="G186" s="191"/>
    </row>
    <row r="187" spans="3:7" x14ac:dyDescent="0.3">
      <c r="C187" s="191"/>
      <c r="D187" s="191"/>
      <c r="E187" s="191"/>
      <c r="F187" s="191"/>
      <c r="G187" s="191"/>
    </row>
    <row r="188" spans="3:7" x14ac:dyDescent="0.3">
      <c r="C188" s="191"/>
      <c r="D188" s="191"/>
      <c r="E188" s="191"/>
      <c r="F188" s="191"/>
      <c r="G188" s="191"/>
    </row>
    <row r="189" spans="3:7" x14ac:dyDescent="0.3">
      <c r="C189" s="191"/>
      <c r="D189" s="191"/>
      <c r="E189" s="191"/>
      <c r="F189" s="191"/>
      <c r="G189" s="191"/>
    </row>
    <row r="190" spans="3:7" x14ac:dyDescent="0.3">
      <c r="C190" s="191"/>
      <c r="D190" s="191"/>
      <c r="E190" s="191"/>
      <c r="F190" s="191"/>
      <c r="G190" s="191"/>
    </row>
    <row r="191" spans="3:7" x14ac:dyDescent="0.3">
      <c r="C191" s="191"/>
      <c r="D191" s="191"/>
      <c r="E191" s="191"/>
      <c r="F191" s="191"/>
      <c r="G191" s="191"/>
    </row>
    <row r="192" spans="3:7" x14ac:dyDescent="0.3">
      <c r="C192" s="191"/>
      <c r="D192" s="191"/>
      <c r="E192" s="191"/>
      <c r="F192" s="191"/>
      <c r="G192" s="191"/>
    </row>
    <row r="193" spans="3:7" x14ac:dyDescent="0.3">
      <c r="C193" s="191"/>
      <c r="D193" s="191"/>
      <c r="E193" s="191"/>
      <c r="F193" s="191"/>
      <c r="G193" s="191"/>
    </row>
    <row r="194" spans="3:7" x14ac:dyDescent="0.3">
      <c r="C194" s="191"/>
      <c r="D194" s="191"/>
      <c r="E194" s="191"/>
      <c r="F194" s="191"/>
      <c r="G194" s="191"/>
    </row>
    <row r="195" spans="3:7" x14ac:dyDescent="0.3">
      <c r="C195" s="191"/>
      <c r="D195" s="191"/>
      <c r="E195" s="191"/>
      <c r="F195" s="191"/>
      <c r="G195" s="191"/>
    </row>
    <row r="196" spans="3:7" x14ac:dyDescent="0.3">
      <c r="C196" s="191"/>
      <c r="D196" s="191"/>
      <c r="E196" s="191"/>
      <c r="F196" s="191"/>
      <c r="G196" s="191"/>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B125:B1048576 B1:B6 B69">
    <cfRule type="duplicateValues" dxfId="788" priority="25"/>
  </conditionalFormatting>
  <conditionalFormatting sqref="O4:O9 O12:O18">
    <cfRule type="duplicateValues" dxfId="787" priority="17"/>
  </conditionalFormatting>
  <conditionalFormatting sqref="O10">
    <cfRule type="duplicateValues" dxfId="786" priority="16"/>
  </conditionalFormatting>
  <conditionalFormatting sqref="O11">
    <cfRule type="duplicateValues" dxfId="785" priority="15"/>
  </conditionalFormatting>
  <conditionalFormatting sqref="O19:O32">
    <cfRule type="duplicateValues" dxfId="784" priority="14"/>
  </conditionalFormatting>
  <conditionalFormatting sqref="O34:O50">
    <cfRule type="duplicateValues" dxfId="783" priority="13"/>
  </conditionalFormatting>
  <conditionalFormatting sqref="O33">
    <cfRule type="duplicateValues" dxfId="782" priority="12"/>
  </conditionalFormatting>
  <conditionalFormatting sqref="O51:O58">
    <cfRule type="duplicateValues" dxfId="781" priority="11"/>
  </conditionalFormatting>
  <conditionalFormatting sqref="O59:O62">
    <cfRule type="duplicateValues" dxfId="780" priority="10"/>
  </conditionalFormatting>
  <conditionalFormatting sqref="C7:D7 F7:H7">
    <cfRule type="containsText" dxfId="779" priority="7" operator="containsText" text="N/A">
      <formula>NOT(ISERROR(SEARCH("N/A",C7)))</formula>
    </cfRule>
    <cfRule type="containsText" dxfId="778" priority="8" operator="containsText" text="Blank">
      <formula>NOT(ISERROR(SEARCH("Blank",C7)))</formula>
    </cfRule>
    <cfRule type="containsText" dxfId="777" priority="9" operator="containsText" text="M">
      <formula>NOT(ISERROR(SEARCH("M",C7)))</formula>
    </cfRule>
  </conditionalFormatting>
  <conditionalFormatting sqref="B7 B66:B68">
    <cfRule type="duplicateValues" dxfId="776" priority="6"/>
  </conditionalFormatting>
  <conditionalFormatting sqref="B29">
    <cfRule type="duplicateValues" dxfId="775" priority="4"/>
  </conditionalFormatting>
  <conditionalFormatting sqref="B30">
    <cfRule type="duplicateValues" dxfId="774" priority="3"/>
  </conditionalFormatting>
  <conditionalFormatting sqref="B55">
    <cfRule type="duplicateValues" dxfId="773" priority="2"/>
  </conditionalFormatting>
  <conditionalFormatting sqref="B56:B65 B31:B54 B8:B12 B14:B28">
    <cfRule type="duplicateValues" dxfId="772" priority="5"/>
  </conditionalFormatting>
  <conditionalFormatting sqref="B13">
    <cfRule type="duplicateValues" dxfId="77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50273" r:id="rId7" name="CommandButton1">
          <controlPr defaultSize="0" autoLine="0" r:id="rId8">
            <anchor moveWithCells="1">
              <from>
                <xdr:col>8</xdr:col>
                <xdr:colOff>114300</xdr:colOff>
                <xdr:row>6</xdr:row>
                <xdr:rowOff>106680</xdr:rowOff>
              </from>
              <to>
                <xdr:col>9</xdr:col>
                <xdr:colOff>403860</xdr:colOff>
                <xdr:row>8</xdr:row>
                <xdr:rowOff>99060</xdr:rowOff>
              </to>
            </anchor>
          </controlPr>
        </control>
      </mc:Choice>
      <mc:Fallback>
        <control shapeId="950273" r:id="rId7" name="CommandButton1"/>
      </mc:Fallback>
    </mc:AlternateContent>
    <mc:AlternateContent xmlns:mc="http://schemas.openxmlformats.org/markup-compatibility/2006">
      <mc:Choice Requires="x14">
        <control shapeId="950274" r:id="rId9" name="CommandButton2">
          <controlPr defaultSize="0" autoLine="0" r:id="rId10">
            <anchor moveWithCells="1">
              <from>
                <xdr:col>8</xdr:col>
                <xdr:colOff>121920</xdr:colOff>
                <xdr:row>9</xdr:row>
                <xdr:rowOff>68580</xdr:rowOff>
              </from>
              <to>
                <xdr:col>9</xdr:col>
                <xdr:colOff>441960</xdr:colOff>
                <xdr:row>11</xdr:row>
                <xdr:rowOff>167640</xdr:rowOff>
              </to>
            </anchor>
          </controlPr>
        </control>
      </mc:Choice>
      <mc:Fallback>
        <control shapeId="950274" r:id="rId9" name="CommandButton2"/>
      </mc:Fallback>
    </mc:AlternateContent>
    <mc:AlternateContent xmlns:mc="http://schemas.openxmlformats.org/markup-compatibility/2006">
      <mc:Choice Requires="x14">
        <control shapeId="950275" r:id="rId11" name="CommandButton3">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950275" r:id="rId11" name="CommandButton3"/>
      </mc:Fallback>
    </mc:AlternateContent>
    <mc:AlternateContent xmlns:mc="http://schemas.openxmlformats.org/markup-compatibility/2006">
      <mc:Choice Requires="x14">
        <control shapeId="950276" r:id="rId13" name="CommandButton4">
          <controlPr defaultSize="0" autoLine="0" r:id="rId14">
            <anchor moveWithCells="1">
              <from>
                <xdr:col>8</xdr:col>
                <xdr:colOff>121920</xdr:colOff>
                <xdr:row>9</xdr:row>
                <xdr:rowOff>68580</xdr:rowOff>
              </from>
              <to>
                <xdr:col>9</xdr:col>
                <xdr:colOff>441960</xdr:colOff>
                <xdr:row>11</xdr:row>
                <xdr:rowOff>167640</xdr:rowOff>
              </to>
            </anchor>
          </controlPr>
        </control>
      </mc:Choice>
      <mc:Fallback>
        <control shapeId="950276" r:id="rId13" name="CommandButton4"/>
      </mc:Fallback>
    </mc:AlternateContent>
  </controls>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5"/>
    <pageSetUpPr fitToPage="1"/>
  </sheetPr>
  <dimension ref="A1:X196"/>
  <sheetViews>
    <sheetView showGridLines="0"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25">
      <c r="A2" s="70" t="s">
        <v>362</v>
      </c>
      <c r="B2" s="35" t="s">
        <v>385</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43556</v>
      </c>
      <c r="C3" s="3"/>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1.832876712328767</v>
      </c>
      <c r="C4" s="96"/>
      <c r="D4" s="3"/>
      <c r="E4" s="3"/>
      <c r="F4" s="3"/>
      <c r="G4" s="3"/>
      <c r="H4" s="3"/>
      <c r="K4" s="107" t="s">
        <v>141</v>
      </c>
      <c r="L4" s="107" t="s">
        <v>142</v>
      </c>
      <c r="M4" s="266" t="s">
        <v>5</v>
      </c>
      <c r="N4" s="267" t="s">
        <v>143</v>
      </c>
      <c r="O4" s="268" t="s">
        <v>367</v>
      </c>
      <c r="P4" s="270"/>
      <c r="Q4" s="273" t="s">
        <v>145</v>
      </c>
      <c r="R4" s="273" t="s">
        <v>211</v>
      </c>
      <c r="S4" s="249" t="s">
        <v>385</v>
      </c>
      <c r="T4" s="107" t="s">
        <v>72</v>
      </c>
      <c r="U4" s="319">
        <v>44041.194444444445</v>
      </c>
      <c r="V4" s="107" t="s">
        <v>369</v>
      </c>
      <c r="W4" s="107"/>
      <c r="X4" s="107"/>
    </row>
    <row r="5" spans="1:24" ht="12.75" customHeight="1" x14ac:dyDescent="0.3">
      <c r="A5" s="70" t="s">
        <v>382</v>
      </c>
      <c r="B5" s="95">
        <v>5.5</v>
      </c>
      <c r="C5" s="3"/>
      <c r="D5" s="3"/>
      <c r="E5" s="3"/>
      <c r="F5" s="3"/>
      <c r="G5" s="3"/>
      <c r="H5" s="3"/>
      <c r="K5" s="107"/>
      <c r="L5" s="107"/>
      <c r="M5" s="266" t="s">
        <v>5</v>
      </c>
      <c r="N5" s="267" t="s">
        <v>143</v>
      </c>
      <c r="O5" s="268" t="s">
        <v>368</v>
      </c>
      <c r="P5" s="271" t="s">
        <v>144</v>
      </c>
      <c r="Q5" s="271" t="s">
        <v>149</v>
      </c>
      <c r="R5" s="271" t="s">
        <v>150</v>
      </c>
      <c r="S5" s="249" t="s">
        <v>385</v>
      </c>
      <c r="T5" s="107"/>
      <c r="U5" s="320"/>
      <c r="V5" s="107" t="s">
        <v>369</v>
      </c>
      <c r="W5" s="107" t="s">
        <v>372</v>
      </c>
      <c r="X5" s="107"/>
    </row>
    <row r="6" spans="1:24" thickBot="1" x14ac:dyDescent="0.35">
      <c r="A6" s="70" t="s">
        <v>383</v>
      </c>
      <c r="B6" s="95">
        <f ca="1">B4+B5</f>
        <v>7.3328767123287673</v>
      </c>
      <c r="C6" s="97"/>
      <c r="K6" s="107"/>
      <c r="L6" s="107"/>
      <c r="M6" s="266" t="s">
        <v>5</v>
      </c>
      <c r="N6" s="267" t="s">
        <v>148</v>
      </c>
      <c r="O6" s="268" t="s">
        <v>148</v>
      </c>
      <c r="P6" s="271" t="s">
        <v>144</v>
      </c>
      <c r="Q6" s="271" t="s">
        <v>149</v>
      </c>
      <c r="R6" s="271" t="s">
        <v>150</v>
      </c>
      <c r="S6" s="249" t="s">
        <v>385</v>
      </c>
      <c r="T6" s="107" t="s">
        <v>72</v>
      </c>
      <c r="U6" s="320">
        <v>43755</v>
      </c>
      <c r="V6" s="107" t="s">
        <v>369</v>
      </c>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385</v>
      </c>
      <c r="T7" s="107" t="s">
        <v>72</v>
      </c>
      <c r="U7" s="320">
        <v>43760</v>
      </c>
      <c r="V7" s="107" t="s">
        <v>369</v>
      </c>
      <c r="W7" s="249" t="s">
        <v>372</v>
      </c>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385</v>
      </c>
      <c r="T9" s="107"/>
      <c r="U9" s="320"/>
      <c r="V9" s="107" t="s">
        <v>369</v>
      </c>
      <c r="W9" s="107" t="s">
        <v>372</v>
      </c>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385</v>
      </c>
      <c r="T10" s="107" t="s">
        <v>72</v>
      </c>
      <c r="U10" s="320">
        <v>43763</v>
      </c>
      <c r="V10" s="107" t="s">
        <v>369</v>
      </c>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385</v>
      </c>
      <c r="T13" s="107" t="s">
        <v>72</v>
      </c>
      <c r="U13" s="320"/>
      <c r="V13" s="107"/>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385</v>
      </c>
      <c r="T15" s="107" t="s">
        <v>73</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385</v>
      </c>
      <c r="T16" s="107"/>
      <c r="U16" s="320"/>
      <c r="V16" s="107" t="s">
        <v>369</v>
      </c>
      <c r="W16" s="107"/>
      <c r="X16" s="107"/>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385</v>
      </c>
      <c r="T18" s="107" t="s">
        <v>73</v>
      </c>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385</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385</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385</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385</v>
      </c>
      <c r="T22" s="107"/>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385</v>
      </c>
      <c r="T23" s="107" t="s">
        <v>72</v>
      </c>
      <c r="U23" s="320">
        <v>43763</v>
      </c>
      <c r="V23" s="107" t="s">
        <v>369</v>
      </c>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385</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385</v>
      </c>
      <c r="T25" s="107"/>
      <c r="U25" s="320"/>
      <c r="V25" s="107"/>
      <c r="W25" s="107"/>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385</v>
      </c>
      <c r="T26" s="107"/>
      <c r="U26" s="320"/>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385</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385</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385</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385</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385</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385</v>
      </c>
      <c r="T32" s="107"/>
      <c r="U32" s="320"/>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385</v>
      </c>
      <c r="T33" s="107" t="s">
        <v>72</v>
      </c>
      <c r="U33" s="320">
        <v>43753</v>
      </c>
      <c r="V33" s="107" t="s">
        <v>369</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385</v>
      </c>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385</v>
      </c>
      <c r="T35" s="107" t="s">
        <v>72</v>
      </c>
      <c r="U35" s="320">
        <v>44049</v>
      </c>
      <c r="V35" s="107" t="s">
        <v>369</v>
      </c>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385</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385</v>
      </c>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385</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385</v>
      </c>
      <c r="T41" s="107" t="s">
        <v>72</v>
      </c>
      <c r="U41" s="320">
        <v>44039</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385</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385</v>
      </c>
      <c r="T44" s="107"/>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385</v>
      </c>
      <c r="T45" s="107"/>
      <c r="U45" s="320">
        <v>43987</v>
      </c>
      <c r="V45" s="107" t="s">
        <v>369</v>
      </c>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t="s">
        <v>385</v>
      </c>
      <c r="T46" s="107"/>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385</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t="s">
        <v>385</v>
      </c>
      <c r="T57" s="107"/>
      <c r="U57" s="319">
        <v>44042.458333333336</v>
      </c>
      <c r="V57" s="107" t="s">
        <v>369</v>
      </c>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2.2072590011614404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G66"/>
  <customSheetViews>
    <customSheetView guid="{3BEDB203-29A8-4A82-B140-5CE8D0753F8B}" scale="98" showGridLines="0" fitToPage="1" showAutoFilter="1">
      <selection activeCell="A7" sqref="A7:H68"/>
      <pageMargins left="0.25" right="0" top="0.25" bottom="0.25" header="0.3" footer="0"/>
      <pageSetup paperSize="9" scale="32" fitToHeight="0" orientation="landscape" r:id="rId1"/>
      <autoFilter ref="A7:G66"/>
    </customSheetView>
    <customSheetView guid="{B9E7682A-072E-4CF9-AE10-B3ED27CB27F8}" scale="98" showGridLines="0" fitToPage="1" showAutoFilter="1" hiddenColumns="1">
      <selection activeCell="I18" sqref="I18"/>
      <pageMargins left="0.25" right="0" top="0.25" bottom="0.25" header="0.3" footer="0"/>
      <pageSetup paperSize="9" scale="32" fitToHeight="0" orientation="landscape" r:id="rId2"/>
      <autoFilter ref="A7:G70"/>
    </customSheetView>
    <customSheetView guid="{9F775BAE-2403-40FE-95E3-B0411D9A7170}" scale="98" showGridLines="0" fitToPage="1" showAutoFilter="1" hiddenColumns="1">
      <selection activeCell="I18" sqref="I18"/>
      <pageMargins left="0.25" right="0" top="0.25" bottom="0.25" header="0.3" footer="0"/>
      <pageSetup paperSize="9" scale="32" fitToHeight="0" orientation="landscape" r:id="rId3"/>
      <autoFilter ref="A7:G70"/>
    </customSheetView>
    <customSheetView guid="{61959E49-C4BC-41CB-B0BE-7EDA73DE356A}" scale="98" showGridLines="0" fitToPage="1" showAutoFilter="1" hiddenColumns="1" topLeftCell="D37">
      <selection activeCell="O59" sqref="O59"/>
      <pageMargins left="0.25" right="0" top="0.25" bottom="0.25" header="0.3" footer="0"/>
      <pageSetup paperSize="9" scale="32" fitToHeight="0" orientation="landscape" r:id="rId4"/>
      <autoFilter ref="A7:G70"/>
    </customSheetView>
    <customSheetView guid="{3F51B73C-8999-4BDD-B7BB-CFA8C5D5F118}" scale="98" showGridLines="0" fitToPage="1" showAutoFilter="1" hiddenColumns="1" topLeftCell="C1">
      <selection activeCell="K1" sqref="K1:AN1048576"/>
      <pageMargins left="0.25" right="0" top="0.25" bottom="0.25" header="0.3" footer="0"/>
      <pageSetup paperSize="9" scale="32" fitToHeight="0" orientation="landscape" r:id="rId5"/>
      <autoFilter ref="A7:G66"/>
    </customSheetView>
    <customSheetView guid="{040B64FF-F135-4C7F-9498-A8399C10673D}" scale="98" showGridLines="0" fitToPage="1" showAutoFilter="1">
      <selection activeCell="A7" sqref="A7:H68"/>
      <pageMargins left="0.25" right="0" top="0.25" bottom="0.25" header="0.3" footer="0"/>
      <pageSetup paperSize="9" scale="32" fitToHeight="0" orientation="landscape" r:id="rId6"/>
      <autoFilter ref="A7:G66"/>
    </customSheetView>
    <customSheetView guid="{6D9FC8F7-6352-4BF1-890A-27BF36FADC03}" scale="98" showGridLines="0" fitToPage="1" showAutoFilter="1">
      <selection activeCell="A7" sqref="A7:H68"/>
      <pageMargins left="0.25" right="0" top="0.25" bottom="0.25" header="0.3" footer="0"/>
      <pageSetup paperSize="9" scale="32" fitToHeight="0" orientation="landscape" r:id="rId7"/>
      <autoFilter ref="A7:G66"/>
    </customSheetView>
  </customSheetViews>
  <mergeCells count="6">
    <mergeCell ref="A68:G68"/>
    <mergeCell ref="S2:S3"/>
    <mergeCell ref="A1:H1"/>
    <mergeCell ref="M2:M3"/>
    <mergeCell ref="N2:N3"/>
    <mergeCell ref="A66:G66"/>
  </mergeCells>
  <conditionalFormatting sqref="O4:O9 O12:O18">
    <cfRule type="duplicateValues" dxfId="770" priority="17"/>
  </conditionalFormatting>
  <conditionalFormatting sqref="O10">
    <cfRule type="duplicateValues" dxfId="769" priority="16"/>
  </conditionalFormatting>
  <conditionalFormatting sqref="O11">
    <cfRule type="duplicateValues" dxfId="768" priority="15"/>
  </conditionalFormatting>
  <conditionalFormatting sqref="O19:O32">
    <cfRule type="duplicateValues" dxfId="767" priority="14"/>
  </conditionalFormatting>
  <conditionalFormatting sqref="O34:O50">
    <cfRule type="duplicateValues" dxfId="766" priority="13"/>
  </conditionalFormatting>
  <conditionalFormatting sqref="O33">
    <cfRule type="duplicateValues" dxfId="765" priority="12"/>
  </conditionalFormatting>
  <conditionalFormatting sqref="O51:O58">
    <cfRule type="duplicateValues" dxfId="764" priority="11"/>
  </conditionalFormatting>
  <conditionalFormatting sqref="O59:O62">
    <cfRule type="duplicateValues" dxfId="763" priority="10"/>
  </conditionalFormatting>
  <conditionalFormatting sqref="C7:D7 F7:H7">
    <cfRule type="containsText" dxfId="762" priority="7" operator="containsText" text="N/A">
      <formula>NOT(ISERROR(SEARCH("N/A",C7)))</formula>
    </cfRule>
    <cfRule type="containsText" dxfId="761" priority="8" operator="containsText" text="Blank">
      <formula>NOT(ISERROR(SEARCH("Blank",C7)))</formula>
    </cfRule>
    <cfRule type="containsText" dxfId="760" priority="9" operator="containsText" text="M">
      <formula>NOT(ISERROR(SEARCH("M",C7)))</formula>
    </cfRule>
  </conditionalFormatting>
  <conditionalFormatting sqref="B7 B66:B68">
    <cfRule type="duplicateValues" dxfId="759" priority="6"/>
  </conditionalFormatting>
  <conditionalFormatting sqref="B29">
    <cfRule type="duplicateValues" dxfId="758" priority="4"/>
  </conditionalFormatting>
  <conditionalFormatting sqref="B30">
    <cfRule type="duplicateValues" dxfId="757" priority="3"/>
  </conditionalFormatting>
  <conditionalFormatting sqref="B55">
    <cfRule type="duplicateValues" dxfId="756" priority="2"/>
  </conditionalFormatting>
  <conditionalFormatting sqref="B56:B65 B31:B54 B8:B12 B14:B28">
    <cfRule type="duplicateValues" dxfId="755" priority="5"/>
  </conditionalFormatting>
  <conditionalFormatting sqref="B13">
    <cfRule type="duplicateValues" dxfId="75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paperSize="9" scale="32" fitToHeight="0" orientation="landscape" r:id="rId8"/>
  <drawing r:id="rId9"/>
  <legacyDrawing r:id="rId10"/>
  <controls>
    <mc:AlternateContent xmlns:mc="http://schemas.openxmlformats.org/markup-compatibility/2006">
      <mc:Choice Requires="x14">
        <control shapeId="218113" r:id="rId11" name="CommandButton1">
          <controlPr defaultSize="0" autoLine="0" r:id="rId12">
            <anchor moveWithCells="1">
              <from>
                <xdr:col>8</xdr:col>
                <xdr:colOff>114300</xdr:colOff>
                <xdr:row>6</xdr:row>
                <xdr:rowOff>106680</xdr:rowOff>
              </from>
              <to>
                <xdr:col>9</xdr:col>
                <xdr:colOff>403860</xdr:colOff>
                <xdr:row>8</xdr:row>
                <xdr:rowOff>99060</xdr:rowOff>
              </to>
            </anchor>
          </controlPr>
        </control>
      </mc:Choice>
      <mc:Fallback>
        <control shapeId="218113" r:id="rId11" name="CommandButton1"/>
      </mc:Fallback>
    </mc:AlternateContent>
    <mc:AlternateContent xmlns:mc="http://schemas.openxmlformats.org/markup-compatibility/2006">
      <mc:Choice Requires="x14">
        <control shapeId="218114" r:id="rId13" name="CommandButton2">
          <controlPr defaultSize="0" autoLine="0" r:id="rId14">
            <anchor moveWithCells="1">
              <from>
                <xdr:col>8</xdr:col>
                <xdr:colOff>121920</xdr:colOff>
                <xdr:row>15</xdr:row>
                <xdr:rowOff>0</xdr:rowOff>
              </from>
              <to>
                <xdr:col>9</xdr:col>
                <xdr:colOff>441960</xdr:colOff>
                <xdr:row>16</xdr:row>
                <xdr:rowOff>274320</xdr:rowOff>
              </to>
            </anchor>
          </controlPr>
        </control>
      </mc:Choice>
      <mc:Fallback>
        <control shapeId="218114" r:id="rId13" name="CommandButton2"/>
      </mc:Fallback>
    </mc:AlternateContent>
  </control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theme="8"/>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25" customHeight="1" x14ac:dyDescent="0.3">
      <c r="A2" s="70" t="s">
        <v>362</v>
      </c>
      <c r="B2" s="58" t="s">
        <v>313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43549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1.8520547945205479</v>
      </c>
      <c r="C4" s="3"/>
      <c r="D4" s="3"/>
      <c r="E4" s="3"/>
      <c r="F4" s="3"/>
      <c r="G4" s="3"/>
      <c r="H4" s="3"/>
      <c r="K4" s="107" t="s">
        <v>141</v>
      </c>
      <c r="L4" s="107" t="s">
        <v>142</v>
      </c>
      <c r="M4" s="266" t="s">
        <v>5</v>
      </c>
      <c r="N4" s="267" t="s">
        <v>143</v>
      </c>
      <c r="O4" s="268" t="s">
        <v>367</v>
      </c>
      <c r="P4" s="270"/>
      <c r="Q4" s="273" t="s">
        <v>145</v>
      </c>
      <c r="R4" s="273" t="s">
        <v>211</v>
      </c>
      <c r="S4" s="249" t="s">
        <v>482</v>
      </c>
      <c r="T4" s="107" t="s">
        <v>72</v>
      </c>
      <c r="U4" s="319">
        <v>43760</v>
      </c>
      <c r="V4" s="107" t="s">
        <v>369</v>
      </c>
      <c r="W4" s="107"/>
      <c r="X4" s="107"/>
    </row>
    <row r="5" spans="1:24" ht="12.75" customHeight="1" x14ac:dyDescent="0.3">
      <c r="A5" s="70" t="s">
        <v>382</v>
      </c>
      <c r="B5" s="95">
        <v>2.75</v>
      </c>
      <c r="C5" s="97"/>
      <c r="D5" s="3"/>
      <c r="E5" s="3"/>
      <c r="F5" s="3"/>
      <c r="G5" s="3"/>
      <c r="H5" s="3"/>
      <c r="K5" s="107"/>
      <c r="L5" s="107"/>
      <c r="M5" s="266" t="s">
        <v>5</v>
      </c>
      <c r="N5" s="267" t="s">
        <v>143</v>
      </c>
      <c r="O5" s="268" t="s">
        <v>368</v>
      </c>
      <c r="P5" s="271" t="s">
        <v>144</v>
      </c>
      <c r="Q5" s="271" t="s">
        <v>149</v>
      </c>
      <c r="R5" s="271" t="s">
        <v>150</v>
      </c>
      <c r="S5" s="249" t="s">
        <v>313</v>
      </c>
      <c r="T5" s="107" t="s">
        <v>72</v>
      </c>
      <c r="U5" s="320"/>
      <c r="V5" s="107"/>
      <c r="W5" s="107"/>
      <c r="X5" s="107"/>
    </row>
    <row r="6" spans="1:24" thickBot="1" x14ac:dyDescent="0.35">
      <c r="A6" s="70" t="s">
        <v>383</v>
      </c>
      <c r="B6" s="95">
        <f ca="1">B4+B5</f>
        <v>4.6020547945205479</v>
      </c>
      <c r="C6" s="97"/>
      <c r="K6" s="107"/>
      <c r="L6" s="107"/>
      <c r="M6" s="266" t="s">
        <v>5</v>
      </c>
      <c r="N6" s="267" t="s">
        <v>148</v>
      </c>
      <c r="O6" s="268" t="s">
        <v>148</v>
      </c>
      <c r="P6" s="271" t="s">
        <v>144</v>
      </c>
      <c r="Q6" s="271" t="s">
        <v>149</v>
      </c>
      <c r="R6" s="271" t="s">
        <v>150</v>
      </c>
      <c r="S6" s="249" t="s">
        <v>482</v>
      </c>
      <c r="T6" s="107" t="s">
        <v>72</v>
      </c>
      <c r="U6" s="320">
        <v>43755</v>
      </c>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482</v>
      </c>
      <c r="T7" s="107" t="s">
        <v>72</v>
      </c>
      <c r="U7" s="320">
        <v>43760</v>
      </c>
      <c r="V7" s="107" t="s">
        <v>369</v>
      </c>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313</v>
      </c>
      <c r="T9" s="107" t="s">
        <v>73</v>
      </c>
      <c r="U9" s="320"/>
      <c r="V9" s="107" t="s">
        <v>369</v>
      </c>
      <c r="W9" s="107"/>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482</v>
      </c>
      <c r="T13" s="107" t="s">
        <v>72</v>
      </c>
      <c r="U13" s="320">
        <v>43755</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313</v>
      </c>
      <c r="T15" s="107" t="s">
        <v>72</v>
      </c>
      <c r="U15" s="320">
        <v>43658</v>
      </c>
      <c r="V15" s="107" t="s">
        <v>369</v>
      </c>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313</v>
      </c>
      <c r="T16" s="107" t="s">
        <v>72</v>
      </c>
      <c r="U16" s="320">
        <v>43627</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482</v>
      </c>
      <c r="T18" s="107" t="s">
        <v>72</v>
      </c>
      <c r="U18" s="320">
        <v>43755</v>
      </c>
      <c r="V18" s="107" t="s">
        <v>369</v>
      </c>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482</v>
      </c>
      <c r="T19" s="308" t="s">
        <v>72</v>
      </c>
      <c r="U19" s="321">
        <v>43759</v>
      </c>
      <c r="V19" s="308" t="s">
        <v>369</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313</v>
      </c>
      <c r="T20" s="107" t="s">
        <v>72</v>
      </c>
      <c r="U20" s="320">
        <v>43609</v>
      </c>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313</v>
      </c>
      <c r="T21" s="107" t="s">
        <v>73</v>
      </c>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c r="T22" s="107" t="s">
        <v>73</v>
      </c>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t="s">
        <v>73</v>
      </c>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482</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t="s">
        <v>73</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t="s">
        <v>73</v>
      </c>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72</v>
      </c>
      <c r="U27" s="320"/>
      <c r="V27" s="107" t="s">
        <v>369</v>
      </c>
      <c r="W27" s="107"/>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72</v>
      </c>
      <c r="U28" s="320"/>
      <c r="V28" s="107" t="s">
        <v>369</v>
      </c>
      <c r="W28" s="107"/>
      <c r="X28" s="107" t="s">
        <v>372</v>
      </c>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313</v>
      </c>
      <c r="T29" s="107"/>
      <c r="U29" s="320">
        <v>43629</v>
      </c>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313</v>
      </c>
      <c r="T30" s="107" t="s">
        <v>72</v>
      </c>
      <c r="U30" s="320">
        <v>43761</v>
      </c>
      <c r="V30" s="107" t="s">
        <v>369</v>
      </c>
      <c r="W30" s="107"/>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482</v>
      </c>
      <c r="T32" s="107"/>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482</v>
      </c>
      <c r="T34" s="107" t="s">
        <v>72</v>
      </c>
      <c r="U34" s="320">
        <v>44106</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t="s">
        <v>73</v>
      </c>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313</v>
      </c>
      <c r="T39" s="107"/>
      <c r="U39" s="320">
        <v>43621</v>
      </c>
      <c r="V39" s="107" t="s">
        <v>369</v>
      </c>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482</v>
      </c>
      <c r="T42" s="107" t="s">
        <v>73</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2.118060394889663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6D9FC8F7-6352-4BF1-890A-27BF36FADC03}" scale="85" showGridLines="0" topLeftCell="A55">
      <selection activeCell="A7" sqref="A7:H68"/>
      <pageMargins left="0.7" right="0.7" top="0.75" bottom="0.75" header="0.3" footer="0.3"/>
      <pageSetup orientation="portrait" r:id="rId3"/>
    </customSheetView>
  </customSheetViews>
  <mergeCells count="6">
    <mergeCell ref="A1:H1"/>
    <mergeCell ref="M2:M3"/>
    <mergeCell ref="A68:G68"/>
    <mergeCell ref="N2:N3"/>
    <mergeCell ref="S2:S3"/>
    <mergeCell ref="A66:G66"/>
  </mergeCells>
  <conditionalFormatting sqref="O4:O9 O12:O18">
    <cfRule type="duplicateValues" dxfId="753" priority="17"/>
  </conditionalFormatting>
  <conditionalFormatting sqref="O10">
    <cfRule type="duplicateValues" dxfId="752" priority="16"/>
  </conditionalFormatting>
  <conditionalFormatting sqref="O11">
    <cfRule type="duplicateValues" dxfId="751" priority="15"/>
  </conditionalFormatting>
  <conditionalFormatting sqref="O19:O32">
    <cfRule type="duplicateValues" dxfId="750" priority="14"/>
  </conditionalFormatting>
  <conditionalFormatting sqref="O34:O50">
    <cfRule type="duplicateValues" dxfId="749" priority="13"/>
  </conditionalFormatting>
  <conditionalFormatting sqref="O33">
    <cfRule type="duplicateValues" dxfId="748" priority="12"/>
  </conditionalFormatting>
  <conditionalFormatting sqref="O51:O58">
    <cfRule type="duplicateValues" dxfId="747" priority="11"/>
  </conditionalFormatting>
  <conditionalFormatting sqref="O59:O62">
    <cfRule type="duplicateValues" dxfId="746" priority="10"/>
  </conditionalFormatting>
  <conditionalFormatting sqref="C7:D7 F7:H7">
    <cfRule type="containsText" dxfId="745" priority="7" operator="containsText" text="N/A">
      <formula>NOT(ISERROR(SEARCH("N/A",C7)))</formula>
    </cfRule>
    <cfRule type="containsText" dxfId="744" priority="8" operator="containsText" text="Blank">
      <formula>NOT(ISERROR(SEARCH("Blank",C7)))</formula>
    </cfRule>
    <cfRule type="containsText" dxfId="743" priority="9" operator="containsText" text="M">
      <formula>NOT(ISERROR(SEARCH("M",C7)))</formula>
    </cfRule>
  </conditionalFormatting>
  <conditionalFormatting sqref="B7 B66:B68">
    <cfRule type="duplicateValues" dxfId="742" priority="6"/>
  </conditionalFormatting>
  <conditionalFormatting sqref="B29">
    <cfRule type="duplicateValues" dxfId="741" priority="4"/>
  </conditionalFormatting>
  <conditionalFormatting sqref="B30">
    <cfRule type="duplicateValues" dxfId="740" priority="3"/>
  </conditionalFormatting>
  <conditionalFormatting sqref="B55">
    <cfRule type="duplicateValues" dxfId="739" priority="2"/>
  </conditionalFormatting>
  <conditionalFormatting sqref="B56:B65 B31:B54 B8:B12 B14:B28">
    <cfRule type="duplicateValues" dxfId="738" priority="5"/>
  </conditionalFormatting>
  <conditionalFormatting sqref="B13">
    <cfRule type="duplicateValues" dxfId="73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6856" r:id="rId7" name="CommandButton1">
          <controlPr defaultSize="0" autoLine="0" r:id="rId8">
            <anchor moveWithCells="1">
              <from>
                <xdr:col>8</xdr:col>
                <xdr:colOff>114300</xdr:colOff>
                <xdr:row>8</xdr:row>
                <xdr:rowOff>0</xdr:rowOff>
              </from>
              <to>
                <xdr:col>9</xdr:col>
                <xdr:colOff>403860</xdr:colOff>
                <xdr:row>10</xdr:row>
                <xdr:rowOff>7620</xdr:rowOff>
              </to>
            </anchor>
          </controlPr>
        </control>
      </mc:Choice>
      <mc:Fallback>
        <control shapeId="846856" r:id="rId7" name="CommandButton1"/>
      </mc:Fallback>
    </mc:AlternateContent>
    <mc:AlternateContent xmlns:mc="http://schemas.openxmlformats.org/markup-compatibility/2006">
      <mc:Choice Requires="x14">
        <control shapeId="846857" r:id="rId9" name="CommandButton2">
          <controlPr defaultSize="0" autoLine="0" r:id="rId10">
            <anchor moveWithCells="1">
              <from>
                <xdr:col>8</xdr:col>
                <xdr:colOff>121920</xdr:colOff>
                <xdr:row>35</xdr:row>
                <xdr:rowOff>0</xdr:rowOff>
              </from>
              <to>
                <xdr:col>9</xdr:col>
                <xdr:colOff>441960</xdr:colOff>
                <xdr:row>36</xdr:row>
                <xdr:rowOff>99060</xdr:rowOff>
              </to>
            </anchor>
          </controlPr>
        </control>
      </mc:Choice>
      <mc:Fallback>
        <control shapeId="846857" r:id="rId9" name="CommandButton2"/>
      </mc:Fallback>
    </mc:AlternateContent>
  </controls>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4"/>
  </sheetPr>
  <dimension ref="A1:X196"/>
  <sheetViews>
    <sheetView showGridLines="0" zoomScaleNormal="10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23.25" customHeight="1" x14ac:dyDescent="0.3">
      <c r="A2" s="70" t="s">
        <v>362</v>
      </c>
      <c r="B2" s="58" t="s">
        <v>343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42802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3.8986301369863012</v>
      </c>
      <c r="C4" s="3"/>
      <c r="D4" s="3"/>
      <c r="E4" s="3"/>
      <c r="F4" s="3"/>
      <c r="G4" s="3"/>
      <c r="H4" s="3"/>
      <c r="K4" s="107" t="s">
        <v>141</v>
      </c>
      <c r="L4" s="107" t="s">
        <v>142</v>
      </c>
      <c r="M4" s="266" t="s">
        <v>5</v>
      </c>
      <c r="N4" s="267" t="s">
        <v>143</v>
      </c>
      <c r="O4" s="268" t="s">
        <v>367</v>
      </c>
      <c r="P4" s="270"/>
      <c r="Q4" s="273" t="s">
        <v>145</v>
      </c>
      <c r="R4" s="273" t="s">
        <v>211</v>
      </c>
      <c r="S4" s="249" t="s">
        <v>343</v>
      </c>
      <c r="T4" s="107"/>
      <c r="U4" s="319"/>
      <c r="V4" s="107" t="s">
        <v>369</v>
      </c>
      <c r="W4" s="107" t="s">
        <v>372</v>
      </c>
      <c r="X4" s="107" t="s">
        <v>372</v>
      </c>
    </row>
    <row r="5" spans="1:24" ht="12.75" customHeight="1" x14ac:dyDescent="0.3">
      <c r="A5" s="70" t="s">
        <v>382</v>
      </c>
      <c r="B5" s="95">
        <v>4.5</v>
      </c>
      <c r="C5" s="97"/>
      <c r="D5" s="3"/>
      <c r="E5" s="3"/>
      <c r="F5" s="3"/>
      <c r="G5" s="3"/>
      <c r="H5" s="3"/>
      <c r="K5" s="107"/>
      <c r="L5" s="107"/>
      <c r="M5" s="266" t="s">
        <v>5</v>
      </c>
      <c r="N5" s="267" t="s">
        <v>143</v>
      </c>
      <c r="O5" s="268" t="s">
        <v>368</v>
      </c>
      <c r="P5" s="271" t="s">
        <v>144</v>
      </c>
      <c r="Q5" s="271" t="s">
        <v>149</v>
      </c>
      <c r="R5" s="271" t="s">
        <v>150</v>
      </c>
      <c r="S5" s="249" t="s">
        <v>343</v>
      </c>
      <c r="T5" s="107"/>
      <c r="U5" s="320"/>
      <c r="V5" s="107" t="s">
        <v>369</v>
      </c>
      <c r="W5" s="107" t="s">
        <v>372</v>
      </c>
      <c r="X5" s="107" t="s">
        <v>372</v>
      </c>
    </row>
    <row r="6" spans="1:24" thickBot="1" x14ac:dyDescent="0.35">
      <c r="A6" s="70" t="s">
        <v>383</v>
      </c>
      <c r="B6" s="95">
        <f ca="1">B4+B5</f>
        <v>8.3986301369863021</v>
      </c>
      <c r="C6" s="97"/>
      <c r="K6" s="107"/>
      <c r="L6" s="107"/>
      <c r="M6" s="266" t="s">
        <v>5</v>
      </c>
      <c r="N6" s="267" t="s">
        <v>148</v>
      </c>
      <c r="O6" s="268" t="s">
        <v>148</v>
      </c>
      <c r="P6" s="271" t="s">
        <v>144</v>
      </c>
      <c r="Q6" s="271" t="s">
        <v>149</v>
      </c>
      <c r="R6" s="271" t="s">
        <v>150</v>
      </c>
      <c r="S6" s="249" t="s">
        <v>343</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343</v>
      </c>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t="s">
        <v>343</v>
      </c>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343</v>
      </c>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343</v>
      </c>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343</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343</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343</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249" t="s">
        <v>343</v>
      </c>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249" t="s">
        <v>343</v>
      </c>
      <c r="T15" s="107"/>
      <c r="U15" s="320"/>
      <c r="V15" s="107"/>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343</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343</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343</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343</v>
      </c>
      <c r="U19" s="321"/>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343</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343</v>
      </c>
      <c r="T21" s="107"/>
      <c r="U21" s="320"/>
      <c r="V21" s="107"/>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343</v>
      </c>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343</v>
      </c>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343</v>
      </c>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343</v>
      </c>
      <c r="T25" s="107"/>
      <c r="U25" s="320"/>
      <c r="V25" s="107" t="s">
        <v>369</v>
      </c>
      <c r="W25" s="107" t="s">
        <v>372</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343</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343</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343</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343</v>
      </c>
      <c r="T29" s="107"/>
      <c r="U29" s="320"/>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343</v>
      </c>
      <c r="T30" s="107"/>
      <c r="U30" s="320"/>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343</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343</v>
      </c>
      <c r="T32" s="107"/>
      <c r="U32" s="320"/>
      <c r="V32" s="107" t="s">
        <v>369</v>
      </c>
      <c r="W32" s="107" t="s">
        <v>372</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343</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343</v>
      </c>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343</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343</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343</v>
      </c>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343</v>
      </c>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343</v>
      </c>
      <c r="T39" s="107" t="s">
        <v>72</v>
      </c>
      <c r="U39" s="320">
        <v>43761</v>
      </c>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343</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343</v>
      </c>
      <c r="T41" s="107"/>
      <c r="U41" s="320">
        <v>44008</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343</v>
      </c>
      <c r="T42" s="107" t="s">
        <v>72</v>
      </c>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343</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343</v>
      </c>
      <c r="T44" s="107"/>
      <c r="U44" s="320"/>
      <c r="V44" s="107" t="s">
        <v>369</v>
      </c>
      <c r="W44" s="107" t="s">
        <v>372</v>
      </c>
      <c r="X44" s="107" t="s">
        <v>372</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343</v>
      </c>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343</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343</v>
      </c>
      <c r="T47" s="107"/>
      <c r="U47" s="320"/>
      <c r="V47" s="107"/>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249" t="s">
        <v>343</v>
      </c>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249" t="s">
        <v>343</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249" t="s">
        <v>343</v>
      </c>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343</v>
      </c>
      <c r="T51" s="107"/>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343</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249" t="s">
        <v>343</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343</v>
      </c>
      <c r="T54" s="107" t="s">
        <v>72</v>
      </c>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343</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343</v>
      </c>
      <c r="T56" s="107" t="s">
        <v>72</v>
      </c>
      <c r="U56" s="319"/>
      <c r="V56" s="107" t="s">
        <v>369</v>
      </c>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343</v>
      </c>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343</v>
      </c>
      <c r="T58" s="107"/>
      <c r="U58" s="107"/>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343</v>
      </c>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343</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343</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343</v>
      </c>
      <c r="T62" s="107"/>
      <c r="U62" s="107"/>
      <c r="V62" s="107"/>
      <c r="W62" s="107"/>
      <c r="X62" s="107"/>
    </row>
    <row r="63" spans="1:24" x14ac:dyDescent="0.3">
      <c r="A63" s="225" t="s">
        <v>59</v>
      </c>
      <c r="B63" s="218" t="s">
        <v>237</v>
      </c>
      <c r="C63" s="252"/>
      <c r="D63" s="252"/>
      <c r="E63" s="252"/>
      <c r="F63" s="304" t="s">
        <v>77</v>
      </c>
      <c r="G63" s="304"/>
      <c r="H63" s="224">
        <f>IF(C63&lt;&gt;"",'CBL Score Standard'!$D121,IF(D63&lt;&gt;"",SUM('CBL Score Standard'!$D121:$E121),IF(E63&lt;&gt;"",SUM('CBL Score Standard'!$D121:$F121),IF(F63&lt;&gt;"",SUM('CBL Score Standard'!$D121:$G121),IF(G63&lt;&gt;"",SUM('CBL Score Standard'!$D121:$H121,0))))))</f>
        <v>2.1052631578947368E-2</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2.9863530778164931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howGridLines="0" topLeftCell="A49">
      <selection activeCell="A7" sqref="A7:H68"/>
      <pageMargins left="0.7" right="0.7" top="0.75" bottom="0.75" header="0.3" footer="0.3"/>
      <pageSetup orientation="portrait" r:id="rId1"/>
    </customSheetView>
    <customSheetView guid="{B9E7682A-072E-4CF9-AE10-B3ED27CB27F8}" showGridLines="0" topLeftCell="K61">
      <selection activeCell="C8" sqref="C8:G67"/>
      <pageMargins left="0.7" right="0.7" top="0.75" bottom="0.75" header="0.3" footer="0.3"/>
      <pageSetup orientation="portrait" r:id="rId2"/>
    </customSheetView>
    <customSheetView guid="{9F775BAE-2403-40FE-95E3-B0411D9A7170}" showGridLines="0" topLeftCell="K61">
      <selection activeCell="C8" sqref="C8:G67"/>
      <pageMargins left="0.7" right="0.7" top="0.75" bottom="0.75" header="0.3" footer="0.3"/>
      <pageSetup orientation="portrait" r:id="rId3"/>
    </customSheetView>
    <customSheetView guid="{61959E49-C4BC-41CB-B0BE-7EDA73DE356A}" showGridLines="0" topLeftCell="K28">
      <selection activeCell="V51" sqref="V51"/>
      <pageMargins left="0.7" right="0.7" top="0.75" bottom="0.75" header="0.3" footer="0.3"/>
      <pageSetup orientation="portrait" r:id="rId4"/>
    </customSheetView>
    <customSheetView guid="{3F51B73C-8999-4BDD-B7BB-CFA8C5D5F118}" showGridLines="0">
      <selection activeCell="J1" sqref="J1"/>
      <pageMargins left="0.7" right="0.7" top="0.75" bottom="0.75" header="0.3" footer="0.3"/>
      <pageSetup orientation="portrait" r:id="rId5"/>
    </customSheetView>
    <customSheetView guid="{040B64FF-F135-4C7F-9498-A8399C10673D}" showGridLines="0" topLeftCell="A49">
      <selection activeCell="A7" sqref="A7:H68"/>
      <pageMargins left="0.7" right="0.7" top="0.75" bottom="0.75" header="0.3" footer="0.3"/>
      <pageSetup orientation="portrait" r:id="rId6"/>
    </customSheetView>
    <customSheetView guid="{6D9FC8F7-6352-4BF1-890A-27BF36FADC03}" showGridLines="0" topLeftCell="A49">
      <selection activeCell="A7" sqref="A7:H68"/>
      <pageMargins left="0.7" right="0.7" top="0.75" bottom="0.75" header="0.3" footer="0.3"/>
      <pageSetup orientation="portrait" r:id="rId7"/>
    </customSheetView>
  </customSheetViews>
  <mergeCells count="6">
    <mergeCell ref="S2:S3"/>
    <mergeCell ref="A1:H1"/>
    <mergeCell ref="A68:G68"/>
    <mergeCell ref="A66:G66"/>
    <mergeCell ref="M2:M3"/>
    <mergeCell ref="N2:N3"/>
  </mergeCells>
  <conditionalFormatting sqref="O4:O9 O12:O18">
    <cfRule type="duplicateValues" dxfId="736" priority="17"/>
  </conditionalFormatting>
  <conditionalFormatting sqref="O10">
    <cfRule type="duplicateValues" dxfId="735" priority="16"/>
  </conditionalFormatting>
  <conditionalFormatting sqref="O11">
    <cfRule type="duplicateValues" dxfId="734" priority="15"/>
  </conditionalFormatting>
  <conditionalFormatting sqref="O19:O32">
    <cfRule type="duplicateValues" dxfId="733" priority="14"/>
  </conditionalFormatting>
  <conditionalFormatting sqref="O34:O50">
    <cfRule type="duplicateValues" dxfId="732" priority="13"/>
  </conditionalFormatting>
  <conditionalFormatting sqref="O33">
    <cfRule type="duplicateValues" dxfId="731" priority="12"/>
  </conditionalFormatting>
  <conditionalFormatting sqref="O51:O58">
    <cfRule type="duplicateValues" dxfId="730" priority="11"/>
  </conditionalFormatting>
  <conditionalFormatting sqref="O59:O62">
    <cfRule type="duplicateValues" dxfId="729" priority="10"/>
  </conditionalFormatting>
  <conditionalFormatting sqref="C7:D7 F7:H7">
    <cfRule type="containsText" dxfId="728" priority="7" operator="containsText" text="N/A">
      <formula>NOT(ISERROR(SEARCH("N/A",C7)))</formula>
    </cfRule>
    <cfRule type="containsText" dxfId="727" priority="8" operator="containsText" text="Blank">
      <formula>NOT(ISERROR(SEARCH("Blank",C7)))</formula>
    </cfRule>
    <cfRule type="containsText" dxfId="726" priority="9" operator="containsText" text="M">
      <formula>NOT(ISERROR(SEARCH("M",C7)))</formula>
    </cfRule>
  </conditionalFormatting>
  <conditionalFormatting sqref="B7 B66:B68">
    <cfRule type="duplicateValues" dxfId="725" priority="6"/>
  </conditionalFormatting>
  <conditionalFormatting sqref="B29">
    <cfRule type="duplicateValues" dxfId="724" priority="4"/>
  </conditionalFormatting>
  <conditionalFormatting sqref="B30">
    <cfRule type="duplicateValues" dxfId="723" priority="3"/>
  </conditionalFormatting>
  <conditionalFormatting sqref="B55">
    <cfRule type="duplicateValues" dxfId="722" priority="2"/>
  </conditionalFormatting>
  <conditionalFormatting sqref="B56:B65 B31:B54 B8:B12 B14:B28">
    <cfRule type="duplicateValues" dxfId="721" priority="5"/>
  </conditionalFormatting>
  <conditionalFormatting sqref="B13">
    <cfRule type="duplicateValues" dxfId="72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2825" r:id="rId11" name="CommandButton1">
          <controlPr defaultSize="0" autoLine="0" r:id="rId12">
            <anchor moveWithCells="1">
              <from>
                <xdr:col>8</xdr:col>
                <xdr:colOff>114300</xdr:colOff>
                <xdr:row>51</xdr:row>
                <xdr:rowOff>0</xdr:rowOff>
              </from>
              <to>
                <xdr:col>9</xdr:col>
                <xdr:colOff>403860</xdr:colOff>
                <xdr:row>52</xdr:row>
                <xdr:rowOff>167640</xdr:rowOff>
              </to>
            </anchor>
          </controlPr>
        </control>
      </mc:Choice>
      <mc:Fallback>
        <control shapeId="162825" r:id="rId11" name="CommandButton1"/>
      </mc:Fallback>
    </mc:AlternateContent>
    <mc:AlternateContent xmlns:mc="http://schemas.openxmlformats.org/markup-compatibility/2006">
      <mc:Choice Requires="x14">
        <control shapeId="162826" r:id="rId13" name="CommandButton2">
          <controlPr defaultSize="0" autoLine="0" r:id="rId14">
            <anchor moveWithCells="1">
              <from>
                <xdr:col>8</xdr:col>
                <xdr:colOff>106680</xdr:colOff>
                <xdr:row>58</xdr:row>
                <xdr:rowOff>0</xdr:rowOff>
              </from>
              <to>
                <xdr:col>9</xdr:col>
                <xdr:colOff>426720</xdr:colOff>
                <xdr:row>59</xdr:row>
                <xdr:rowOff>114300</xdr:rowOff>
              </to>
            </anchor>
          </controlPr>
        </control>
      </mc:Choice>
      <mc:Fallback>
        <control shapeId="162826" r:id="rId13" name="CommandButton2"/>
      </mc:Fallback>
    </mc:AlternateContent>
  </controls>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9" tint="0.79998168889431442"/>
  </sheetPr>
  <dimension ref="A1:X196"/>
  <sheetViews>
    <sheetView showGridLines="0" topLeftCell="B43"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314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42772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3.9808219178082194</v>
      </c>
      <c r="C4" s="3"/>
      <c r="D4" s="3"/>
      <c r="E4" s="3"/>
      <c r="F4" s="3"/>
      <c r="G4" s="3"/>
      <c r="H4" s="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70" t="s">
        <v>382</v>
      </c>
      <c r="B5" s="95">
        <v>11</v>
      </c>
      <c r="C5" s="97"/>
      <c r="D5" s="3"/>
      <c r="E5" s="3"/>
      <c r="F5" s="3"/>
      <c r="G5" s="3"/>
      <c r="H5" s="3"/>
      <c r="K5" s="107"/>
      <c r="L5" s="107"/>
      <c r="M5" s="266" t="s">
        <v>5</v>
      </c>
      <c r="N5" s="267" t="s">
        <v>143</v>
      </c>
      <c r="O5" s="268" t="s">
        <v>368</v>
      </c>
      <c r="P5" s="271" t="s">
        <v>144</v>
      </c>
      <c r="Q5" s="271" t="s">
        <v>149</v>
      </c>
      <c r="R5" s="271" t="s">
        <v>150</v>
      </c>
      <c r="S5" s="249"/>
      <c r="T5" s="107"/>
      <c r="U5" s="320"/>
      <c r="V5" s="107"/>
      <c r="W5" s="107"/>
      <c r="X5" s="107"/>
    </row>
    <row r="6" spans="1:24" ht="26.25" customHeight="1" thickBot="1" x14ac:dyDescent="0.35">
      <c r="A6" s="70" t="s">
        <v>383</v>
      </c>
      <c r="B6" s="95">
        <f ca="1">B4+B5</f>
        <v>14.980821917808219</v>
      </c>
      <c r="C6" s="97"/>
      <c r="K6" s="107"/>
      <c r="L6" s="107"/>
      <c r="M6" s="266" t="s">
        <v>5</v>
      </c>
      <c r="N6" s="267" t="s">
        <v>148</v>
      </c>
      <c r="O6" s="268" t="s">
        <v>148</v>
      </c>
      <c r="P6" s="271" t="s">
        <v>144</v>
      </c>
      <c r="Q6" s="271" t="s">
        <v>149</v>
      </c>
      <c r="R6" s="271" t="s">
        <v>150</v>
      </c>
      <c r="S6" s="249"/>
      <c r="T6" s="107"/>
      <c r="U6" s="320"/>
      <c r="V6" s="107"/>
      <c r="W6" s="107"/>
      <c r="X6" s="107"/>
    </row>
    <row r="7" spans="1:24" ht="13.5"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25.5"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2.7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c r="W9" s="107"/>
      <c r="X9" s="107"/>
    </row>
    <row r="10" spans="1:24" ht="12.7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c r="X10" s="107"/>
    </row>
    <row r="11" spans="1:24" ht="12.7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2.75" customHeight="1"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2.7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c r="W13" s="107"/>
      <c r="X13" s="107"/>
    </row>
    <row r="14" spans="1:24" ht="12.75" customHeight="1"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2.75" customHeight="1"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c r="X15" s="107"/>
    </row>
    <row r="16" spans="1:24" ht="12.75" customHeight="1"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ht="12.75" customHeight="1"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ht="12.75" customHeight="1"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ht="12.75"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ht="12.7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c r="W24" s="107"/>
      <c r="X24" s="107"/>
    </row>
    <row r="25" spans="1:24" ht="13.5"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v>43608</v>
      </c>
      <c r="V25" s="107" t="s">
        <v>369</v>
      </c>
      <c r="W25" s="107"/>
      <c r="X25" s="107"/>
    </row>
    <row r="26" spans="1:24" ht="13.5" customHeight="1"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12.75"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row>
    <row r="32" spans="1:24" ht="12.75" customHeight="1" x14ac:dyDescent="0.3">
      <c r="A32" s="225" t="s">
        <v>148</v>
      </c>
      <c r="B32" s="218" t="s">
        <v>365</v>
      </c>
      <c r="C32" s="252"/>
      <c r="D32" s="252"/>
      <c r="E32" s="252"/>
      <c r="F32" s="304" t="s">
        <v>77</v>
      </c>
      <c r="G32" s="304"/>
      <c r="H32" s="224">
        <f>IF(C32&lt;&gt;"",'CBL Score Standard'!$D90,IF(D32&lt;&gt;"",SUM('CBL Score Standard'!$D90:$E90),IF(E32&lt;&gt;"",SUM('CBL Score Standard'!$D90:$F90),IF(F32&lt;&gt;"",SUM('CBL Score Standard'!$D90:$G90),IF(G32&lt;&gt;"",SUM('CBL Score Standard'!$D90:$H90,0))))))</f>
        <v>2.1052631578947368E-2</v>
      </c>
      <c r="K32" s="107"/>
      <c r="L32" s="107"/>
      <c r="M32" s="278" t="s">
        <v>6</v>
      </c>
      <c r="N32" s="279" t="s">
        <v>54</v>
      </c>
      <c r="O32" s="282" t="s">
        <v>340</v>
      </c>
      <c r="P32" s="284"/>
      <c r="Q32" s="281" t="s">
        <v>207</v>
      </c>
      <c r="R32" s="281" t="s">
        <v>323</v>
      </c>
      <c r="S32" s="107"/>
      <c r="T32" s="107"/>
      <c r="U32" s="320"/>
      <c r="V32" s="107"/>
      <c r="W32" s="107"/>
      <c r="X32" s="107"/>
    </row>
    <row r="33" spans="1:24" ht="12.7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12.7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2.7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c r="U35" s="320"/>
      <c r="V35" s="107"/>
      <c r="W35" s="249"/>
      <c r="X35" s="107"/>
    </row>
    <row r="36" spans="1:24" ht="12.7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12.75" customHeight="1"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2.75"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2.75"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314</v>
      </c>
      <c r="T39" s="107"/>
      <c r="U39" s="320">
        <v>43621</v>
      </c>
      <c r="V39" s="107" t="s">
        <v>369</v>
      </c>
      <c r="W39" s="107"/>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c r="T40" s="107"/>
      <c r="U40" s="320"/>
      <c r="V40" s="107"/>
      <c r="W40" s="107"/>
      <c r="X40" s="107"/>
    </row>
    <row r="41" spans="1:24" ht="13.95" customHeight="1"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c r="T41" s="107"/>
      <c r="U41" s="320">
        <v>43623</v>
      </c>
      <c r="V41" s="107" t="s">
        <v>369</v>
      </c>
      <c r="W41" s="107"/>
      <c r="X41" s="107"/>
    </row>
    <row r="42" spans="1:24" ht="12.75" customHeight="1"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c r="T42" s="107"/>
      <c r="U42" s="320">
        <v>43623</v>
      </c>
      <c r="V42" s="107"/>
      <c r="W42" s="107"/>
      <c r="X42" s="107"/>
    </row>
    <row r="43" spans="1:24" ht="12.75" customHeight="1" x14ac:dyDescent="0.3">
      <c r="A43" s="225" t="s">
        <v>53</v>
      </c>
      <c r="B43" s="218" t="s">
        <v>224</v>
      </c>
      <c r="C43" s="252"/>
      <c r="D43" s="252" t="s">
        <v>77</v>
      </c>
      <c r="E43" s="252"/>
      <c r="F43" s="304"/>
      <c r="G43" s="304"/>
      <c r="H43" s="224">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12.75" customHeight="1" x14ac:dyDescent="0.3">
      <c r="A44" s="225" t="s">
        <v>53</v>
      </c>
      <c r="B44" s="218" t="s">
        <v>685</v>
      </c>
      <c r="C44" s="252"/>
      <c r="D44" s="252" t="s">
        <v>77</v>
      </c>
      <c r="E44" s="252"/>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12.75"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5.5"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2.75"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483</v>
      </c>
      <c r="T47" s="107" t="s">
        <v>72</v>
      </c>
      <c r="U47" s="320">
        <v>43756</v>
      </c>
      <c r="V47" s="107" t="s">
        <v>369</v>
      </c>
      <c r="W47" s="107"/>
      <c r="X47" s="107"/>
    </row>
    <row r="48" spans="1:24" ht="25.5" customHeight="1"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12.7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2.75" customHeight="1"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ht="12.75" customHeight="1"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314</v>
      </c>
      <c r="T51" s="107" t="s">
        <v>72</v>
      </c>
      <c r="U51" s="320"/>
      <c r="V51" s="107"/>
      <c r="W51" s="107"/>
      <c r="X51" s="107"/>
    </row>
    <row r="52" spans="1:24" ht="12.75" customHeight="1"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314</v>
      </c>
      <c r="T52" s="107" t="s">
        <v>72</v>
      </c>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314</v>
      </c>
      <c r="T54" s="107" t="s">
        <v>72</v>
      </c>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314</v>
      </c>
      <c r="T58" s="107" t="s">
        <v>72</v>
      </c>
      <c r="U58" s="320">
        <v>43762</v>
      </c>
      <c r="V58" s="107" t="s">
        <v>369</v>
      </c>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2.837059111192616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showAutoFilter="1" topLeftCell="B43">
      <selection activeCell="A7" sqref="A7:H68"/>
      <pageMargins left="0.7" right="0.7" top="0.75" bottom="0.75" header="0.3" footer="0.3"/>
      <pageSetup orientation="portrait" r:id="rId1"/>
      <autoFilter ref="A3:J70"/>
    </customSheetView>
    <customSheetView guid="{B9E7682A-072E-4CF9-AE10-B3ED27CB27F8}" scale="85" showGridLines="0" showAutoFilter="1" topLeftCell="H9">
      <selection activeCell="U31" sqref="U31:V31"/>
      <pageMargins left="0.7" right="0.7" top="0.75" bottom="0.75" header="0.3" footer="0.3"/>
      <pageSetup orientation="portrait" r:id="rId2"/>
      <autoFilter ref="A3:AB70"/>
    </customSheetView>
    <customSheetView guid="{9F775BAE-2403-40FE-95E3-B0411D9A7170}" scale="85" showGridLines="0" showAutoFilter="1" topLeftCell="H25">
      <selection activeCell="W53" sqref="W53"/>
      <pageMargins left="0.7" right="0.7" top="0.75" bottom="0.75" header="0.3" footer="0.3"/>
      <pageSetup orientation="portrait" r:id="rId3"/>
      <autoFilter ref="A3:AB70"/>
    </customSheetView>
    <customSheetView guid="{61959E49-C4BC-41CB-B0BE-7EDA73DE356A}" scale="85" showGridLines="0" showAutoFilter="1" topLeftCell="H19">
      <selection activeCell="V54" sqref="V54"/>
      <pageMargins left="0.7" right="0.7" top="0.75" bottom="0.75" header="0.3" footer="0.3"/>
      <pageSetup orientation="portrait" r:id="rId4"/>
      <autoFilter ref="A3:AB70"/>
    </customSheetView>
    <customSheetView guid="{3F51B73C-8999-4BDD-B7BB-CFA8C5D5F118}" scale="85" showGridLines="0" showAutoFilter="1" topLeftCell="B1">
      <selection activeCell="N11" sqref="N11"/>
      <pageMargins left="0.7" right="0.7" top="0.75" bottom="0.75" header="0.3" footer="0.3"/>
      <pageSetup orientation="portrait" r:id="rId5"/>
      <autoFilter ref="A3:AA70"/>
    </customSheetView>
    <customSheetView guid="{040B64FF-F135-4C7F-9498-A8399C10673D}" scale="85" showGridLines="0" showAutoFilter="1" topLeftCell="B43">
      <selection activeCell="A7" sqref="A7:H68"/>
      <pageMargins left="0.7" right="0.7" top="0.75" bottom="0.75" header="0.3" footer="0.3"/>
      <pageSetup orientation="portrait" r:id="rId6"/>
      <autoFilter ref="A3:J70"/>
    </customSheetView>
    <customSheetView guid="{6D9FC8F7-6352-4BF1-890A-27BF36FADC03}" scale="85" showGridLines="0" showAutoFilter="1" topLeftCell="B43">
      <selection activeCell="A7" sqref="A7:H68"/>
      <pageMargins left="0.7" right="0.7" top="0.75" bottom="0.75" header="0.3" footer="0.3"/>
      <pageSetup orientation="portrait" r:id="rId7"/>
      <autoFilter ref="A3:J70"/>
    </customSheetView>
  </customSheetViews>
  <mergeCells count="6">
    <mergeCell ref="M2:M3"/>
    <mergeCell ref="N2:N3"/>
    <mergeCell ref="S2:S3"/>
    <mergeCell ref="A68:G68"/>
    <mergeCell ref="A1:H1"/>
    <mergeCell ref="A66:G66"/>
  </mergeCells>
  <conditionalFormatting sqref="O4:O9 O12:O18">
    <cfRule type="duplicateValues" dxfId="719" priority="17"/>
  </conditionalFormatting>
  <conditionalFormatting sqref="O10">
    <cfRule type="duplicateValues" dxfId="718" priority="16"/>
  </conditionalFormatting>
  <conditionalFormatting sqref="O11">
    <cfRule type="duplicateValues" dxfId="717" priority="15"/>
  </conditionalFormatting>
  <conditionalFormatting sqref="O19:O32">
    <cfRule type="duplicateValues" dxfId="716" priority="14"/>
  </conditionalFormatting>
  <conditionalFormatting sqref="O34:O50">
    <cfRule type="duplicateValues" dxfId="715" priority="13"/>
  </conditionalFormatting>
  <conditionalFormatting sqref="O33">
    <cfRule type="duplicateValues" dxfId="714" priority="12"/>
  </conditionalFormatting>
  <conditionalFormatting sqref="O51:O58">
    <cfRule type="duplicateValues" dxfId="713" priority="11"/>
  </conditionalFormatting>
  <conditionalFormatting sqref="O59:O62">
    <cfRule type="duplicateValues" dxfId="712" priority="10"/>
  </conditionalFormatting>
  <conditionalFormatting sqref="C7:D7 F7:H7">
    <cfRule type="containsText" dxfId="711" priority="7" operator="containsText" text="N/A">
      <formula>NOT(ISERROR(SEARCH("N/A",C7)))</formula>
    </cfRule>
    <cfRule type="containsText" dxfId="710" priority="8" operator="containsText" text="Blank">
      <formula>NOT(ISERROR(SEARCH("Blank",C7)))</formula>
    </cfRule>
    <cfRule type="containsText" dxfId="709" priority="9" operator="containsText" text="M">
      <formula>NOT(ISERROR(SEARCH("M",C7)))</formula>
    </cfRule>
  </conditionalFormatting>
  <conditionalFormatting sqref="B7 B66:B68">
    <cfRule type="duplicateValues" dxfId="708" priority="6"/>
  </conditionalFormatting>
  <conditionalFormatting sqref="B29">
    <cfRule type="duplicateValues" dxfId="707" priority="4"/>
  </conditionalFormatting>
  <conditionalFormatting sqref="B30">
    <cfRule type="duplicateValues" dxfId="706" priority="3"/>
  </conditionalFormatting>
  <conditionalFormatting sqref="B55">
    <cfRule type="duplicateValues" dxfId="705" priority="2"/>
  </conditionalFormatting>
  <conditionalFormatting sqref="B56:B65 B31:B54 B8:B12 B14:B28">
    <cfRule type="duplicateValues" dxfId="704" priority="5"/>
  </conditionalFormatting>
  <conditionalFormatting sqref="B13">
    <cfRule type="duplicateValues" dxfId="70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61802" r:id="rId11" name="CommandButton1">
          <controlPr defaultSize="0" autoLine="0" autoPict="0" r:id="rId12">
            <anchor moveWithCells="1">
              <from>
                <xdr:col>8</xdr:col>
                <xdr:colOff>114300</xdr:colOff>
                <xdr:row>5</xdr:row>
                <xdr:rowOff>274320</xdr:rowOff>
              </from>
              <to>
                <xdr:col>9</xdr:col>
                <xdr:colOff>388620</xdr:colOff>
                <xdr:row>7</xdr:row>
                <xdr:rowOff>121920</xdr:rowOff>
              </to>
            </anchor>
          </controlPr>
        </control>
      </mc:Choice>
      <mc:Fallback>
        <control shapeId="161802" r:id="rId11" name="CommandButton1"/>
      </mc:Fallback>
    </mc:AlternateContent>
    <mc:AlternateContent xmlns:mc="http://schemas.openxmlformats.org/markup-compatibility/2006">
      <mc:Choice Requires="x14">
        <control shapeId="161803" r:id="rId13" name="CommandButton2">
          <controlPr defaultSize="0" autoLine="0" autoPict="0" r:id="rId14">
            <anchor moveWithCells="1">
              <from>
                <xdr:col>8</xdr:col>
                <xdr:colOff>121920</xdr:colOff>
                <xdr:row>8</xdr:row>
                <xdr:rowOff>76200</xdr:rowOff>
              </from>
              <to>
                <xdr:col>9</xdr:col>
                <xdr:colOff>426720</xdr:colOff>
                <xdr:row>11</xdr:row>
                <xdr:rowOff>45720</xdr:rowOff>
              </to>
            </anchor>
          </controlPr>
        </control>
      </mc:Choice>
      <mc:Fallback>
        <control shapeId="161803" r:id="rId13" name="CommandButton2"/>
      </mc:Fallback>
    </mc:AlternateContent>
  </controls>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7" tint="0.79998168889431442"/>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315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42858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3.7452054794520548</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2</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5.7452054794520553</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372</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t="s">
        <v>373</v>
      </c>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v>43627</v>
      </c>
      <c r="V16" s="107" t="s">
        <v>369</v>
      </c>
      <c r="W16" s="107" t="s">
        <v>373</v>
      </c>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t="s">
        <v>73</v>
      </c>
      <c r="U23" s="320"/>
      <c r="V23" s="107" t="s">
        <v>369</v>
      </c>
      <c r="W23" s="107" t="s">
        <v>372</v>
      </c>
      <c r="X23" s="107" t="s">
        <v>373</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t="s">
        <v>73</v>
      </c>
      <c r="U24" s="320"/>
      <c r="V24" s="107" t="s">
        <v>369</v>
      </c>
      <c r="W24" s="107" t="s">
        <v>372</v>
      </c>
      <c r="X24" s="107" t="s">
        <v>373</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t="s">
        <v>73</v>
      </c>
      <c r="U25" s="320"/>
      <c r="V25" s="107"/>
      <c r="W25" s="107" t="s">
        <v>373</v>
      </c>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t="s">
        <v>73</v>
      </c>
      <c r="U26" s="320"/>
      <c r="V26" s="107"/>
      <c r="W26" s="107" t="s">
        <v>373</v>
      </c>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73</v>
      </c>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73</v>
      </c>
      <c r="U28" s="320"/>
      <c r="V28" s="107"/>
      <c r="W28" s="107" t="s">
        <v>373</v>
      </c>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t="s">
        <v>662</v>
      </c>
      <c r="U29" s="320">
        <v>43629</v>
      </c>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380</v>
      </c>
      <c r="T30" s="107" t="s">
        <v>72</v>
      </c>
      <c r="U30" s="320">
        <v>43761</v>
      </c>
      <c r="V30" s="107" t="s">
        <v>369</v>
      </c>
      <c r="W30" s="107" t="s">
        <v>373</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t="s">
        <v>77</v>
      </c>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t="s">
        <v>73</v>
      </c>
      <c r="U32" s="320"/>
      <c r="V32" s="107" t="s">
        <v>369</v>
      </c>
      <c r="W32" s="107" t="s">
        <v>373</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315</v>
      </c>
      <c r="T34" s="107" t="s">
        <v>72</v>
      </c>
      <c r="U34" s="320"/>
      <c r="V34" s="107" t="s">
        <v>369</v>
      </c>
      <c r="W34" s="107" t="s">
        <v>372</v>
      </c>
      <c r="X34" s="107"/>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c r="W35" s="249" t="s">
        <v>372</v>
      </c>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315</v>
      </c>
      <c r="T39" s="107" t="s">
        <v>73</v>
      </c>
      <c r="U39" s="320"/>
      <c r="V39" s="107" t="s">
        <v>369</v>
      </c>
      <c r="W39" s="107" t="s">
        <v>373</v>
      </c>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315</v>
      </c>
      <c r="T40" s="107" t="s">
        <v>73</v>
      </c>
      <c r="U40" s="320"/>
      <c r="V40" s="107"/>
      <c r="W40" s="107" t="s">
        <v>373</v>
      </c>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315</v>
      </c>
      <c r="T41" s="107" t="s">
        <v>72</v>
      </c>
      <c r="U41" s="320">
        <v>43626</v>
      </c>
      <c r="V41" s="107" t="s">
        <v>369</v>
      </c>
      <c r="W41" s="107" t="s">
        <v>373</v>
      </c>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380</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380</v>
      </c>
      <c r="T44" s="107"/>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c r="T45" s="107"/>
      <c r="U45" s="320">
        <v>43684</v>
      </c>
      <c r="V45" s="107" t="s">
        <v>369</v>
      </c>
      <c r="W45" s="107"/>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t="s">
        <v>373</v>
      </c>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315</v>
      </c>
      <c r="T52" s="107" t="s">
        <v>72</v>
      </c>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3.0216914236811543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6D9FC8F7-6352-4BF1-890A-27BF36FADC03}" scale="85" showGridLines="0" topLeftCell="A55">
      <selection activeCell="A7" sqref="A7:H68"/>
      <pageMargins left="0.7" right="0.7" top="0.75" bottom="0.75" header="0.3" footer="0.3"/>
      <pageSetup orientation="portrait" r:id="rId3"/>
    </customSheetView>
  </customSheetViews>
  <mergeCells count="6">
    <mergeCell ref="A1:H1"/>
    <mergeCell ref="M2:M3"/>
    <mergeCell ref="N2:N3"/>
    <mergeCell ref="A68:G68"/>
    <mergeCell ref="S2:S3"/>
    <mergeCell ref="A66:G66"/>
  </mergeCells>
  <conditionalFormatting sqref="O4:O9 O12:O18">
    <cfRule type="duplicateValues" dxfId="702" priority="17"/>
  </conditionalFormatting>
  <conditionalFormatting sqref="O10">
    <cfRule type="duplicateValues" dxfId="701" priority="16"/>
  </conditionalFormatting>
  <conditionalFormatting sqref="O11">
    <cfRule type="duplicateValues" dxfId="700" priority="15"/>
  </conditionalFormatting>
  <conditionalFormatting sqref="O19:O32">
    <cfRule type="duplicateValues" dxfId="699" priority="14"/>
  </conditionalFormatting>
  <conditionalFormatting sqref="O34:O50">
    <cfRule type="duplicateValues" dxfId="698" priority="13"/>
  </conditionalFormatting>
  <conditionalFormatting sqref="O33">
    <cfRule type="duplicateValues" dxfId="697" priority="12"/>
  </conditionalFormatting>
  <conditionalFormatting sqref="O51:O58">
    <cfRule type="duplicateValues" dxfId="696" priority="11"/>
  </conditionalFormatting>
  <conditionalFormatting sqref="O59:O62">
    <cfRule type="duplicateValues" dxfId="695" priority="10"/>
  </conditionalFormatting>
  <conditionalFormatting sqref="C7:D7 F7:H7">
    <cfRule type="containsText" dxfId="694" priority="7" operator="containsText" text="N/A">
      <formula>NOT(ISERROR(SEARCH("N/A",C7)))</formula>
    </cfRule>
    <cfRule type="containsText" dxfId="693" priority="8" operator="containsText" text="Blank">
      <formula>NOT(ISERROR(SEARCH("Blank",C7)))</formula>
    </cfRule>
    <cfRule type="containsText" dxfId="692" priority="9" operator="containsText" text="M">
      <formula>NOT(ISERROR(SEARCH("M",C7)))</formula>
    </cfRule>
  </conditionalFormatting>
  <conditionalFormatting sqref="B7 B66:B68">
    <cfRule type="duplicateValues" dxfId="691" priority="6"/>
  </conditionalFormatting>
  <conditionalFormatting sqref="B29">
    <cfRule type="duplicateValues" dxfId="690" priority="4"/>
  </conditionalFormatting>
  <conditionalFormatting sqref="B30">
    <cfRule type="duplicateValues" dxfId="689" priority="3"/>
  </conditionalFormatting>
  <conditionalFormatting sqref="B55">
    <cfRule type="duplicateValues" dxfId="688" priority="2"/>
  </conditionalFormatting>
  <conditionalFormatting sqref="B56:B65 B31:B54 B8:B12 B14:B28">
    <cfRule type="duplicateValues" dxfId="687" priority="5"/>
  </conditionalFormatting>
  <conditionalFormatting sqref="B13">
    <cfRule type="duplicateValues" dxfId="68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4"/>
  <drawing r:id="rId5"/>
  <legacyDrawing r:id="rId6"/>
  <controls>
    <mc:AlternateContent xmlns:mc="http://schemas.openxmlformats.org/markup-compatibility/2006">
      <mc:Choice Requires="x14">
        <control shapeId="842760" r:id="rId7" name="CommandButton1">
          <controlPr defaultSize="0" autoLine="0" r:id="rId8">
            <anchor moveWithCells="1">
              <from>
                <xdr:col>8</xdr:col>
                <xdr:colOff>114300</xdr:colOff>
                <xdr:row>44</xdr:row>
                <xdr:rowOff>0</xdr:rowOff>
              </from>
              <to>
                <xdr:col>9</xdr:col>
                <xdr:colOff>403860</xdr:colOff>
                <xdr:row>45</xdr:row>
                <xdr:rowOff>15240</xdr:rowOff>
              </to>
            </anchor>
          </controlPr>
        </control>
      </mc:Choice>
      <mc:Fallback>
        <control shapeId="842760" r:id="rId7" name="CommandButton1"/>
      </mc:Fallback>
    </mc:AlternateContent>
    <mc:AlternateContent xmlns:mc="http://schemas.openxmlformats.org/markup-compatibility/2006">
      <mc:Choice Requires="x14">
        <control shapeId="842761" r:id="rId9" name="CommandButton2">
          <controlPr defaultSize="0" autoLine="0" r:id="rId10">
            <anchor moveWithCells="1">
              <from>
                <xdr:col>8</xdr:col>
                <xdr:colOff>76200</xdr:colOff>
                <xdr:row>48</xdr:row>
                <xdr:rowOff>152400</xdr:rowOff>
              </from>
              <to>
                <xdr:col>9</xdr:col>
                <xdr:colOff>396240</xdr:colOff>
                <xdr:row>49</xdr:row>
                <xdr:rowOff>99060</xdr:rowOff>
              </to>
            </anchor>
          </controlPr>
        </control>
      </mc:Choice>
      <mc:Fallback>
        <control shapeId="842761" r:id="rId9" name="CommandButton2"/>
      </mc:Fallback>
    </mc:AlternateContent>
  </controls>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4"/>
  </sheetPr>
  <dimension ref="A1:X196"/>
  <sheetViews>
    <sheetView showGridLines="0" topLeftCell="A43" zoomScale="93"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316</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42814</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3.8657534246575342</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4.5</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8.3657534246575338</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v>43627</v>
      </c>
      <c r="V16" s="107" t="s">
        <v>369</v>
      </c>
      <c r="W16" s="107" t="s">
        <v>373</v>
      </c>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41.4"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t="s">
        <v>373</v>
      </c>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t="s">
        <v>373</v>
      </c>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c r="W24" s="107" t="s">
        <v>373</v>
      </c>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c r="W25" s="107" t="s">
        <v>373</v>
      </c>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c r="T26" s="107"/>
      <c r="U26" s="320"/>
      <c r="V26" s="107"/>
      <c r="W26" s="107" t="s">
        <v>373</v>
      </c>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320">
        <v>43629</v>
      </c>
      <c r="V29" s="107" t="s">
        <v>369</v>
      </c>
      <c r="W29" s="107" t="s">
        <v>372</v>
      </c>
      <c r="X29" s="107" t="s">
        <v>372</v>
      </c>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397</v>
      </c>
      <c r="T30" s="107"/>
      <c r="U30" s="320">
        <v>43761</v>
      </c>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t="s">
        <v>369</v>
      </c>
      <c r="W31" s="107" t="s">
        <v>372</v>
      </c>
      <c r="X31" s="107" t="s">
        <v>375</v>
      </c>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t="s">
        <v>373</v>
      </c>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41.4"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t="s">
        <v>373</v>
      </c>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316</v>
      </c>
      <c r="T40" s="107" t="s">
        <v>73</v>
      </c>
      <c r="U40" s="320"/>
      <c r="V40" s="107"/>
      <c r="W40" s="107" t="s">
        <v>373</v>
      </c>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316</v>
      </c>
      <c r="T41" s="107" t="s">
        <v>72</v>
      </c>
      <c r="U41" s="320">
        <v>43626</v>
      </c>
      <c r="V41" s="107" t="s">
        <v>369</v>
      </c>
      <c r="W41" s="107" t="s">
        <v>373</v>
      </c>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397</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397</v>
      </c>
      <c r="T44" s="107"/>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c r="T45" s="107"/>
      <c r="U45" s="320"/>
      <c r="V45" s="107"/>
      <c r="W45" s="107" t="s">
        <v>373</v>
      </c>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397</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t="s">
        <v>72</v>
      </c>
      <c r="U47" s="320"/>
      <c r="V47" s="107"/>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316</v>
      </c>
      <c r="T51" s="107" t="s">
        <v>73</v>
      </c>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316</v>
      </c>
      <c r="T52" s="107" t="s">
        <v>72</v>
      </c>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316</v>
      </c>
      <c r="T54" s="107" t="s">
        <v>73</v>
      </c>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t="s">
        <v>397</v>
      </c>
      <c r="T57" s="107" t="s">
        <v>73</v>
      </c>
      <c r="U57" s="319">
        <v>44042.458333333336</v>
      </c>
      <c r="V57" s="107" t="s">
        <v>369</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41.4" customHeight="1"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3.1024726450272024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3" showGridLines="0" showAutoFilter="1" topLeftCell="A43">
      <selection activeCell="A7" sqref="A7:H68"/>
      <pageMargins left="0.7" right="0.7" top="0.75" bottom="0.75" header="0.3" footer="0.3"/>
      <pageSetup orientation="portrait" r:id="rId1"/>
      <autoFilter ref="A3:J70"/>
    </customSheetView>
    <customSheetView guid="{B9E7682A-072E-4CF9-AE10-B3ED27CB27F8}" scale="93" showGridLines="0" showAutoFilter="1" topLeftCell="O29">
      <selection activeCell="U54" sqref="U54:V54"/>
      <pageMargins left="0.7" right="0.7" top="0.75" bottom="0.75" header="0.3" footer="0.3"/>
      <pageSetup orientation="portrait" r:id="rId2"/>
      <autoFilter ref="A3:AB70"/>
    </customSheetView>
    <customSheetView guid="{9F775BAE-2403-40FE-95E3-B0411D9A7170}" scale="93" showGridLines="0" showAutoFilter="1" topLeftCell="O22">
      <selection activeCell="S36" sqref="S36"/>
      <pageMargins left="0.7" right="0.7" top="0.75" bottom="0.75" header="0.3" footer="0.3"/>
      <pageSetup orientation="portrait" r:id="rId3"/>
      <autoFilter ref="A3:AB70"/>
    </customSheetView>
    <customSheetView guid="{61959E49-C4BC-41CB-B0BE-7EDA73DE356A}" scale="93" showGridLines="0" showAutoFilter="1" topLeftCell="O34">
      <selection activeCell="V52" sqref="V52"/>
      <pageMargins left="0.7" right="0.7" top="0.75" bottom="0.75" header="0.3" footer="0.3"/>
      <pageSetup orientation="portrait" r:id="rId4"/>
      <autoFilter ref="A3:AB70"/>
    </customSheetView>
    <customSheetView guid="{3F51B73C-8999-4BDD-B7BB-CFA8C5D5F118}" scale="93" showGridLines="0" showAutoFilter="1" topLeftCell="A16">
      <selection activeCell="S50" sqref="S50"/>
      <pageMargins left="0.7" right="0.7" top="0.75" bottom="0.75" header="0.3" footer="0.3"/>
      <pageSetup orientation="portrait" r:id="rId5"/>
      <autoFilter ref="A3:AA70"/>
    </customSheetView>
    <customSheetView guid="{040B64FF-F135-4C7F-9498-A8399C10673D}" scale="93" showGridLines="0" showAutoFilter="1" topLeftCell="A43">
      <selection activeCell="A7" sqref="A7:H68"/>
      <pageMargins left="0.7" right="0.7" top="0.75" bottom="0.75" header="0.3" footer="0.3"/>
      <pageSetup orientation="portrait" r:id="rId6"/>
      <autoFilter ref="A3:J70"/>
    </customSheetView>
    <customSheetView guid="{6D9FC8F7-6352-4BF1-890A-27BF36FADC03}" scale="93" showGridLines="0" showAutoFilter="1" topLeftCell="A43">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685" priority="17"/>
  </conditionalFormatting>
  <conditionalFormatting sqref="O10">
    <cfRule type="duplicateValues" dxfId="684" priority="16"/>
  </conditionalFormatting>
  <conditionalFormatting sqref="O11">
    <cfRule type="duplicateValues" dxfId="683" priority="15"/>
  </conditionalFormatting>
  <conditionalFormatting sqref="O19:O32">
    <cfRule type="duplicateValues" dxfId="682" priority="14"/>
  </conditionalFormatting>
  <conditionalFormatting sqref="O34:O50">
    <cfRule type="duplicateValues" dxfId="681" priority="13"/>
  </conditionalFormatting>
  <conditionalFormatting sqref="O33">
    <cfRule type="duplicateValues" dxfId="680" priority="12"/>
  </conditionalFormatting>
  <conditionalFormatting sqref="O51:O58">
    <cfRule type="duplicateValues" dxfId="679" priority="11"/>
  </conditionalFormatting>
  <conditionalFormatting sqref="O59:O62">
    <cfRule type="duplicateValues" dxfId="678" priority="10"/>
  </conditionalFormatting>
  <conditionalFormatting sqref="C7:D7 F7:H7">
    <cfRule type="containsText" dxfId="677" priority="7" operator="containsText" text="N/A">
      <formula>NOT(ISERROR(SEARCH("N/A",C7)))</formula>
    </cfRule>
    <cfRule type="containsText" dxfId="676" priority="8" operator="containsText" text="Blank">
      <formula>NOT(ISERROR(SEARCH("Blank",C7)))</formula>
    </cfRule>
    <cfRule type="containsText" dxfId="675" priority="9" operator="containsText" text="M">
      <formula>NOT(ISERROR(SEARCH("M",C7)))</formula>
    </cfRule>
  </conditionalFormatting>
  <conditionalFormatting sqref="B7 B66:B68">
    <cfRule type="duplicateValues" dxfId="674" priority="6"/>
  </conditionalFormatting>
  <conditionalFormatting sqref="B29">
    <cfRule type="duplicateValues" dxfId="673" priority="4"/>
  </conditionalFormatting>
  <conditionalFormatting sqref="B30">
    <cfRule type="duplicateValues" dxfId="672" priority="3"/>
  </conditionalFormatting>
  <conditionalFormatting sqref="B55">
    <cfRule type="duplicateValues" dxfId="671" priority="2"/>
  </conditionalFormatting>
  <conditionalFormatting sqref="B56:B65 B31:B54 B8:B12 B14:B28">
    <cfRule type="duplicateValues" dxfId="670" priority="5"/>
  </conditionalFormatting>
  <conditionalFormatting sqref="B13">
    <cfRule type="duplicateValues" dxfId="66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4874" r:id="rId11" name="CommandButton1">
          <controlPr defaultSize="0" autoLine="0" r:id="rId12">
            <anchor moveWithCells="1">
              <from>
                <xdr:col>8</xdr:col>
                <xdr:colOff>114300</xdr:colOff>
                <xdr:row>47</xdr:row>
                <xdr:rowOff>0</xdr:rowOff>
              </from>
              <to>
                <xdr:col>9</xdr:col>
                <xdr:colOff>403860</xdr:colOff>
                <xdr:row>48</xdr:row>
                <xdr:rowOff>175260</xdr:rowOff>
              </to>
            </anchor>
          </controlPr>
        </control>
      </mc:Choice>
      <mc:Fallback>
        <control shapeId="164874" r:id="rId11" name="CommandButton1"/>
      </mc:Fallback>
    </mc:AlternateContent>
    <mc:AlternateContent xmlns:mc="http://schemas.openxmlformats.org/markup-compatibility/2006">
      <mc:Choice Requires="x14">
        <control shapeId="164875" r:id="rId13" name="CommandButton2">
          <controlPr defaultSize="0" autoLine="0" r:id="rId14">
            <anchor moveWithCells="1">
              <from>
                <xdr:col>8</xdr:col>
                <xdr:colOff>137160</xdr:colOff>
                <xdr:row>52</xdr:row>
                <xdr:rowOff>22860</xdr:rowOff>
              </from>
              <to>
                <xdr:col>9</xdr:col>
                <xdr:colOff>457200</xdr:colOff>
                <xdr:row>54</xdr:row>
                <xdr:rowOff>106680</xdr:rowOff>
              </to>
            </anchor>
          </controlPr>
        </control>
      </mc:Choice>
      <mc:Fallback>
        <control shapeId="164875" r:id="rId13" name="CommandButton2"/>
      </mc:Fallback>
    </mc:AlternateContent>
  </controls>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4"/>
  </sheetPr>
  <dimension ref="A1:X196"/>
  <sheetViews>
    <sheetView showGridLines="0" zoomScaleNormal="10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344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42702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4.1726027397260275</v>
      </c>
      <c r="C4" s="3"/>
      <c r="D4" s="3"/>
      <c r="E4" s="3"/>
      <c r="F4" s="3"/>
      <c r="G4" s="3"/>
      <c r="H4" s="3"/>
      <c r="K4" s="107" t="s">
        <v>141</v>
      </c>
      <c r="L4" s="107" t="s">
        <v>142</v>
      </c>
      <c r="M4" s="266" t="s">
        <v>5</v>
      </c>
      <c r="N4" s="267" t="s">
        <v>143</v>
      </c>
      <c r="O4" s="268" t="s">
        <v>367</v>
      </c>
      <c r="P4" s="270"/>
      <c r="Q4" s="273" t="s">
        <v>145</v>
      </c>
      <c r="R4" s="273" t="s">
        <v>211</v>
      </c>
      <c r="S4" s="107" t="s">
        <v>344</v>
      </c>
      <c r="T4" s="107"/>
      <c r="U4" s="319"/>
      <c r="V4" s="107" t="s">
        <v>369</v>
      </c>
      <c r="W4" s="107"/>
      <c r="X4" s="107"/>
    </row>
    <row r="5" spans="1:24" ht="12.75" customHeight="1" x14ac:dyDescent="0.3">
      <c r="A5" s="70" t="s">
        <v>382</v>
      </c>
      <c r="B5" s="95">
        <v>8.75</v>
      </c>
      <c r="C5" s="97"/>
      <c r="D5" s="3"/>
      <c r="E5" s="3"/>
      <c r="F5" s="3"/>
      <c r="G5" s="3"/>
      <c r="H5" s="3"/>
      <c r="K5" s="107"/>
      <c r="L5" s="107"/>
      <c r="M5" s="266" t="s">
        <v>5</v>
      </c>
      <c r="N5" s="267" t="s">
        <v>143</v>
      </c>
      <c r="O5" s="268" t="s">
        <v>368</v>
      </c>
      <c r="P5" s="271" t="s">
        <v>144</v>
      </c>
      <c r="Q5" s="271" t="s">
        <v>149</v>
      </c>
      <c r="R5" s="271" t="s">
        <v>150</v>
      </c>
      <c r="S5" s="107" t="s">
        <v>344</v>
      </c>
      <c r="T5" s="107"/>
      <c r="U5" s="320"/>
      <c r="V5" s="107" t="s">
        <v>369</v>
      </c>
      <c r="W5" s="107"/>
      <c r="X5" s="107"/>
    </row>
    <row r="6" spans="1:24" thickBot="1" x14ac:dyDescent="0.35">
      <c r="A6" s="70" t="s">
        <v>383</v>
      </c>
      <c r="B6" s="95">
        <f ca="1">B4+B5</f>
        <v>12.922602739726027</v>
      </c>
      <c r="C6" s="97"/>
      <c r="K6" s="107"/>
      <c r="L6" s="107"/>
      <c r="M6" s="266" t="s">
        <v>5</v>
      </c>
      <c r="N6" s="267" t="s">
        <v>148</v>
      </c>
      <c r="O6" s="268" t="s">
        <v>148</v>
      </c>
      <c r="P6" s="271" t="s">
        <v>144</v>
      </c>
      <c r="Q6" s="271" t="s">
        <v>149</v>
      </c>
      <c r="R6" s="271" t="s">
        <v>150</v>
      </c>
      <c r="S6" s="107" t="s">
        <v>344</v>
      </c>
      <c r="T6" s="107"/>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107" t="s">
        <v>344</v>
      </c>
      <c r="T7" s="107"/>
      <c r="U7" s="320"/>
      <c r="V7" s="107" t="s">
        <v>369</v>
      </c>
      <c r="W7" s="249"/>
      <c r="X7" s="107"/>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107" t="s">
        <v>344</v>
      </c>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107" t="s">
        <v>344</v>
      </c>
      <c r="T9" s="107"/>
      <c r="U9" s="320"/>
      <c r="V9" s="107" t="s">
        <v>369</v>
      </c>
      <c r="W9" s="107"/>
      <c r="X9" s="107"/>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107" t="s">
        <v>344</v>
      </c>
      <c r="T10" s="107"/>
      <c r="U10" s="320"/>
      <c r="V10" s="107" t="s">
        <v>369</v>
      </c>
      <c r="W10" s="107"/>
      <c r="X10" s="107"/>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107" t="s">
        <v>344</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107" t="s">
        <v>344</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107" t="s">
        <v>344</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t="s">
        <v>344</v>
      </c>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t="s">
        <v>344</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344</v>
      </c>
      <c r="T16" s="107"/>
      <c r="U16" s="320">
        <v>43627</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t="s">
        <v>344</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344</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107" t="s">
        <v>344</v>
      </c>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107" t="s">
        <v>344</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107" t="s">
        <v>344</v>
      </c>
      <c r="T21" s="107"/>
      <c r="U21" s="320"/>
      <c r="V21" s="107"/>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107" t="s">
        <v>344</v>
      </c>
      <c r="T22" s="107"/>
      <c r="U22" s="320"/>
      <c r="V22" s="107"/>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107" t="s">
        <v>344</v>
      </c>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107" t="s">
        <v>344</v>
      </c>
      <c r="T24" s="107"/>
      <c r="U24" s="320"/>
      <c r="V24" s="107"/>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107" t="s">
        <v>344</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107" t="s">
        <v>344</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107" t="s">
        <v>344</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107" t="s">
        <v>344</v>
      </c>
      <c r="T28" s="107"/>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344</v>
      </c>
      <c r="T29" s="107"/>
      <c r="U29" s="320">
        <v>43629</v>
      </c>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107" t="s">
        <v>344</v>
      </c>
      <c r="T30" s="107"/>
      <c r="U30" s="320">
        <v>43613</v>
      </c>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107" t="s">
        <v>344</v>
      </c>
      <c r="T31" s="107"/>
      <c r="U31" s="320"/>
      <c r="V31" s="107"/>
      <c r="W31" s="107"/>
      <c r="X31" s="107"/>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344</v>
      </c>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107" t="s">
        <v>344</v>
      </c>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107" t="s">
        <v>344</v>
      </c>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107" t="s">
        <v>344</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107" t="s">
        <v>344</v>
      </c>
      <c r="T36" s="107"/>
      <c r="U36" s="320"/>
      <c r="V36" s="107" t="s">
        <v>369</v>
      </c>
      <c r="W36" s="107" t="s">
        <v>372</v>
      </c>
      <c r="X36" s="107" t="s">
        <v>372</v>
      </c>
    </row>
    <row r="37" spans="1:24" ht="41.4" x14ac:dyDescent="0.3">
      <c r="A37" s="225" t="s">
        <v>2</v>
      </c>
      <c r="B37" s="218" t="s">
        <v>232</v>
      </c>
      <c r="C37" s="252"/>
      <c r="D37" s="252"/>
      <c r="E37" s="252" t="s">
        <v>77</v>
      </c>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107" t="s">
        <v>344</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107" t="s">
        <v>344</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107" t="s">
        <v>344</v>
      </c>
      <c r="T39" s="107"/>
      <c r="U39" s="320">
        <v>43621</v>
      </c>
      <c r="V39" s="107" t="s">
        <v>369</v>
      </c>
      <c r="W39" s="107" t="s">
        <v>372</v>
      </c>
      <c r="X39" s="107" t="s">
        <v>372</v>
      </c>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107" t="s">
        <v>344</v>
      </c>
      <c r="T40" s="107" t="s">
        <v>73</v>
      </c>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107" t="s">
        <v>344</v>
      </c>
      <c r="T41" s="107"/>
      <c r="U41" s="320">
        <v>43626</v>
      </c>
      <c r="V41" s="107" t="s">
        <v>369</v>
      </c>
      <c r="W41" s="107" t="s">
        <v>372</v>
      </c>
      <c r="X41" s="107" t="s">
        <v>372</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344</v>
      </c>
      <c r="T42" s="107" t="s">
        <v>72</v>
      </c>
      <c r="U42" s="320">
        <v>44008</v>
      </c>
      <c r="V42" s="107"/>
      <c r="W42" s="107" t="s">
        <v>372</v>
      </c>
      <c r="X42" s="107" t="s">
        <v>372</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107" t="s">
        <v>344</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107" t="s">
        <v>344</v>
      </c>
      <c r="T44" s="107" t="s">
        <v>73</v>
      </c>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344</v>
      </c>
      <c r="T45" s="107"/>
      <c r="U45" s="320"/>
      <c r="V45" s="107"/>
      <c r="W45" s="107"/>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107" t="s">
        <v>344</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344</v>
      </c>
      <c r="T47" s="107"/>
      <c r="U47" s="320"/>
      <c r="V47" s="107" t="s">
        <v>369</v>
      </c>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t="s">
        <v>344</v>
      </c>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t="s">
        <v>344</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t="s">
        <v>344</v>
      </c>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107" t="s">
        <v>344</v>
      </c>
      <c r="T51" s="107" t="s">
        <v>72</v>
      </c>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107" t="s">
        <v>344</v>
      </c>
      <c r="T52" s="107"/>
      <c r="U52" s="107"/>
      <c r="V52" s="107"/>
      <c r="W52" s="107"/>
      <c r="X52" s="107"/>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107" t="s">
        <v>344</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107" t="s">
        <v>344</v>
      </c>
      <c r="T54" s="107" t="s">
        <v>72</v>
      </c>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t="s">
        <v>344</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344</v>
      </c>
      <c r="T56" s="107" t="s">
        <v>72</v>
      </c>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344</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344</v>
      </c>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t="s">
        <v>344</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t="s">
        <v>344</v>
      </c>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t="s">
        <v>344</v>
      </c>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t="s">
        <v>344</v>
      </c>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3.1705636041322824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howGridLines="0" topLeftCell="A52">
      <selection activeCell="A7" sqref="A7:H68"/>
      <pageMargins left="0.7" right="0.7" top="0.75" bottom="0.75" header="0.3" footer="0.3"/>
      <pageSetup orientation="portrait" r:id="rId1"/>
    </customSheetView>
    <customSheetView guid="{B9E7682A-072E-4CF9-AE10-B3ED27CB27F8}" showGridLines="0" topLeftCell="I29">
      <selection activeCell="U54" sqref="U54:V54"/>
      <pageMargins left="0.7" right="0.7" top="0.75" bottom="0.75" header="0.3" footer="0.3"/>
      <pageSetup orientation="portrait" r:id="rId2"/>
    </customSheetView>
    <customSheetView guid="{9F775BAE-2403-40FE-95E3-B0411D9A7170}" showGridLines="0" topLeftCell="P31">
      <selection activeCell="V52" sqref="V52"/>
      <pageMargins left="0.7" right="0.7" top="0.75" bottom="0.75" header="0.3" footer="0.3"/>
      <pageSetup orientation="portrait" r:id="rId3"/>
    </customSheetView>
    <customSheetView guid="{61959E49-C4BC-41CB-B0BE-7EDA73DE356A}" showGridLines="0" topLeftCell="F40">
      <selection activeCell="U50" sqref="U50"/>
      <pageMargins left="0.7" right="0.7" top="0.75" bottom="0.75" header="0.3" footer="0.3"/>
      <pageSetup orientation="portrait" r:id="rId4"/>
    </customSheetView>
    <customSheetView guid="{3F51B73C-8999-4BDD-B7BB-CFA8C5D5F118}" showGridLines="0">
      <selection activeCell="J1" sqref="J1"/>
      <pageMargins left="0.7" right="0.7" top="0.75" bottom="0.75" header="0.3" footer="0.3"/>
      <pageSetup orientation="portrait" r:id="rId5"/>
    </customSheetView>
    <customSheetView guid="{040B64FF-F135-4C7F-9498-A8399C10673D}" showGridLines="0" topLeftCell="A52">
      <selection activeCell="A7" sqref="A7:H68"/>
      <pageMargins left="0.7" right="0.7" top="0.75" bottom="0.75" header="0.3" footer="0.3"/>
      <pageSetup orientation="portrait" r:id="rId6"/>
    </customSheetView>
    <customSheetView guid="{6D9FC8F7-6352-4BF1-890A-27BF36FADC03}" showGridLines="0" topLeftCell="A52">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668" priority="17"/>
  </conditionalFormatting>
  <conditionalFormatting sqref="O10">
    <cfRule type="duplicateValues" dxfId="667" priority="16"/>
  </conditionalFormatting>
  <conditionalFormatting sqref="O11">
    <cfRule type="duplicateValues" dxfId="666" priority="15"/>
  </conditionalFormatting>
  <conditionalFormatting sqref="O19:O32">
    <cfRule type="duplicateValues" dxfId="665" priority="14"/>
  </conditionalFormatting>
  <conditionalFormatting sqref="O34:O50">
    <cfRule type="duplicateValues" dxfId="664" priority="13"/>
  </conditionalFormatting>
  <conditionalFormatting sqref="O33">
    <cfRule type="duplicateValues" dxfId="663" priority="12"/>
  </conditionalFormatting>
  <conditionalFormatting sqref="O51:O58">
    <cfRule type="duplicateValues" dxfId="662" priority="11"/>
  </conditionalFormatting>
  <conditionalFormatting sqref="O59:O62">
    <cfRule type="duplicateValues" dxfId="661" priority="10"/>
  </conditionalFormatting>
  <conditionalFormatting sqref="C7:D7 F7:H7">
    <cfRule type="containsText" dxfId="660" priority="7" operator="containsText" text="N/A">
      <formula>NOT(ISERROR(SEARCH("N/A",C7)))</formula>
    </cfRule>
    <cfRule type="containsText" dxfId="659" priority="8" operator="containsText" text="Blank">
      <formula>NOT(ISERROR(SEARCH("Blank",C7)))</formula>
    </cfRule>
    <cfRule type="containsText" dxfId="658" priority="9" operator="containsText" text="M">
      <formula>NOT(ISERROR(SEARCH("M",C7)))</formula>
    </cfRule>
  </conditionalFormatting>
  <conditionalFormatting sqref="B7 B66:B68">
    <cfRule type="duplicateValues" dxfId="657" priority="6"/>
  </conditionalFormatting>
  <conditionalFormatting sqref="B29">
    <cfRule type="duplicateValues" dxfId="656" priority="4"/>
  </conditionalFormatting>
  <conditionalFormatting sqref="B30">
    <cfRule type="duplicateValues" dxfId="655" priority="3"/>
  </conditionalFormatting>
  <conditionalFormatting sqref="B55">
    <cfRule type="duplicateValues" dxfId="654" priority="2"/>
  </conditionalFormatting>
  <conditionalFormatting sqref="B56:B65 B31:B54 B8:B12 B14:B28">
    <cfRule type="duplicateValues" dxfId="653" priority="5"/>
  </conditionalFormatting>
  <conditionalFormatting sqref="B13">
    <cfRule type="duplicateValues" dxfId="65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5898" r:id="rId11" name="CommandButton1">
          <controlPr defaultSize="0" autoLine="0" r:id="rId12">
            <anchor moveWithCells="1">
              <from>
                <xdr:col>8</xdr:col>
                <xdr:colOff>114300</xdr:colOff>
                <xdr:row>52</xdr:row>
                <xdr:rowOff>0</xdr:rowOff>
              </from>
              <to>
                <xdr:col>9</xdr:col>
                <xdr:colOff>403860</xdr:colOff>
                <xdr:row>53</xdr:row>
                <xdr:rowOff>167640</xdr:rowOff>
              </to>
            </anchor>
          </controlPr>
        </control>
      </mc:Choice>
      <mc:Fallback>
        <control shapeId="165898" r:id="rId11" name="CommandButton1"/>
      </mc:Fallback>
    </mc:AlternateContent>
    <mc:AlternateContent xmlns:mc="http://schemas.openxmlformats.org/markup-compatibility/2006">
      <mc:Choice Requires="x14">
        <control shapeId="165899" r:id="rId13" name="CommandButton2">
          <controlPr defaultSize="0" autoLine="0" r:id="rId14">
            <anchor moveWithCells="1">
              <from>
                <xdr:col>8</xdr:col>
                <xdr:colOff>114300</xdr:colOff>
                <xdr:row>56</xdr:row>
                <xdr:rowOff>30480</xdr:rowOff>
              </from>
              <to>
                <xdr:col>9</xdr:col>
                <xdr:colOff>434340</xdr:colOff>
                <xdr:row>57</xdr:row>
                <xdr:rowOff>144780</xdr:rowOff>
              </to>
            </anchor>
          </controlPr>
        </control>
      </mc:Choice>
      <mc:Fallback>
        <control shapeId="165899" r:id="rId13" name="CommandButton2"/>
      </mc:Fallback>
    </mc:AlternateContent>
  </controls>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4"/>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317</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43304</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2.5232876712328767</v>
      </c>
      <c r="C4" s="3"/>
      <c r="D4" s="3"/>
      <c r="E4" s="3"/>
      <c r="F4" s="3"/>
      <c r="G4" s="3"/>
      <c r="H4" s="3"/>
      <c r="K4" s="107" t="s">
        <v>141</v>
      </c>
      <c r="L4" s="107" t="s">
        <v>142</v>
      </c>
      <c r="M4" s="266" t="s">
        <v>5</v>
      </c>
      <c r="N4" s="267" t="s">
        <v>143</v>
      </c>
      <c r="O4" s="268" t="s">
        <v>367</v>
      </c>
      <c r="P4" s="270"/>
      <c r="Q4" s="273" t="s">
        <v>145</v>
      </c>
      <c r="R4" s="273" t="s">
        <v>211</v>
      </c>
      <c r="S4" s="249" t="s">
        <v>392</v>
      </c>
      <c r="T4" s="107"/>
      <c r="U4" s="319"/>
      <c r="V4" s="107" t="s">
        <v>369</v>
      </c>
      <c r="W4" s="107" t="s">
        <v>372</v>
      </c>
      <c r="X4" s="107" t="s">
        <v>372</v>
      </c>
    </row>
    <row r="5" spans="1:24" ht="12.75" customHeight="1" x14ac:dyDescent="0.3">
      <c r="A5" s="70" t="s">
        <v>382</v>
      </c>
      <c r="B5" s="95">
        <v>7.25</v>
      </c>
      <c r="C5" s="97"/>
      <c r="D5" s="3"/>
      <c r="E5" s="3"/>
      <c r="F5" s="3"/>
      <c r="G5" s="3"/>
      <c r="H5" s="3"/>
      <c r="K5" s="107"/>
      <c r="L5" s="107"/>
      <c r="M5" s="266" t="s">
        <v>5</v>
      </c>
      <c r="N5" s="267" t="s">
        <v>143</v>
      </c>
      <c r="O5" s="268" t="s">
        <v>368</v>
      </c>
      <c r="P5" s="271" t="s">
        <v>144</v>
      </c>
      <c r="Q5" s="271" t="s">
        <v>149</v>
      </c>
      <c r="R5" s="271" t="s">
        <v>150</v>
      </c>
      <c r="S5" s="249" t="s">
        <v>392</v>
      </c>
      <c r="T5" s="107"/>
      <c r="U5" s="320"/>
      <c r="V5" s="107"/>
      <c r="W5" s="107" t="s">
        <v>372</v>
      </c>
      <c r="X5" s="107"/>
    </row>
    <row r="6" spans="1:24" thickBot="1" x14ac:dyDescent="0.35">
      <c r="A6" s="70" t="s">
        <v>383</v>
      </c>
      <c r="B6" s="95">
        <f ca="1">B4+B5</f>
        <v>9.7732876712328771</v>
      </c>
      <c r="C6" s="97"/>
      <c r="K6" s="107"/>
      <c r="L6" s="107"/>
      <c r="M6" s="266" t="s">
        <v>5</v>
      </c>
      <c r="N6" s="267" t="s">
        <v>148</v>
      </c>
      <c r="O6" s="268" t="s">
        <v>148</v>
      </c>
      <c r="P6" s="271" t="s">
        <v>144</v>
      </c>
      <c r="Q6" s="271" t="s">
        <v>149</v>
      </c>
      <c r="R6" s="271" t="s">
        <v>150</v>
      </c>
      <c r="S6" s="249" t="s">
        <v>392</v>
      </c>
      <c r="T6" s="107"/>
      <c r="U6" s="320"/>
      <c r="V6" s="107"/>
      <c r="W6" s="107"/>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392</v>
      </c>
      <c r="T7" s="107"/>
      <c r="U7" s="320"/>
      <c r="V7" s="107"/>
      <c r="W7" s="249" t="s">
        <v>372</v>
      </c>
      <c r="X7" s="107"/>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392</v>
      </c>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392</v>
      </c>
      <c r="T9" s="107"/>
      <c r="U9" s="320"/>
      <c r="V9" s="107"/>
      <c r="W9" s="107"/>
      <c r="X9" s="107"/>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392</v>
      </c>
      <c r="T10" s="107"/>
      <c r="U10" s="320"/>
      <c r="V10" s="107"/>
      <c r="W10" s="107" t="s">
        <v>372</v>
      </c>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392</v>
      </c>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392</v>
      </c>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392</v>
      </c>
      <c r="T13" s="107" t="s">
        <v>72</v>
      </c>
      <c r="U13" s="320">
        <v>43755</v>
      </c>
      <c r="V13" s="107" t="s">
        <v>369</v>
      </c>
      <c r="W13" s="107"/>
      <c r="X13" s="107" t="s">
        <v>372</v>
      </c>
    </row>
    <row r="14" spans="1:24" ht="13.95" customHeight="1"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392</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249" t="s">
        <v>392</v>
      </c>
      <c r="T15" s="107"/>
      <c r="U15" s="320">
        <v>43658</v>
      </c>
      <c r="V15" s="107" t="s">
        <v>369</v>
      </c>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392</v>
      </c>
      <c r="T16" s="107"/>
      <c r="U16" s="320"/>
      <c r="V16" s="107"/>
      <c r="W16" s="107"/>
      <c r="X16" s="107"/>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392</v>
      </c>
      <c r="T17" s="107"/>
      <c r="U17" s="107"/>
      <c r="V17" s="107"/>
      <c r="W17" s="107"/>
      <c r="X17" s="107"/>
    </row>
    <row r="18" spans="1:24" ht="41.4" customHeight="1"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392</v>
      </c>
      <c r="T18" s="107"/>
      <c r="U18" s="320"/>
      <c r="V18" s="107"/>
      <c r="W18" s="107"/>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392</v>
      </c>
      <c r="U19" s="321"/>
      <c r="X19" s="308" t="s">
        <v>372</v>
      </c>
    </row>
    <row r="20" spans="1:24" ht="13.95" customHeight="1"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392</v>
      </c>
      <c r="T20" s="107" t="s">
        <v>72</v>
      </c>
      <c r="U20" s="320">
        <v>43609</v>
      </c>
      <c r="V20" s="107" t="s">
        <v>369</v>
      </c>
      <c r="W20" s="107"/>
      <c r="X20" s="107" t="s">
        <v>372</v>
      </c>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392</v>
      </c>
      <c r="T21" s="107"/>
      <c r="U21" s="320"/>
      <c r="V21" s="107"/>
      <c r="W21" s="107"/>
      <c r="X21" s="107"/>
    </row>
    <row r="22" spans="1:24" ht="13.9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392</v>
      </c>
      <c r="T22" s="107"/>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392</v>
      </c>
      <c r="T23" s="107" t="s">
        <v>73</v>
      </c>
      <c r="U23" s="320"/>
      <c r="V23" s="107"/>
      <c r="W23" s="107" t="s">
        <v>372</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392</v>
      </c>
      <c r="T24" s="107"/>
      <c r="U24" s="320"/>
      <c r="V24" s="107"/>
      <c r="W24" s="107" t="s">
        <v>372</v>
      </c>
      <c r="X24" s="107"/>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392</v>
      </c>
      <c r="T25" s="107" t="s">
        <v>72</v>
      </c>
      <c r="U25" s="320">
        <v>44064</v>
      </c>
      <c r="V25" s="107" t="s">
        <v>369</v>
      </c>
      <c r="W25" s="107" t="s">
        <v>372</v>
      </c>
      <c r="X25" s="107"/>
    </row>
    <row r="26" spans="1:24" ht="26.4" customHeight="1"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392</v>
      </c>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392</v>
      </c>
      <c r="T27" s="107" t="s">
        <v>72</v>
      </c>
      <c r="U27" s="320">
        <v>44078</v>
      </c>
      <c r="V27" s="107" t="s">
        <v>369</v>
      </c>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392</v>
      </c>
      <c r="T28" s="107" t="s">
        <v>72</v>
      </c>
      <c r="U28" s="320">
        <v>44085</v>
      </c>
      <c r="V28" s="107" t="s">
        <v>369</v>
      </c>
      <c r="W28" s="107"/>
      <c r="X28" s="107"/>
    </row>
    <row r="29" spans="1:24" ht="27.6" customHeight="1"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392</v>
      </c>
      <c r="T29" s="107" t="s">
        <v>72</v>
      </c>
      <c r="U29" s="320">
        <v>43629</v>
      </c>
      <c r="V29" s="107" t="s">
        <v>369</v>
      </c>
      <c r="W29" s="107" t="s">
        <v>372</v>
      </c>
      <c r="X29" s="107" t="s">
        <v>372</v>
      </c>
    </row>
    <row r="30" spans="1:24" ht="27.6" customHeight="1"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392</v>
      </c>
      <c r="T30" s="107" t="s">
        <v>72</v>
      </c>
      <c r="U30" s="320">
        <v>43761</v>
      </c>
      <c r="V30" s="107" t="s">
        <v>369</v>
      </c>
      <c r="W30" s="107"/>
      <c r="X30" s="107" t="s">
        <v>372</v>
      </c>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392</v>
      </c>
      <c r="T31" s="107"/>
      <c r="U31" s="320"/>
      <c r="V31" s="107"/>
      <c r="W31" s="107"/>
      <c r="X31" s="107"/>
    </row>
    <row r="32" spans="1:24" ht="26.4" customHeight="1"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392</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392</v>
      </c>
      <c r="T33" s="107" t="s">
        <v>72</v>
      </c>
      <c r="U33" s="320">
        <v>43753</v>
      </c>
      <c r="V33" s="107" t="s">
        <v>369</v>
      </c>
      <c r="W33" s="107" t="s">
        <v>372</v>
      </c>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392</v>
      </c>
      <c r="T34" s="107" t="s">
        <v>72</v>
      </c>
      <c r="U34" s="320">
        <v>43752</v>
      </c>
      <c r="V34" s="107" t="s">
        <v>369</v>
      </c>
      <c r="W34" s="107"/>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392</v>
      </c>
      <c r="T35" s="107" t="s">
        <v>72</v>
      </c>
      <c r="U35" s="320">
        <v>43753</v>
      </c>
      <c r="V35" s="107" t="s">
        <v>369</v>
      </c>
      <c r="W35" s="249"/>
      <c r="X35" s="107"/>
    </row>
    <row r="36" spans="1:24" ht="13.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392</v>
      </c>
      <c r="T36" s="107" t="s">
        <v>72</v>
      </c>
      <c r="U36" s="320">
        <v>43753</v>
      </c>
      <c r="V36" s="107" t="s">
        <v>369</v>
      </c>
      <c r="W36" s="107"/>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392</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392</v>
      </c>
      <c r="T38" s="107"/>
      <c r="U38" s="107"/>
      <c r="V38" s="107"/>
      <c r="W38" s="107"/>
      <c r="X38" s="107"/>
    </row>
    <row r="39" spans="1:24" ht="41.4"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392</v>
      </c>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392</v>
      </c>
      <c r="T40" s="107"/>
      <c r="U40" s="320"/>
      <c r="V40" s="107"/>
      <c r="W40" s="107"/>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392</v>
      </c>
      <c r="T41" s="107" t="s">
        <v>72</v>
      </c>
      <c r="U41" s="320">
        <v>43626</v>
      </c>
      <c r="V41" s="107" t="s">
        <v>369</v>
      </c>
      <c r="W41" s="107"/>
      <c r="X41" s="107"/>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392</v>
      </c>
      <c r="T42" s="107" t="s">
        <v>72</v>
      </c>
      <c r="U42" s="320">
        <v>44008</v>
      </c>
      <c r="V42" s="107" t="s">
        <v>369</v>
      </c>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392</v>
      </c>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392</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392</v>
      </c>
      <c r="T45" s="107"/>
      <c r="U45" s="320"/>
      <c r="V45" s="107"/>
      <c r="W45" s="107"/>
      <c r="X45" s="107"/>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392</v>
      </c>
      <c r="T46" s="107" t="s">
        <v>73</v>
      </c>
      <c r="U46" s="320">
        <v>43669</v>
      </c>
      <c r="V46" s="107" t="s">
        <v>369</v>
      </c>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392</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392</v>
      </c>
      <c r="T48" s="107"/>
      <c r="U48" s="107"/>
      <c r="V48" s="107"/>
      <c r="W48" s="107"/>
      <c r="X48" s="107"/>
    </row>
    <row r="49" spans="1:24" ht="13.9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392</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392</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392</v>
      </c>
      <c r="T51" s="107" t="s">
        <v>73</v>
      </c>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392</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392</v>
      </c>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392</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392</v>
      </c>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392</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392</v>
      </c>
      <c r="T57" s="107"/>
      <c r="U57" s="319">
        <v>44042.458333333336</v>
      </c>
      <c r="V57" s="107" t="s">
        <v>369</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392</v>
      </c>
      <c r="T58" s="107" t="s">
        <v>72</v>
      </c>
      <c r="U58" s="320"/>
      <c r="V58" s="107" t="s">
        <v>369</v>
      </c>
      <c r="W58" s="107" t="s">
        <v>372</v>
      </c>
      <c r="X58" s="107" t="s">
        <v>372</v>
      </c>
    </row>
    <row r="59" spans="1:24" ht="41.4"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392</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392</v>
      </c>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249" t="s">
        <v>392</v>
      </c>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392</v>
      </c>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c r="S63" s="249"/>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c r="S64" s="249"/>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2.6577816492450639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49">
      <selection activeCell="A7" sqref="A7:H68"/>
      <pageMargins left="0.7" right="0.7" top="0.75" bottom="0.75" header="0.3" footer="0.3"/>
      <pageSetup orientation="portrait" r:id="rId1"/>
      <autoFilter ref="A3:J70"/>
    </customSheetView>
    <customSheetView guid="{B9E7682A-072E-4CF9-AE10-B3ED27CB27F8}" scale="98" showGridLines="0" showAutoFilter="1" topLeftCell="O33">
      <selection activeCell="U54" sqref="U54:V54"/>
      <pageMargins left="0.7" right="0.7" top="0.75" bottom="0.75" header="0.3" footer="0.3"/>
      <pageSetup orientation="portrait" r:id="rId2"/>
      <autoFilter ref="A3:AB70"/>
    </customSheetView>
    <customSheetView guid="{9F775BAE-2403-40FE-95E3-B0411D9A7170}" scale="98" showGridLines="0" showAutoFilter="1" topLeftCell="O16">
      <selection activeCell="T35" sqref="T35"/>
      <pageMargins left="0.7" right="0.7" top="0.75" bottom="0.75" header="0.3" footer="0.3"/>
      <pageSetup orientation="portrait" r:id="rId3"/>
      <autoFilter ref="A3:AB70"/>
    </customSheetView>
    <customSheetView guid="{61959E49-C4BC-41CB-B0BE-7EDA73DE356A}" scale="98" showGridLines="0" showAutoFilter="1" topLeftCell="O28">
      <selection activeCell="O36" sqref="A36:XFD36"/>
      <pageMargins left="0.7" right="0.7" top="0.75" bottom="0.75" header="0.3" footer="0.3"/>
      <pageSetup orientation="portrait" r:id="rId4"/>
      <autoFilter ref="A3:AB70"/>
    </customSheetView>
    <customSheetView guid="{3F51B73C-8999-4BDD-B7BB-CFA8C5D5F118}" scale="98" showGridLines="0" showAutoFilter="1" hiddenColumns="1">
      <selection activeCell="J1" sqref="J1"/>
      <pageMargins left="0.7" right="0.7" top="0.75" bottom="0.75" header="0.3" footer="0.3"/>
      <pageSetup orientation="portrait" r:id="rId5"/>
      <autoFilter ref="A3:AA70"/>
    </customSheetView>
    <customSheetView guid="{040B64FF-F135-4C7F-9498-A8399C10673D}" scale="98" showGridLines="0" showAutoFilter="1" topLeftCell="A49">
      <selection activeCell="A7" sqref="A7:H68"/>
      <pageMargins left="0.7" right="0.7" top="0.75" bottom="0.75" header="0.3" footer="0.3"/>
      <pageSetup orientation="portrait" r:id="rId6"/>
      <autoFilter ref="A3:J70"/>
    </customSheetView>
    <customSheetView guid="{6D9FC8F7-6352-4BF1-890A-27BF36FADC03}" scale="98" showGridLines="0" showAutoFilter="1" topLeftCell="A49">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651" priority="17"/>
  </conditionalFormatting>
  <conditionalFormatting sqref="O10">
    <cfRule type="duplicateValues" dxfId="650" priority="16"/>
  </conditionalFormatting>
  <conditionalFormatting sqref="O11">
    <cfRule type="duplicateValues" dxfId="649" priority="15"/>
  </conditionalFormatting>
  <conditionalFormatting sqref="O19:O32">
    <cfRule type="duplicateValues" dxfId="648" priority="14"/>
  </conditionalFormatting>
  <conditionalFormatting sqref="O34:O50">
    <cfRule type="duplicateValues" dxfId="647" priority="13"/>
  </conditionalFormatting>
  <conditionalFormatting sqref="O33">
    <cfRule type="duplicateValues" dxfId="646" priority="12"/>
  </conditionalFormatting>
  <conditionalFormatting sqref="O51:O58">
    <cfRule type="duplicateValues" dxfId="645" priority="11"/>
  </conditionalFormatting>
  <conditionalFormatting sqref="O59:O62">
    <cfRule type="duplicateValues" dxfId="644" priority="10"/>
  </conditionalFormatting>
  <conditionalFormatting sqref="C7:D7 F7:H7">
    <cfRule type="containsText" dxfId="643" priority="7" operator="containsText" text="N/A">
      <formula>NOT(ISERROR(SEARCH("N/A",C7)))</formula>
    </cfRule>
    <cfRule type="containsText" dxfId="642" priority="8" operator="containsText" text="Blank">
      <formula>NOT(ISERROR(SEARCH("Blank",C7)))</formula>
    </cfRule>
    <cfRule type="containsText" dxfId="641" priority="9" operator="containsText" text="M">
      <formula>NOT(ISERROR(SEARCH("M",C7)))</formula>
    </cfRule>
  </conditionalFormatting>
  <conditionalFormatting sqref="B7 B66:B68">
    <cfRule type="duplicateValues" dxfId="640" priority="6"/>
  </conditionalFormatting>
  <conditionalFormatting sqref="B29">
    <cfRule type="duplicateValues" dxfId="639" priority="4"/>
  </conditionalFormatting>
  <conditionalFormatting sqref="B30">
    <cfRule type="duplicateValues" dxfId="638" priority="3"/>
  </conditionalFormatting>
  <conditionalFormatting sqref="B55">
    <cfRule type="duplicateValues" dxfId="637" priority="2"/>
  </conditionalFormatting>
  <conditionalFormatting sqref="B56:B65 B31:B54 B8:B12 B14:B28">
    <cfRule type="duplicateValues" dxfId="636" priority="5"/>
  </conditionalFormatting>
  <conditionalFormatting sqref="B13">
    <cfRule type="duplicateValues" dxfId="63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6924" r:id="rId11" name="CommandButton3">
          <controlPr defaultSize="0" autoLine="0" r:id="rId12">
            <anchor moveWithCells="1">
              <from>
                <xdr:col>8</xdr:col>
                <xdr:colOff>137160</xdr:colOff>
                <xdr:row>14</xdr:row>
                <xdr:rowOff>60960</xdr:rowOff>
              </from>
              <to>
                <xdr:col>9</xdr:col>
                <xdr:colOff>426720</xdr:colOff>
                <xdr:row>16</xdr:row>
                <xdr:rowOff>60960</xdr:rowOff>
              </to>
            </anchor>
          </controlPr>
        </control>
      </mc:Choice>
      <mc:Fallback>
        <control shapeId="166924" r:id="rId11" name="CommandButton3"/>
      </mc:Fallback>
    </mc:AlternateContent>
    <mc:AlternateContent xmlns:mc="http://schemas.openxmlformats.org/markup-compatibility/2006">
      <mc:Choice Requires="x14">
        <control shapeId="166922" r:id="rId13" name="CommandButton1">
          <controlPr defaultSize="0" autoLine="0" r:id="rId14">
            <anchor moveWithCells="1">
              <from>
                <xdr:col>8</xdr:col>
                <xdr:colOff>114300</xdr:colOff>
                <xdr:row>21</xdr:row>
                <xdr:rowOff>0</xdr:rowOff>
              </from>
              <to>
                <xdr:col>9</xdr:col>
                <xdr:colOff>403860</xdr:colOff>
                <xdr:row>23</xdr:row>
                <xdr:rowOff>15240</xdr:rowOff>
              </to>
            </anchor>
          </controlPr>
        </control>
      </mc:Choice>
      <mc:Fallback>
        <control shapeId="166922" r:id="rId13" name="CommandButton1"/>
      </mc:Fallback>
    </mc:AlternateContent>
    <mc:AlternateContent xmlns:mc="http://schemas.openxmlformats.org/markup-compatibility/2006">
      <mc:Choice Requires="x14">
        <control shapeId="166923" r:id="rId15" name="CommandButton2">
          <controlPr defaultSize="0" autoLine="0" r:id="rId16">
            <anchor moveWithCells="1">
              <from>
                <xdr:col>8</xdr:col>
                <xdr:colOff>121920</xdr:colOff>
                <xdr:row>21</xdr:row>
                <xdr:rowOff>0</xdr:rowOff>
              </from>
              <to>
                <xdr:col>9</xdr:col>
                <xdr:colOff>441960</xdr:colOff>
                <xdr:row>23</xdr:row>
                <xdr:rowOff>114300</xdr:rowOff>
              </to>
            </anchor>
          </controlPr>
        </control>
      </mc:Choice>
      <mc:Fallback>
        <control shapeId="166923" r:id="rId15" name="CommandButton2"/>
      </mc:Fallback>
    </mc:AlternateContent>
  </controls>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4"/>
  </sheetPr>
  <dimension ref="A1:X196"/>
  <sheetViews>
    <sheetView showGridLines="0" zoomScale="80" zoomScaleNormal="8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318</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42814</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3.8657534246575342</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5.5</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ht="28.2" customHeight="1" thickBot="1" x14ac:dyDescent="0.35">
      <c r="A6" s="70" t="s">
        <v>383</v>
      </c>
      <c r="B6" s="95">
        <f ca="1">B4+B5</f>
        <v>9.3657534246575338</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372</v>
      </c>
      <c r="X16" s="107" t="s">
        <v>372</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400</v>
      </c>
      <c r="T20" s="107" t="s">
        <v>72</v>
      </c>
      <c r="U20" s="320">
        <v>43752</v>
      </c>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t="s">
        <v>369</v>
      </c>
      <c r="W24" s="107"/>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c r="W25" s="107"/>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318</v>
      </c>
      <c r="T30" s="107"/>
      <c r="U30" s="320">
        <v>43613</v>
      </c>
      <c r="V30" s="107" t="s">
        <v>369</v>
      </c>
      <c r="W30" s="107"/>
      <c r="X30" s="107"/>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400</v>
      </c>
      <c r="T33" s="107" t="s">
        <v>72</v>
      </c>
      <c r="U33" s="320">
        <v>43753</v>
      </c>
      <c r="V33" s="107" t="s">
        <v>369</v>
      </c>
      <c r="W33" s="107"/>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400</v>
      </c>
      <c r="T34" s="107" t="s">
        <v>72</v>
      </c>
      <c r="U34" s="320">
        <v>43752</v>
      </c>
      <c r="V34" s="107" t="s">
        <v>369</v>
      </c>
      <c r="W34" s="107"/>
      <c r="X34" s="107"/>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318</v>
      </c>
      <c r="T35" s="107" t="s">
        <v>73</v>
      </c>
      <c r="U35" s="320"/>
      <c r="V35" s="107"/>
      <c r="W35" s="249"/>
      <c r="X35" s="107"/>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318</v>
      </c>
      <c r="T36" s="107" t="s">
        <v>73</v>
      </c>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318</v>
      </c>
      <c r="T39" s="107" t="s">
        <v>73</v>
      </c>
      <c r="U39" s="320">
        <v>43621</v>
      </c>
      <c r="V39" s="107" t="s">
        <v>369</v>
      </c>
      <c r="W39" s="107"/>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400</v>
      </c>
      <c r="T41" s="107" t="s">
        <v>72</v>
      </c>
      <c r="U41" s="320">
        <v>44039</v>
      </c>
      <c r="V41" s="107" t="s">
        <v>388</v>
      </c>
      <c r="W41" s="107"/>
      <c r="X41" s="107"/>
    </row>
    <row r="42" spans="1:24" ht="13.8"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t="s">
        <v>400</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400</v>
      </c>
      <c r="T44" s="107" t="s">
        <v>73</v>
      </c>
      <c r="U44" s="320">
        <v>43763</v>
      </c>
      <c r="V44" s="107" t="s">
        <v>369</v>
      </c>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318</v>
      </c>
      <c r="T45" s="107" t="s">
        <v>73</v>
      </c>
      <c r="U45" s="320"/>
      <c r="V45" s="107"/>
      <c r="W45" s="107"/>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400</v>
      </c>
      <c r="T47" s="107" t="s">
        <v>72</v>
      </c>
      <c r="U47" s="320">
        <v>43756</v>
      </c>
      <c r="V47" s="107" t="s">
        <v>369</v>
      </c>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318</v>
      </c>
      <c r="T52" s="107" t="s">
        <v>72</v>
      </c>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400</v>
      </c>
      <c r="T57" s="107"/>
      <c r="U57" s="319">
        <v>44042.458333333336</v>
      </c>
      <c r="V57" s="107" t="s">
        <v>369</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4.4" customHeight="1"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4.4" customHeight="1"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2.9577816492450641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ht="13.95" customHeight="1"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0" showGridLines="0" showAutoFilter="1">
      <selection activeCell="A7" sqref="A7:H68"/>
      <pageMargins left="0.7" right="0.7" top="0.75" bottom="0.75" header="0.3" footer="0.3"/>
      <pageSetup orientation="portrait" r:id="rId1"/>
      <autoFilter ref="A3:J70"/>
    </customSheetView>
    <customSheetView guid="{B9E7682A-072E-4CF9-AE10-B3ED27CB27F8}" showGridLines="0" showAutoFilter="1" topLeftCell="P16">
      <selection activeCell="C8" sqref="C8:G67"/>
      <pageMargins left="0.7" right="0.7" top="0.75" bottom="0.75" header="0.3" footer="0.3"/>
      <pageSetup orientation="portrait" r:id="rId2"/>
      <autoFilter ref="A3:AB70"/>
    </customSheetView>
    <customSheetView guid="{9F775BAE-2403-40FE-95E3-B0411D9A7170}" showGridLines="0" showAutoFilter="1" topLeftCell="P31">
      <selection activeCell="S54" sqref="S54"/>
      <pageMargins left="0.7" right="0.7" top="0.75" bottom="0.75" header="0.3" footer="0.3"/>
      <pageSetup orientation="portrait" r:id="rId3"/>
      <autoFilter ref="A3:AB70"/>
    </customSheetView>
    <customSheetView guid="{61959E49-C4BC-41CB-B0BE-7EDA73DE356A}" showGridLines="0" showAutoFilter="1" topLeftCell="P16">
      <selection activeCell="S36" sqref="S36"/>
      <pageMargins left="0.7" right="0.7" top="0.75" bottom="0.75" header="0.3" footer="0.3"/>
      <pageSetup orientation="portrait" r:id="rId4"/>
      <autoFilter ref="A3:AB70"/>
    </customSheetView>
    <customSheetView guid="{3F51B73C-8999-4BDD-B7BB-CFA8C5D5F118}" scale="80" showGridLines="0" showAutoFilter="1">
      <selection activeCell="K1" sqref="K1:AN1048576"/>
      <pageMargins left="0.7" right="0.7" top="0.75" bottom="0.75" header="0.3" footer="0.3"/>
      <pageSetup orientation="portrait" r:id="rId5"/>
      <autoFilter ref="A3:AA70"/>
    </customSheetView>
    <customSheetView guid="{040B64FF-F135-4C7F-9498-A8399C10673D}" scale="80" showGridLines="0" showAutoFilter="1">
      <selection activeCell="A7" sqref="A7:H68"/>
      <pageMargins left="0.7" right="0.7" top="0.75" bottom="0.75" header="0.3" footer="0.3"/>
      <pageSetup orientation="portrait" r:id="rId6"/>
      <autoFilter ref="A3:J70"/>
    </customSheetView>
    <customSheetView guid="{6D9FC8F7-6352-4BF1-890A-27BF36FADC03}" scale="80" showGridLines="0" showAutoFilter="1">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634" priority="17"/>
  </conditionalFormatting>
  <conditionalFormatting sqref="O10">
    <cfRule type="duplicateValues" dxfId="633" priority="16"/>
  </conditionalFormatting>
  <conditionalFormatting sqref="O11">
    <cfRule type="duplicateValues" dxfId="632" priority="15"/>
  </conditionalFormatting>
  <conditionalFormatting sqref="O19:O32">
    <cfRule type="duplicateValues" dxfId="631" priority="14"/>
  </conditionalFormatting>
  <conditionalFormatting sqref="O34:O50">
    <cfRule type="duplicateValues" dxfId="630" priority="13"/>
  </conditionalFormatting>
  <conditionalFormatting sqref="O33">
    <cfRule type="duplicateValues" dxfId="629" priority="12"/>
  </conditionalFormatting>
  <conditionalFormatting sqref="O51:O58">
    <cfRule type="duplicateValues" dxfId="628" priority="11"/>
  </conditionalFormatting>
  <conditionalFormatting sqref="O59:O62">
    <cfRule type="duplicateValues" dxfId="627" priority="10"/>
  </conditionalFormatting>
  <conditionalFormatting sqref="C7:D7 F7:H7">
    <cfRule type="containsText" dxfId="626" priority="7" operator="containsText" text="N/A">
      <formula>NOT(ISERROR(SEARCH("N/A",C7)))</formula>
    </cfRule>
    <cfRule type="containsText" dxfId="625" priority="8" operator="containsText" text="Blank">
      <formula>NOT(ISERROR(SEARCH("Blank",C7)))</formula>
    </cfRule>
    <cfRule type="containsText" dxfId="624" priority="9" operator="containsText" text="M">
      <formula>NOT(ISERROR(SEARCH("M",C7)))</formula>
    </cfRule>
  </conditionalFormatting>
  <conditionalFormatting sqref="B7 B66:B68">
    <cfRule type="duplicateValues" dxfId="623" priority="6"/>
  </conditionalFormatting>
  <conditionalFormatting sqref="B29">
    <cfRule type="duplicateValues" dxfId="622" priority="4"/>
  </conditionalFormatting>
  <conditionalFormatting sqref="B30">
    <cfRule type="duplicateValues" dxfId="621" priority="3"/>
  </conditionalFormatting>
  <conditionalFormatting sqref="B55">
    <cfRule type="duplicateValues" dxfId="620" priority="2"/>
  </conditionalFormatting>
  <conditionalFormatting sqref="B56:B65 B31:B54 B8:B12 B14:B28">
    <cfRule type="duplicateValues" dxfId="619" priority="5"/>
  </conditionalFormatting>
  <conditionalFormatting sqref="B13">
    <cfRule type="duplicateValues" dxfId="61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7946" r:id="rId11" name="CommandButton1">
          <controlPr defaultSize="0" autoLine="0" r:id="rId12">
            <anchor moveWithCells="1">
              <from>
                <xdr:col>8</xdr:col>
                <xdr:colOff>114300</xdr:colOff>
                <xdr:row>23</xdr:row>
                <xdr:rowOff>0</xdr:rowOff>
              </from>
              <to>
                <xdr:col>9</xdr:col>
                <xdr:colOff>403860</xdr:colOff>
                <xdr:row>25</xdr:row>
                <xdr:rowOff>7620</xdr:rowOff>
              </to>
            </anchor>
          </controlPr>
        </control>
      </mc:Choice>
      <mc:Fallback>
        <control shapeId="167946" r:id="rId11" name="CommandButton1"/>
      </mc:Fallback>
    </mc:AlternateContent>
    <mc:AlternateContent xmlns:mc="http://schemas.openxmlformats.org/markup-compatibility/2006">
      <mc:Choice Requires="x14">
        <control shapeId="167947" r:id="rId13" name="CommandButton2">
          <controlPr defaultSize="0" autoLine="0" r:id="rId14">
            <anchor moveWithCells="1">
              <from>
                <xdr:col>8</xdr:col>
                <xdr:colOff>83820</xdr:colOff>
                <xdr:row>28</xdr:row>
                <xdr:rowOff>137160</xdr:rowOff>
              </from>
              <to>
                <xdr:col>9</xdr:col>
                <xdr:colOff>403860</xdr:colOff>
                <xdr:row>31</xdr:row>
                <xdr:rowOff>38100</xdr:rowOff>
              </to>
            </anchor>
          </controlPr>
        </control>
      </mc:Choice>
      <mc:Fallback>
        <control shapeId="167947" r:id="rId13" name="CommandButton2"/>
      </mc:Fallback>
    </mc:AlternateContent>
  </controls>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4"/>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319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42863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3.7315068493150685</v>
      </c>
      <c r="C4" s="3"/>
      <c r="D4" s="3"/>
      <c r="E4" s="3"/>
      <c r="F4" s="3"/>
      <c r="G4" s="3"/>
      <c r="H4" s="3"/>
      <c r="K4" s="107" t="s">
        <v>141</v>
      </c>
      <c r="L4" s="107" t="s">
        <v>142</v>
      </c>
      <c r="M4" s="266" t="s">
        <v>5</v>
      </c>
      <c r="N4" s="267" t="s">
        <v>143</v>
      </c>
      <c r="O4" s="268" t="s">
        <v>367</v>
      </c>
      <c r="P4" s="270"/>
      <c r="Q4" s="273" t="s">
        <v>145</v>
      </c>
      <c r="R4" s="273" t="s">
        <v>211</v>
      </c>
      <c r="S4" s="107" t="s">
        <v>402</v>
      </c>
      <c r="T4" s="107"/>
      <c r="U4" s="319"/>
      <c r="V4" s="107" t="s">
        <v>369</v>
      </c>
      <c r="W4" s="107" t="s">
        <v>372</v>
      </c>
      <c r="X4" s="107" t="s">
        <v>372</v>
      </c>
    </row>
    <row r="5" spans="1:24" ht="12.75" customHeight="1" x14ac:dyDescent="0.3">
      <c r="A5" s="70" t="s">
        <v>382</v>
      </c>
      <c r="B5" s="95">
        <v>0</v>
      </c>
      <c r="C5" s="97"/>
      <c r="D5" s="3"/>
      <c r="E5" s="3"/>
      <c r="F5" s="3"/>
      <c r="G5" s="3"/>
      <c r="H5" s="3"/>
      <c r="K5" s="107"/>
      <c r="L5" s="107"/>
      <c r="M5" s="266" t="s">
        <v>5</v>
      </c>
      <c r="N5" s="267" t="s">
        <v>143</v>
      </c>
      <c r="O5" s="268" t="s">
        <v>368</v>
      </c>
      <c r="P5" s="271" t="s">
        <v>144</v>
      </c>
      <c r="Q5" s="271" t="s">
        <v>149</v>
      </c>
      <c r="R5" s="271" t="s">
        <v>150</v>
      </c>
      <c r="S5" s="107" t="s">
        <v>402</v>
      </c>
      <c r="T5" s="107"/>
      <c r="U5" s="320"/>
      <c r="V5" s="107" t="s">
        <v>369</v>
      </c>
      <c r="W5" s="107" t="s">
        <v>372</v>
      </c>
      <c r="X5" s="107" t="s">
        <v>372</v>
      </c>
    </row>
    <row r="6" spans="1:24" thickBot="1" x14ac:dyDescent="0.35">
      <c r="A6" s="70" t="s">
        <v>383</v>
      </c>
      <c r="B6" s="95">
        <f ca="1">B4+B5</f>
        <v>3.7315068493150685</v>
      </c>
      <c r="C6" s="97"/>
      <c r="K6" s="107"/>
      <c r="L6" s="107"/>
      <c r="M6" s="266" t="s">
        <v>5</v>
      </c>
      <c r="N6" s="267" t="s">
        <v>148</v>
      </c>
      <c r="O6" s="268" t="s">
        <v>148</v>
      </c>
      <c r="P6" s="271" t="s">
        <v>144</v>
      </c>
      <c r="Q6" s="271" t="s">
        <v>149</v>
      </c>
      <c r="R6" s="271" t="s">
        <v>150</v>
      </c>
      <c r="S6" s="107" t="s">
        <v>402</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107" t="s">
        <v>402</v>
      </c>
      <c r="T7" s="107"/>
      <c r="U7" s="320"/>
      <c r="V7" s="107" t="s">
        <v>369</v>
      </c>
      <c r="W7" s="249"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107" t="s">
        <v>402</v>
      </c>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107" t="s">
        <v>402</v>
      </c>
      <c r="T9" s="107"/>
      <c r="U9" s="320"/>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107" t="s">
        <v>402</v>
      </c>
      <c r="T10" s="107"/>
      <c r="U10" s="320"/>
      <c r="V10" s="107"/>
      <c r="W10" s="107"/>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107" t="s">
        <v>402</v>
      </c>
      <c r="T11" s="107"/>
      <c r="U11" s="107"/>
      <c r="V11" s="107"/>
      <c r="W11" s="107"/>
      <c r="X11" s="107"/>
    </row>
    <row r="12" spans="1:24" ht="13.95" customHeight="1" x14ac:dyDescent="0.3">
      <c r="A12" s="225" t="s">
        <v>63</v>
      </c>
      <c r="B12" s="218" t="s">
        <v>241</v>
      </c>
      <c r="C12" s="252"/>
      <c r="D12" s="252" t="s">
        <v>77</v>
      </c>
      <c r="E12" s="252"/>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107" t="s">
        <v>402</v>
      </c>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107" t="s">
        <v>402</v>
      </c>
      <c r="T13" s="107"/>
      <c r="U13" s="320"/>
      <c r="V13" s="107" t="s">
        <v>369</v>
      </c>
      <c r="W13" s="107" t="s">
        <v>372</v>
      </c>
      <c r="X13" s="107" t="s">
        <v>372</v>
      </c>
    </row>
    <row r="14" spans="1:24" ht="13.95" customHeight="1"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t="s">
        <v>402</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402</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402</v>
      </c>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t="s">
        <v>402</v>
      </c>
      <c r="T17" s="107"/>
      <c r="U17" s="107"/>
      <c r="V17" s="107"/>
      <c r="W17" s="107"/>
      <c r="X17" s="107"/>
    </row>
    <row r="18" spans="1:24" ht="41.4"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402</v>
      </c>
      <c r="T18" s="107" t="s">
        <v>72</v>
      </c>
      <c r="U18" s="320">
        <v>43755</v>
      </c>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107" t="s">
        <v>402</v>
      </c>
      <c r="U19" s="321"/>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107" t="s">
        <v>402</v>
      </c>
      <c r="T20" s="107" t="s">
        <v>72</v>
      </c>
      <c r="U20" s="320">
        <v>43609</v>
      </c>
      <c r="V20" s="107" t="s">
        <v>369</v>
      </c>
      <c r="W20" s="107" t="s">
        <v>372</v>
      </c>
      <c r="X20" s="107" t="s">
        <v>372</v>
      </c>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107" t="s">
        <v>402</v>
      </c>
      <c r="T21" s="107"/>
      <c r="U21" s="320"/>
      <c r="V21" s="107"/>
      <c r="W21" s="107"/>
      <c r="X21" s="107"/>
    </row>
    <row r="22" spans="1:24" ht="13.95" customHeight="1"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107" t="s">
        <v>402</v>
      </c>
      <c r="T22" s="107"/>
      <c r="U22" s="320"/>
      <c r="V22" s="107" t="s">
        <v>369</v>
      </c>
      <c r="W22" s="107" t="s">
        <v>372</v>
      </c>
      <c r="X22" s="107" t="s">
        <v>372</v>
      </c>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107" t="s">
        <v>402</v>
      </c>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107" t="s">
        <v>402</v>
      </c>
      <c r="T24" s="107"/>
      <c r="U24" s="320"/>
      <c r="V24" s="107"/>
      <c r="W24" s="107"/>
      <c r="X24" s="107"/>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107" t="s">
        <v>402</v>
      </c>
      <c r="T25" s="107"/>
      <c r="U25" s="320"/>
      <c r="V25" s="107" t="s">
        <v>369</v>
      </c>
      <c r="W25" s="107" t="s">
        <v>372</v>
      </c>
      <c r="X25" s="107" t="s">
        <v>372</v>
      </c>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107" t="s">
        <v>402</v>
      </c>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107" t="s">
        <v>402</v>
      </c>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107" t="s">
        <v>402</v>
      </c>
      <c r="T28" s="107"/>
      <c r="U28" s="320"/>
      <c r="V28" s="107"/>
      <c r="W28" s="107"/>
      <c r="X28" s="107"/>
    </row>
    <row r="29" spans="1:24" ht="27.6" customHeight="1"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402</v>
      </c>
      <c r="T29" s="107"/>
      <c r="U29" s="320"/>
      <c r="V29" s="107"/>
      <c r="W29" s="107"/>
      <c r="X29" s="107"/>
    </row>
    <row r="30" spans="1:24" ht="27.6" customHeight="1"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107" t="s">
        <v>402</v>
      </c>
      <c r="T30" s="107"/>
      <c r="U30" s="320"/>
      <c r="V30" s="107"/>
      <c r="W30" s="107"/>
      <c r="X30" s="107"/>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107" t="s">
        <v>402</v>
      </c>
      <c r="T31" s="107"/>
      <c r="U31" s="320"/>
      <c r="V31" s="107"/>
      <c r="W31" s="107"/>
      <c r="X31" s="107"/>
    </row>
    <row r="32" spans="1:24" ht="26.4" customHeigh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402</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107" t="s">
        <v>402</v>
      </c>
      <c r="T33" s="107" t="s">
        <v>72</v>
      </c>
      <c r="U33" s="320">
        <v>43753</v>
      </c>
      <c r="V33" s="107" t="s">
        <v>369</v>
      </c>
      <c r="W33" s="107"/>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107" t="s">
        <v>402</v>
      </c>
      <c r="T34" s="107" t="s">
        <v>72</v>
      </c>
      <c r="U34" s="320">
        <v>43752</v>
      </c>
      <c r="V34" s="107" t="s">
        <v>369</v>
      </c>
      <c r="W34" s="107"/>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107" t="s">
        <v>402</v>
      </c>
      <c r="T35" s="107"/>
      <c r="U35" s="320"/>
      <c r="V35" s="107"/>
      <c r="W35" s="249"/>
      <c r="X35" s="107"/>
    </row>
    <row r="36" spans="1:24" ht="13.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107" t="s">
        <v>402</v>
      </c>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107" t="s">
        <v>402</v>
      </c>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107" t="s">
        <v>402</v>
      </c>
      <c r="T38" s="107"/>
      <c r="U38" s="107"/>
      <c r="V38" s="107"/>
      <c r="W38" s="107"/>
      <c r="X38" s="107"/>
    </row>
    <row r="39" spans="1:24" ht="41.4"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107" t="s">
        <v>402</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107" t="s">
        <v>402</v>
      </c>
      <c r="T40" s="107"/>
      <c r="U40" s="320"/>
      <c r="V40" s="107"/>
      <c r="W40" s="107"/>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107" t="s">
        <v>402</v>
      </c>
      <c r="T41" s="107"/>
      <c r="U41" s="320">
        <v>43623</v>
      </c>
      <c r="V41" s="107" t="s">
        <v>388</v>
      </c>
      <c r="W41" s="107"/>
      <c r="X41" s="107"/>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402</v>
      </c>
      <c r="T42" s="107"/>
      <c r="U42" s="320">
        <v>43623</v>
      </c>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107" t="s">
        <v>402</v>
      </c>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107" t="s">
        <v>402</v>
      </c>
      <c r="T44" s="107"/>
      <c r="U44" s="320"/>
      <c r="V44" s="107"/>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402</v>
      </c>
      <c r="T45" s="107"/>
      <c r="U45" s="320"/>
      <c r="V45" s="107"/>
      <c r="W45" s="107"/>
      <c r="X45" s="107"/>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107" t="s">
        <v>402</v>
      </c>
      <c r="T46" s="107"/>
      <c r="U46" s="320"/>
      <c r="V46" s="107"/>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402</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t="s">
        <v>402</v>
      </c>
      <c r="T48" s="107"/>
      <c r="U48" s="107"/>
      <c r="V48" s="107"/>
      <c r="W48" s="107"/>
      <c r="X48" s="107"/>
    </row>
    <row r="49" spans="1:24" ht="13.9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t="s">
        <v>402</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t="s">
        <v>402</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107" t="s">
        <v>402</v>
      </c>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107" t="s">
        <v>402</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t="s">
        <v>402</v>
      </c>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107" t="s">
        <v>402</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t="s">
        <v>402</v>
      </c>
      <c r="T55" s="107"/>
      <c r="U55" s="107"/>
      <c r="V55" s="107"/>
      <c r="W55" s="107"/>
      <c r="X55" s="107"/>
    </row>
    <row r="56" spans="1:24" customFormat="1" ht="14.4" customHeigh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t="s">
        <v>402</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402</v>
      </c>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t="s">
        <v>402</v>
      </c>
      <c r="T58" s="107"/>
      <c r="U58" s="320"/>
      <c r="V58" s="107"/>
      <c r="W58" s="107"/>
      <c r="X58" s="107"/>
    </row>
    <row r="59" spans="1:24" ht="41.4" customHeight="1"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t="s">
        <v>402</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t="s">
        <v>402</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t="s">
        <v>402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t="s">
        <v>402</v>
      </c>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2.4149245063879214</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A61">
      <selection activeCell="A7" sqref="A7:H68"/>
      <pageMargins left="0.7" right="0.7" top="0.75" bottom="0.75" header="0.3" footer="0.3"/>
      <pageSetup orientation="portrait" r:id="rId1"/>
    </customSheetView>
    <customSheetView guid="{B9E7682A-072E-4CF9-AE10-B3ED27CB27F8}" scale="98" showGridLines="0">
      <selection activeCell="C8" sqref="C8:G67"/>
      <pageMargins left="0.7" right="0.7" top="0.75" bottom="0.75" header="0.3" footer="0.3"/>
      <pageSetup orientation="portrait" r:id="rId2"/>
    </customSheetView>
    <customSheetView guid="{9F775BAE-2403-40FE-95E3-B0411D9A7170}" scale="98" showGridLines="0" topLeftCell="O13">
      <selection activeCell="U24" sqref="U24"/>
      <pageMargins left="0.7" right="0.7" top="0.75" bottom="0.75" header="0.3" footer="0.3"/>
      <pageSetup orientation="portrait" r:id="rId3"/>
    </customSheetView>
    <customSheetView guid="{61959E49-C4BC-41CB-B0BE-7EDA73DE356A}" scale="98" showGridLines="0" topLeftCell="F28">
      <selection activeCell="V54" sqref="V54"/>
      <pageMargins left="0.7" right="0.7" top="0.75" bottom="0.75" header="0.3" footer="0.3"/>
      <pageSetup orientation="portrait" r:id="rId4"/>
    </customSheetView>
    <customSheetView guid="{3F51B73C-8999-4BDD-B7BB-CFA8C5D5F118}" scale="98" showGridLines="0" hiddenColumns="1">
      <selection activeCell="K1" sqref="K1:AN1048576"/>
      <pageMargins left="0.7" right="0.7" top="0.75" bottom="0.75" header="0.3" footer="0.3"/>
      <pageSetup orientation="portrait" r:id="rId5"/>
    </customSheetView>
    <customSheetView guid="{040B64FF-F135-4C7F-9498-A8399C10673D}" scale="98" showGridLines="0" topLeftCell="A61">
      <selection activeCell="A7" sqref="A7:H68"/>
      <pageMargins left="0.7" right="0.7" top="0.75" bottom="0.75" header="0.3" footer="0.3"/>
      <pageSetup orientation="portrait" r:id="rId6"/>
    </customSheetView>
    <customSheetView guid="{6D9FC8F7-6352-4BF1-890A-27BF36FADC03}" scale="98" showGridLines="0" topLeftCell="A61">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617" priority="17"/>
  </conditionalFormatting>
  <conditionalFormatting sqref="O10">
    <cfRule type="duplicateValues" dxfId="616" priority="16"/>
  </conditionalFormatting>
  <conditionalFormatting sqref="O11">
    <cfRule type="duplicateValues" dxfId="615" priority="15"/>
  </conditionalFormatting>
  <conditionalFormatting sqref="O19:O32">
    <cfRule type="duplicateValues" dxfId="614" priority="14"/>
  </conditionalFormatting>
  <conditionalFormatting sqref="O34:O50">
    <cfRule type="duplicateValues" dxfId="613" priority="13"/>
  </conditionalFormatting>
  <conditionalFormatting sqref="O33">
    <cfRule type="duplicateValues" dxfId="612" priority="12"/>
  </conditionalFormatting>
  <conditionalFormatting sqref="O51:O58">
    <cfRule type="duplicateValues" dxfId="611" priority="11"/>
  </conditionalFormatting>
  <conditionalFormatting sqref="O59:O62">
    <cfRule type="duplicateValues" dxfId="610" priority="10"/>
  </conditionalFormatting>
  <conditionalFormatting sqref="C7:D7 F7:H7">
    <cfRule type="containsText" dxfId="609" priority="7" operator="containsText" text="N/A">
      <formula>NOT(ISERROR(SEARCH("N/A",C7)))</formula>
    </cfRule>
    <cfRule type="containsText" dxfId="608" priority="8" operator="containsText" text="Blank">
      <formula>NOT(ISERROR(SEARCH("Blank",C7)))</formula>
    </cfRule>
    <cfRule type="containsText" dxfId="607" priority="9" operator="containsText" text="M">
      <formula>NOT(ISERROR(SEARCH("M",C7)))</formula>
    </cfRule>
  </conditionalFormatting>
  <conditionalFormatting sqref="B7 B66:B68">
    <cfRule type="duplicateValues" dxfId="606" priority="6"/>
  </conditionalFormatting>
  <conditionalFormatting sqref="B29">
    <cfRule type="duplicateValues" dxfId="605" priority="4"/>
  </conditionalFormatting>
  <conditionalFormatting sqref="B30">
    <cfRule type="duplicateValues" dxfId="604" priority="3"/>
  </conditionalFormatting>
  <conditionalFormatting sqref="B55">
    <cfRule type="duplicateValues" dxfId="603" priority="2"/>
  </conditionalFormatting>
  <conditionalFormatting sqref="B56:B65 B31:B54 B8:B12 B14:B28">
    <cfRule type="duplicateValues" dxfId="602" priority="5"/>
  </conditionalFormatting>
  <conditionalFormatting sqref="B13">
    <cfRule type="duplicateValues" dxfId="60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68970" r:id="rId11" name="CommandButton1">
          <controlPr defaultSize="0" autoLine="0" r:id="rId12">
            <anchor moveWithCells="1">
              <from>
                <xdr:col>8</xdr:col>
                <xdr:colOff>114300</xdr:colOff>
                <xdr:row>45</xdr:row>
                <xdr:rowOff>0</xdr:rowOff>
              </from>
              <to>
                <xdr:col>9</xdr:col>
                <xdr:colOff>403860</xdr:colOff>
                <xdr:row>46</xdr:row>
                <xdr:rowOff>0</xdr:rowOff>
              </to>
            </anchor>
          </controlPr>
        </control>
      </mc:Choice>
      <mc:Fallback>
        <control shapeId="168970" r:id="rId11" name="CommandButton1"/>
      </mc:Fallback>
    </mc:AlternateContent>
    <mc:AlternateContent xmlns:mc="http://schemas.openxmlformats.org/markup-compatibility/2006">
      <mc:Choice Requires="x14">
        <control shapeId="168971" r:id="rId13" name="CommandButton2">
          <controlPr defaultSize="0" autoLine="0" r:id="rId14">
            <anchor moveWithCells="1">
              <from>
                <xdr:col>8</xdr:col>
                <xdr:colOff>99060</xdr:colOff>
                <xdr:row>50</xdr:row>
                <xdr:rowOff>0</xdr:rowOff>
              </from>
              <to>
                <xdr:col>9</xdr:col>
                <xdr:colOff>419100</xdr:colOff>
                <xdr:row>52</xdr:row>
                <xdr:rowOff>83820</xdr:rowOff>
              </to>
            </anchor>
          </controlPr>
        </control>
      </mc:Choice>
      <mc:Fallback>
        <control shapeId="168971" r:id="rId13" name="CommandButton2"/>
      </mc:Fallback>
    </mc:AlternateContent>
  </controls>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4"/>
  </sheetPr>
  <dimension ref="A1:X196"/>
  <sheetViews>
    <sheetView showGridLines="0" zoomScale="99"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59"/>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320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42569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4.536986301369863</v>
      </c>
      <c r="C4" s="3"/>
      <c r="D4" s="3"/>
      <c r="E4" s="3"/>
      <c r="F4" s="3"/>
      <c r="G4" s="3"/>
      <c r="H4" s="3"/>
      <c r="K4" s="107" t="s">
        <v>141</v>
      </c>
      <c r="L4" s="107" t="s">
        <v>142</v>
      </c>
      <c r="M4" s="266" t="s">
        <v>5</v>
      </c>
      <c r="N4" s="267" t="s">
        <v>143</v>
      </c>
      <c r="O4" s="268" t="s">
        <v>367</v>
      </c>
      <c r="P4" s="270"/>
      <c r="Q4" s="273" t="s">
        <v>145</v>
      </c>
      <c r="R4" s="273" t="s">
        <v>211</v>
      </c>
      <c r="S4" s="249" t="s">
        <v>399</v>
      </c>
      <c r="T4" s="107"/>
      <c r="U4" s="319"/>
      <c r="V4" s="107" t="s">
        <v>369</v>
      </c>
      <c r="W4" s="107" t="s">
        <v>372</v>
      </c>
      <c r="X4" s="107" t="s">
        <v>372</v>
      </c>
    </row>
    <row r="5" spans="1:24" ht="12.75" customHeight="1" x14ac:dyDescent="0.3">
      <c r="A5" s="70" t="s">
        <v>382</v>
      </c>
      <c r="B5" s="95">
        <v>5.3</v>
      </c>
      <c r="C5" s="97"/>
      <c r="D5" s="3"/>
      <c r="E5" s="3"/>
      <c r="F5" s="3"/>
      <c r="G5" s="3"/>
      <c r="H5" s="3"/>
      <c r="K5" s="107"/>
      <c r="L5" s="107"/>
      <c r="M5" s="266" t="s">
        <v>5</v>
      </c>
      <c r="N5" s="267" t="s">
        <v>143</v>
      </c>
      <c r="O5" s="268" t="s">
        <v>368</v>
      </c>
      <c r="P5" s="271" t="s">
        <v>144</v>
      </c>
      <c r="Q5" s="271" t="s">
        <v>149</v>
      </c>
      <c r="R5" s="271" t="s">
        <v>150</v>
      </c>
      <c r="S5" s="249" t="s">
        <v>399</v>
      </c>
      <c r="T5" s="107"/>
      <c r="U5" s="320"/>
      <c r="V5" s="107" t="s">
        <v>369</v>
      </c>
      <c r="W5" s="107" t="s">
        <v>372</v>
      </c>
      <c r="X5" s="107" t="s">
        <v>372</v>
      </c>
    </row>
    <row r="6" spans="1:24" ht="28.2" customHeight="1" thickBot="1" x14ac:dyDescent="0.35">
      <c r="A6" s="70" t="s">
        <v>383</v>
      </c>
      <c r="B6" s="95">
        <f ca="1">B4+B5</f>
        <v>9.836986301369862</v>
      </c>
      <c r="C6" s="97"/>
      <c r="H6" s="34"/>
      <c r="K6" s="107"/>
      <c r="L6" s="107"/>
      <c r="M6" s="266" t="s">
        <v>5</v>
      </c>
      <c r="N6" s="267" t="s">
        <v>148</v>
      </c>
      <c r="O6" s="268" t="s">
        <v>148</v>
      </c>
      <c r="P6" s="271" t="s">
        <v>144</v>
      </c>
      <c r="Q6" s="271" t="s">
        <v>149</v>
      </c>
      <c r="R6" s="271" t="s">
        <v>150</v>
      </c>
      <c r="S6" s="249" t="s">
        <v>399</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399</v>
      </c>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t="s">
        <v>399</v>
      </c>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399</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399</v>
      </c>
      <c r="T10" s="107"/>
      <c r="U10" s="320"/>
      <c r="V10" s="107" t="s">
        <v>369</v>
      </c>
      <c r="W10" s="107" t="s">
        <v>372</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399</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399</v>
      </c>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399</v>
      </c>
      <c r="T13" s="107"/>
      <c r="U13" s="320">
        <v>44029</v>
      </c>
      <c r="V13" s="107" t="s">
        <v>369</v>
      </c>
      <c r="W13" s="107" t="s">
        <v>373</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399</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249" t="s">
        <v>399</v>
      </c>
      <c r="T15" s="107"/>
      <c r="U15" s="320">
        <v>43756</v>
      </c>
      <c r="V15" s="107" t="s">
        <v>369</v>
      </c>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399</v>
      </c>
      <c r="T16" s="107"/>
      <c r="U16" s="320">
        <v>43759</v>
      </c>
      <c r="V16" s="107" t="s">
        <v>369</v>
      </c>
      <c r="W16" s="107" t="s">
        <v>373</v>
      </c>
      <c r="X16" s="107" t="s">
        <v>372</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399</v>
      </c>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399</v>
      </c>
      <c r="T18" s="107"/>
      <c r="U18" s="320">
        <v>43755</v>
      </c>
      <c r="V18" s="107" t="s">
        <v>369</v>
      </c>
      <c r="W18" s="107" t="s">
        <v>373</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399</v>
      </c>
      <c r="U19" s="321"/>
      <c r="W19" s="308" t="s">
        <v>373</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399</v>
      </c>
      <c r="T20" s="107"/>
      <c r="U20" s="320"/>
      <c r="V20" s="107"/>
      <c r="W20" s="107" t="s">
        <v>373</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399</v>
      </c>
      <c r="T21" s="107"/>
      <c r="U21" s="320"/>
      <c r="V21" s="107"/>
      <c r="W21" s="107" t="s">
        <v>373</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399</v>
      </c>
      <c r="T22" s="107"/>
      <c r="U22" s="320"/>
      <c r="V22" s="107"/>
      <c r="W22" s="107" t="s">
        <v>373</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399</v>
      </c>
      <c r="T23" s="107"/>
      <c r="U23" s="320"/>
      <c r="V23" s="107"/>
      <c r="W23" s="107" t="s">
        <v>373</v>
      </c>
      <c r="X23" s="107" t="s">
        <v>373</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399</v>
      </c>
      <c r="T24" s="107"/>
      <c r="U24" s="320"/>
      <c r="V24" s="107"/>
      <c r="W24" s="107" t="s">
        <v>373</v>
      </c>
      <c r="X24" s="107" t="s">
        <v>372</v>
      </c>
    </row>
    <row r="25" spans="1:24" x14ac:dyDescent="0.3">
      <c r="A25" s="225" t="s">
        <v>55</v>
      </c>
      <c r="B25" s="218" t="s">
        <v>236</v>
      </c>
      <c r="C25" s="252"/>
      <c r="D25" s="252"/>
      <c r="E25" s="252"/>
      <c r="F25" s="304" t="s">
        <v>77</v>
      </c>
      <c r="G25" s="304"/>
      <c r="H25" s="224">
        <f>IF(C25&lt;&gt;"",'CBL Score Standard'!$D83,IF(D25&lt;&gt;"",SUM('CBL Score Standard'!$D83:$E83),IF(E25&lt;&gt;"",SUM('CBL Score Standard'!$D83:$F83),IF(F25&lt;&gt;"",SUM('CBL Score Standard'!$D83:$G83),IF(G25&lt;&gt;"",SUM('CBL Score Standard'!$D83:$H83,0))))))</f>
        <v>2.1052631578947368E-2</v>
      </c>
      <c r="K25" s="107"/>
      <c r="L25" s="107"/>
      <c r="M25" s="278" t="s">
        <v>6</v>
      </c>
      <c r="N25" s="279" t="s">
        <v>55</v>
      </c>
      <c r="O25" s="282" t="s">
        <v>190</v>
      </c>
      <c r="P25" s="284"/>
      <c r="Q25" s="281" t="s">
        <v>378</v>
      </c>
      <c r="R25" s="281" t="s">
        <v>336</v>
      </c>
      <c r="S25" s="249" t="s">
        <v>399</v>
      </c>
      <c r="T25" s="107" t="s">
        <v>73</v>
      </c>
      <c r="U25" s="320">
        <v>43608</v>
      </c>
      <c r="V25" s="107" t="s">
        <v>369</v>
      </c>
      <c r="W25" s="107" t="s">
        <v>373</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399</v>
      </c>
      <c r="T26" s="107"/>
      <c r="U26" s="320"/>
      <c r="V26" s="107"/>
      <c r="W26" s="107" t="s">
        <v>373</v>
      </c>
      <c r="X26" s="107" t="s">
        <v>372</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399</v>
      </c>
      <c r="T27" s="107"/>
      <c r="U27" s="320"/>
      <c r="V27" s="107"/>
      <c r="W27" s="107" t="s">
        <v>373</v>
      </c>
      <c r="X27" s="107" t="s">
        <v>372</v>
      </c>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399</v>
      </c>
      <c r="T28" s="107"/>
      <c r="U28" s="320"/>
      <c r="V28" s="107"/>
      <c r="W28" s="107" t="s">
        <v>373</v>
      </c>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399</v>
      </c>
      <c r="T29" s="107"/>
      <c r="U29" s="320"/>
      <c r="V29" s="107"/>
      <c r="W29" s="107" t="s">
        <v>373</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399</v>
      </c>
      <c r="T30" s="107" t="s">
        <v>72</v>
      </c>
      <c r="U30" s="320">
        <v>43613</v>
      </c>
      <c r="V30" s="107" t="s">
        <v>369</v>
      </c>
      <c r="W30" s="107" t="s">
        <v>373</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399</v>
      </c>
      <c r="T31" s="107"/>
      <c r="U31" s="320"/>
      <c r="V31" s="107"/>
      <c r="W31" s="107" t="s">
        <v>373</v>
      </c>
      <c r="X31" s="107" t="s">
        <v>372</v>
      </c>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399</v>
      </c>
      <c r="T32" s="107"/>
      <c r="U32" s="320"/>
      <c r="V32" s="107"/>
      <c r="W32" s="107" t="s">
        <v>373</v>
      </c>
      <c r="X32" s="107" t="s">
        <v>372</v>
      </c>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399</v>
      </c>
      <c r="T33" s="107" t="s">
        <v>72</v>
      </c>
      <c r="U33" s="320">
        <v>43767</v>
      </c>
      <c r="V33" s="107" t="s">
        <v>369</v>
      </c>
      <c r="W33" s="107" t="s">
        <v>373</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399</v>
      </c>
      <c r="T34" s="107"/>
      <c r="U34" s="320"/>
      <c r="V34" s="107"/>
      <c r="W34" s="107" t="s">
        <v>373</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399</v>
      </c>
      <c r="T35" s="107"/>
      <c r="U35" s="320"/>
      <c r="V35" s="107"/>
      <c r="W35" s="249" t="s">
        <v>373</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399</v>
      </c>
      <c r="T36" s="107" t="s">
        <v>72</v>
      </c>
      <c r="U36" s="320"/>
      <c r="V36" s="107" t="s">
        <v>369</v>
      </c>
      <c r="W36" s="107" t="s">
        <v>373</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399</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399</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399</v>
      </c>
      <c r="T39" s="107"/>
      <c r="U39" s="320">
        <v>43621</v>
      </c>
      <c r="V39" s="107" t="s">
        <v>369</v>
      </c>
      <c r="W39" s="107" t="s">
        <v>373</v>
      </c>
      <c r="X39" s="107" t="s">
        <v>372</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399</v>
      </c>
      <c r="T40" s="107" t="s">
        <v>72</v>
      </c>
      <c r="U40" s="320">
        <v>43761</v>
      </c>
      <c r="V40" s="107" t="s">
        <v>369</v>
      </c>
      <c r="W40" s="107" t="s">
        <v>373</v>
      </c>
      <c r="X40" s="107" t="s">
        <v>372</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399</v>
      </c>
      <c r="T41" s="107"/>
      <c r="U41" s="320">
        <v>43754</v>
      </c>
      <c r="V41" s="107" t="s">
        <v>369</v>
      </c>
      <c r="W41" s="107" t="s">
        <v>373</v>
      </c>
      <c r="X41" s="107" t="s">
        <v>372</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249" t="s">
        <v>399</v>
      </c>
      <c r="T42" s="107" t="s">
        <v>72</v>
      </c>
      <c r="U42" s="320">
        <v>43754</v>
      </c>
      <c r="V42" s="107"/>
      <c r="W42" s="107" t="s">
        <v>373</v>
      </c>
      <c r="X42" s="107" t="s">
        <v>372</v>
      </c>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t="s">
        <v>399</v>
      </c>
      <c r="T43" s="107"/>
      <c r="U43" s="107"/>
      <c r="V43" s="107"/>
      <c r="W43" s="107"/>
      <c r="X43" s="107"/>
    </row>
    <row r="44" spans="1:24" ht="27.6" customHeight="1"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399</v>
      </c>
      <c r="T44" s="107"/>
      <c r="U44" s="320">
        <v>43763</v>
      </c>
      <c r="V44" s="107" t="s">
        <v>369</v>
      </c>
      <c r="W44" s="107" t="s">
        <v>373</v>
      </c>
      <c r="X44" s="107" t="s">
        <v>372</v>
      </c>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249" t="s">
        <v>399</v>
      </c>
      <c r="T45" s="107"/>
      <c r="U45" s="320"/>
      <c r="V45" s="107"/>
      <c r="W45" s="107" t="s">
        <v>373</v>
      </c>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399</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399</v>
      </c>
      <c r="T47" s="107" t="s">
        <v>72</v>
      </c>
      <c r="U47" s="320">
        <v>43756</v>
      </c>
      <c r="V47" s="107" t="s">
        <v>369</v>
      </c>
      <c r="W47" s="107" t="s">
        <v>373</v>
      </c>
      <c r="X47" s="107" t="s">
        <v>372</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249" t="s">
        <v>399</v>
      </c>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249" t="s">
        <v>399</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249" t="s">
        <v>399</v>
      </c>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399</v>
      </c>
      <c r="T51" s="107"/>
      <c r="U51" s="320"/>
      <c r="V51" s="107"/>
      <c r="W51" s="107" t="s">
        <v>373</v>
      </c>
      <c r="X51" s="107" t="s">
        <v>372</v>
      </c>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399</v>
      </c>
      <c r="T52" s="107"/>
      <c r="U52" s="107"/>
      <c r="V52" s="107"/>
      <c r="W52" s="107" t="s">
        <v>373</v>
      </c>
      <c r="X52" s="107" t="s">
        <v>372</v>
      </c>
    </row>
    <row r="53" spans="1:24"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249" t="s">
        <v>399</v>
      </c>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399</v>
      </c>
      <c r="T54" s="107" t="s">
        <v>72</v>
      </c>
      <c r="U54" s="107"/>
      <c r="V54" s="107"/>
      <c r="W54" s="107" t="s">
        <v>373</v>
      </c>
      <c r="X54" s="107" t="s">
        <v>372</v>
      </c>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399</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399</v>
      </c>
      <c r="T56" s="107" t="s">
        <v>73</v>
      </c>
      <c r="U56" s="319"/>
      <c r="V56" s="107"/>
      <c r="W56" s="107" t="s">
        <v>373</v>
      </c>
      <c r="X56" s="107" t="s">
        <v>372</v>
      </c>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399</v>
      </c>
      <c r="T57" s="107"/>
      <c r="U57" s="319"/>
      <c r="V57" s="107"/>
      <c r="W57" s="107" t="s">
        <v>373</v>
      </c>
      <c r="X57" s="107" t="s">
        <v>372</v>
      </c>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249" t="s">
        <v>399</v>
      </c>
      <c r="T58" s="107"/>
      <c r="U58" s="320"/>
      <c r="V58" s="107"/>
      <c r="W58" s="107" t="s">
        <v>372</v>
      </c>
      <c r="X58" s="107" t="s">
        <v>373</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399</v>
      </c>
      <c r="T59" s="107"/>
      <c r="U59" s="107"/>
      <c r="V59" s="107"/>
      <c r="W59" s="107" t="s">
        <v>373</v>
      </c>
      <c r="X59" s="107" t="s">
        <v>372</v>
      </c>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399</v>
      </c>
      <c r="T60" s="107"/>
      <c r="U60" s="107"/>
      <c r="V60" s="107"/>
      <c r="W60" s="107" t="s">
        <v>373</v>
      </c>
      <c r="X60" s="107" t="s">
        <v>372</v>
      </c>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249" t="s">
        <v>399</v>
      </c>
      <c r="T61" s="107"/>
      <c r="U61" s="107"/>
      <c r="V61" s="107"/>
      <c r="W61" s="107" t="s">
        <v>373</v>
      </c>
      <c r="X61" s="107" t="s">
        <v>372</v>
      </c>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399</v>
      </c>
      <c r="T62" s="107"/>
      <c r="U62" s="107"/>
      <c r="V62" s="107"/>
      <c r="W62" s="107" t="s">
        <v>373</v>
      </c>
      <c r="X62" s="107" t="s">
        <v>372</v>
      </c>
    </row>
    <row r="63" spans="1:24" ht="14.4" customHeight="1"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c r="S63" s="249"/>
    </row>
    <row r="64" spans="1:24" ht="14.4" customHeight="1"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c r="S64" s="249"/>
    </row>
    <row r="65" spans="1:19" ht="14.4" customHeight="1"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c r="S65" s="249"/>
    </row>
    <row r="66" spans="1:19" ht="15" thickBot="1" x14ac:dyDescent="0.35">
      <c r="A66" s="369" t="s">
        <v>79</v>
      </c>
      <c r="B66" s="370"/>
      <c r="C66" s="371"/>
      <c r="D66" s="371"/>
      <c r="E66" s="371"/>
      <c r="F66" s="371"/>
      <c r="G66" s="371"/>
      <c r="H66" s="194">
        <f>SUM(H8:H63)</f>
        <v>3.0340515923956231</v>
      </c>
      <c r="K66" s="217"/>
      <c r="L66" s="217"/>
      <c r="M66" s="217"/>
      <c r="N66" s="318"/>
      <c r="O66" s="217"/>
      <c r="P66" s="217"/>
      <c r="Q66" s="217"/>
      <c r="R66" s="217"/>
      <c r="S66" s="249"/>
    </row>
    <row r="67" spans="1:19" ht="15" thickBot="1" x14ac:dyDescent="0.35">
      <c r="A67" s="227" t="s">
        <v>83</v>
      </c>
      <c r="B67" s="228"/>
      <c r="C67" s="237">
        <v>0.72727272727272729</v>
      </c>
      <c r="D67" s="237">
        <v>0.35</v>
      </c>
      <c r="E67" s="237">
        <v>0</v>
      </c>
      <c r="F67" s="237">
        <v>0</v>
      </c>
      <c r="G67" s="237">
        <v>0</v>
      </c>
      <c r="H67" s="229">
        <v>0</v>
      </c>
    </row>
    <row r="68" spans="1:19" ht="13.95" customHeight="1" thickBot="1" x14ac:dyDescent="0.35">
      <c r="A68" s="360" t="s">
        <v>81</v>
      </c>
      <c r="B68" s="361"/>
      <c r="C68" s="362"/>
      <c r="D68" s="362"/>
      <c r="E68" s="362"/>
      <c r="F68" s="362"/>
      <c r="G68" s="363"/>
      <c r="H68" s="230">
        <v>0</v>
      </c>
    </row>
    <row r="69" spans="1:19" x14ac:dyDescent="0.3">
      <c r="C69" s="101"/>
      <c r="D69" s="101"/>
      <c r="E69" s="101"/>
      <c r="F69" s="101"/>
      <c r="G69" s="101"/>
    </row>
    <row r="70" spans="1:19" ht="23.4" customHeight="1" x14ac:dyDescent="0.3">
      <c r="C70" s="101"/>
      <c r="D70" s="101"/>
      <c r="E70" s="101"/>
      <c r="F70" s="101"/>
      <c r="G70" s="101"/>
    </row>
    <row r="71" spans="1:19" x14ac:dyDescent="0.3">
      <c r="C71" s="101"/>
      <c r="D71" s="101"/>
      <c r="E71" s="101"/>
      <c r="F71" s="101"/>
      <c r="G71" s="101"/>
    </row>
    <row r="72" spans="1:19" x14ac:dyDescent="0.3">
      <c r="C72" s="101"/>
      <c r="D72" s="101"/>
      <c r="E72" s="101"/>
      <c r="F72" s="101"/>
      <c r="G72" s="101"/>
    </row>
    <row r="73" spans="1:19" x14ac:dyDescent="0.3">
      <c r="C73" s="101"/>
      <c r="D73" s="101"/>
      <c r="E73" s="101"/>
      <c r="F73" s="101"/>
      <c r="G73" s="101"/>
    </row>
    <row r="74" spans="1:19" ht="13.95" customHeight="1" x14ac:dyDescent="0.3">
      <c r="C74" s="101"/>
      <c r="D74" s="101"/>
      <c r="E74" s="101"/>
      <c r="F74" s="101"/>
      <c r="G74" s="101"/>
    </row>
    <row r="75" spans="1:19" x14ac:dyDescent="0.3">
      <c r="C75" s="101"/>
      <c r="D75" s="101"/>
      <c r="E75" s="101"/>
      <c r="F75" s="101"/>
      <c r="G75" s="101"/>
    </row>
    <row r="76" spans="1:19" ht="13.2" customHeight="1" x14ac:dyDescent="0.3">
      <c r="C76" s="101"/>
      <c r="D76" s="101"/>
      <c r="E76" s="101"/>
      <c r="F76" s="101"/>
      <c r="G76" s="101"/>
    </row>
    <row r="77" spans="1:19" x14ac:dyDescent="0.3">
      <c r="C77" s="101"/>
      <c r="D77" s="101"/>
      <c r="E77" s="101"/>
      <c r="F77" s="101"/>
      <c r="G77" s="101"/>
    </row>
    <row r="78" spans="1:19" x14ac:dyDescent="0.3">
      <c r="C78" s="101"/>
      <c r="D78" s="101"/>
      <c r="E78" s="101"/>
      <c r="F78" s="101"/>
      <c r="G78" s="101"/>
    </row>
    <row r="79" spans="1:19" x14ac:dyDescent="0.3">
      <c r="C79" s="101"/>
      <c r="D79" s="101"/>
      <c r="E79" s="101"/>
      <c r="F79" s="101"/>
      <c r="G79" s="101"/>
    </row>
    <row r="80" spans="1:19"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9" showGridLines="0" topLeftCell="A41">
      <selection activeCell="A7" sqref="A7:H68"/>
      <pageMargins left="0.7" right="0.7" top="0.75" bottom="0.75" header="0.3" footer="0.3"/>
      <pageSetup orientation="portrait" r:id="rId1"/>
    </customSheetView>
    <customSheetView guid="{B9E7682A-072E-4CF9-AE10-B3ED27CB27F8}" scale="99" showGridLines="0" topLeftCell="J1">
      <selection activeCell="U31" sqref="U31:V31"/>
      <pageMargins left="0.7" right="0.7" top="0.75" bottom="0.75" header="0.3" footer="0.3"/>
      <pageSetup orientation="portrait" r:id="rId2"/>
    </customSheetView>
    <customSheetView guid="{9F775BAE-2403-40FE-95E3-B0411D9A7170}" scale="99" showGridLines="0" topLeftCell="P34">
      <selection activeCell="Q51" sqref="Q51"/>
      <pageMargins left="0.7" right="0.7" top="0.75" bottom="0.75" header="0.3" footer="0.3"/>
      <pageSetup orientation="portrait" r:id="rId3"/>
    </customSheetView>
    <customSheetView guid="{61959E49-C4BC-41CB-B0BE-7EDA73DE356A}" scale="99" showGridLines="0" topLeftCell="P40">
      <selection activeCell="V54" sqref="V54"/>
      <pageMargins left="0.7" right="0.7" top="0.75" bottom="0.75" header="0.3" footer="0.3"/>
      <pageSetup orientation="portrait" r:id="rId4"/>
    </customSheetView>
    <customSheetView guid="{3F51B73C-8999-4BDD-B7BB-CFA8C5D5F118}" scale="99" showGridLines="0" topLeftCell="A34">
      <selection activeCell="T50" sqref="T50"/>
      <pageMargins left="0.7" right="0.7" top="0.75" bottom="0.75" header="0.3" footer="0.3"/>
      <pageSetup orientation="portrait" r:id="rId5"/>
    </customSheetView>
    <customSheetView guid="{040B64FF-F135-4C7F-9498-A8399C10673D}" scale="99" showGridLines="0" topLeftCell="A41">
      <selection activeCell="A7" sqref="A7:H68"/>
      <pageMargins left="0.7" right="0.7" top="0.75" bottom="0.75" header="0.3" footer="0.3"/>
      <pageSetup orientation="portrait" r:id="rId6"/>
    </customSheetView>
    <customSheetView guid="{6D9FC8F7-6352-4BF1-890A-27BF36FADC03}" scale="99" showGridLines="0" topLeftCell="A41">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600" priority="17"/>
  </conditionalFormatting>
  <conditionalFormatting sqref="O10">
    <cfRule type="duplicateValues" dxfId="599" priority="16"/>
  </conditionalFormatting>
  <conditionalFormatting sqref="O11">
    <cfRule type="duplicateValues" dxfId="598" priority="15"/>
  </conditionalFormatting>
  <conditionalFormatting sqref="O19:O32">
    <cfRule type="duplicateValues" dxfId="597" priority="14"/>
  </conditionalFormatting>
  <conditionalFormatting sqref="O34:O50">
    <cfRule type="duplicateValues" dxfId="596" priority="13"/>
  </conditionalFormatting>
  <conditionalFormatting sqref="O33">
    <cfRule type="duplicateValues" dxfId="595" priority="12"/>
  </conditionalFormatting>
  <conditionalFormatting sqref="O51:O58">
    <cfRule type="duplicateValues" dxfId="594" priority="11"/>
  </conditionalFormatting>
  <conditionalFormatting sqref="O59:O62">
    <cfRule type="duplicateValues" dxfId="593" priority="10"/>
  </conditionalFormatting>
  <conditionalFormatting sqref="C7:D7 F7:H7">
    <cfRule type="containsText" dxfId="592" priority="7" operator="containsText" text="N/A">
      <formula>NOT(ISERROR(SEARCH("N/A",C7)))</formula>
    </cfRule>
    <cfRule type="containsText" dxfId="591" priority="8" operator="containsText" text="Blank">
      <formula>NOT(ISERROR(SEARCH("Blank",C7)))</formula>
    </cfRule>
    <cfRule type="containsText" dxfId="590" priority="9" operator="containsText" text="M">
      <formula>NOT(ISERROR(SEARCH("M",C7)))</formula>
    </cfRule>
  </conditionalFormatting>
  <conditionalFormatting sqref="B7 B66:B68">
    <cfRule type="duplicateValues" dxfId="589" priority="6"/>
  </conditionalFormatting>
  <conditionalFormatting sqref="B29">
    <cfRule type="duplicateValues" dxfId="588" priority="4"/>
  </conditionalFormatting>
  <conditionalFormatting sqref="B30">
    <cfRule type="duplicateValues" dxfId="587" priority="3"/>
  </conditionalFormatting>
  <conditionalFormatting sqref="B55">
    <cfRule type="duplicateValues" dxfId="586" priority="2"/>
  </conditionalFormatting>
  <conditionalFormatting sqref="B56:B65 B31:B54 B8:B12 B14:B28">
    <cfRule type="duplicateValues" dxfId="585" priority="5"/>
  </conditionalFormatting>
  <conditionalFormatting sqref="B13">
    <cfRule type="duplicateValues" dxfId="58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1020" r:id="rId11" name="CommandButton3">
          <controlPr defaultSize="0" autoLine="0" r:id="rId12">
            <anchor moveWithCells="1">
              <from>
                <xdr:col>8</xdr:col>
                <xdr:colOff>137160</xdr:colOff>
                <xdr:row>16</xdr:row>
                <xdr:rowOff>106680</xdr:rowOff>
              </from>
              <to>
                <xdr:col>9</xdr:col>
                <xdr:colOff>426720</xdr:colOff>
                <xdr:row>17</xdr:row>
                <xdr:rowOff>160020</xdr:rowOff>
              </to>
            </anchor>
          </controlPr>
        </control>
      </mc:Choice>
      <mc:Fallback>
        <control shapeId="171020" r:id="rId11" name="CommandButton3"/>
      </mc:Fallback>
    </mc:AlternateContent>
    <mc:AlternateContent xmlns:mc="http://schemas.openxmlformats.org/markup-compatibility/2006">
      <mc:Choice Requires="x14">
        <control shapeId="171018" r:id="rId13" name="CommandButton1">
          <controlPr defaultSize="0" autoLine="0" r:id="rId14">
            <anchor moveWithCells="1">
              <from>
                <xdr:col>8</xdr:col>
                <xdr:colOff>114300</xdr:colOff>
                <xdr:row>24</xdr:row>
                <xdr:rowOff>0</xdr:rowOff>
              </from>
              <to>
                <xdr:col>9</xdr:col>
                <xdr:colOff>403860</xdr:colOff>
                <xdr:row>25</xdr:row>
                <xdr:rowOff>167640</xdr:rowOff>
              </to>
            </anchor>
          </controlPr>
        </control>
      </mc:Choice>
      <mc:Fallback>
        <control shapeId="171018" r:id="rId13" name="CommandButton1"/>
      </mc:Fallback>
    </mc:AlternateContent>
    <mc:AlternateContent xmlns:mc="http://schemas.openxmlformats.org/markup-compatibility/2006">
      <mc:Choice Requires="x14">
        <control shapeId="171019" r:id="rId15" name="CommandButton2">
          <controlPr defaultSize="0" autoLine="0" r:id="rId16">
            <anchor moveWithCells="1">
              <from>
                <xdr:col>8</xdr:col>
                <xdr:colOff>121920</xdr:colOff>
                <xdr:row>24</xdr:row>
                <xdr:rowOff>0</xdr:rowOff>
              </from>
              <to>
                <xdr:col>9</xdr:col>
                <xdr:colOff>441960</xdr:colOff>
                <xdr:row>25</xdr:row>
                <xdr:rowOff>266700</xdr:rowOff>
              </to>
            </anchor>
          </controlPr>
        </control>
      </mc:Choice>
      <mc:Fallback>
        <control shapeId="171019" r:id="rId15" name="CommandButton2"/>
      </mc:Fallback>
    </mc:AlternateContent>
  </controls>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8"/>
  </sheetPr>
  <dimension ref="A1:X196"/>
  <sheetViews>
    <sheetView showGridLines="0" topLeftCell="A37"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23.25" customHeight="1" x14ac:dyDescent="0.3">
      <c r="A2" s="70" t="s">
        <v>362</v>
      </c>
      <c r="B2" s="58" t="s">
        <v>345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42751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4.0383561643835613</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2</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6.0383561643835613</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c r="X13" s="107"/>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345</v>
      </c>
      <c r="T16" s="107" t="s">
        <v>72</v>
      </c>
      <c r="U16" s="320">
        <v>43627</v>
      </c>
      <c r="V16" s="107" t="s">
        <v>369</v>
      </c>
      <c r="W16" s="107" t="s">
        <v>372</v>
      </c>
      <c r="X16" s="107" t="s">
        <v>372</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t="s">
        <v>77</v>
      </c>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t="s">
        <v>72</v>
      </c>
      <c r="U22" s="320"/>
      <c r="V22" s="107" t="s">
        <v>369</v>
      </c>
      <c r="W22" s="107"/>
      <c r="X22" s="107"/>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t="s">
        <v>73</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t="s">
        <v>662</v>
      </c>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t="s">
        <v>369</v>
      </c>
      <c r="W27" s="107"/>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t="s">
        <v>345</v>
      </c>
      <c r="T29" s="107"/>
      <c r="U29" s="320">
        <v>43629</v>
      </c>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c r="W30" s="107"/>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345</v>
      </c>
      <c r="T40" s="107" t="s">
        <v>72</v>
      </c>
      <c r="U40" s="320"/>
      <c r="V40" s="107" t="s">
        <v>369</v>
      </c>
      <c r="W40" s="107" t="s">
        <v>372</v>
      </c>
      <c r="X40" s="107" t="s">
        <v>372</v>
      </c>
    </row>
    <row r="41" spans="1:24" ht="13.8" x14ac:dyDescent="0.3">
      <c r="A41" s="225" t="s">
        <v>53</v>
      </c>
      <c r="B41" s="218" t="s">
        <v>366</v>
      </c>
      <c r="C41" s="252"/>
      <c r="D41" s="252"/>
      <c r="E41" s="252"/>
      <c r="F41" s="304" t="s">
        <v>77</v>
      </c>
      <c r="G41" s="304"/>
      <c r="H41" s="224">
        <f>IF(C41&lt;&gt;"",'CBL Score Standard'!$D99,IF(D41&lt;&gt;"",SUM('CBL Score Standard'!$D99:$E99),IF(E41&lt;&gt;"",SUM('CBL Score Standard'!$D99:$F99),IF(F41&lt;&gt;"",SUM('CBL Score Standard'!$D99:$G99),IF(G41&lt;&gt;"",SUM('CBL Score Standard'!$D99:$H99,0))))))</f>
        <v>5.9728589767100673E-2</v>
      </c>
      <c r="K41" s="107"/>
      <c r="L41" s="107"/>
      <c r="M41" s="287" t="s">
        <v>7</v>
      </c>
      <c r="N41" s="288" t="s">
        <v>706</v>
      </c>
      <c r="O41" s="290" t="s">
        <v>640</v>
      </c>
      <c r="P41" s="295"/>
      <c r="Q41" s="292" t="s">
        <v>152</v>
      </c>
      <c r="R41" s="292" t="s">
        <v>154</v>
      </c>
      <c r="S41" s="249" t="s">
        <v>345</v>
      </c>
      <c r="T41" s="107" t="s">
        <v>72</v>
      </c>
      <c r="U41" s="320">
        <v>44039</v>
      </c>
      <c r="V41" s="107" t="s">
        <v>369</v>
      </c>
      <c r="W41" s="107" t="s">
        <v>373</v>
      </c>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345</v>
      </c>
      <c r="T42" s="107" t="s">
        <v>72</v>
      </c>
      <c r="U42" s="320">
        <v>44008</v>
      </c>
      <c r="V42" s="107"/>
      <c r="W42" s="107" t="s">
        <v>373</v>
      </c>
      <c r="X42" s="107"/>
    </row>
    <row r="43" spans="1:24" ht="13.8" x14ac:dyDescent="0.3">
      <c r="A43" s="225" t="s">
        <v>53</v>
      </c>
      <c r="B43" s="218" t="s">
        <v>224</v>
      </c>
      <c r="C43" s="252"/>
      <c r="D43" s="252"/>
      <c r="E43" s="252"/>
      <c r="F43" s="304" t="s">
        <v>77</v>
      </c>
      <c r="G43" s="304"/>
      <c r="H43" s="224">
        <f>IF(C43&lt;&gt;"",'CBL Score Standard'!$D101,IF(D43&lt;&gt;"",SUM('CBL Score Standard'!$D101:$E101),IF(E43&lt;&gt;"",SUM('CBL Score Standard'!$D101:$F101),IF(F43&lt;&gt;"",SUM('CBL Score Standard'!$D101:$G101),IF(G43&lt;&gt;"",SUM('CBL Score Standard'!$D101:$H101,0))))))</f>
        <v>3.5338345864661655E-2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345</v>
      </c>
      <c r="T44" s="107"/>
      <c r="U44" s="320">
        <v>43763</v>
      </c>
      <c r="V44" s="107" t="s">
        <v>369</v>
      </c>
      <c r="W44" s="107" t="s">
        <v>372</v>
      </c>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c r="T45" s="107"/>
      <c r="U45" s="320">
        <v>43684</v>
      </c>
      <c r="V45" s="107" t="s">
        <v>369</v>
      </c>
      <c r="W45" s="107" t="s">
        <v>372</v>
      </c>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345</v>
      </c>
      <c r="T46" s="107" t="s">
        <v>73</v>
      </c>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345</v>
      </c>
      <c r="T47" s="107" t="s">
        <v>72</v>
      </c>
      <c r="U47" s="320">
        <v>43756</v>
      </c>
      <c r="V47" s="107"/>
      <c r="W47" s="107" t="s">
        <v>373</v>
      </c>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345</v>
      </c>
      <c r="T51" s="107" t="s">
        <v>73</v>
      </c>
      <c r="U51" s="320"/>
      <c r="V51" s="107"/>
      <c r="W51" s="107" t="s">
        <v>373</v>
      </c>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345</v>
      </c>
      <c r="T52" s="107" t="s">
        <v>73</v>
      </c>
      <c r="U52" s="107"/>
      <c r="V52" s="107"/>
      <c r="W52" s="107" t="s">
        <v>373</v>
      </c>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t="s">
        <v>345</v>
      </c>
      <c r="T56" s="107" t="s">
        <v>73</v>
      </c>
      <c r="U56" s="319"/>
      <c r="V56" s="107"/>
      <c r="W56" s="107" t="s">
        <v>373</v>
      </c>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3.2160064796136689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showAutoFilter="1" topLeftCell="A37">
      <selection activeCell="A7" sqref="A7:H68"/>
      <pageMargins left="0.7" right="0.7" top="0.75" bottom="0.75" header="0.3" footer="0.3"/>
      <pageSetup orientation="portrait" r:id="rId1"/>
      <autoFilter ref="A3:J70"/>
    </customSheetView>
    <customSheetView guid="{040B64FF-F135-4C7F-9498-A8399C10673D}" scale="85" showGridLines="0" showAutoFilter="1" topLeftCell="A37">
      <selection activeCell="A7" sqref="A7:H68"/>
      <pageMargins left="0.7" right="0.7" top="0.75" bottom="0.75" header="0.3" footer="0.3"/>
      <pageSetup orientation="portrait" r:id="rId2"/>
      <autoFilter ref="A3:J70"/>
    </customSheetView>
    <customSheetView guid="{6D9FC8F7-6352-4BF1-890A-27BF36FADC03}" scale="85" showGridLines="0" showAutoFilter="1" topLeftCell="A37">
      <selection activeCell="A7" sqref="A7:H68"/>
      <pageMargins left="0.7" right="0.7" top="0.75" bottom="0.75" header="0.3" footer="0.3"/>
      <pageSetup orientation="portrait" r:id="rId3"/>
      <autoFilter ref="A3:J70"/>
    </customSheetView>
  </customSheetViews>
  <mergeCells count="6">
    <mergeCell ref="A1:H1"/>
    <mergeCell ref="M2:M3"/>
    <mergeCell ref="N2:N3"/>
    <mergeCell ref="A68:G68"/>
    <mergeCell ref="S2:S3"/>
    <mergeCell ref="A66:G66"/>
  </mergeCells>
  <conditionalFormatting sqref="O4:O9 O12:O18">
    <cfRule type="duplicateValues" dxfId="583" priority="17"/>
  </conditionalFormatting>
  <conditionalFormatting sqref="O10">
    <cfRule type="duplicateValues" dxfId="582" priority="16"/>
  </conditionalFormatting>
  <conditionalFormatting sqref="O11">
    <cfRule type="duplicateValues" dxfId="581" priority="15"/>
  </conditionalFormatting>
  <conditionalFormatting sqref="O19:O32">
    <cfRule type="duplicateValues" dxfId="580" priority="14"/>
  </conditionalFormatting>
  <conditionalFormatting sqref="O34:O50">
    <cfRule type="duplicateValues" dxfId="579" priority="13"/>
  </conditionalFormatting>
  <conditionalFormatting sqref="O33">
    <cfRule type="duplicateValues" dxfId="578" priority="12"/>
  </conditionalFormatting>
  <conditionalFormatting sqref="O51:O58">
    <cfRule type="duplicateValues" dxfId="577" priority="11"/>
  </conditionalFormatting>
  <conditionalFormatting sqref="O59:O62">
    <cfRule type="duplicateValues" dxfId="576" priority="10"/>
  </conditionalFormatting>
  <conditionalFormatting sqref="C7:D7 F7:H7">
    <cfRule type="containsText" dxfId="575" priority="7" operator="containsText" text="N/A">
      <formula>NOT(ISERROR(SEARCH("N/A",C7)))</formula>
    </cfRule>
    <cfRule type="containsText" dxfId="574" priority="8" operator="containsText" text="Blank">
      <formula>NOT(ISERROR(SEARCH("Blank",C7)))</formula>
    </cfRule>
    <cfRule type="containsText" dxfId="573" priority="9" operator="containsText" text="M">
      <formula>NOT(ISERROR(SEARCH("M",C7)))</formula>
    </cfRule>
  </conditionalFormatting>
  <conditionalFormatting sqref="B7 B66:B68">
    <cfRule type="duplicateValues" dxfId="572" priority="6"/>
  </conditionalFormatting>
  <conditionalFormatting sqref="B29">
    <cfRule type="duplicateValues" dxfId="571" priority="4"/>
  </conditionalFormatting>
  <conditionalFormatting sqref="B30">
    <cfRule type="duplicateValues" dxfId="570" priority="3"/>
  </conditionalFormatting>
  <conditionalFormatting sqref="B55">
    <cfRule type="duplicateValues" dxfId="569" priority="2"/>
  </conditionalFormatting>
  <conditionalFormatting sqref="B56:B65 B31:B54 B8:B12 B14:B28">
    <cfRule type="duplicateValues" dxfId="568" priority="5"/>
  </conditionalFormatting>
  <conditionalFormatting sqref="B13">
    <cfRule type="duplicateValues" dxfId="56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4"/>
  <drawing r:id="rId5"/>
  <legacyDrawing r:id="rId6"/>
  <controls>
    <mc:AlternateContent xmlns:mc="http://schemas.openxmlformats.org/markup-compatibility/2006">
      <mc:Choice Requires="x14">
        <control shapeId="844808" r:id="rId7" name="CommandButton1">
          <controlPr defaultSize="0" autoLine="0" r:id="rId8">
            <anchor moveWithCells="1">
              <from>
                <xdr:col>8</xdr:col>
                <xdr:colOff>114300</xdr:colOff>
                <xdr:row>15</xdr:row>
                <xdr:rowOff>0</xdr:rowOff>
              </from>
              <to>
                <xdr:col>9</xdr:col>
                <xdr:colOff>396240</xdr:colOff>
                <xdr:row>16</xdr:row>
                <xdr:rowOff>175260</xdr:rowOff>
              </to>
            </anchor>
          </controlPr>
        </control>
      </mc:Choice>
      <mc:Fallback>
        <control shapeId="844808" r:id="rId7" name="CommandButton1"/>
      </mc:Fallback>
    </mc:AlternateContent>
    <mc:AlternateContent xmlns:mc="http://schemas.openxmlformats.org/markup-compatibility/2006">
      <mc:Choice Requires="x14">
        <control shapeId="844809" r:id="rId9" name="CommandButton2">
          <controlPr defaultSize="0" autoLine="0" r:id="rId10">
            <anchor moveWithCells="1">
              <from>
                <xdr:col>8</xdr:col>
                <xdr:colOff>121920</xdr:colOff>
                <xdr:row>15</xdr:row>
                <xdr:rowOff>0</xdr:rowOff>
              </from>
              <to>
                <xdr:col>9</xdr:col>
                <xdr:colOff>434340</xdr:colOff>
                <xdr:row>16</xdr:row>
                <xdr:rowOff>274320</xdr:rowOff>
              </to>
            </anchor>
          </controlPr>
        </control>
      </mc:Choice>
      <mc:Fallback>
        <control shapeId="844809" r:id="rId9" name="CommandButton2"/>
      </mc:Fallback>
    </mc:AlternateContent>
    <mc:AlternateContent xmlns:mc="http://schemas.openxmlformats.org/markup-compatibility/2006">
      <mc:Choice Requires="x14">
        <control shapeId="844810" r:id="rId11" name="CommandButton3">
          <controlPr defaultSize="0" autoLine="0" r:id="rId12">
            <anchor moveWithCells="1">
              <from>
                <xdr:col>8</xdr:col>
                <xdr:colOff>114300</xdr:colOff>
                <xdr:row>6</xdr:row>
                <xdr:rowOff>144780</xdr:rowOff>
              </from>
              <to>
                <xdr:col>9</xdr:col>
                <xdr:colOff>396240</xdr:colOff>
                <xdr:row>8</xdr:row>
                <xdr:rowOff>137160</xdr:rowOff>
              </to>
            </anchor>
          </controlPr>
        </control>
      </mc:Choice>
      <mc:Fallback>
        <control shapeId="844810" r:id="rId11" name="CommandButton3"/>
      </mc:Fallback>
    </mc:AlternateContent>
  </controls>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4"/>
  </sheetPr>
  <dimension ref="A1:X196"/>
  <sheetViews>
    <sheetView showGridLines="0" zoomScale="85" zoomScaleNormal="85" workbookViewId="0">
      <selection activeCell="J2" sqref="J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hidden="1" customWidth="1"/>
    <col min="17" max="17" width="24.88671875" style="308" hidden="1" customWidth="1"/>
    <col min="18" max="18" width="26.109375" style="308" customWidth="1"/>
    <col min="19" max="19" width="22.4414062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25" customHeight="1" x14ac:dyDescent="0.3">
      <c r="A2" s="70" t="s">
        <v>362</v>
      </c>
      <c r="B2" s="58" t="s">
        <v>346</v>
      </c>
      <c r="C2" s="3"/>
      <c r="D2" s="3"/>
      <c r="E2" s="3"/>
      <c r="F2" s="3"/>
      <c r="G2" s="3"/>
      <c r="H2" s="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42527</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4.6520547945205477</v>
      </c>
      <c r="C4" s="3"/>
      <c r="D4" s="3"/>
      <c r="E4" s="3"/>
      <c r="F4" s="3"/>
      <c r="G4" s="3"/>
      <c r="H4" s="3"/>
      <c r="K4" s="107" t="s">
        <v>141</v>
      </c>
      <c r="L4" s="107" t="s">
        <v>142</v>
      </c>
      <c r="M4" s="266" t="s">
        <v>5</v>
      </c>
      <c r="N4" s="267" t="s">
        <v>143</v>
      </c>
      <c r="O4" s="268" t="s">
        <v>367</v>
      </c>
      <c r="P4" s="270"/>
      <c r="Q4" s="273" t="s">
        <v>145</v>
      </c>
      <c r="R4" s="273" t="s">
        <v>211</v>
      </c>
      <c r="S4" s="249" t="s">
        <v>346</v>
      </c>
      <c r="T4" s="107"/>
      <c r="U4" s="319"/>
      <c r="V4" s="107" t="s">
        <v>369</v>
      </c>
      <c r="W4" s="107" t="s">
        <v>372</v>
      </c>
      <c r="X4" s="107" t="s">
        <v>372</v>
      </c>
    </row>
    <row r="5" spans="1:24" ht="12.75" customHeight="1" x14ac:dyDescent="0.3">
      <c r="A5" s="70" t="s">
        <v>382</v>
      </c>
      <c r="B5" s="95">
        <v>0.33333333333333331</v>
      </c>
      <c r="C5" s="97"/>
      <c r="D5" s="3"/>
      <c r="E5" s="3"/>
      <c r="F5" s="3"/>
      <c r="G5" s="3"/>
      <c r="H5" s="3"/>
      <c r="K5" s="107"/>
      <c r="L5" s="107"/>
      <c r="M5" s="266" t="s">
        <v>5</v>
      </c>
      <c r="N5" s="267" t="s">
        <v>143</v>
      </c>
      <c r="O5" s="268" t="s">
        <v>368</v>
      </c>
      <c r="P5" s="271" t="s">
        <v>144</v>
      </c>
      <c r="Q5" s="271" t="s">
        <v>149</v>
      </c>
      <c r="R5" s="271" t="s">
        <v>150</v>
      </c>
      <c r="S5" s="249" t="s">
        <v>346</v>
      </c>
      <c r="T5" s="107"/>
      <c r="U5" s="320"/>
      <c r="V5" s="107" t="s">
        <v>369</v>
      </c>
      <c r="W5" s="107" t="s">
        <v>372</v>
      </c>
      <c r="X5" s="107" t="s">
        <v>372</v>
      </c>
    </row>
    <row r="6" spans="1:24" thickBot="1" x14ac:dyDescent="0.35">
      <c r="A6" s="70" t="s">
        <v>383</v>
      </c>
      <c r="B6" s="95">
        <f ca="1">B4+B5</f>
        <v>4.9853881278538807</v>
      </c>
      <c r="C6" s="97"/>
      <c r="K6" s="107"/>
      <c r="L6" s="107"/>
      <c r="M6" s="266" t="s">
        <v>5</v>
      </c>
      <c r="N6" s="267" t="s">
        <v>148</v>
      </c>
      <c r="O6" s="268" t="s">
        <v>148</v>
      </c>
      <c r="P6" s="271" t="s">
        <v>144</v>
      </c>
      <c r="Q6" s="271" t="s">
        <v>149</v>
      </c>
      <c r="R6" s="271" t="s">
        <v>150</v>
      </c>
      <c r="S6" s="249" t="s">
        <v>346</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346</v>
      </c>
      <c r="T7" s="107"/>
      <c r="U7" s="320"/>
      <c r="V7" s="107" t="s">
        <v>369</v>
      </c>
      <c r="W7" s="249" t="s">
        <v>372</v>
      </c>
      <c r="X7" s="107" t="s">
        <v>372</v>
      </c>
    </row>
    <row r="8" spans="1:24" ht="27.6" customHeight="1"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t="s">
        <v>346</v>
      </c>
      <c r="T8" s="107" t="s">
        <v>73</v>
      </c>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346</v>
      </c>
      <c r="T9" s="107"/>
      <c r="U9" s="320"/>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346</v>
      </c>
      <c r="T10" s="107"/>
      <c r="U10" s="320"/>
      <c r="V10" s="107"/>
      <c r="W10" s="107" t="s">
        <v>372</v>
      </c>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346</v>
      </c>
      <c r="T11" s="107" t="s">
        <v>72</v>
      </c>
      <c r="U11" s="107"/>
      <c r="V11" s="107"/>
      <c r="W11" s="107"/>
      <c r="X11" s="107"/>
    </row>
    <row r="12" spans="1:24" ht="13.95" customHeight="1" x14ac:dyDescent="0.3">
      <c r="A12" s="225" t="s">
        <v>63</v>
      </c>
      <c r="B12" s="218" t="s">
        <v>241</v>
      </c>
      <c r="C12" s="252"/>
      <c r="D12" s="252" t="s">
        <v>77</v>
      </c>
      <c r="E12" s="252"/>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346</v>
      </c>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346</v>
      </c>
      <c r="T13" s="107"/>
      <c r="U13" s="320">
        <v>44029</v>
      </c>
      <c r="V13" s="107" t="s">
        <v>369</v>
      </c>
      <c r="W13" s="107"/>
      <c r="X13" s="107"/>
    </row>
    <row r="14" spans="1:24" ht="13.95" customHeight="1"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346</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249" t="s">
        <v>346</v>
      </c>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346</v>
      </c>
      <c r="T16" s="107"/>
      <c r="U16" s="320">
        <v>43627</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346</v>
      </c>
      <c r="T17" s="107" t="s">
        <v>72</v>
      </c>
      <c r="U17" s="107"/>
      <c r="V17" s="107"/>
      <c r="W17" s="107"/>
      <c r="X17" s="107"/>
    </row>
    <row r="18" spans="1:24" ht="41.4" customHeight="1"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346</v>
      </c>
      <c r="T18" s="107" t="s">
        <v>72</v>
      </c>
      <c r="U18" s="320"/>
      <c r="V18" s="107"/>
      <c r="W18" s="107"/>
      <c r="X18" s="107"/>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346</v>
      </c>
      <c r="U19" s="321"/>
      <c r="V19" s="308" t="s">
        <v>369</v>
      </c>
      <c r="W19" s="308" t="s">
        <v>372</v>
      </c>
      <c r="X19" s="308" t="s">
        <v>372</v>
      </c>
    </row>
    <row r="20" spans="1:24" ht="13.95" customHeight="1"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346</v>
      </c>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346</v>
      </c>
      <c r="T21" s="107" t="s">
        <v>72</v>
      </c>
      <c r="U21" s="320"/>
      <c r="V21" s="107"/>
      <c r="W21" s="107"/>
      <c r="X21" s="107"/>
    </row>
    <row r="22" spans="1:24" ht="13.95" customHeight="1"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346</v>
      </c>
      <c r="T22" s="107"/>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346</v>
      </c>
      <c r="T23" s="107"/>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346</v>
      </c>
      <c r="T24" s="107"/>
      <c r="U24" s="320"/>
      <c r="V24" s="107" t="s">
        <v>369</v>
      </c>
      <c r="W24" s="107" t="s">
        <v>372</v>
      </c>
      <c r="X24" s="107" t="s">
        <v>372</v>
      </c>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346</v>
      </c>
      <c r="T25" s="107" t="s">
        <v>72</v>
      </c>
      <c r="U25" s="320"/>
      <c r="V25" s="107"/>
      <c r="W25" s="107"/>
      <c r="X25" s="107"/>
    </row>
    <row r="26" spans="1:24" ht="26.4" customHeight="1"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346</v>
      </c>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346</v>
      </c>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346</v>
      </c>
      <c r="T28" s="107"/>
      <c r="U28" s="320"/>
      <c r="V28" s="107"/>
      <c r="W28" s="107"/>
      <c r="X28" s="107"/>
    </row>
    <row r="29" spans="1:24" ht="27.6" customHeight="1"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346</v>
      </c>
      <c r="T29" s="107"/>
      <c r="U29" s="320">
        <v>43629</v>
      </c>
      <c r="V29" s="107" t="s">
        <v>369</v>
      </c>
      <c r="W29" s="107" t="s">
        <v>372</v>
      </c>
      <c r="X29" s="107" t="s">
        <v>372</v>
      </c>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346</v>
      </c>
      <c r="T30" s="107"/>
      <c r="U30" s="320">
        <v>43761</v>
      </c>
      <c r="V30" s="107" t="s">
        <v>369</v>
      </c>
      <c r="W30" s="107"/>
      <c r="X30" s="107"/>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346</v>
      </c>
      <c r="T31" s="107"/>
      <c r="U31" s="320"/>
      <c r="V31" s="107"/>
      <c r="W31" s="107"/>
      <c r="X31" s="107"/>
    </row>
    <row r="32" spans="1:24" ht="26.4" customHeight="1"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346</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346</v>
      </c>
      <c r="T33" s="107"/>
      <c r="U33" s="320"/>
      <c r="V33" s="107" t="s">
        <v>369</v>
      </c>
      <c r="W33" s="107" t="s">
        <v>372</v>
      </c>
      <c r="X33" s="107" t="s">
        <v>372</v>
      </c>
    </row>
    <row r="34" spans="1:24" ht="25.2"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346</v>
      </c>
      <c r="T34" s="107"/>
      <c r="U34" s="320"/>
      <c r="V34" s="107" t="s">
        <v>369</v>
      </c>
      <c r="W34" s="107" t="s">
        <v>372</v>
      </c>
      <c r="X34" s="107" t="s">
        <v>372</v>
      </c>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346</v>
      </c>
      <c r="T35" s="107"/>
      <c r="U35" s="320">
        <v>43766</v>
      </c>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346</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346</v>
      </c>
      <c r="T37" s="107" t="s">
        <v>72</v>
      </c>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346</v>
      </c>
      <c r="T38" s="107" t="s">
        <v>72</v>
      </c>
      <c r="U38" s="107"/>
      <c r="V38" s="107"/>
      <c r="W38" s="107"/>
      <c r="X38" s="107"/>
    </row>
    <row r="39" spans="1:24" ht="41.4" customHeight="1"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346</v>
      </c>
      <c r="T39" s="107"/>
      <c r="U39" s="320"/>
      <c r="V39" s="107" t="s">
        <v>369</v>
      </c>
      <c r="W39" s="107"/>
      <c r="X39" s="107"/>
    </row>
    <row r="40" spans="1:24" ht="13.8" x14ac:dyDescent="0.3">
      <c r="A40" s="225" t="s">
        <v>54</v>
      </c>
      <c r="B40" s="218" t="s">
        <v>229</v>
      </c>
      <c r="C40" s="252" t="s">
        <v>77</v>
      </c>
      <c r="D40" s="252"/>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346</v>
      </c>
      <c r="T40" s="107"/>
      <c r="U40" s="320"/>
      <c r="V40" s="107"/>
      <c r="W40" s="107"/>
      <c r="X40" s="107"/>
    </row>
    <row r="41" spans="1:24" ht="13.95" customHeight="1"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t="s">
        <v>346</v>
      </c>
      <c r="T41" s="107"/>
      <c r="U41" s="320">
        <v>43626</v>
      </c>
      <c r="V41" s="107" t="s">
        <v>369</v>
      </c>
      <c r="W41" s="107"/>
      <c r="X41" s="107"/>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346</v>
      </c>
      <c r="T42" s="107"/>
      <c r="U42" s="320">
        <v>44008</v>
      </c>
      <c r="V42" s="107" t="s">
        <v>369</v>
      </c>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346</v>
      </c>
      <c r="T43" s="107" t="s">
        <v>72</v>
      </c>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346</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346</v>
      </c>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346</v>
      </c>
      <c r="T46" s="107"/>
      <c r="U46" s="320"/>
      <c r="V46" s="107"/>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346</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346</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346</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346</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346</v>
      </c>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346</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249" t="s">
        <v>346</v>
      </c>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346</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346</v>
      </c>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346</v>
      </c>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249" t="s">
        <v>346</v>
      </c>
      <c r="T57" s="107"/>
      <c r="U57" s="319">
        <v>44042.458333333336</v>
      </c>
      <c r="V57" s="107" t="s">
        <v>369</v>
      </c>
      <c r="W57" s="107"/>
      <c r="X57" s="107"/>
    </row>
    <row r="58" spans="1:24" ht="23.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346</v>
      </c>
      <c r="T58" s="107"/>
      <c r="U58" s="320"/>
      <c r="V58" s="107" t="s">
        <v>369</v>
      </c>
      <c r="W58" s="107"/>
      <c r="X58" s="107"/>
    </row>
    <row r="59" spans="1:24" ht="41.4"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346</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346</v>
      </c>
      <c r="T60" s="107"/>
      <c r="U60" s="107"/>
      <c r="V60" s="107"/>
      <c r="W60" s="107"/>
      <c r="X60" s="107"/>
    </row>
    <row r="61" spans="1:24" ht="26.4" x14ac:dyDescent="0.25">
      <c r="A61" s="225" t="s">
        <v>56</v>
      </c>
      <c r="B61" s="218" t="s">
        <v>391</v>
      </c>
      <c r="C61" s="252"/>
      <c r="D61" s="252" t="s">
        <v>77</v>
      </c>
      <c r="E61" s="252"/>
      <c r="F61" s="304"/>
      <c r="G61" s="304"/>
      <c r="H61" s="224">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346</v>
      </c>
      <c r="T61" s="107"/>
      <c r="U61" s="107"/>
      <c r="V61" s="107"/>
      <c r="W61" s="107"/>
      <c r="X61" s="107"/>
    </row>
    <row r="62" spans="1:24" ht="26.4" x14ac:dyDescent="0.25">
      <c r="A62" s="225" t="s">
        <v>56</v>
      </c>
      <c r="B62" s="218" t="s">
        <v>235</v>
      </c>
      <c r="C62" s="252"/>
      <c r="D62" s="252" t="s">
        <v>77</v>
      </c>
      <c r="E62" s="252"/>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346</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c r="S63" s="249"/>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2.3577816492450641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showAutoFilter="1">
      <selection activeCell="A7" sqref="A7:H68"/>
      <pageMargins left="0.7" right="0.7" top="0.75" bottom="0.75" header="0.3" footer="0.3"/>
      <pageSetup orientation="portrait" r:id="rId1"/>
      <autoFilter ref="A3:J70"/>
    </customSheetView>
    <customSheetView guid="{B9E7682A-072E-4CF9-AE10-B3ED27CB27F8}" scale="85" showGridLines="0" showAutoFilter="1" topLeftCell="K25">
      <selection activeCell="U54" sqref="U54:V54"/>
      <pageMargins left="0.7" right="0.7" top="0.75" bottom="0.75" header="0.3" footer="0.3"/>
      <pageSetup orientation="portrait" r:id="rId2"/>
      <autoFilter ref="A3:AB70"/>
    </customSheetView>
    <customSheetView guid="{9F775BAE-2403-40FE-95E3-B0411D9A7170}" scale="85" showGridLines="0" showAutoFilter="1" topLeftCell="K22">
      <selection activeCell="U37" sqref="U37"/>
      <pageMargins left="0.7" right="0.7" top="0.75" bottom="0.75" header="0.3" footer="0.3"/>
      <pageSetup orientation="portrait" r:id="rId3"/>
      <autoFilter ref="A3:AB70"/>
    </customSheetView>
    <customSheetView guid="{61959E49-C4BC-41CB-B0BE-7EDA73DE356A}" scale="85" showGridLines="0" showAutoFilter="1" topLeftCell="K31">
      <selection activeCell="U51" sqref="U51"/>
      <pageMargins left="0.7" right="0.7" top="0.75" bottom="0.75" header="0.3" footer="0.3"/>
      <pageSetup orientation="portrait" r:id="rId4"/>
      <autoFilter ref="A3:AB70"/>
    </customSheetView>
    <customSheetView guid="{3F51B73C-8999-4BDD-B7BB-CFA8C5D5F118}" scale="85" showGridLines="0" showAutoFilter="1" hiddenColumns="1" topLeftCell="O22">
      <selection activeCell="AA33" sqref="AA33"/>
      <pageMargins left="0.7" right="0.7" top="0.75" bottom="0.75" header="0.3" footer="0.3"/>
      <pageSetup orientation="portrait" r:id="rId5"/>
      <autoFilter ref="A3:AA70"/>
    </customSheetView>
    <customSheetView guid="{040B64FF-F135-4C7F-9498-A8399C10673D}" scale="85" showGridLines="0" showAutoFilter="1">
      <selection activeCell="A7" sqref="A7:H68"/>
      <pageMargins left="0.7" right="0.7" top="0.75" bottom="0.75" header="0.3" footer="0.3"/>
      <pageSetup orientation="portrait" r:id="rId6"/>
      <autoFilter ref="A3:J70"/>
    </customSheetView>
    <customSheetView guid="{6D9FC8F7-6352-4BF1-890A-27BF36FADC03}" scale="85" showGridLines="0" showAutoFilter="1">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566" priority="17"/>
  </conditionalFormatting>
  <conditionalFormatting sqref="O10">
    <cfRule type="duplicateValues" dxfId="565" priority="16"/>
  </conditionalFormatting>
  <conditionalFormatting sqref="O11">
    <cfRule type="duplicateValues" dxfId="564" priority="15"/>
  </conditionalFormatting>
  <conditionalFormatting sqref="O19:O32">
    <cfRule type="duplicateValues" dxfId="563" priority="14"/>
  </conditionalFormatting>
  <conditionalFormatting sqref="O34:O50">
    <cfRule type="duplicateValues" dxfId="562" priority="13"/>
  </conditionalFormatting>
  <conditionalFormatting sqref="O33">
    <cfRule type="duplicateValues" dxfId="561" priority="12"/>
  </conditionalFormatting>
  <conditionalFormatting sqref="O51:O58">
    <cfRule type="duplicateValues" dxfId="560" priority="11"/>
  </conditionalFormatting>
  <conditionalFormatting sqref="O59:O62">
    <cfRule type="duplicateValues" dxfId="559" priority="10"/>
  </conditionalFormatting>
  <conditionalFormatting sqref="C7:D7 F7:H7">
    <cfRule type="containsText" dxfId="558" priority="7" operator="containsText" text="N/A">
      <formula>NOT(ISERROR(SEARCH("N/A",C7)))</formula>
    </cfRule>
    <cfRule type="containsText" dxfId="557" priority="8" operator="containsText" text="Blank">
      <formula>NOT(ISERROR(SEARCH("Blank",C7)))</formula>
    </cfRule>
    <cfRule type="containsText" dxfId="556" priority="9" operator="containsText" text="M">
      <formula>NOT(ISERROR(SEARCH("M",C7)))</formula>
    </cfRule>
  </conditionalFormatting>
  <conditionalFormatting sqref="B7 B66:B68">
    <cfRule type="duplicateValues" dxfId="555" priority="6"/>
  </conditionalFormatting>
  <conditionalFormatting sqref="B29">
    <cfRule type="duplicateValues" dxfId="554" priority="4"/>
  </conditionalFormatting>
  <conditionalFormatting sqref="B30">
    <cfRule type="duplicateValues" dxfId="553" priority="3"/>
  </conditionalFormatting>
  <conditionalFormatting sqref="B55">
    <cfRule type="duplicateValues" dxfId="552" priority="2"/>
  </conditionalFormatting>
  <conditionalFormatting sqref="B56:B65 B31:B54 B8:B12 B14:B28">
    <cfRule type="duplicateValues" dxfId="551" priority="5"/>
  </conditionalFormatting>
  <conditionalFormatting sqref="B13">
    <cfRule type="duplicateValues" dxfId="55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3066" r:id="rId11" name="CommandButton1">
          <controlPr defaultSize="0" autoLine="0" r:id="rId12">
            <anchor moveWithCells="1">
              <from>
                <xdr:col>8</xdr:col>
                <xdr:colOff>114300</xdr:colOff>
                <xdr:row>30</xdr:row>
                <xdr:rowOff>0</xdr:rowOff>
              </from>
              <to>
                <xdr:col>9</xdr:col>
                <xdr:colOff>403860</xdr:colOff>
                <xdr:row>31</xdr:row>
                <xdr:rowOff>175260</xdr:rowOff>
              </to>
            </anchor>
          </controlPr>
        </control>
      </mc:Choice>
      <mc:Fallback>
        <control shapeId="173066" r:id="rId11" name="CommandButton1"/>
      </mc:Fallback>
    </mc:AlternateContent>
    <mc:AlternateContent xmlns:mc="http://schemas.openxmlformats.org/markup-compatibility/2006">
      <mc:Choice Requires="x14">
        <control shapeId="173067" r:id="rId13" name="CommandButton2">
          <controlPr defaultSize="0" autoLine="0" r:id="rId14">
            <anchor moveWithCells="1">
              <from>
                <xdr:col>8</xdr:col>
                <xdr:colOff>114300</xdr:colOff>
                <xdr:row>40</xdr:row>
                <xdr:rowOff>22860</xdr:rowOff>
              </from>
              <to>
                <xdr:col>9</xdr:col>
                <xdr:colOff>434340</xdr:colOff>
                <xdr:row>41</xdr:row>
                <xdr:rowOff>297180</xdr:rowOff>
              </to>
            </anchor>
          </controlPr>
        </control>
      </mc:Choice>
      <mc:Fallback>
        <control shapeId="173067" r:id="rId13" name="CommandButton2"/>
      </mc:Fallback>
    </mc:AlternateContent>
  </controls>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4"/>
  </sheetPr>
  <dimension ref="A1:X196"/>
  <sheetViews>
    <sheetView showGridLines="0" topLeftCell="A52"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25" customHeight="1" x14ac:dyDescent="0.3">
      <c r="A2" s="70" t="s">
        <v>362</v>
      </c>
      <c r="B2" s="58" t="s">
        <v>347</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43423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2.1972602739726028</v>
      </c>
      <c r="C4" s="3"/>
      <c r="D4" s="3"/>
      <c r="E4" s="3"/>
      <c r="F4" s="3"/>
      <c r="G4" s="3"/>
      <c r="H4" s="3"/>
      <c r="K4" s="107" t="s">
        <v>141</v>
      </c>
      <c r="L4" s="107" t="s">
        <v>142</v>
      </c>
      <c r="M4" s="266" t="s">
        <v>5</v>
      </c>
      <c r="N4" s="267" t="s">
        <v>143</v>
      </c>
      <c r="O4" s="268" t="s">
        <v>367</v>
      </c>
      <c r="P4" s="270"/>
      <c r="Q4" s="273" t="s">
        <v>145</v>
      </c>
      <c r="R4" s="273" t="s">
        <v>211</v>
      </c>
      <c r="S4" s="249" t="s">
        <v>347</v>
      </c>
      <c r="T4" s="107" t="s">
        <v>72</v>
      </c>
      <c r="U4" s="319">
        <v>43425</v>
      </c>
      <c r="V4" s="107" t="s">
        <v>369</v>
      </c>
      <c r="W4" s="107" t="s">
        <v>147</v>
      </c>
      <c r="X4" s="107"/>
    </row>
    <row r="5" spans="1:24" ht="12.75" customHeight="1" x14ac:dyDescent="0.3">
      <c r="A5" s="70" t="s">
        <v>382</v>
      </c>
      <c r="B5" s="95">
        <v>8</v>
      </c>
      <c r="C5" s="97"/>
      <c r="D5" s="3"/>
      <c r="E5" s="3"/>
      <c r="F5" s="3"/>
      <c r="G5" s="3"/>
      <c r="H5" s="3"/>
      <c r="K5" s="107"/>
      <c r="L5" s="107"/>
      <c r="M5" s="266" t="s">
        <v>5</v>
      </c>
      <c r="N5" s="267" t="s">
        <v>143</v>
      </c>
      <c r="O5" s="268" t="s">
        <v>368</v>
      </c>
      <c r="P5" s="271" t="s">
        <v>144</v>
      </c>
      <c r="Q5" s="271" t="s">
        <v>149</v>
      </c>
      <c r="R5" s="271" t="s">
        <v>150</v>
      </c>
      <c r="S5" s="249" t="s">
        <v>347</v>
      </c>
      <c r="T5" s="107" t="s">
        <v>72</v>
      </c>
      <c r="U5" s="320">
        <v>43425</v>
      </c>
      <c r="V5" s="107" t="s">
        <v>369</v>
      </c>
      <c r="W5" s="107"/>
      <c r="X5" s="107"/>
    </row>
    <row r="6" spans="1:24" ht="28.2" customHeight="1" thickBot="1" x14ac:dyDescent="0.35">
      <c r="A6" s="70" t="s">
        <v>383</v>
      </c>
      <c r="B6" s="95">
        <f ca="1">B4+B5</f>
        <v>10.197260273972603</v>
      </c>
      <c r="C6" s="97"/>
      <c r="K6" s="107"/>
      <c r="L6" s="107"/>
      <c r="M6" s="266" t="s">
        <v>5</v>
      </c>
      <c r="N6" s="267" t="s">
        <v>148</v>
      </c>
      <c r="O6" s="268" t="s">
        <v>148</v>
      </c>
      <c r="P6" s="271" t="s">
        <v>144</v>
      </c>
      <c r="Q6" s="271" t="s">
        <v>149</v>
      </c>
      <c r="R6" s="271" t="s">
        <v>150</v>
      </c>
      <c r="S6" s="249" t="s">
        <v>347</v>
      </c>
      <c r="T6" s="107" t="s">
        <v>72</v>
      </c>
      <c r="U6" s="320">
        <v>43425</v>
      </c>
      <c r="V6" s="107" t="s">
        <v>369</v>
      </c>
      <c r="W6" s="107" t="s">
        <v>151</v>
      </c>
      <c r="X6" s="107"/>
    </row>
    <row r="7" spans="1:24" ht="55.8"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347</v>
      </c>
      <c r="T7" s="107" t="s">
        <v>72</v>
      </c>
      <c r="U7" s="320">
        <v>43637</v>
      </c>
      <c r="V7" s="107" t="s">
        <v>369</v>
      </c>
      <c r="W7" s="249" t="s">
        <v>244</v>
      </c>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c r="W9" s="107" t="s">
        <v>157</v>
      </c>
      <c r="X9" s="107"/>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t="s">
        <v>158</v>
      </c>
      <c r="X10" s="107"/>
    </row>
    <row r="11" spans="1:24" ht="13.9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347</v>
      </c>
      <c r="T13" s="107"/>
      <c r="U13" s="320">
        <v>44029</v>
      </c>
      <c r="V13" s="107" t="s">
        <v>369</v>
      </c>
      <c r="W13" s="107" t="s">
        <v>175</v>
      </c>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347</v>
      </c>
      <c r="T15" s="107" t="s">
        <v>73</v>
      </c>
      <c r="U15" s="320">
        <v>43658</v>
      </c>
      <c r="V15" s="107" t="s">
        <v>369</v>
      </c>
      <c r="W15" s="107" t="s">
        <v>167</v>
      </c>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347</v>
      </c>
      <c r="T16" s="107" t="s">
        <v>73</v>
      </c>
      <c r="U16" s="320">
        <v>43627</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95" customHeight="1"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347</v>
      </c>
      <c r="T18" s="107" t="s">
        <v>72</v>
      </c>
      <c r="U18" s="320">
        <v>43755</v>
      </c>
      <c r="V18" s="107" t="s">
        <v>369</v>
      </c>
      <c r="W18" s="107" t="s">
        <v>172</v>
      </c>
      <c r="X18" s="107"/>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W19" s="308" t="s">
        <v>179</v>
      </c>
    </row>
    <row r="20" spans="1:24" ht="13.95" customHeight="1"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t="s">
        <v>182</v>
      </c>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t="s">
        <v>155</v>
      </c>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c r="W22" s="107" t="s">
        <v>157</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t="s">
        <v>158</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c r="W24" s="107" t="s">
        <v>164</v>
      </c>
      <c r="X24" s="107"/>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c r="W25" s="107" t="s">
        <v>191</v>
      </c>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193</v>
      </c>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195</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199</v>
      </c>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347</v>
      </c>
      <c r="T29" s="107"/>
      <c r="U29" s="320">
        <v>43629</v>
      </c>
      <c r="V29" s="107" t="s">
        <v>369</v>
      </c>
      <c r="W29" s="107" t="s">
        <v>201</v>
      </c>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347</v>
      </c>
      <c r="T30" s="107" t="s">
        <v>72</v>
      </c>
      <c r="U30" s="320">
        <v>43780</v>
      </c>
      <c r="V30" s="107" t="s">
        <v>369</v>
      </c>
      <c r="W30" s="107" t="s">
        <v>203</v>
      </c>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t="s">
        <v>206</v>
      </c>
      <c r="X31" s="107"/>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347</v>
      </c>
      <c r="T32" s="107"/>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347</v>
      </c>
      <c r="T33" s="107" t="s">
        <v>72</v>
      </c>
      <c r="U33" s="320">
        <v>43753</v>
      </c>
      <c r="V33" s="107" t="s">
        <v>369</v>
      </c>
      <c r="W33" s="107" t="s">
        <v>184</v>
      </c>
      <c r="X33" s="107"/>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347</v>
      </c>
      <c r="T34" s="107" t="s">
        <v>72</v>
      </c>
      <c r="U34" s="320">
        <v>43752</v>
      </c>
      <c r="V34" s="107" t="s">
        <v>369</v>
      </c>
      <c r="W34" s="107" t="s">
        <v>214</v>
      </c>
      <c r="X34" s="107"/>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347</v>
      </c>
      <c r="T35" s="107" t="s">
        <v>72</v>
      </c>
      <c r="U35" s="320">
        <v>43753</v>
      </c>
      <c r="V35" s="107" t="s">
        <v>369</v>
      </c>
      <c r="W35" s="249" t="s">
        <v>245</v>
      </c>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347</v>
      </c>
      <c r="T36" s="107" t="s">
        <v>72</v>
      </c>
      <c r="U36" s="320">
        <v>43753</v>
      </c>
      <c r="V36" s="107" t="s">
        <v>369</v>
      </c>
      <c r="W36" s="107" t="s">
        <v>217</v>
      </c>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95"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347</v>
      </c>
      <c r="T39" s="107" t="s">
        <v>73</v>
      </c>
      <c r="U39" s="320">
        <v>43621</v>
      </c>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347</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347</v>
      </c>
      <c r="T46" s="107" t="s">
        <v>73</v>
      </c>
      <c r="U46" s="320"/>
      <c r="V46" s="107"/>
      <c r="W46" s="107" t="s">
        <v>228</v>
      </c>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v>43763</v>
      </c>
      <c r="V47" s="107" t="s">
        <v>369</v>
      </c>
      <c r="W47" s="107" t="s">
        <v>230</v>
      </c>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13.95" customHeight="1"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347</v>
      </c>
      <c r="T57" s="107"/>
      <c r="U57" s="319">
        <v>44042.458333333336</v>
      </c>
      <c r="V57" s="107" t="s">
        <v>369</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t="s">
        <v>239</v>
      </c>
      <c r="X58" s="107"/>
    </row>
    <row r="59" spans="1:24" ht="26.4" customHeight="1"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7.6" customHeight="1"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4.4"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4.4" customHeight="1"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2.4292102206736361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13.95" customHeight="1" x14ac:dyDescent="0.3">
      <c r="C71" s="101"/>
      <c r="D71" s="101"/>
      <c r="E71" s="101"/>
      <c r="F71" s="101"/>
      <c r="G71" s="101"/>
    </row>
    <row r="72" spans="1:18" x14ac:dyDescent="0.3">
      <c r="C72" s="101"/>
      <c r="D72" s="101"/>
      <c r="E72" s="101"/>
      <c r="F72" s="101"/>
      <c r="G72" s="101"/>
    </row>
    <row r="73" spans="1:18" ht="13.95" customHeight="1" x14ac:dyDescent="0.3">
      <c r="C73" s="101"/>
      <c r="D73" s="101"/>
      <c r="E73" s="101"/>
      <c r="F73" s="101"/>
      <c r="G73" s="101"/>
    </row>
    <row r="74" spans="1:18" ht="13.95" customHeight="1"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52">
      <selection activeCell="A7" sqref="A7:H68"/>
      <pageMargins left="0.7" right="0.7" top="0.75" bottom="0.75" header="0.3" footer="0.3"/>
      <pageSetup orientation="portrait" r:id="rId1"/>
      <autoFilter ref="A3:J70"/>
    </customSheetView>
    <customSheetView guid="{B9E7682A-072E-4CF9-AE10-B3ED27CB27F8}" scale="98" showGridLines="0" showAutoFilter="1" topLeftCell="M1">
      <selection activeCell="U15" sqref="U15:V15"/>
      <pageMargins left="0.7" right="0.7" top="0.75" bottom="0.75" header="0.3" footer="0.3"/>
      <pageSetup orientation="portrait" r:id="rId2"/>
      <autoFilter ref="A3:Z70"/>
    </customSheetView>
    <customSheetView guid="{9F775BAE-2403-40FE-95E3-B0411D9A7170}" scale="98" showGridLines="0" showAutoFilter="1" topLeftCell="M37">
      <selection activeCell="V52" sqref="V52"/>
      <pageMargins left="0.7" right="0.7" top="0.75" bottom="0.75" header="0.3" footer="0.3"/>
      <pageSetup orientation="portrait" r:id="rId3"/>
      <autoFilter ref="A3:Z70"/>
    </customSheetView>
    <customSheetView guid="{61959E49-C4BC-41CB-B0BE-7EDA73DE356A}" scale="98" showGridLines="0" showAutoFilter="1" topLeftCell="M25">
      <selection activeCell="V52" sqref="V52"/>
      <pageMargins left="0.7" right="0.7" top="0.75" bottom="0.75" header="0.3" footer="0.3"/>
      <pageSetup orientation="portrait" r:id="rId4"/>
      <autoFilter ref="A3:Z70"/>
    </customSheetView>
    <customSheetView guid="{3F51B73C-8999-4BDD-B7BB-CFA8C5D5F118}" scale="98" showGridLines="0" showAutoFilter="1" hiddenColumns="1" topLeftCell="C1">
      <selection activeCell="K1" sqref="K1:AN1048576"/>
      <pageMargins left="0.7" right="0.7" top="0.75" bottom="0.75" header="0.3" footer="0.3"/>
      <pageSetup orientation="portrait" r:id="rId5"/>
      <autoFilter ref="A3:Y70"/>
    </customSheetView>
    <customSheetView guid="{040B64FF-F135-4C7F-9498-A8399C10673D}" scale="98" showGridLines="0" showAutoFilter="1" topLeftCell="A52">
      <selection activeCell="A7" sqref="A7:H68"/>
      <pageMargins left="0.7" right="0.7" top="0.75" bottom="0.75" header="0.3" footer="0.3"/>
      <pageSetup orientation="portrait" r:id="rId6"/>
      <autoFilter ref="A3:J70"/>
    </customSheetView>
    <customSheetView guid="{6D9FC8F7-6352-4BF1-890A-27BF36FADC03}" scale="98" showGridLines="0" showAutoFilter="1" topLeftCell="A52">
      <selection activeCell="A7" sqref="A7:H68"/>
      <pageMargins left="0.7" right="0.7" top="0.75" bottom="0.75" header="0.3" footer="0.3"/>
      <pageSetup orientation="portrait" r:id="rId7"/>
      <autoFilter ref="A3:J70"/>
    </customSheetView>
  </customSheetViews>
  <mergeCells count="6">
    <mergeCell ref="A1:H1"/>
    <mergeCell ref="M2:M3"/>
    <mergeCell ref="N2:N3"/>
    <mergeCell ref="S2:S3"/>
    <mergeCell ref="A68:G68"/>
    <mergeCell ref="A66:G66"/>
  </mergeCells>
  <conditionalFormatting sqref="O4:O9 O12:O18">
    <cfRule type="duplicateValues" dxfId="549" priority="17"/>
  </conditionalFormatting>
  <conditionalFormatting sqref="O10">
    <cfRule type="duplicateValues" dxfId="548" priority="16"/>
  </conditionalFormatting>
  <conditionalFormatting sqref="O11">
    <cfRule type="duplicateValues" dxfId="547" priority="15"/>
  </conditionalFormatting>
  <conditionalFormatting sqref="O19:O32">
    <cfRule type="duplicateValues" dxfId="546" priority="14"/>
  </conditionalFormatting>
  <conditionalFormatting sqref="O34:O50">
    <cfRule type="duplicateValues" dxfId="545" priority="13"/>
  </conditionalFormatting>
  <conditionalFormatting sqref="O33">
    <cfRule type="duplicateValues" dxfId="544" priority="12"/>
  </conditionalFormatting>
  <conditionalFormatting sqref="O51:O58">
    <cfRule type="duplicateValues" dxfId="543" priority="11"/>
  </conditionalFormatting>
  <conditionalFormatting sqref="O59:O62">
    <cfRule type="duplicateValues" dxfId="542" priority="10"/>
  </conditionalFormatting>
  <conditionalFormatting sqref="C7:D7 F7:H7">
    <cfRule type="containsText" dxfId="541" priority="7" operator="containsText" text="N/A">
      <formula>NOT(ISERROR(SEARCH("N/A",C7)))</formula>
    </cfRule>
    <cfRule type="containsText" dxfId="540" priority="8" operator="containsText" text="Blank">
      <formula>NOT(ISERROR(SEARCH("Blank",C7)))</formula>
    </cfRule>
    <cfRule type="containsText" dxfId="539" priority="9" operator="containsText" text="M">
      <formula>NOT(ISERROR(SEARCH("M",C7)))</formula>
    </cfRule>
  </conditionalFormatting>
  <conditionalFormatting sqref="B7 B66:B68">
    <cfRule type="duplicateValues" dxfId="538" priority="6"/>
  </conditionalFormatting>
  <conditionalFormatting sqref="B29">
    <cfRule type="duplicateValues" dxfId="537" priority="4"/>
  </conditionalFormatting>
  <conditionalFormatting sqref="B30">
    <cfRule type="duplicateValues" dxfId="536" priority="3"/>
  </conditionalFormatting>
  <conditionalFormatting sqref="B55">
    <cfRule type="duplicateValues" dxfId="535" priority="2"/>
  </conditionalFormatting>
  <conditionalFormatting sqref="B56:B65 B31:B54 B8:B12 B14:B28">
    <cfRule type="duplicateValues" dxfId="534" priority="5"/>
  </conditionalFormatting>
  <conditionalFormatting sqref="B13">
    <cfRule type="duplicateValues" dxfId="53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74089" r:id="rId11" name="CommandButton1">
          <controlPr defaultSize="0" autoLine="0" r:id="rId12">
            <anchor moveWithCells="1">
              <from>
                <xdr:col>8</xdr:col>
                <xdr:colOff>114300</xdr:colOff>
                <xdr:row>20</xdr:row>
                <xdr:rowOff>0</xdr:rowOff>
              </from>
              <to>
                <xdr:col>9</xdr:col>
                <xdr:colOff>403860</xdr:colOff>
                <xdr:row>21</xdr:row>
                <xdr:rowOff>167640</xdr:rowOff>
              </to>
            </anchor>
          </controlPr>
        </control>
      </mc:Choice>
      <mc:Fallback>
        <control shapeId="174089" r:id="rId11" name="CommandButton1"/>
      </mc:Fallback>
    </mc:AlternateContent>
    <mc:AlternateContent xmlns:mc="http://schemas.openxmlformats.org/markup-compatibility/2006">
      <mc:Choice Requires="x14">
        <control shapeId="174090" r:id="rId13" name="CommandButton2">
          <controlPr defaultSize="0" autoLine="0" r:id="rId14">
            <anchor moveWithCells="1">
              <from>
                <xdr:col>8</xdr:col>
                <xdr:colOff>83820</xdr:colOff>
                <xdr:row>27</xdr:row>
                <xdr:rowOff>68580</xdr:rowOff>
              </from>
              <to>
                <xdr:col>9</xdr:col>
                <xdr:colOff>403860</xdr:colOff>
                <xdr:row>29</xdr:row>
                <xdr:rowOff>7620</xdr:rowOff>
              </to>
            </anchor>
          </controlPr>
        </control>
      </mc:Choice>
      <mc:Fallback>
        <control shapeId="174090" r:id="rId13" name="CommandButton2"/>
      </mc:Fallback>
    </mc:AlternateContent>
  </controls>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4"/>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348</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42849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3.7698630136986302</v>
      </c>
      <c r="C4" s="3"/>
      <c r="D4" s="3"/>
      <c r="E4" s="3"/>
      <c r="F4" s="3"/>
      <c r="G4" s="3"/>
      <c r="H4" s="3"/>
      <c r="K4" s="107" t="s">
        <v>141</v>
      </c>
      <c r="L4" s="107" t="s">
        <v>142</v>
      </c>
      <c r="M4" s="266" t="s">
        <v>5</v>
      </c>
      <c r="N4" s="267" t="s">
        <v>143</v>
      </c>
      <c r="O4" s="268" t="s">
        <v>367</v>
      </c>
      <c r="P4" s="270"/>
      <c r="Q4" s="273" t="s">
        <v>145</v>
      </c>
      <c r="R4" s="273" t="s">
        <v>211</v>
      </c>
      <c r="S4" s="249" t="s">
        <v>348</v>
      </c>
      <c r="T4" s="107"/>
      <c r="U4" s="319"/>
      <c r="V4" s="107" t="s">
        <v>369</v>
      </c>
      <c r="W4" s="107" t="s">
        <v>372</v>
      </c>
      <c r="X4" s="107" t="s">
        <v>372</v>
      </c>
    </row>
    <row r="5" spans="1:24" ht="12.75" customHeight="1" x14ac:dyDescent="0.3">
      <c r="A5" s="70" t="s">
        <v>382</v>
      </c>
      <c r="B5" s="95">
        <v>4.5</v>
      </c>
      <c r="C5" s="97"/>
      <c r="D5" s="3"/>
      <c r="E5" s="3"/>
      <c r="F5" s="3"/>
      <c r="G5" s="3"/>
      <c r="H5" s="3"/>
      <c r="K5" s="107"/>
      <c r="L5" s="107"/>
      <c r="M5" s="266" t="s">
        <v>5</v>
      </c>
      <c r="N5" s="267" t="s">
        <v>143</v>
      </c>
      <c r="O5" s="268" t="s">
        <v>368</v>
      </c>
      <c r="P5" s="271" t="s">
        <v>144</v>
      </c>
      <c r="Q5" s="271" t="s">
        <v>149</v>
      </c>
      <c r="R5" s="271" t="s">
        <v>150</v>
      </c>
      <c r="S5" s="249" t="s">
        <v>348</v>
      </c>
      <c r="T5" s="107"/>
      <c r="U5" s="320"/>
      <c r="V5" s="107" t="s">
        <v>369</v>
      </c>
      <c r="W5" s="107" t="s">
        <v>372</v>
      </c>
      <c r="X5" s="107" t="s">
        <v>372</v>
      </c>
    </row>
    <row r="6" spans="1:24" thickBot="1" x14ac:dyDescent="0.35">
      <c r="A6" s="70" t="s">
        <v>383</v>
      </c>
      <c r="B6" s="95">
        <f ca="1">B4+B5</f>
        <v>8.2698630136986306</v>
      </c>
      <c r="C6" s="97"/>
      <c r="K6" s="107"/>
      <c r="L6" s="107"/>
      <c r="M6" s="266" t="s">
        <v>5</v>
      </c>
      <c r="N6" s="267" t="s">
        <v>148</v>
      </c>
      <c r="O6" s="268" t="s">
        <v>148</v>
      </c>
      <c r="P6" s="271" t="s">
        <v>144</v>
      </c>
      <c r="Q6" s="271" t="s">
        <v>149</v>
      </c>
      <c r="R6" s="271" t="s">
        <v>150</v>
      </c>
      <c r="S6" s="249" t="s">
        <v>348</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348</v>
      </c>
      <c r="T7" s="107"/>
      <c r="U7" s="320"/>
      <c r="V7" s="107" t="s">
        <v>369</v>
      </c>
      <c r="W7" s="249" t="s">
        <v>372</v>
      </c>
      <c r="X7" s="107" t="s">
        <v>372</v>
      </c>
    </row>
    <row r="8" spans="1:24" ht="27.6" customHeight="1"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t="s">
        <v>348</v>
      </c>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348</v>
      </c>
      <c r="T9" s="107"/>
      <c r="U9" s="320"/>
      <c r="V9" s="107" t="s">
        <v>369</v>
      </c>
      <c r="W9" s="107" t="s">
        <v>372</v>
      </c>
      <c r="X9" s="107" t="s">
        <v>372</v>
      </c>
    </row>
    <row r="10" spans="1:24" ht="13.95"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348</v>
      </c>
      <c r="T10" s="107"/>
      <c r="U10" s="320"/>
      <c r="V10" s="107"/>
      <c r="W10" s="107"/>
      <c r="X10" s="107"/>
    </row>
    <row r="11" spans="1:24" ht="13.95"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348</v>
      </c>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348</v>
      </c>
      <c r="T12" s="107"/>
      <c r="U12" s="107"/>
      <c r="V12" s="107"/>
      <c r="W12" s="107"/>
      <c r="X12" s="107"/>
    </row>
    <row r="13" spans="1:24" ht="13.95"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348</v>
      </c>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348</v>
      </c>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249" t="s">
        <v>348</v>
      </c>
      <c r="T15" s="107"/>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348</v>
      </c>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348</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348</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348</v>
      </c>
      <c r="U19" s="321"/>
      <c r="V19" s="308" t="s">
        <v>369</v>
      </c>
      <c r="W19" s="308" t="s">
        <v>372</v>
      </c>
      <c r="X19" s="308" t="s">
        <v>372</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348</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348</v>
      </c>
      <c r="T21" s="107"/>
      <c r="U21" s="320"/>
      <c r="V21" s="107"/>
      <c r="W21" s="107"/>
      <c r="X21" s="107"/>
    </row>
    <row r="22" spans="1:24" ht="13.95"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348</v>
      </c>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348</v>
      </c>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348</v>
      </c>
      <c r="T24" s="107"/>
      <c r="U24" s="320"/>
      <c r="V24" s="107"/>
      <c r="W24" s="107"/>
      <c r="X24" s="107"/>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348</v>
      </c>
      <c r="T25" s="107"/>
      <c r="U25" s="320"/>
      <c r="V25" s="107"/>
      <c r="W25" s="107"/>
      <c r="X25" s="107"/>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348</v>
      </c>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348</v>
      </c>
      <c r="T27" s="107"/>
      <c r="U27" s="320"/>
      <c r="V27" s="107"/>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348</v>
      </c>
      <c r="T28" s="107"/>
      <c r="U28" s="320"/>
      <c r="V28" s="107"/>
      <c r="W28" s="107"/>
      <c r="X28" s="107"/>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249" t="s">
        <v>348</v>
      </c>
      <c r="T29" s="107"/>
      <c r="U29" s="320"/>
      <c r="V29" s="107"/>
      <c r="W29" s="107"/>
      <c r="X29" s="107"/>
    </row>
    <row r="30" spans="1:24" ht="27.6" customHeight="1"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t="s">
        <v>348</v>
      </c>
      <c r="T30" s="107"/>
      <c r="U30" s="320"/>
      <c r="V30" s="107"/>
      <c r="W30" s="107"/>
      <c r="X30" s="107"/>
    </row>
    <row r="31" spans="1:24" ht="13.95"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348</v>
      </c>
      <c r="T31" s="107"/>
      <c r="U31" s="320"/>
      <c r="V31" s="107"/>
      <c r="W31" s="107"/>
      <c r="X31" s="107"/>
    </row>
    <row r="32" spans="1:24" ht="26.4" customHeight="1"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348</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348</v>
      </c>
      <c r="T33" s="107"/>
      <c r="U33" s="320"/>
      <c r="V33" s="107" t="s">
        <v>369</v>
      </c>
      <c r="W33" s="107" t="s">
        <v>372</v>
      </c>
      <c r="X33" s="107" t="s">
        <v>372</v>
      </c>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348</v>
      </c>
      <c r="T34" s="107"/>
      <c r="U34" s="320"/>
      <c r="V34" s="107" t="s">
        <v>369</v>
      </c>
      <c r="W34" s="107" t="s">
        <v>372</v>
      </c>
      <c r="X34" s="107" t="s">
        <v>372</v>
      </c>
    </row>
    <row r="35" spans="1:24" ht="13.95"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348</v>
      </c>
      <c r="T35" s="107"/>
      <c r="U35" s="320"/>
      <c r="V35" s="107" t="s">
        <v>369</v>
      </c>
      <c r="W35" s="249" t="s">
        <v>372</v>
      </c>
      <c r="X35" s="107" t="s">
        <v>372</v>
      </c>
    </row>
    <row r="36" spans="1:24" ht="13.95" customHeight="1"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348</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348</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348</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348</v>
      </c>
      <c r="T39" s="107"/>
      <c r="U39" s="320"/>
      <c r="V39" s="107"/>
      <c r="W39" s="107"/>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348</v>
      </c>
      <c r="T40" s="107"/>
      <c r="U40" s="320"/>
      <c r="V40" s="107"/>
      <c r="W40" s="107"/>
      <c r="X40" s="107"/>
    </row>
    <row r="41" spans="1:24" ht="13.95"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348</v>
      </c>
      <c r="T41" s="107" t="s">
        <v>72</v>
      </c>
      <c r="U41" s="320">
        <v>43754</v>
      </c>
      <c r="V41" s="107" t="s">
        <v>369</v>
      </c>
      <c r="W41" s="107"/>
      <c r="X41" s="107"/>
    </row>
    <row r="42" spans="1:24" ht="26.4"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348</v>
      </c>
      <c r="T42" s="107" t="s">
        <v>72</v>
      </c>
      <c r="U42" s="320">
        <v>44008</v>
      </c>
      <c r="V42" s="107" t="s">
        <v>369</v>
      </c>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348</v>
      </c>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348</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348</v>
      </c>
      <c r="T45" s="107"/>
      <c r="U45" s="320"/>
      <c r="V45" s="107"/>
      <c r="W45" s="107"/>
      <c r="X45" s="107"/>
    </row>
    <row r="46" spans="1:24" ht="27.6" customHeight="1"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348</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348</v>
      </c>
      <c r="T47" s="107" t="s">
        <v>72</v>
      </c>
      <c r="U47" s="320">
        <v>43756</v>
      </c>
      <c r="V47" s="107" t="s">
        <v>369</v>
      </c>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249" t="s">
        <v>348</v>
      </c>
      <c r="T48" s="107"/>
      <c r="U48" s="107"/>
      <c r="V48" s="107"/>
      <c r="W48" s="107"/>
      <c r="X48" s="107"/>
    </row>
    <row r="49" spans="1:24" ht="13.95" customHeight="1"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249" t="s">
        <v>348</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249" t="s">
        <v>348</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348</v>
      </c>
      <c r="T51" s="107" t="s">
        <v>72</v>
      </c>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348</v>
      </c>
      <c r="T52" s="107" t="s">
        <v>72</v>
      </c>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348</v>
      </c>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348</v>
      </c>
      <c r="T54" s="107" t="s">
        <v>73</v>
      </c>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348</v>
      </c>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348</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249" t="s">
        <v>348</v>
      </c>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348</v>
      </c>
      <c r="T58" s="107" t="s">
        <v>72</v>
      </c>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348</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348</v>
      </c>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249" t="s">
        <v>348</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348</v>
      </c>
      <c r="T62" s="107"/>
      <c r="U62" s="107"/>
      <c r="V62" s="107"/>
      <c r="W62" s="107"/>
      <c r="X62" s="107"/>
    </row>
    <row r="63" spans="1:24" ht="14.4" customHeight="1"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4.4" customHeight="1"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3.0367290176661168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selection activeCell="A7" sqref="A7:H68"/>
      <pageMargins left="0.7" right="0.7" top="0.75" bottom="0.75" header="0.3" footer="0.3"/>
      <pageSetup orientation="portrait" r:id="rId1"/>
      <autoFilter ref="A3:J70"/>
    </customSheetView>
    <customSheetView guid="{B9E7682A-072E-4CF9-AE10-B3ED27CB27F8}" scale="98" showGridLines="0" showAutoFilter="1" topLeftCell="A61">
      <selection activeCell="C8" sqref="C8:G67"/>
      <pageMargins left="0.7" right="0.7" top="0.75" bottom="0.75" header="0.3" footer="0.3"/>
      <pageSetup orientation="portrait" r:id="rId2"/>
      <autoFilter ref="A3:AB70"/>
    </customSheetView>
    <customSheetView guid="{9F775BAE-2403-40FE-95E3-B0411D9A7170}" scale="98" showGridLines="0" showAutoFilter="1" topLeftCell="A61">
      <selection activeCell="C8" sqref="C8:G67"/>
      <pageMargins left="0.7" right="0.7" top="0.75" bottom="0.75" header="0.3" footer="0.3"/>
      <pageSetup orientation="portrait" r:id="rId3"/>
      <autoFilter ref="A3:AB70"/>
    </customSheetView>
    <customSheetView guid="{61959E49-C4BC-41CB-B0BE-7EDA73DE356A}" scale="98" showGridLines="0" showAutoFilter="1" topLeftCell="A61">
      <selection activeCell="C8" sqref="C8:G67"/>
      <pageMargins left="0.7" right="0.7" top="0.75" bottom="0.75" header="0.3" footer="0.3"/>
      <pageSetup orientation="portrait" r:id="rId4"/>
      <autoFilter ref="A3:AB70"/>
    </customSheetView>
    <customSheetView guid="{3F51B73C-8999-4BDD-B7BB-CFA8C5D5F118}" scale="98" showGridLines="0" showAutoFilter="1" hiddenColumns="1">
      <selection activeCell="J1" sqref="J1"/>
      <pageMargins left="0.7" right="0.7" top="0.75" bottom="0.75" header="0.3" footer="0.3"/>
      <pageSetup orientation="portrait" r:id="rId5"/>
      <autoFilter ref="A3:AA70"/>
    </customSheetView>
    <customSheetView guid="{040B64FF-F135-4C7F-9498-A8399C10673D}" scale="98" showGridLines="0" showAutoFilter="1">
      <selection activeCell="A7" sqref="A7:H68"/>
      <pageMargins left="0.7" right="0.7" top="0.75" bottom="0.75" header="0.3" footer="0.3"/>
      <pageSetup orientation="portrait" r:id="rId6"/>
      <autoFilter ref="A3:J70"/>
    </customSheetView>
    <customSheetView guid="{6D9FC8F7-6352-4BF1-890A-27BF36FADC03}" scale="98" showGridLines="0" showAutoFilter="1">
      <selection activeCell="A7" sqref="A7:H68"/>
      <pageMargins left="0.7" right="0.7" top="0.75" bottom="0.75" header="0.3" footer="0.3"/>
      <pageSetup orientation="portrait" r:id="rId7"/>
      <autoFilter ref="A3:J70"/>
    </customSheetView>
  </customSheetViews>
  <mergeCells count="6">
    <mergeCell ref="M2:M3"/>
    <mergeCell ref="N2:N3"/>
    <mergeCell ref="S2:S3"/>
    <mergeCell ref="A68:G68"/>
    <mergeCell ref="A1:H1"/>
    <mergeCell ref="A66:G66"/>
  </mergeCells>
  <conditionalFormatting sqref="O4:O9 O12:O18">
    <cfRule type="duplicateValues" dxfId="532" priority="17"/>
  </conditionalFormatting>
  <conditionalFormatting sqref="O10">
    <cfRule type="duplicateValues" dxfId="531" priority="16"/>
  </conditionalFormatting>
  <conditionalFormatting sqref="O11">
    <cfRule type="duplicateValues" dxfId="530" priority="15"/>
  </conditionalFormatting>
  <conditionalFormatting sqref="O19:O32">
    <cfRule type="duplicateValues" dxfId="529" priority="14"/>
  </conditionalFormatting>
  <conditionalFormatting sqref="O34:O50">
    <cfRule type="duplicateValues" dxfId="528" priority="13"/>
  </conditionalFormatting>
  <conditionalFormatting sqref="O33">
    <cfRule type="duplicateValues" dxfId="527" priority="12"/>
  </conditionalFormatting>
  <conditionalFormatting sqref="O51:O58">
    <cfRule type="duplicateValues" dxfId="526" priority="11"/>
  </conditionalFormatting>
  <conditionalFormatting sqref="O59:O62">
    <cfRule type="duplicateValues" dxfId="525" priority="10"/>
  </conditionalFormatting>
  <conditionalFormatting sqref="C7:D7 F7:H7">
    <cfRule type="containsText" dxfId="524" priority="7" operator="containsText" text="N/A">
      <formula>NOT(ISERROR(SEARCH("N/A",C7)))</formula>
    </cfRule>
    <cfRule type="containsText" dxfId="523" priority="8" operator="containsText" text="Blank">
      <formula>NOT(ISERROR(SEARCH("Blank",C7)))</formula>
    </cfRule>
    <cfRule type="containsText" dxfId="522" priority="9" operator="containsText" text="M">
      <formula>NOT(ISERROR(SEARCH("M",C7)))</formula>
    </cfRule>
  </conditionalFormatting>
  <conditionalFormatting sqref="B7 B66:B68">
    <cfRule type="duplicateValues" dxfId="521" priority="6"/>
  </conditionalFormatting>
  <conditionalFormatting sqref="B29">
    <cfRule type="duplicateValues" dxfId="520" priority="4"/>
  </conditionalFormatting>
  <conditionalFormatting sqref="B30">
    <cfRule type="duplicateValues" dxfId="519" priority="3"/>
  </conditionalFormatting>
  <conditionalFormatting sqref="B55">
    <cfRule type="duplicateValues" dxfId="518" priority="2"/>
  </conditionalFormatting>
  <conditionalFormatting sqref="B56:B65 B31:B54 B8:B12 B14:B28">
    <cfRule type="duplicateValues" dxfId="517" priority="5"/>
  </conditionalFormatting>
  <conditionalFormatting sqref="B13">
    <cfRule type="duplicateValues" dxfId="51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5114" r:id="rId11" name="CommandButton1">
          <controlPr defaultSize="0" autoLine="0" r:id="rId12">
            <anchor moveWithCells="1">
              <from>
                <xdr:col>8</xdr:col>
                <xdr:colOff>114300</xdr:colOff>
                <xdr:row>46</xdr:row>
                <xdr:rowOff>0</xdr:rowOff>
              </from>
              <to>
                <xdr:col>9</xdr:col>
                <xdr:colOff>403860</xdr:colOff>
                <xdr:row>48</xdr:row>
                <xdr:rowOff>0</xdr:rowOff>
              </to>
            </anchor>
          </controlPr>
        </control>
      </mc:Choice>
      <mc:Fallback>
        <control shapeId="175114" r:id="rId11" name="CommandButton1"/>
      </mc:Fallback>
    </mc:AlternateContent>
    <mc:AlternateContent xmlns:mc="http://schemas.openxmlformats.org/markup-compatibility/2006">
      <mc:Choice Requires="x14">
        <control shapeId="175115" r:id="rId13" name="CommandButton2">
          <controlPr defaultSize="0" autoLine="0" r:id="rId14">
            <anchor moveWithCells="1">
              <from>
                <xdr:col>8</xdr:col>
                <xdr:colOff>121920</xdr:colOff>
                <xdr:row>50</xdr:row>
                <xdr:rowOff>0</xdr:rowOff>
              </from>
              <to>
                <xdr:col>9</xdr:col>
                <xdr:colOff>441960</xdr:colOff>
                <xdr:row>52</xdr:row>
                <xdr:rowOff>83820</xdr:rowOff>
              </to>
            </anchor>
          </controlPr>
        </control>
      </mc:Choice>
      <mc:Fallback>
        <control shapeId="175115" r:id="rId13" name="CommandButton2"/>
      </mc:Fallback>
    </mc:AlternateContent>
  </controls>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4"/>
  </sheetPr>
  <dimension ref="A1:X196"/>
  <sheetViews>
    <sheetView showGridLines="0" zoomScale="80" zoomScaleNormal="80"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349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42863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3.7315068493150685</v>
      </c>
      <c r="C4" s="3"/>
      <c r="D4" s="3"/>
      <c r="E4" s="3"/>
      <c r="F4" s="3"/>
      <c r="G4" s="3"/>
      <c r="H4" s="3"/>
      <c r="K4" s="107" t="s">
        <v>141</v>
      </c>
      <c r="L4" s="107" t="s">
        <v>142</v>
      </c>
      <c r="M4" s="266" t="s">
        <v>5</v>
      </c>
      <c r="N4" s="267" t="s">
        <v>143</v>
      </c>
      <c r="O4" s="268" t="s">
        <v>367</v>
      </c>
      <c r="P4" s="270"/>
      <c r="Q4" s="273" t="s">
        <v>145</v>
      </c>
      <c r="R4" s="273" t="s">
        <v>211</v>
      </c>
      <c r="S4" s="249" t="s">
        <v>349</v>
      </c>
      <c r="T4" s="107"/>
      <c r="U4" s="319"/>
      <c r="V4" s="107" t="s">
        <v>369</v>
      </c>
      <c r="W4" s="107" t="s">
        <v>372</v>
      </c>
      <c r="X4" s="107" t="s">
        <v>372</v>
      </c>
    </row>
    <row r="5" spans="1:24" ht="12.75" customHeight="1" x14ac:dyDescent="0.3">
      <c r="A5" s="70" t="s">
        <v>382</v>
      </c>
      <c r="B5" s="95">
        <v>11.5</v>
      </c>
      <c r="C5" s="97"/>
      <c r="D5" s="3"/>
      <c r="E5" s="3"/>
      <c r="F5" s="3"/>
      <c r="G5" s="3"/>
      <c r="H5" s="3"/>
      <c r="K5" s="107"/>
      <c r="L5" s="107"/>
      <c r="M5" s="266" t="s">
        <v>5</v>
      </c>
      <c r="N5" s="267" t="s">
        <v>143</v>
      </c>
      <c r="O5" s="268" t="s">
        <v>368</v>
      </c>
      <c r="P5" s="271" t="s">
        <v>144</v>
      </c>
      <c r="Q5" s="271" t="s">
        <v>149</v>
      </c>
      <c r="R5" s="271" t="s">
        <v>150</v>
      </c>
      <c r="S5" s="249" t="s">
        <v>349</v>
      </c>
      <c r="T5" s="107"/>
      <c r="U5" s="320"/>
      <c r="V5" s="107" t="s">
        <v>369</v>
      </c>
      <c r="W5" s="107" t="s">
        <v>372</v>
      </c>
      <c r="X5" s="107" t="s">
        <v>372</v>
      </c>
    </row>
    <row r="6" spans="1:24" thickBot="1" x14ac:dyDescent="0.35">
      <c r="A6" s="70" t="s">
        <v>383</v>
      </c>
      <c r="B6" s="95">
        <f ca="1">B4+B5</f>
        <v>15.231506849315068</v>
      </c>
      <c r="C6" s="97"/>
      <c r="K6" s="107"/>
      <c r="L6" s="107"/>
      <c r="M6" s="266" t="s">
        <v>5</v>
      </c>
      <c r="N6" s="267" t="s">
        <v>148</v>
      </c>
      <c r="O6" s="268" t="s">
        <v>148</v>
      </c>
      <c r="P6" s="271" t="s">
        <v>144</v>
      </c>
      <c r="Q6" s="271" t="s">
        <v>149</v>
      </c>
      <c r="R6" s="271" t="s">
        <v>150</v>
      </c>
      <c r="S6" s="249" t="s">
        <v>349</v>
      </c>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349</v>
      </c>
      <c r="T7" s="107"/>
      <c r="U7" s="320"/>
      <c r="V7" s="107" t="s">
        <v>369</v>
      </c>
      <c r="W7" s="249"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349</v>
      </c>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349</v>
      </c>
      <c r="T9" s="107"/>
      <c r="U9" s="320"/>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349</v>
      </c>
      <c r="T10" s="107"/>
      <c r="U10" s="320"/>
      <c r="V10" s="107"/>
      <c r="W10" s="107" t="s">
        <v>372</v>
      </c>
      <c r="X10" s="107" t="s">
        <v>373</v>
      </c>
    </row>
    <row r="11" spans="1:24" ht="13.95" customHeight="1" x14ac:dyDescent="0.3">
      <c r="A11" s="225" t="s">
        <v>63</v>
      </c>
      <c r="B11" s="218" t="s">
        <v>234</v>
      </c>
      <c r="C11" s="252"/>
      <c r="D11" s="252" t="s">
        <v>77</v>
      </c>
      <c r="E11" s="252"/>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349</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349</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349</v>
      </c>
      <c r="T13" s="107"/>
      <c r="U13" s="320"/>
      <c r="V13" s="107"/>
      <c r="W13" s="107" t="s">
        <v>372</v>
      </c>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349</v>
      </c>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349</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349</v>
      </c>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349</v>
      </c>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349</v>
      </c>
      <c r="T18" s="107"/>
      <c r="U18" s="320"/>
      <c r="V18" s="107"/>
      <c r="W18" s="107" t="s">
        <v>372</v>
      </c>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349</v>
      </c>
      <c r="U19" s="321"/>
      <c r="V19" s="308" t="s">
        <v>369</v>
      </c>
      <c r="W19" s="308" t="s">
        <v>372</v>
      </c>
      <c r="X19" s="308" t="s">
        <v>372</v>
      </c>
    </row>
    <row r="20" spans="1:24" ht="13.95"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349</v>
      </c>
      <c r="T20" s="107"/>
      <c r="U20" s="320"/>
      <c r="V20" s="107"/>
      <c r="W20" s="107" t="s">
        <v>372</v>
      </c>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349</v>
      </c>
      <c r="T21" s="107"/>
      <c r="U21" s="320"/>
      <c r="V21" s="107" t="s">
        <v>369</v>
      </c>
      <c r="W21" s="107" t="s">
        <v>372</v>
      </c>
      <c r="X21" s="107" t="s">
        <v>372</v>
      </c>
    </row>
    <row r="22" spans="1:24" ht="13.9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349</v>
      </c>
      <c r="T22" s="107"/>
      <c r="U22" s="320"/>
      <c r="V22" s="107"/>
      <c r="W22" s="107" t="s">
        <v>372</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349</v>
      </c>
      <c r="T23" s="107"/>
      <c r="U23" s="320"/>
      <c r="V23" s="107"/>
      <c r="W23" s="107" t="s">
        <v>373</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349</v>
      </c>
      <c r="T24" s="107"/>
      <c r="U24" s="320"/>
      <c r="V24" s="107"/>
      <c r="W24" s="107" t="s">
        <v>372</v>
      </c>
      <c r="X24" s="107" t="s">
        <v>372</v>
      </c>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349</v>
      </c>
      <c r="T25" s="107"/>
      <c r="U25" s="320"/>
      <c r="V25" s="107"/>
      <c r="W25" s="107" t="s">
        <v>372</v>
      </c>
      <c r="X25" s="107"/>
    </row>
    <row r="26" spans="1:24" ht="26.4" customHeight="1"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349</v>
      </c>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349</v>
      </c>
      <c r="T27" s="107"/>
      <c r="U27" s="320"/>
      <c r="V27" s="107"/>
      <c r="W27" s="107" t="s">
        <v>372</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349</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349</v>
      </c>
      <c r="T29" s="107"/>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349</v>
      </c>
      <c r="T30" s="107"/>
      <c r="U30" s="320"/>
      <c r="V30" s="107"/>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349</v>
      </c>
      <c r="T31" s="107"/>
      <c r="U31" s="320"/>
      <c r="V31" s="107"/>
      <c r="W31" s="107"/>
      <c r="X31" s="107"/>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349</v>
      </c>
      <c r="T32" s="107"/>
      <c r="U32" s="320"/>
      <c r="V32" s="107"/>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349</v>
      </c>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349</v>
      </c>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349</v>
      </c>
      <c r="T35" s="107"/>
      <c r="U35" s="320"/>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349</v>
      </c>
      <c r="T36" s="107" t="s">
        <v>72</v>
      </c>
      <c r="U36" s="320">
        <v>43753</v>
      </c>
      <c r="V36" s="107" t="s">
        <v>369</v>
      </c>
      <c r="W36" s="107" t="s">
        <v>372</v>
      </c>
      <c r="X36" s="107" t="s">
        <v>372</v>
      </c>
    </row>
    <row r="37" spans="1:24" ht="41.4" x14ac:dyDescent="0.3">
      <c r="A37" s="225" t="s">
        <v>2</v>
      </c>
      <c r="B37" s="218" t="s">
        <v>232</v>
      </c>
      <c r="C37" s="252"/>
      <c r="D37" s="252"/>
      <c r="E37" s="252" t="s">
        <v>77</v>
      </c>
      <c r="F37" s="304"/>
      <c r="G37" s="304"/>
      <c r="H37" s="224">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349</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349</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349</v>
      </c>
      <c r="T39" s="107"/>
      <c r="U39" s="320">
        <v>43621</v>
      </c>
      <c r="V39" s="107" t="s">
        <v>369</v>
      </c>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349</v>
      </c>
      <c r="T40" s="107"/>
      <c r="U40" s="320"/>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349</v>
      </c>
      <c r="T41" s="107"/>
      <c r="U41" s="320"/>
      <c r="V41" s="107"/>
      <c r="W41" s="107"/>
      <c r="X41" s="107"/>
    </row>
    <row r="42" spans="1:24" ht="26.4" customHeight="1" x14ac:dyDescent="0.3">
      <c r="A42" s="225" t="s">
        <v>53</v>
      </c>
      <c r="B42" s="218" t="s">
        <v>221</v>
      </c>
      <c r="C42" s="252"/>
      <c r="D42" s="252" t="s">
        <v>77</v>
      </c>
      <c r="E42" s="252"/>
      <c r="F42" s="304"/>
      <c r="G42" s="304"/>
      <c r="H42" s="224">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349</v>
      </c>
      <c r="T42" s="107"/>
      <c r="U42" s="320"/>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349</v>
      </c>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349</v>
      </c>
      <c r="T44" s="107"/>
      <c r="U44" s="320">
        <v>43763</v>
      </c>
      <c r="V44" s="107" t="s">
        <v>369</v>
      </c>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349</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349</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349</v>
      </c>
      <c r="T47" s="107"/>
      <c r="U47" s="320"/>
      <c r="V47" s="107"/>
      <c r="W47" s="107"/>
      <c r="X47" s="107"/>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249" t="s">
        <v>349</v>
      </c>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249" t="s">
        <v>349</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249" t="s">
        <v>349</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349</v>
      </c>
      <c r="T51" s="107" t="s">
        <v>72</v>
      </c>
      <c r="U51" s="320"/>
      <c r="V51" s="107" t="s">
        <v>369</v>
      </c>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349</v>
      </c>
      <c r="T52" s="107" t="s">
        <v>72</v>
      </c>
      <c r="U52" s="107"/>
      <c r="V52" s="107" t="s">
        <v>369</v>
      </c>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349</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349</v>
      </c>
      <c r="T54" s="107"/>
      <c r="U54" s="107"/>
      <c r="V54" s="107" t="s">
        <v>662</v>
      </c>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349</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349</v>
      </c>
      <c r="T56" s="107"/>
      <c r="U56" s="319"/>
      <c r="V56" s="107" t="s">
        <v>662</v>
      </c>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349</v>
      </c>
      <c r="T57" s="107"/>
      <c r="U57" s="319"/>
      <c r="V57" s="107" t="s">
        <v>662</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349</v>
      </c>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349</v>
      </c>
      <c r="T59" s="107"/>
      <c r="U59" s="107"/>
      <c r="V59" s="107" t="s">
        <v>662</v>
      </c>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349</v>
      </c>
      <c r="T60" s="107"/>
      <c r="U60" s="107"/>
      <c r="V60" s="107" t="s">
        <v>662</v>
      </c>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349</v>
      </c>
      <c r="T61" s="107"/>
      <c r="U61" s="107"/>
      <c r="V61" s="107" t="s">
        <v>662</v>
      </c>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349</v>
      </c>
      <c r="T62" s="107"/>
      <c r="U62" s="107"/>
      <c r="V62" s="107" t="s">
        <v>662</v>
      </c>
      <c r="W62" s="107"/>
      <c r="X62" s="107"/>
    </row>
    <row r="63" spans="1:24" x14ac:dyDescent="0.3">
      <c r="A63" s="225" t="s">
        <v>59</v>
      </c>
      <c r="B63" s="218" t="s">
        <v>237</v>
      </c>
      <c r="C63" s="252"/>
      <c r="D63" s="252"/>
      <c r="E63" s="252" t="s">
        <v>77</v>
      </c>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2.7017207653279538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49">
      <selection activeCell="A7" sqref="A7:H68"/>
      <pageMargins left="0.7" right="0.7" top="0.75" bottom="0.75" header="0.3" footer="0.3"/>
      <pageSetup orientation="portrait" r:id="rId1"/>
      <autoFilter ref="A3:J70"/>
    </customSheetView>
    <customSheetView guid="{B9E7682A-072E-4CF9-AE10-B3ED27CB27F8}" scale="98" showGridLines="0" showAutoFilter="1" topLeftCell="A67">
      <selection activeCell="C8" sqref="C8:G67"/>
      <pageMargins left="0.7" right="0.7" top="0.75" bottom="0.75" header="0.3" footer="0.3"/>
      <pageSetup orientation="portrait" r:id="rId2"/>
      <autoFilter ref="A3:AB70"/>
    </customSheetView>
    <customSheetView guid="{9F775BAE-2403-40FE-95E3-B0411D9A7170}" scale="98" showGridLines="0" showAutoFilter="1">
      <selection activeCell="C86" sqref="C86"/>
      <pageMargins left="0.7" right="0.7" top="0.75" bottom="0.75" header="0.3" footer="0.3"/>
      <pageSetup orientation="portrait" r:id="rId3"/>
      <autoFilter ref="A3:AB70"/>
    </customSheetView>
    <customSheetView guid="{61959E49-C4BC-41CB-B0BE-7EDA73DE356A}" scale="98" showGridLines="0" showAutoFilter="1" topLeftCell="A67">
      <selection activeCell="C8" sqref="C8:G67"/>
      <pageMargins left="0.7" right="0.7" top="0.75" bottom="0.75" header="0.3" footer="0.3"/>
      <pageSetup orientation="portrait" r:id="rId4"/>
      <autoFilter ref="A3:AB70"/>
    </customSheetView>
    <customSheetView guid="{3F51B73C-8999-4BDD-B7BB-CFA8C5D5F118}" scale="98" showGridLines="0" showAutoFilter="1" topLeftCell="C1">
      <selection activeCell="K1" sqref="K1:AN1048576"/>
      <pageMargins left="0.7" right="0.7" top="0.75" bottom="0.75" header="0.3" footer="0.3"/>
      <pageSetup orientation="portrait" r:id="rId5"/>
      <autoFilter ref="A3:AA70"/>
    </customSheetView>
    <customSheetView guid="{040B64FF-F135-4C7F-9498-A8399C10673D}" scale="98" showGridLines="0" showAutoFilter="1" topLeftCell="A49">
      <selection activeCell="A7" sqref="A7:H68"/>
      <pageMargins left="0.7" right="0.7" top="0.75" bottom="0.75" header="0.3" footer="0.3"/>
      <pageSetup orientation="portrait" r:id="rId6"/>
      <autoFilter ref="A3:J70"/>
    </customSheetView>
    <customSheetView guid="{6D9FC8F7-6352-4BF1-890A-27BF36FADC03}" scale="98" showGridLines="0" showAutoFilter="1" topLeftCell="A49">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515" priority="17"/>
  </conditionalFormatting>
  <conditionalFormatting sqref="O10">
    <cfRule type="duplicateValues" dxfId="514" priority="16"/>
  </conditionalFormatting>
  <conditionalFormatting sqref="O11">
    <cfRule type="duplicateValues" dxfId="513" priority="15"/>
  </conditionalFormatting>
  <conditionalFormatting sqref="O19:O32">
    <cfRule type="duplicateValues" dxfId="512" priority="14"/>
  </conditionalFormatting>
  <conditionalFormatting sqref="O34:O50">
    <cfRule type="duplicateValues" dxfId="511" priority="13"/>
  </conditionalFormatting>
  <conditionalFormatting sqref="O33">
    <cfRule type="duplicateValues" dxfId="510" priority="12"/>
  </conditionalFormatting>
  <conditionalFormatting sqref="O51:O58">
    <cfRule type="duplicateValues" dxfId="509" priority="11"/>
  </conditionalFormatting>
  <conditionalFormatting sqref="O59:O62">
    <cfRule type="duplicateValues" dxfId="508" priority="10"/>
  </conditionalFormatting>
  <conditionalFormatting sqref="C7:D7 F7:H7">
    <cfRule type="containsText" dxfId="507" priority="7" operator="containsText" text="N/A">
      <formula>NOT(ISERROR(SEARCH("N/A",C7)))</formula>
    </cfRule>
    <cfRule type="containsText" dxfId="506" priority="8" operator="containsText" text="Blank">
      <formula>NOT(ISERROR(SEARCH("Blank",C7)))</formula>
    </cfRule>
    <cfRule type="containsText" dxfId="505" priority="9" operator="containsText" text="M">
      <formula>NOT(ISERROR(SEARCH("M",C7)))</formula>
    </cfRule>
  </conditionalFormatting>
  <conditionalFormatting sqref="B7 B66:B68">
    <cfRule type="duplicateValues" dxfId="504" priority="6"/>
  </conditionalFormatting>
  <conditionalFormatting sqref="B29">
    <cfRule type="duplicateValues" dxfId="503" priority="4"/>
  </conditionalFormatting>
  <conditionalFormatting sqref="B30">
    <cfRule type="duplicateValues" dxfId="502" priority="3"/>
  </conditionalFormatting>
  <conditionalFormatting sqref="B55">
    <cfRule type="duplicateValues" dxfId="501" priority="2"/>
  </conditionalFormatting>
  <conditionalFormatting sqref="B56:B65 B31:B54 B8:B12 B14:B28">
    <cfRule type="duplicateValues" dxfId="500" priority="5"/>
  </conditionalFormatting>
  <conditionalFormatting sqref="B13">
    <cfRule type="duplicateValues" dxfId="49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6137" r:id="rId11" name="CommandButton1">
          <controlPr defaultSize="0" autoLine="0" r:id="rId12">
            <anchor moveWithCells="1">
              <from>
                <xdr:col>8</xdr:col>
                <xdr:colOff>114300</xdr:colOff>
                <xdr:row>46</xdr:row>
                <xdr:rowOff>0</xdr:rowOff>
              </from>
              <to>
                <xdr:col>9</xdr:col>
                <xdr:colOff>403860</xdr:colOff>
                <xdr:row>48</xdr:row>
                <xdr:rowOff>0</xdr:rowOff>
              </to>
            </anchor>
          </controlPr>
        </control>
      </mc:Choice>
      <mc:Fallback>
        <control shapeId="176137" r:id="rId11" name="CommandButton1"/>
      </mc:Fallback>
    </mc:AlternateContent>
    <mc:AlternateContent xmlns:mc="http://schemas.openxmlformats.org/markup-compatibility/2006">
      <mc:Choice Requires="x14">
        <control shapeId="176138" r:id="rId13" name="CommandButton2">
          <controlPr defaultSize="0" autoLine="0" r:id="rId14">
            <anchor moveWithCells="1">
              <from>
                <xdr:col>8</xdr:col>
                <xdr:colOff>121920</xdr:colOff>
                <xdr:row>50</xdr:row>
                <xdr:rowOff>99060</xdr:rowOff>
              </from>
              <to>
                <xdr:col>9</xdr:col>
                <xdr:colOff>441960</xdr:colOff>
                <xdr:row>53</xdr:row>
                <xdr:rowOff>0</xdr:rowOff>
              </to>
            </anchor>
          </controlPr>
        </control>
      </mc:Choice>
      <mc:Fallback>
        <control shapeId="176138" r:id="rId13" name="CommandButton2"/>
      </mc:Fallback>
    </mc:AlternateContent>
  </controls>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theme="4"/>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350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42858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3.7452054794520548</v>
      </c>
      <c r="C4" s="3"/>
      <c r="D4" s="3"/>
      <c r="E4" s="3"/>
      <c r="F4" s="3"/>
      <c r="G4" s="3"/>
      <c r="H4" s="3"/>
      <c r="K4" s="107" t="s">
        <v>141</v>
      </c>
      <c r="L4" s="107" t="s">
        <v>142</v>
      </c>
      <c r="M4" s="266" t="s">
        <v>5</v>
      </c>
      <c r="N4" s="267" t="s">
        <v>143</v>
      </c>
      <c r="O4" s="268" t="s">
        <v>367</v>
      </c>
      <c r="P4" s="270"/>
      <c r="Q4" s="273" t="s">
        <v>145</v>
      </c>
      <c r="R4" s="273" t="s">
        <v>211</v>
      </c>
      <c r="S4" s="249" t="s">
        <v>486</v>
      </c>
      <c r="T4" s="107"/>
      <c r="U4" s="319"/>
      <c r="V4" s="107" t="s">
        <v>369</v>
      </c>
      <c r="W4" s="107" t="s">
        <v>372</v>
      </c>
      <c r="X4" s="107" t="s">
        <v>372</v>
      </c>
    </row>
    <row r="5" spans="1:24" ht="12.75" customHeight="1" x14ac:dyDescent="0.3">
      <c r="A5" s="70" t="s">
        <v>382</v>
      </c>
      <c r="B5" s="95">
        <v>0</v>
      </c>
      <c r="C5" s="97"/>
      <c r="D5" s="3"/>
      <c r="E5" s="3"/>
      <c r="F5" s="3"/>
      <c r="G5" s="3"/>
      <c r="H5" s="3"/>
      <c r="K5" s="107"/>
      <c r="L5" s="107"/>
      <c r="M5" s="266" t="s">
        <v>5</v>
      </c>
      <c r="N5" s="267" t="s">
        <v>143</v>
      </c>
      <c r="O5" s="268" t="s">
        <v>368</v>
      </c>
      <c r="P5" s="271" t="s">
        <v>144</v>
      </c>
      <c r="Q5" s="271" t="s">
        <v>149</v>
      </c>
      <c r="R5" s="271" t="s">
        <v>150</v>
      </c>
      <c r="S5" s="107" t="s">
        <v>350</v>
      </c>
      <c r="T5" s="107"/>
      <c r="U5" s="320"/>
      <c r="V5" s="107" t="s">
        <v>369</v>
      </c>
      <c r="W5" s="107" t="s">
        <v>372</v>
      </c>
      <c r="X5" s="107" t="s">
        <v>372</v>
      </c>
    </row>
    <row r="6" spans="1:24" thickBot="1" x14ac:dyDescent="0.35">
      <c r="A6" s="70" t="s">
        <v>383</v>
      </c>
      <c r="B6" s="95">
        <f ca="1">B4+B5</f>
        <v>3.7452054794520548</v>
      </c>
      <c r="C6" s="97"/>
      <c r="K6" s="107"/>
      <c r="L6" s="107"/>
      <c r="M6" s="266" t="s">
        <v>5</v>
      </c>
      <c r="N6" s="267" t="s">
        <v>148</v>
      </c>
      <c r="O6" s="268" t="s">
        <v>148</v>
      </c>
      <c r="P6" s="271" t="s">
        <v>144</v>
      </c>
      <c r="Q6" s="271" t="s">
        <v>149</v>
      </c>
      <c r="R6" s="271" t="s">
        <v>150</v>
      </c>
      <c r="S6" s="249" t="s">
        <v>486</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107" t="s">
        <v>350</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486</v>
      </c>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107" t="s">
        <v>350</v>
      </c>
      <c r="T9" s="107"/>
      <c r="U9" s="320"/>
      <c r="V9" s="107"/>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486</v>
      </c>
      <c r="T10" s="107"/>
      <c r="U10" s="320"/>
      <c r="V10" s="107"/>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107" t="s">
        <v>350</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486</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107" t="s">
        <v>350</v>
      </c>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486</v>
      </c>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350</v>
      </c>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486</v>
      </c>
      <c r="T16" s="107"/>
      <c r="U16" s="320">
        <v>43627</v>
      </c>
      <c r="V16" s="107" t="s">
        <v>369</v>
      </c>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t="s">
        <v>350</v>
      </c>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486</v>
      </c>
      <c r="T18" s="107"/>
      <c r="U18" s="320"/>
      <c r="V18" s="107" t="s">
        <v>369</v>
      </c>
      <c r="W18" s="107" t="s">
        <v>372</v>
      </c>
      <c r="X18" s="107" t="s">
        <v>372</v>
      </c>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107" t="s">
        <v>350</v>
      </c>
      <c r="U19" s="321"/>
      <c r="V19" s="308" t="s">
        <v>369</v>
      </c>
      <c r="W19" s="308" t="s">
        <v>372</v>
      </c>
      <c r="X19" s="308" t="s">
        <v>372</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486</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107" t="s">
        <v>350</v>
      </c>
      <c r="T21" s="107"/>
      <c r="U21" s="320"/>
      <c r="V21" s="107"/>
      <c r="W21" s="107" t="s">
        <v>373</v>
      </c>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486</v>
      </c>
      <c r="T22" s="107"/>
      <c r="U22" s="320"/>
      <c r="V22" s="107"/>
      <c r="W22" s="107" t="s">
        <v>373</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107" t="s">
        <v>350</v>
      </c>
      <c r="T23" s="107"/>
      <c r="U23" s="320"/>
      <c r="V23" s="107"/>
      <c r="W23" s="107" t="s">
        <v>373</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486</v>
      </c>
      <c r="T24" s="107"/>
      <c r="U24" s="320"/>
      <c r="V24" s="107" t="s">
        <v>369</v>
      </c>
      <c r="W24" s="107" t="s">
        <v>373</v>
      </c>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107" t="s">
        <v>350</v>
      </c>
      <c r="T25" s="107"/>
      <c r="U25" s="320"/>
      <c r="V25" s="107"/>
      <c r="W25" s="107" t="s">
        <v>373</v>
      </c>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486</v>
      </c>
      <c r="T26" s="107"/>
      <c r="U26" s="320"/>
      <c r="V26" s="107"/>
      <c r="W26" s="107" t="s">
        <v>373</v>
      </c>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107" t="s">
        <v>350</v>
      </c>
      <c r="T27" s="107"/>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486</v>
      </c>
      <c r="T28" s="107"/>
      <c r="U28" s="320"/>
      <c r="V28" s="107"/>
      <c r="W28" s="107" t="s">
        <v>373</v>
      </c>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350</v>
      </c>
      <c r="T29" s="107"/>
      <c r="U29" s="320">
        <v>43629</v>
      </c>
      <c r="V29" s="107" t="s">
        <v>369</v>
      </c>
      <c r="W29" s="107" t="s">
        <v>372</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486</v>
      </c>
      <c r="T30" s="107" t="s">
        <v>72</v>
      </c>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107" t="s">
        <v>350</v>
      </c>
      <c r="T31" s="107"/>
      <c r="U31" s="320"/>
      <c r="V31" s="107" t="s">
        <v>369</v>
      </c>
      <c r="W31" s="107" t="s">
        <v>372</v>
      </c>
      <c r="X31" s="107" t="s">
        <v>372</v>
      </c>
    </row>
    <row r="32" spans="1:24" x14ac:dyDescent="0.3">
      <c r="A32" s="225" t="s">
        <v>148</v>
      </c>
      <c r="B32" s="218" t="s">
        <v>365</v>
      </c>
      <c r="C32" s="252"/>
      <c r="D32" s="252" t="s">
        <v>77</v>
      </c>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486</v>
      </c>
      <c r="T32" s="107"/>
      <c r="U32" s="320"/>
      <c r="V32" s="107"/>
      <c r="W32" s="107" t="s">
        <v>373</v>
      </c>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107" t="s">
        <v>350</v>
      </c>
      <c r="T33" s="107"/>
      <c r="U33" s="320"/>
      <c r="V33" s="107"/>
      <c r="W33" s="107" t="s">
        <v>372</v>
      </c>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486</v>
      </c>
      <c r="T34" s="107" t="s">
        <v>72</v>
      </c>
      <c r="U34" s="320">
        <v>43752</v>
      </c>
      <c r="V34" s="107" t="s">
        <v>369</v>
      </c>
      <c r="W34" s="107" t="s">
        <v>372</v>
      </c>
      <c r="X34" s="107" t="s">
        <v>372</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107" t="s">
        <v>350</v>
      </c>
      <c r="T35" s="107" t="s">
        <v>72</v>
      </c>
      <c r="U35" s="320">
        <v>44111</v>
      </c>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486</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107" t="s">
        <v>350</v>
      </c>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486</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107" t="s">
        <v>350</v>
      </c>
      <c r="T39" s="107" t="s">
        <v>73</v>
      </c>
      <c r="U39" s="320"/>
      <c r="V39" s="107"/>
      <c r="W39" s="107" t="s">
        <v>373</v>
      </c>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486</v>
      </c>
      <c r="T40" s="107" t="s">
        <v>73</v>
      </c>
      <c r="U40" s="320"/>
      <c r="V40" s="107"/>
      <c r="W40" s="107" t="s">
        <v>373</v>
      </c>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107" t="s">
        <v>350</v>
      </c>
      <c r="T41" s="107" t="s">
        <v>72</v>
      </c>
      <c r="U41" s="320">
        <v>44008</v>
      </c>
      <c r="V41" s="107" t="s">
        <v>369</v>
      </c>
      <c r="W41" s="107" t="s">
        <v>373</v>
      </c>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249" t="s">
        <v>486</v>
      </c>
      <c r="T42" s="107" t="s">
        <v>72</v>
      </c>
      <c r="U42" s="320">
        <v>44117</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107" t="s">
        <v>350</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486</v>
      </c>
      <c r="T44" s="107"/>
      <c r="U44" s="320">
        <v>43763</v>
      </c>
      <c r="V44" s="107" t="s">
        <v>369</v>
      </c>
      <c r="W44" s="107" t="s">
        <v>373</v>
      </c>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t="s">
        <v>350</v>
      </c>
      <c r="T45" s="107" t="s">
        <v>72</v>
      </c>
      <c r="U45" s="320">
        <v>43763</v>
      </c>
      <c r="V45" s="107" t="s">
        <v>369</v>
      </c>
      <c r="W45" s="107" t="s">
        <v>373</v>
      </c>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486</v>
      </c>
      <c r="T46" s="107" t="s">
        <v>72</v>
      </c>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350</v>
      </c>
      <c r="T47" s="107"/>
      <c r="U47" s="320"/>
      <c r="V47" s="107"/>
      <c r="W47" s="107" t="s">
        <v>373</v>
      </c>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486</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t="s">
        <v>350</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486</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107" t="s">
        <v>350</v>
      </c>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t="s">
        <v>486</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t="s">
        <v>350</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486</v>
      </c>
      <c r="T54" s="107" t="s">
        <v>73</v>
      </c>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t="s">
        <v>350</v>
      </c>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249" t="s">
        <v>486</v>
      </c>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350</v>
      </c>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249" t="s">
        <v>486</v>
      </c>
      <c r="T58" s="107"/>
      <c r="U58" s="320"/>
      <c r="V58" s="107"/>
      <c r="W58" s="107" t="s">
        <v>372</v>
      </c>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t="s">
        <v>350</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486</v>
      </c>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t="s">
        <v>350</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486</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2.5292102206736358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49">
      <selection activeCell="A7" sqref="A7:H68"/>
      <pageMargins left="0.7" right="0.7" top="0.75" bottom="0.75" header="0.3" footer="0.3"/>
      <pageSetup orientation="portrait" r:id="rId1"/>
      <autoFilter ref="A3:J70"/>
    </customSheetView>
    <customSheetView guid="{B9E7682A-072E-4CF9-AE10-B3ED27CB27F8}" scale="98" showGridLines="0" showAutoFilter="1" topLeftCell="L1">
      <selection activeCell="V16" sqref="V16"/>
      <pageMargins left="0.7" right="0.7" top="0.75" bottom="0.75" header="0.3" footer="0.3"/>
      <pageSetup orientation="portrait" r:id="rId2"/>
      <autoFilter ref="A3:AB70"/>
    </customSheetView>
    <customSheetView guid="{9F775BAE-2403-40FE-95E3-B0411D9A7170}" scale="98" showGridLines="0" showAutoFilter="1" topLeftCell="G16">
      <selection activeCell="S39" sqref="S39"/>
      <pageMargins left="0.7" right="0.7" top="0.75" bottom="0.75" header="0.3" footer="0.3"/>
      <pageSetup orientation="portrait" r:id="rId3"/>
      <autoFilter ref="A3:AB70"/>
    </customSheetView>
    <customSheetView guid="{61959E49-C4BC-41CB-B0BE-7EDA73DE356A}" scale="98" showGridLines="0" showAutoFilter="1" topLeftCell="F40">
      <selection activeCell="V51" sqref="V51"/>
      <pageMargins left="0.7" right="0.7" top="0.75" bottom="0.75" header="0.3" footer="0.3"/>
      <pageSetup orientation="portrait" r:id="rId4"/>
      <autoFilter ref="A3:AB70"/>
    </customSheetView>
    <customSheetView guid="{3F51B73C-8999-4BDD-B7BB-CFA8C5D5F118}" scale="98" showGridLines="0" showAutoFilter="1">
      <selection activeCell="K20" sqref="K20:L37"/>
      <pageMargins left="0.7" right="0.7" top="0.75" bottom="0.75" header="0.3" footer="0.3"/>
      <pageSetup orientation="portrait" r:id="rId5"/>
      <autoFilter ref="A3:AA70"/>
    </customSheetView>
    <customSheetView guid="{040B64FF-F135-4C7F-9498-A8399C10673D}" scale="98" showGridLines="0" showAutoFilter="1" topLeftCell="A49">
      <selection activeCell="A7" sqref="A7:H68"/>
      <pageMargins left="0.7" right="0.7" top="0.75" bottom="0.75" header="0.3" footer="0.3"/>
      <pageSetup orientation="portrait" r:id="rId6"/>
      <autoFilter ref="A3:J70"/>
    </customSheetView>
    <customSheetView guid="{6D9FC8F7-6352-4BF1-890A-27BF36FADC03}" scale="98" showGridLines="0" showAutoFilter="1" topLeftCell="A49">
      <selection activeCell="A7" sqref="A7:H68"/>
      <pageMargins left="0.7" right="0.7" top="0.75" bottom="0.75" header="0.3" footer="0.3"/>
      <pageSetup orientation="portrait" r:id="rId7"/>
      <autoFilter ref="A3:J70"/>
    </customSheetView>
  </customSheetViews>
  <mergeCells count="6">
    <mergeCell ref="A1:H1"/>
    <mergeCell ref="A68:G68"/>
    <mergeCell ref="M2:M3"/>
    <mergeCell ref="N2:N3"/>
    <mergeCell ref="S2:S3"/>
    <mergeCell ref="A66:G66"/>
  </mergeCells>
  <conditionalFormatting sqref="O4:O9 O12:O18">
    <cfRule type="duplicateValues" dxfId="498" priority="17"/>
  </conditionalFormatting>
  <conditionalFormatting sqref="O10">
    <cfRule type="duplicateValues" dxfId="497" priority="16"/>
  </conditionalFormatting>
  <conditionalFormatting sqref="O11">
    <cfRule type="duplicateValues" dxfId="496" priority="15"/>
  </conditionalFormatting>
  <conditionalFormatting sqref="O19:O32">
    <cfRule type="duplicateValues" dxfId="495" priority="14"/>
  </conditionalFormatting>
  <conditionalFormatting sqref="O34:O50">
    <cfRule type="duplicateValues" dxfId="494" priority="13"/>
  </conditionalFormatting>
  <conditionalFormatting sqref="O33">
    <cfRule type="duplicateValues" dxfId="493" priority="12"/>
  </conditionalFormatting>
  <conditionalFormatting sqref="O51:O58">
    <cfRule type="duplicateValues" dxfId="492" priority="11"/>
  </conditionalFormatting>
  <conditionalFormatting sqref="O59:O62">
    <cfRule type="duplicateValues" dxfId="491" priority="10"/>
  </conditionalFormatting>
  <conditionalFormatting sqref="C7:D7 F7:H7">
    <cfRule type="containsText" dxfId="490" priority="7" operator="containsText" text="N/A">
      <formula>NOT(ISERROR(SEARCH("N/A",C7)))</formula>
    </cfRule>
    <cfRule type="containsText" dxfId="489" priority="8" operator="containsText" text="Blank">
      <formula>NOT(ISERROR(SEARCH("Blank",C7)))</formula>
    </cfRule>
    <cfRule type="containsText" dxfId="488" priority="9" operator="containsText" text="M">
      <formula>NOT(ISERROR(SEARCH("M",C7)))</formula>
    </cfRule>
  </conditionalFormatting>
  <conditionalFormatting sqref="B7 B66:B68">
    <cfRule type="duplicateValues" dxfId="487" priority="6"/>
  </conditionalFormatting>
  <conditionalFormatting sqref="B29">
    <cfRule type="duplicateValues" dxfId="486" priority="4"/>
  </conditionalFormatting>
  <conditionalFormatting sqref="B30">
    <cfRule type="duplicateValues" dxfId="485" priority="3"/>
  </conditionalFormatting>
  <conditionalFormatting sqref="B55">
    <cfRule type="duplicateValues" dxfId="484" priority="2"/>
  </conditionalFormatting>
  <conditionalFormatting sqref="B56:B65 B31:B54 B8:B12 B14:B28">
    <cfRule type="duplicateValues" dxfId="483" priority="5"/>
  </conditionalFormatting>
  <conditionalFormatting sqref="B13">
    <cfRule type="duplicateValues" dxfId="48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7162" r:id="rId11" name="CommandButton1">
          <controlPr defaultSize="0" autoLine="0" r:id="rId12">
            <anchor moveWithCells="1">
              <from>
                <xdr:col>8</xdr:col>
                <xdr:colOff>114300</xdr:colOff>
                <xdr:row>43</xdr:row>
                <xdr:rowOff>0</xdr:rowOff>
              </from>
              <to>
                <xdr:col>9</xdr:col>
                <xdr:colOff>403860</xdr:colOff>
                <xdr:row>44</xdr:row>
                <xdr:rowOff>15240</xdr:rowOff>
              </to>
            </anchor>
          </controlPr>
        </control>
      </mc:Choice>
      <mc:Fallback>
        <control shapeId="177162" r:id="rId11" name="CommandButton1"/>
      </mc:Fallback>
    </mc:AlternateContent>
    <mc:AlternateContent xmlns:mc="http://schemas.openxmlformats.org/markup-compatibility/2006">
      <mc:Choice Requires="x14">
        <control shapeId="177163" r:id="rId13" name="CommandButton2">
          <controlPr defaultSize="0" autoLine="0" r:id="rId14">
            <anchor moveWithCells="1">
              <from>
                <xdr:col>8</xdr:col>
                <xdr:colOff>114300</xdr:colOff>
                <xdr:row>48</xdr:row>
                <xdr:rowOff>30480</xdr:rowOff>
              </from>
              <to>
                <xdr:col>9</xdr:col>
                <xdr:colOff>434340</xdr:colOff>
                <xdr:row>48</xdr:row>
                <xdr:rowOff>480060</xdr:rowOff>
              </to>
            </anchor>
          </controlPr>
        </control>
      </mc:Choice>
      <mc:Fallback>
        <control shapeId="177163" r:id="rId13" name="CommandButton2"/>
      </mc:Fallback>
    </mc:AlternateContent>
  </controls>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theme="4"/>
  </sheetPr>
  <dimension ref="A1:X196"/>
  <sheetViews>
    <sheetView showGridLines="0" topLeftCell="A43"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23.25" customHeight="1" x14ac:dyDescent="0.3">
      <c r="A2" s="70" t="s">
        <v>362</v>
      </c>
      <c r="B2" s="58" t="s">
        <v>351</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43353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2.3890410958904109</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3.25</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5.6390410958904109</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t="s">
        <v>373</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351</v>
      </c>
      <c r="T13" s="107" t="s">
        <v>72</v>
      </c>
      <c r="U13" s="320">
        <v>43755</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t="s">
        <v>373</v>
      </c>
      <c r="X15" s="107" t="s">
        <v>373</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t="s">
        <v>373</v>
      </c>
      <c r="X16" s="107" t="s">
        <v>373</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351</v>
      </c>
      <c r="T18" s="107" t="s">
        <v>72</v>
      </c>
      <c r="U18" s="320">
        <v>43755</v>
      </c>
      <c r="V18" s="107" t="s">
        <v>369</v>
      </c>
      <c r="W18" s="107" t="s">
        <v>372</v>
      </c>
      <c r="X18" s="107" t="s">
        <v>372</v>
      </c>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351</v>
      </c>
      <c r="T19" s="308" t="s">
        <v>72</v>
      </c>
      <c r="U19" s="321">
        <v>43759</v>
      </c>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351</v>
      </c>
      <c r="T20" s="107" t="s">
        <v>72</v>
      </c>
      <c r="U20" s="320">
        <v>43752</v>
      </c>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t="s">
        <v>373</v>
      </c>
      <c r="X23" s="107" t="s">
        <v>373</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c r="W24" s="107" t="s">
        <v>373</v>
      </c>
      <c r="X24" s="107" t="s">
        <v>373</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c r="W25" s="107" t="s">
        <v>373</v>
      </c>
      <c r="X25" s="107" t="s">
        <v>373</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373</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320"/>
      <c r="V29" s="107"/>
      <c r="W29" s="107" t="s">
        <v>373</v>
      </c>
      <c r="X29" s="107" t="s">
        <v>373</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t="s">
        <v>373</v>
      </c>
      <c r="X31" s="107" t="s">
        <v>373</v>
      </c>
    </row>
    <row r="32" spans="1:24" x14ac:dyDescent="0.3">
      <c r="A32" s="225" t="s">
        <v>148</v>
      </c>
      <c r="B32" s="218" t="s">
        <v>365</v>
      </c>
      <c r="C32" s="252"/>
      <c r="D32" s="252" t="s">
        <v>77</v>
      </c>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t="s">
        <v>373</v>
      </c>
      <c r="X32" s="107" t="s">
        <v>373</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351</v>
      </c>
      <c r="T33" s="107" t="s">
        <v>72</v>
      </c>
      <c r="U33" s="320">
        <v>43753</v>
      </c>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351</v>
      </c>
      <c r="T34" s="107" t="s">
        <v>72</v>
      </c>
      <c r="U34" s="320">
        <v>43752</v>
      </c>
      <c r="V34" s="107" t="s">
        <v>369</v>
      </c>
      <c r="W34" s="107" t="s">
        <v>373</v>
      </c>
      <c r="X34" s="107" t="s">
        <v>373</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351</v>
      </c>
      <c r="T35" s="107" t="s">
        <v>72</v>
      </c>
      <c r="U35" s="320">
        <v>44049</v>
      </c>
      <c r="V35" s="107" t="s">
        <v>369</v>
      </c>
      <c r="W35" s="249" t="s">
        <v>373</v>
      </c>
      <c r="X35" s="107" t="s">
        <v>373</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351</v>
      </c>
      <c r="T36" s="107" t="s">
        <v>72</v>
      </c>
      <c r="U36" s="320">
        <v>43753</v>
      </c>
      <c r="V36" s="107" t="s">
        <v>369</v>
      </c>
      <c r="W36" s="107" t="s">
        <v>373</v>
      </c>
      <c r="X36" s="107" t="s">
        <v>373</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t="s">
        <v>369</v>
      </c>
      <c r="W39" s="107" t="s">
        <v>372</v>
      </c>
      <c r="X39" s="107" t="s">
        <v>372</v>
      </c>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351</v>
      </c>
      <c r="T40" s="107" t="s">
        <v>73</v>
      </c>
      <c r="U40" s="320"/>
      <c r="V40" s="107"/>
      <c r="W40" s="107" t="s">
        <v>373</v>
      </c>
      <c r="X40" s="107" t="s">
        <v>373</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351</v>
      </c>
      <c r="T41" s="107" t="s">
        <v>72</v>
      </c>
      <c r="U41" s="320">
        <v>43623</v>
      </c>
      <c r="V41" s="107" t="s">
        <v>369</v>
      </c>
      <c r="W41" s="107" t="s">
        <v>373</v>
      </c>
      <c r="X41" s="107" t="s">
        <v>373</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351</v>
      </c>
      <c r="T42" s="107" t="s">
        <v>72</v>
      </c>
      <c r="U42" s="320">
        <v>44008</v>
      </c>
      <c r="V42" s="107" t="s">
        <v>369</v>
      </c>
      <c r="W42" s="107" t="s">
        <v>373</v>
      </c>
      <c r="X42" s="107" t="s">
        <v>373</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t="s">
        <v>373</v>
      </c>
      <c r="X44" s="107" t="s">
        <v>373</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v>43684</v>
      </c>
      <c r="V45" s="107" t="s">
        <v>369</v>
      </c>
      <c r="W45" s="107" t="s">
        <v>373</v>
      </c>
      <c r="X45" s="107" t="s">
        <v>373</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351</v>
      </c>
      <c r="T46" s="107" t="s">
        <v>73</v>
      </c>
      <c r="U46" s="320"/>
      <c r="V46" s="107"/>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t="s">
        <v>373</v>
      </c>
      <c r="X47" s="107" t="s">
        <v>373</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351</v>
      </c>
      <c r="T51" s="107" t="s">
        <v>73</v>
      </c>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2.54349593495935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43">
      <selection activeCell="A7" sqref="A7:H68"/>
      <pageMargins left="0.7" right="0.7" top="0.75" bottom="0.75" header="0.3" footer="0.3"/>
      <pageSetup orientation="portrait" r:id="rId1"/>
      <autoFilter ref="A3:J70"/>
    </customSheetView>
    <customSheetView guid="{B9E7682A-072E-4CF9-AE10-B3ED27CB27F8}" scale="98" showGridLines="0" showAutoFilter="1">
      <selection activeCell="E8" sqref="C8:G67"/>
      <pageMargins left="0.7" right="0.7" top="0.75" bottom="0.75" header="0.3" footer="0.3"/>
      <pageSetup orientation="portrait" r:id="rId2"/>
      <autoFilter ref="A3:AB70"/>
    </customSheetView>
    <customSheetView guid="{9F775BAE-2403-40FE-95E3-B0411D9A7170}" scale="98" showGridLines="0" showAutoFilter="1">
      <selection activeCell="C8" sqref="C8:G67"/>
      <pageMargins left="0.7" right="0.7" top="0.75" bottom="0.75" header="0.3" footer="0.3"/>
      <pageSetup orientation="portrait" r:id="rId3"/>
      <autoFilter ref="A3:AB70"/>
    </customSheetView>
    <customSheetView guid="{61959E49-C4BC-41CB-B0BE-7EDA73DE356A}" scale="98" showGridLines="0" showAutoFilter="1" topLeftCell="F40">
      <selection activeCell="V50" sqref="V50"/>
      <pageMargins left="0.7" right="0.7" top="0.75" bottom="0.75" header="0.3" footer="0.3"/>
      <pageSetup orientation="portrait" r:id="rId4"/>
      <autoFilter ref="A3:AB70"/>
    </customSheetView>
    <customSheetView guid="{3F51B73C-8999-4BDD-B7BB-CFA8C5D5F118}" scale="98" showGridLines="0" showAutoFilter="1">
      <selection activeCell="K1" sqref="K1:AN1048576"/>
      <pageMargins left="0.7" right="0.7" top="0.75" bottom="0.75" header="0.3" footer="0.3"/>
      <pageSetup orientation="portrait" r:id="rId5"/>
      <autoFilter ref="A3:AA70"/>
    </customSheetView>
    <customSheetView guid="{040B64FF-F135-4C7F-9498-A8399C10673D}" scale="98" showGridLines="0" showAutoFilter="1" topLeftCell="A43">
      <selection activeCell="A7" sqref="A7:H68"/>
      <pageMargins left="0.7" right="0.7" top="0.75" bottom="0.75" header="0.3" footer="0.3"/>
      <pageSetup orientation="portrait" r:id="rId6"/>
      <autoFilter ref="A3:J70"/>
    </customSheetView>
    <customSheetView guid="{6D9FC8F7-6352-4BF1-890A-27BF36FADC03}" scale="98" showGridLines="0" showAutoFilter="1" topLeftCell="A43">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481" priority="17"/>
  </conditionalFormatting>
  <conditionalFormatting sqref="O10">
    <cfRule type="duplicateValues" dxfId="480" priority="16"/>
  </conditionalFormatting>
  <conditionalFormatting sqref="O11">
    <cfRule type="duplicateValues" dxfId="479" priority="15"/>
  </conditionalFormatting>
  <conditionalFormatting sqref="O19:O32">
    <cfRule type="duplicateValues" dxfId="478" priority="14"/>
  </conditionalFormatting>
  <conditionalFormatting sqref="O34:O50">
    <cfRule type="duplicateValues" dxfId="477" priority="13"/>
  </conditionalFormatting>
  <conditionalFormatting sqref="O33">
    <cfRule type="duplicateValues" dxfId="476" priority="12"/>
  </conditionalFormatting>
  <conditionalFormatting sqref="O51:O58">
    <cfRule type="duplicateValues" dxfId="475" priority="11"/>
  </conditionalFormatting>
  <conditionalFormatting sqref="O59:O62">
    <cfRule type="duplicateValues" dxfId="474" priority="10"/>
  </conditionalFormatting>
  <conditionalFormatting sqref="C7:D7 F7:H7">
    <cfRule type="containsText" dxfId="473" priority="7" operator="containsText" text="N/A">
      <formula>NOT(ISERROR(SEARCH("N/A",C7)))</formula>
    </cfRule>
    <cfRule type="containsText" dxfId="472" priority="8" operator="containsText" text="Blank">
      <formula>NOT(ISERROR(SEARCH("Blank",C7)))</formula>
    </cfRule>
    <cfRule type="containsText" dxfId="471" priority="9" operator="containsText" text="M">
      <formula>NOT(ISERROR(SEARCH("M",C7)))</formula>
    </cfRule>
  </conditionalFormatting>
  <conditionalFormatting sqref="B7 B66:B68">
    <cfRule type="duplicateValues" dxfId="470" priority="6"/>
  </conditionalFormatting>
  <conditionalFormatting sqref="B29">
    <cfRule type="duplicateValues" dxfId="469" priority="4"/>
  </conditionalFormatting>
  <conditionalFormatting sqref="B30">
    <cfRule type="duplicateValues" dxfId="468" priority="3"/>
  </conditionalFormatting>
  <conditionalFormatting sqref="B55">
    <cfRule type="duplicateValues" dxfId="467" priority="2"/>
  </conditionalFormatting>
  <conditionalFormatting sqref="B56:B65 B31:B54 B8:B12 B14:B28">
    <cfRule type="duplicateValues" dxfId="466" priority="5"/>
  </conditionalFormatting>
  <conditionalFormatting sqref="B13">
    <cfRule type="duplicateValues" dxfId="46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78186" r:id="rId11" name="CommandButton1">
          <controlPr defaultSize="0" autoLine="0" r:id="rId12">
            <anchor moveWithCells="1">
              <from>
                <xdr:col>8</xdr:col>
                <xdr:colOff>114300</xdr:colOff>
                <xdr:row>20</xdr:row>
                <xdr:rowOff>0</xdr:rowOff>
              </from>
              <to>
                <xdr:col>9</xdr:col>
                <xdr:colOff>403860</xdr:colOff>
                <xdr:row>21</xdr:row>
                <xdr:rowOff>167640</xdr:rowOff>
              </to>
            </anchor>
          </controlPr>
        </control>
      </mc:Choice>
      <mc:Fallback>
        <control shapeId="178186" r:id="rId11" name="CommandButton1"/>
      </mc:Fallback>
    </mc:AlternateContent>
    <mc:AlternateContent xmlns:mc="http://schemas.openxmlformats.org/markup-compatibility/2006">
      <mc:Choice Requires="x14">
        <control shapeId="178187" r:id="rId13" name="CommandButton2">
          <controlPr defaultSize="0" autoLine="0" r:id="rId14">
            <anchor moveWithCells="1">
              <from>
                <xdr:col>8</xdr:col>
                <xdr:colOff>114300</xdr:colOff>
                <xdr:row>27</xdr:row>
                <xdr:rowOff>76200</xdr:rowOff>
              </from>
              <to>
                <xdr:col>9</xdr:col>
                <xdr:colOff>434340</xdr:colOff>
                <xdr:row>29</xdr:row>
                <xdr:rowOff>15240</xdr:rowOff>
              </to>
            </anchor>
          </controlPr>
        </control>
      </mc:Choice>
      <mc:Fallback>
        <control shapeId="178187" r:id="rId13" name="CommandButton2"/>
      </mc:Fallback>
    </mc:AlternateContent>
  </controls>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theme="4"/>
  </sheetPr>
  <dimension ref="A1:X196"/>
  <sheetViews>
    <sheetView showGridLines="0" topLeftCell="K25"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25" customHeight="1" x14ac:dyDescent="0.3">
      <c r="A2" s="70" t="s">
        <v>362</v>
      </c>
      <c r="B2" s="58" t="s">
        <v>352</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43508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1.9643835616438357</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1.3333333333333333</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3.2977168949771691</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352</v>
      </c>
      <c r="T9" s="107" t="s">
        <v>72</v>
      </c>
      <c r="U9" s="320">
        <v>43760</v>
      </c>
      <c r="V9" s="107" t="s">
        <v>369</v>
      </c>
      <c r="W9" s="107" t="s">
        <v>372</v>
      </c>
      <c r="X9" s="107" t="s">
        <v>372</v>
      </c>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352</v>
      </c>
      <c r="T10" s="107" t="s">
        <v>72</v>
      </c>
      <c r="U10" s="320">
        <v>43763</v>
      </c>
      <c r="V10" s="107" t="s">
        <v>369</v>
      </c>
      <c r="W10" s="107" t="s">
        <v>373</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352</v>
      </c>
      <c r="T13" s="107" t="s">
        <v>72</v>
      </c>
      <c r="U13" s="320">
        <v>43755</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352</v>
      </c>
      <c r="T15" s="107" t="s">
        <v>72</v>
      </c>
      <c r="U15" s="320">
        <v>43756</v>
      </c>
      <c r="V15" s="107" t="s">
        <v>369</v>
      </c>
      <c r="W15" s="107" t="s">
        <v>373</v>
      </c>
      <c r="X15" s="107" t="s">
        <v>373</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352</v>
      </c>
      <c r="T16" s="107" t="s">
        <v>72</v>
      </c>
      <c r="U16" s="320">
        <v>43634</v>
      </c>
      <c r="V16" s="107" t="s">
        <v>369</v>
      </c>
      <c r="W16" s="107" t="s">
        <v>373</v>
      </c>
      <c r="X16" s="107" t="s">
        <v>373</v>
      </c>
    </row>
    <row r="17" spans="1:24" ht="23.4" customHeight="1" x14ac:dyDescent="0.3">
      <c r="A17" s="225" t="s">
        <v>55</v>
      </c>
      <c r="B17" s="218" t="s">
        <v>192</v>
      </c>
      <c r="C17" s="252"/>
      <c r="D17" s="252"/>
      <c r="E17" s="252" t="s">
        <v>77</v>
      </c>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352</v>
      </c>
      <c r="T18" s="107" t="s">
        <v>72</v>
      </c>
      <c r="U18" s="320">
        <v>43755</v>
      </c>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352</v>
      </c>
      <c r="T19" s="308" t="s">
        <v>72</v>
      </c>
      <c r="U19" s="321">
        <v>43759</v>
      </c>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352</v>
      </c>
      <c r="T20" s="107" t="s">
        <v>72</v>
      </c>
      <c r="U20" s="320">
        <v>43609</v>
      </c>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352</v>
      </c>
      <c r="T21" s="107" t="s">
        <v>72</v>
      </c>
      <c r="U21" s="320">
        <v>44063</v>
      </c>
      <c r="V21" s="107" t="s">
        <v>369</v>
      </c>
      <c r="W21" s="107" t="s">
        <v>372</v>
      </c>
      <c r="X21" s="107" t="s">
        <v>372</v>
      </c>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352</v>
      </c>
      <c r="T22" s="107" t="s">
        <v>72</v>
      </c>
      <c r="U22" s="320"/>
      <c r="V22" s="107"/>
      <c r="W22" s="107" t="s">
        <v>372</v>
      </c>
      <c r="X22" s="107" t="s">
        <v>372</v>
      </c>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352</v>
      </c>
      <c r="T23" s="107" t="s">
        <v>72</v>
      </c>
      <c r="U23" s="320">
        <v>43763</v>
      </c>
      <c r="V23" s="107" t="s">
        <v>369</v>
      </c>
      <c r="W23" s="107" t="s">
        <v>373</v>
      </c>
      <c r="X23" s="107" t="s">
        <v>373</v>
      </c>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352</v>
      </c>
      <c r="T24" s="107" t="s">
        <v>72</v>
      </c>
      <c r="U24" s="320">
        <v>43760</v>
      </c>
      <c r="V24" s="107" t="s">
        <v>369</v>
      </c>
      <c r="W24" s="107" t="s">
        <v>373</v>
      </c>
      <c r="X24" s="107" t="s">
        <v>373</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352</v>
      </c>
      <c r="T25" s="107" t="s">
        <v>72</v>
      </c>
      <c r="U25" s="320">
        <v>44064</v>
      </c>
      <c r="V25" s="107" t="s">
        <v>369</v>
      </c>
      <c r="W25" s="107" t="s">
        <v>373</v>
      </c>
      <c r="X25" s="107" t="s">
        <v>373</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373</v>
      </c>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t="s">
        <v>373</v>
      </c>
      <c r="X29" s="107" t="s">
        <v>373</v>
      </c>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485</v>
      </c>
      <c r="T30" s="107" t="s">
        <v>72</v>
      </c>
      <c r="U30" s="320">
        <v>43761</v>
      </c>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t="s">
        <v>373</v>
      </c>
      <c r="X31" s="107" t="s">
        <v>373</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352</v>
      </c>
      <c r="T32" s="107"/>
      <c r="U32" s="320">
        <v>43756</v>
      </c>
      <c r="V32" s="107" t="s">
        <v>369</v>
      </c>
      <c r="W32" s="107" t="s">
        <v>373</v>
      </c>
      <c r="X32" s="107" t="s">
        <v>373</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352</v>
      </c>
      <c r="T33" s="107" t="s">
        <v>72</v>
      </c>
      <c r="U33" s="320">
        <v>44097</v>
      </c>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c r="W34" s="107" t="s">
        <v>373</v>
      </c>
      <c r="X34" s="107" t="s">
        <v>373</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352</v>
      </c>
      <c r="T35" s="107" t="s">
        <v>73</v>
      </c>
      <c r="U35" s="320"/>
      <c r="V35" s="107"/>
      <c r="W35" s="249" t="s">
        <v>373</v>
      </c>
      <c r="X35" s="107" t="s">
        <v>373</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352</v>
      </c>
      <c r="T36" s="107" t="s">
        <v>73</v>
      </c>
      <c r="U36" s="320"/>
      <c r="V36" s="107"/>
      <c r="W36" s="107" t="s">
        <v>373</v>
      </c>
      <c r="X36" s="107" t="s">
        <v>373</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t="s">
        <v>369</v>
      </c>
      <c r="W39" s="107" t="s">
        <v>372</v>
      </c>
      <c r="X39" s="107" t="s">
        <v>372</v>
      </c>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t="s">
        <v>373</v>
      </c>
      <c r="X40" s="107" t="s">
        <v>373</v>
      </c>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t="s">
        <v>373</v>
      </c>
      <c r="X41" s="107" t="s">
        <v>373</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c r="T42" s="107"/>
      <c r="U42" s="320"/>
      <c r="V42" s="107"/>
      <c r="W42" s="107" t="s">
        <v>373</v>
      </c>
      <c r="X42" s="107" t="s">
        <v>373</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t="s">
        <v>373</v>
      </c>
      <c r="X44" s="107" t="s">
        <v>373</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t="s">
        <v>373</v>
      </c>
      <c r="X45" s="107" t="s">
        <v>373</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t="s">
        <v>373</v>
      </c>
      <c r="X47" s="107" t="s">
        <v>373</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2.3518583042973287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J70"/>
  <customSheetViews>
    <customSheetView guid="{3BEDB203-29A8-4A82-B140-5CE8D0753F8B}" scale="98" showGridLines="0" showAutoFilter="1" topLeftCell="K25">
      <selection activeCell="A7" sqref="A7:H68"/>
      <pageMargins left="0.7" right="0.7" top="0.75" bottom="0.75" header="0.3" footer="0.3"/>
      <pageSetup orientation="portrait" r:id="rId1"/>
      <autoFilter ref="A7:J70"/>
    </customSheetView>
    <customSheetView guid="{B9E7682A-072E-4CF9-AE10-B3ED27CB27F8}" scale="98" showGridLines="0" showAutoFilter="1" topLeftCell="L1">
      <selection activeCell="U16" sqref="U16:V16"/>
      <pageMargins left="0.7" right="0.7" top="0.75" bottom="0.75" header="0.3" footer="0.3"/>
      <pageSetup orientation="portrait" r:id="rId2"/>
      <autoFilter ref="A7:AB70"/>
    </customSheetView>
    <customSheetView guid="{9F775BAE-2403-40FE-95E3-B0411D9A7170}" scale="98" showGridLines="0" showAutoFilter="1" topLeftCell="N20">
      <selection activeCell="U35" sqref="U35"/>
      <pageMargins left="0.7" right="0.7" top="0.75" bottom="0.75" header="0.3" footer="0.3"/>
      <pageSetup orientation="portrait" r:id="rId3"/>
      <autoFilter ref="A7:AB70"/>
    </customSheetView>
    <customSheetView guid="{61959E49-C4BC-41CB-B0BE-7EDA73DE356A}" scale="98" showGridLines="0" showAutoFilter="1" topLeftCell="A52">
      <selection activeCell="C8" sqref="C8:G67"/>
      <pageMargins left="0.7" right="0.7" top="0.75" bottom="0.75" header="0.3" footer="0.3"/>
      <pageSetup orientation="portrait" r:id="rId4"/>
      <autoFilter ref="A7:AB70"/>
    </customSheetView>
    <customSheetView guid="{3F51B73C-8999-4BDD-B7BB-CFA8C5D5F118}" scale="98" showGridLines="0" showAutoFilter="1">
      <selection activeCell="K1" sqref="K1:AN1048576"/>
      <pageMargins left="0.7" right="0.7" top="0.75" bottom="0.75" header="0.3" footer="0.3"/>
      <pageSetup orientation="portrait" r:id="rId5"/>
      <autoFilter ref="A7:AA70"/>
    </customSheetView>
    <customSheetView guid="{040B64FF-F135-4C7F-9498-A8399C10673D}" scale="98" showGridLines="0" showAutoFilter="1" topLeftCell="K25">
      <selection activeCell="A7" sqref="A7:H68"/>
      <pageMargins left="0.7" right="0.7" top="0.75" bottom="0.75" header="0.3" footer="0.3"/>
      <pageSetup orientation="portrait" r:id="rId6"/>
      <autoFilter ref="A7:J70"/>
    </customSheetView>
    <customSheetView guid="{6D9FC8F7-6352-4BF1-890A-27BF36FADC03}" scale="98" showGridLines="0" showAutoFilter="1" topLeftCell="K25">
      <selection activeCell="A7" sqref="A7:H68"/>
      <pageMargins left="0.7" right="0.7" top="0.75" bottom="0.75" header="0.3" footer="0.3"/>
      <pageSetup orientation="portrait" r:id="rId7"/>
      <autoFilter ref="A7:J70"/>
    </customSheetView>
  </customSheetViews>
  <mergeCells count="6">
    <mergeCell ref="A68:G68"/>
    <mergeCell ref="M2:M3"/>
    <mergeCell ref="N2:N3"/>
    <mergeCell ref="S2:S3"/>
    <mergeCell ref="A1:H1"/>
    <mergeCell ref="A66:G66"/>
  </mergeCells>
  <conditionalFormatting sqref="O4:O9 O12:O18">
    <cfRule type="duplicateValues" dxfId="464" priority="17"/>
  </conditionalFormatting>
  <conditionalFormatting sqref="O10">
    <cfRule type="duplicateValues" dxfId="463" priority="16"/>
  </conditionalFormatting>
  <conditionalFormatting sqref="O11">
    <cfRule type="duplicateValues" dxfId="462" priority="15"/>
  </conditionalFormatting>
  <conditionalFormatting sqref="O19:O32">
    <cfRule type="duplicateValues" dxfId="461" priority="14"/>
  </conditionalFormatting>
  <conditionalFormatting sqref="O34:O50">
    <cfRule type="duplicateValues" dxfId="460" priority="13"/>
  </conditionalFormatting>
  <conditionalFormatting sqref="O33">
    <cfRule type="duplicateValues" dxfId="459" priority="12"/>
  </conditionalFormatting>
  <conditionalFormatting sqref="O51:O58">
    <cfRule type="duplicateValues" dxfId="458" priority="11"/>
  </conditionalFormatting>
  <conditionalFormatting sqref="O59:O62">
    <cfRule type="duplicateValues" dxfId="457" priority="10"/>
  </conditionalFormatting>
  <conditionalFormatting sqref="C7:D7 F7:H7">
    <cfRule type="containsText" dxfId="456" priority="7" operator="containsText" text="N/A">
      <formula>NOT(ISERROR(SEARCH("N/A",C7)))</formula>
    </cfRule>
    <cfRule type="containsText" dxfId="455" priority="8" operator="containsText" text="Blank">
      <formula>NOT(ISERROR(SEARCH("Blank",C7)))</formula>
    </cfRule>
    <cfRule type="containsText" dxfId="454" priority="9" operator="containsText" text="M">
      <formula>NOT(ISERROR(SEARCH("M",C7)))</formula>
    </cfRule>
  </conditionalFormatting>
  <conditionalFormatting sqref="B7 B66:B68">
    <cfRule type="duplicateValues" dxfId="453" priority="6"/>
  </conditionalFormatting>
  <conditionalFormatting sqref="B29">
    <cfRule type="duplicateValues" dxfId="452" priority="4"/>
  </conditionalFormatting>
  <conditionalFormatting sqref="B30">
    <cfRule type="duplicateValues" dxfId="451" priority="3"/>
  </conditionalFormatting>
  <conditionalFormatting sqref="B55">
    <cfRule type="duplicateValues" dxfId="450" priority="2"/>
  </conditionalFormatting>
  <conditionalFormatting sqref="B56:B65 B31:B54 B8:B12 B14:B28">
    <cfRule type="duplicateValues" dxfId="449" priority="5"/>
  </conditionalFormatting>
  <conditionalFormatting sqref="B13">
    <cfRule type="duplicateValues" dxfId="44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98658" r:id="rId11" name="CommandButton2">
          <controlPr defaultSize="0" autoLine="0" r:id="rId12">
            <anchor moveWithCells="1">
              <from>
                <xdr:col>8</xdr:col>
                <xdr:colOff>175260</xdr:colOff>
                <xdr:row>16</xdr:row>
                <xdr:rowOff>30480</xdr:rowOff>
              </from>
              <to>
                <xdr:col>9</xdr:col>
                <xdr:colOff>495300</xdr:colOff>
                <xdr:row>18</xdr:row>
                <xdr:rowOff>15240</xdr:rowOff>
              </to>
            </anchor>
          </controlPr>
        </control>
      </mc:Choice>
      <mc:Fallback>
        <control shapeId="198658" r:id="rId11" name="CommandButton2"/>
      </mc:Fallback>
    </mc:AlternateContent>
    <mc:AlternateContent xmlns:mc="http://schemas.openxmlformats.org/markup-compatibility/2006">
      <mc:Choice Requires="x14">
        <control shapeId="198657" r:id="rId13" name="CommandButton1">
          <controlPr defaultSize="0" autoLine="0" r:id="rId14">
            <anchor moveWithCells="1">
              <from>
                <xdr:col>8</xdr:col>
                <xdr:colOff>121920</xdr:colOff>
                <xdr:row>8</xdr:row>
                <xdr:rowOff>0</xdr:rowOff>
              </from>
              <to>
                <xdr:col>9</xdr:col>
                <xdr:colOff>411480</xdr:colOff>
                <xdr:row>10</xdr:row>
                <xdr:rowOff>0</xdr:rowOff>
              </to>
            </anchor>
          </controlPr>
        </control>
      </mc:Choice>
      <mc:Fallback>
        <control shapeId="198657" r:id="rId13" name="CommandButton1"/>
      </mc:Fallback>
    </mc:AlternateContent>
  </controls>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theme="9" tint="0.79998168889431442"/>
  </sheetPr>
  <dimension ref="A1:X196"/>
  <sheetViews>
    <sheetView showGridLines="0" topLeftCell="A47"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321</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42590</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4.4794520547945202</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6</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10.479452054794521</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c r="F8" s="304" t="s">
        <v>77</v>
      </c>
      <c r="G8" s="304"/>
      <c r="H8" s="224">
        <f>IF(C8&lt;&gt;"",'CBL Score Standard'!$D66,IF(D8&lt;&gt;"",SUM('CBL Score Standard'!$D66:$E66),IF(E8&lt;&gt;"",SUM('CBL Score Standard'!$D66:$F66),IF(F8&lt;&gt;"",SUM('CBL Score Standard'!$D66:$G66),IF(G8&lt;&gt;"",SUM('CBL Score Standard'!$D66:$H66,0))))))</f>
        <v>9.8404547955253982E-2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c r="T10" s="107"/>
      <c r="U10" s="320"/>
      <c r="V10" s="107"/>
      <c r="W10" s="107" t="s">
        <v>373</v>
      </c>
      <c r="X10" s="107"/>
    </row>
    <row r="11" spans="1:24" ht="13.8"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c r="T23" s="107"/>
      <c r="U23" s="320"/>
      <c r="V23" s="107"/>
      <c r="W23" s="107" t="s">
        <v>373</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c r="F25" s="304" t="s">
        <v>77</v>
      </c>
      <c r="G25" s="304"/>
      <c r="H25" s="224">
        <f>IF(C25&lt;&gt;"",'CBL Score Standard'!$D83,IF(D25&lt;&gt;"",SUM('CBL Score Standard'!$D83:$E83),IF(E25&lt;&gt;"",SUM('CBL Score Standard'!$D83:$F83),IF(F25&lt;&gt;"",SUM('CBL Score Standard'!$D83:$G83),IF(G25&lt;&gt;"",SUM('CBL Score Standard'!$D83:$H83,0))))))</f>
        <v>2.1052631578947368E-2</v>
      </c>
      <c r="K25" s="107"/>
      <c r="L25" s="107"/>
      <c r="M25" s="278" t="s">
        <v>6</v>
      </c>
      <c r="N25" s="279" t="s">
        <v>55</v>
      </c>
      <c r="O25" s="282" t="s">
        <v>190</v>
      </c>
      <c r="P25" s="284"/>
      <c r="Q25" s="281" t="s">
        <v>378</v>
      </c>
      <c r="R25" s="281" t="s">
        <v>336</v>
      </c>
      <c r="S25" s="249"/>
      <c r="T25" s="107"/>
      <c r="U25" s="320"/>
      <c r="V25" s="107"/>
      <c r="W25" s="107" t="s">
        <v>373</v>
      </c>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c r="T26" s="107"/>
      <c r="U26" s="320"/>
      <c r="V26" s="107"/>
      <c r="W26" s="107" t="s">
        <v>373</v>
      </c>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320"/>
      <c r="V29" s="107" t="s">
        <v>369</v>
      </c>
      <c r="W29" s="107" t="s">
        <v>372</v>
      </c>
      <c r="X29" s="107" t="s">
        <v>372</v>
      </c>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c r="T30" s="107"/>
      <c r="U30" s="320"/>
      <c r="V30" s="107" t="s">
        <v>369</v>
      </c>
      <c r="W30" s="107" t="s">
        <v>372</v>
      </c>
      <c r="X30" s="107" t="s">
        <v>372</v>
      </c>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t="s">
        <v>369</v>
      </c>
      <c r="W31" s="107" t="s">
        <v>372</v>
      </c>
      <c r="X31" s="107" t="s">
        <v>372</v>
      </c>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t="s">
        <v>77</v>
      </c>
      <c r="G38" s="304"/>
      <c r="H38" s="224">
        <f>IF(C38&lt;&gt;"",'CBL Score Standard'!$D96,IF(D38&lt;&gt;"",SUM('CBL Score Standard'!$D96:$E96),IF(E38&lt;&gt;"",SUM('CBL Score Standard'!$D96:$F96),IF(F38&lt;&gt;"",SUM('CBL Score Standard'!$D96:$G96),IF(G38&lt;&gt;"",SUM('CBL Score Standard'!$D96:$H96,0))))))</f>
        <v>0.18173788128858734</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321</v>
      </c>
      <c r="T39" s="107" t="s">
        <v>72</v>
      </c>
      <c r="U39" s="320">
        <v>43621</v>
      </c>
      <c r="V39" s="107" t="s">
        <v>369</v>
      </c>
      <c r="W39" s="107" t="s">
        <v>372</v>
      </c>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321</v>
      </c>
      <c r="T40" s="107" t="s">
        <v>72</v>
      </c>
      <c r="U40" s="320">
        <v>43761</v>
      </c>
      <c r="V40" s="107"/>
      <c r="W40" s="107" t="s">
        <v>373</v>
      </c>
      <c r="X40" s="107"/>
    </row>
    <row r="41" spans="1:24" ht="13.8" x14ac:dyDescent="0.3">
      <c r="A41" s="225" t="s">
        <v>53</v>
      </c>
      <c r="B41" s="218" t="s">
        <v>366</v>
      </c>
      <c r="C41" s="252"/>
      <c r="D41" s="252"/>
      <c r="E41" s="252"/>
      <c r="F41" s="304" t="s">
        <v>77</v>
      </c>
      <c r="G41" s="304"/>
      <c r="H41" s="224">
        <f>IF(C41&lt;&gt;"",'CBL Score Standard'!$D99,IF(D41&lt;&gt;"",SUM('CBL Score Standard'!$D99:$E99),IF(E41&lt;&gt;"",SUM('CBL Score Standard'!$D99:$F99),IF(F41&lt;&gt;"",SUM('CBL Score Standard'!$D99:$G99),IF(G41&lt;&gt;"",SUM('CBL Score Standard'!$D99:$H99,0))))))</f>
        <v>5.9728589767100673E-2</v>
      </c>
      <c r="K41" s="107"/>
      <c r="L41" s="107"/>
      <c r="M41" s="287" t="s">
        <v>7</v>
      </c>
      <c r="N41" s="288" t="s">
        <v>706</v>
      </c>
      <c r="O41" s="290" t="s">
        <v>640</v>
      </c>
      <c r="P41" s="295"/>
      <c r="Q41" s="292" t="s">
        <v>152</v>
      </c>
      <c r="R41" s="292" t="s">
        <v>154</v>
      </c>
      <c r="S41" s="249" t="s">
        <v>321</v>
      </c>
      <c r="T41" s="107" t="s">
        <v>72</v>
      </c>
      <c r="U41" s="320">
        <v>44039</v>
      </c>
      <c r="V41" s="107" t="s">
        <v>369</v>
      </c>
      <c r="W41" s="107" t="s">
        <v>373</v>
      </c>
      <c r="X41" s="107"/>
    </row>
    <row r="42" spans="1:24" ht="13.8" x14ac:dyDescent="0.3">
      <c r="A42" s="225" t="s">
        <v>53</v>
      </c>
      <c r="B42" s="218" t="s">
        <v>221</v>
      </c>
      <c r="C42" s="252"/>
      <c r="D42" s="252"/>
      <c r="E42" s="252"/>
      <c r="F42" s="304" t="s">
        <v>77</v>
      </c>
      <c r="G42" s="304"/>
      <c r="H42" s="224">
        <f>IF(C42&lt;&gt;"",'CBL Score Standard'!$D100,IF(D42&lt;&gt;"",SUM('CBL Score Standard'!$D100:$E100),IF(E42&lt;&gt;"",SUM('CBL Score Standard'!$D100:$F100),IF(F42&lt;&gt;"",SUM('CBL Score Standard'!$D100:$G100),IF(G42&lt;&gt;"",SUM('CBL Score Standard'!$D100:$H100,0))))))</f>
        <v>3.5338345864661655E-2</v>
      </c>
      <c r="K42" s="107"/>
      <c r="L42" s="107"/>
      <c r="M42" s="287" t="s">
        <v>7</v>
      </c>
      <c r="N42" s="288" t="s">
        <v>706</v>
      </c>
      <c r="O42" s="290" t="s">
        <v>639</v>
      </c>
      <c r="P42" s="295"/>
      <c r="Q42" s="292" t="s">
        <v>152</v>
      </c>
      <c r="R42" s="292" t="s">
        <v>154</v>
      </c>
      <c r="S42" s="107" t="s">
        <v>321</v>
      </c>
      <c r="T42" s="107" t="s">
        <v>72</v>
      </c>
      <c r="U42" s="320">
        <v>44008</v>
      </c>
      <c r="V42" s="107" t="s">
        <v>369</v>
      </c>
      <c r="W42" s="107" t="s">
        <v>373</v>
      </c>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t="s">
        <v>77</v>
      </c>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c r="F45" s="304" t="s">
        <v>77</v>
      </c>
      <c r="G45" s="304"/>
      <c r="H45" s="224">
        <f>IF(C45&lt;&gt;"",'CBL Score Standard'!$D103,IF(D45&lt;&gt;"",SUM('CBL Score Standard'!$D103:$E103),IF(E45&lt;&gt;"",SUM('CBL Score Standard'!$D103:$F103),IF(F45&lt;&gt;"",SUM('CBL Score Standard'!$D103:$G103),IF(G45&lt;&gt;"",SUM('CBL Score Standard'!$D103:$H103,0))))))</f>
        <v>0.18173788128858734</v>
      </c>
      <c r="K45" s="107"/>
      <c r="L45" s="107"/>
      <c r="M45" s="287" t="s">
        <v>7</v>
      </c>
      <c r="N45" s="288" t="s">
        <v>56</v>
      </c>
      <c r="O45" s="290" t="s">
        <v>389</v>
      </c>
      <c r="P45" s="295"/>
      <c r="Q45" s="292" t="s">
        <v>390</v>
      </c>
      <c r="R45" s="292"/>
      <c r="S45" s="107" t="s">
        <v>321</v>
      </c>
      <c r="T45" s="107" t="s">
        <v>72</v>
      </c>
      <c r="U45" s="320">
        <v>43763</v>
      </c>
      <c r="V45" s="107"/>
      <c r="W45" s="107"/>
      <c r="X45" s="107"/>
    </row>
    <row r="46" spans="1:24" ht="26.4" x14ac:dyDescent="0.3">
      <c r="A46" s="225" t="s">
        <v>41</v>
      </c>
      <c r="B46" s="218" t="s">
        <v>176</v>
      </c>
      <c r="C46" s="252"/>
      <c r="D46" s="304"/>
      <c r="E46" s="304"/>
      <c r="F46" s="304" t="s">
        <v>77</v>
      </c>
      <c r="G46" s="304"/>
      <c r="H46" s="224">
        <f>IF(C46&lt;&gt;"",'CBL Score Standard'!$D104,IF(D46&lt;&gt;"",SUM('CBL Score Standard'!$D104:$E104),IF(E46&lt;&gt;"",SUM('CBL Score Standard'!$D104:$F104),IF(F46&lt;&gt;"",SUM('CBL Score Standard'!$D104:$G104),IF(G46&lt;&gt;"",SUM('CBL Score Standard'!$D104:$H104,0))))))</f>
        <v>9.8404547955253982E-2</v>
      </c>
      <c r="K46" s="107"/>
      <c r="L46" s="107"/>
      <c r="M46" s="287" t="s">
        <v>7</v>
      </c>
      <c r="N46" s="288" t="s">
        <v>56</v>
      </c>
      <c r="O46" s="290" t="s">
        <v>391</v>
      </c>
      <c r="P46" s="292"/>
      <c r="Q46" s="292" t="s">
        <v>393</v>
      </c>
      <c r="R46" s="292" t="s">
        <v>392</v>
      </c>
      <c r="S46" s="249" t="s">
        <v>321</v>
      </c>
      <c r="T46" s="107" t="s">
        <v>72</v>
      </c>
      <c r="U46" s="320">
        <v>44113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v>43610</v>
      </c>
      <c r="V47" s="107" t="s">
        <v>369</v>
      </c>
      <c r="W47" s="107" t="s">
        <v>372</v>
      </c>
      <c r="X47" s="107" t="s">
        <v>372</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321</v>
      </c>
      <c r="T51" s="107" t="s">
        <v>72</v>
      </c>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321</v>
      </c>
      <c r="T52" s="107" t="s">
        <v>72</v>
      </c>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321</v>
      </c>
      <c r="T54" s="107" t="s">
        <v>72</v>
      </c>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t="s">
        <v>321</v>
      </c>
      <c r="T58" s="107" t="s">
        <v>72</v>
      </c>
      <c r="U58" s="320"/>
      <c r="V58" s="107"/>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t="s">
        <v>77</v>
      </c>
      <c r="G60" s="304"/>
      <c r="H60" s="224">
        <f>IF(C60&lt;&gt;"",'CBL Score Standard'!$D118,IF(D60&lt;&gt;"",SUM('CBL Score Standard'!$D118:$E118),IF(E60&lt;&gt;"",SUM('CBL Score Standard'!$D118:$F118),IF(F60&lt;&gt;"",SUM('CBL Score Standard'!$D118:$G118),IF(G60&lt;&gt;"",SUM('CBL Score Standard'!$D118:$H118,0))))))</f>
        <v>4.9624060150375938E-2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3.3987132465309622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A47">
      <selection activeCell="A7" sqref="A7:H68"/>
      <pageMargins left="0.7" right="0.7" top="0.75" bottom="0.75" header="0.3" footer="0.3"/>
      <pageSetup orientation="portrait" r:id="rId1"/>
    </customSheetView>
    <customSheetView guid="{B9E7682A-072E-4CF9-AE10-B3ED27CB27F8}" scale="98" showGridLines="0">
      <selection activeCell="C8" sqref="C8:G67"/>
      <pageMargins left="0.7" right="0.7" top="0.75" bottom="0.75" header="0.3" footer="0.3"/>
      <pageSetup orientation="portrait" r:id="rId2"/>
    </customSheetView>
    <customSheetView guid="{9F775BAE-2403-40FE-95E3-B0411D9A7170}" scale="98" showGridLines="0" topLeftCell="P34">
      <selection activeCell="X52" sqref="X52"/>
      <pageMargins left="0.7" right="0.7" top="0.75" bottom="0.75" header="0.3" footer="0.3"/>
      <pageSetup orientation="portrait" r:id="rId3"/>
    </customSheetView>
    <customSheetView guid="{61959E49-C4BC-41CB-B0BE-7EDA73DE356A}" scale="98" showGridLines="0" topLeftCell="H34">
      <selection activeCell="S50" sqref="S50"/>
      <pageMargins left="0.7" right="0.7" top="0.75" bottom="0.75" header="0.3" footer="0.3"/>
      <pageSetup orientation="portrait" r:id="rId4"/>
    </customSheetView>
    <customSheetView guid="{3F51B73C-8999-4BDD-B7BB-CFA8C5D5F118}" scale="98" showGridLines="0" topLeftCell="C1">
      <selection activeCell="K1" sqref="K1:AN1048576"/>
      <pageMargins left="0.7" right="0.7" top="0.75" bottom="0.75" header="0.3" footer="0.3"/>
      <pageSetup orientation="portrait" r:id="rId5"/>
    </customSheetView>
    <customSheetView guid="{040B64FF-F135-4C7F-9498-A8399C10673D}" scale="98" showGridLines="0" topLeftCell="A47">
      <selection activeCell="A7" sqref="A7:H68"/>
      <pageMargins left="0.7" right="0.7" top="0.75" bottom="0.75" header="0.3" footer="0.3"/>
      <pageSetup orientation="portrait" r:id="rId6"/>
    </customSheetView>
    <customSheetView guid="{6D9FC8F7-6352-4BF1-890A-27BF36FADC03}" scale="98" showGridLines="0" topLeftCell="A47">
      <selection activeCell="A7" sqref="A7:H68"/>
      <pageMargins left="0.7" right="0.7" top="0.75" bottom="0.75" header="0.3" footer="0.3"/>
      <pageSetup orientation="portrait" r:id="rId7"/>
    </customSheetView>
  </customSheetViews>
  <mergeCells count="6">
    <mergeCell ref="A1:H1"/>
    <mergeCell ref="M2:M3"/>
    <mergeCell ref="N2:N3"/>
    <mergeCell ref="S2:S3"/>
    <mergeCell ref="A68:G68"/>
    <mergeCell ref="A66:G66"/>
  </mergeCells>
  <conditionalFormatting sqref="O4:O9 O12:O18">
    <cfRule type="duplicateValues" dxfId="447" priority="17"/>
  </conditionalFormatting>
  <conditionalFormatting sqref="O10">
    <cfRule type="duplicateValues" dxfId="446" priority="16"/>
  </conditionalFormatting>
  <conditionalFormatting sqref="O11">
    <cfRule type="duplicateValues" dxfId="445" priority="15"/>
  </conditionalFormatting>
  <conditionalFormatting sqref="O19:O32">
    <cfRule type="duplicateValues" dxfId="444" priority="14"/>
  </conditionalFormatting>
  <conditionalFormatting sqref="O34:O50">
    <cfRule type="duplicateValues" dxfId="443" priority="13"/>
  </conditionalFormatting>
  <conditionalFormatting sqref="O33">
    <cfRule type="duplicateValues" dxfId="442" priority="12"/>
  </conditionalFormatting>
  <conditionalFormatting sqref="O51:O58">
    <cfRule type="duplicateValues" dxfId="441" priority="11"/>
  </conditionalFormatting>
  <conditionalFormatting sqref="O59:O62">
    <cfRule type="duplicateValues" dxfId="440" priority="10"/>
  </conditionalFormatting>
  <conditionalFormatting sqref="C7:D7 F7:H7">
    <cfRule type="containsText" dxfId="439" priority="7" operator="containsText" text="N/A">
      <formula>NOT(ISERROR(SEARCH("N/A",C7)))</formula>
    </cfRule>
    <cfRule type="containsText" dxfId="438" priority="8" operator="containsText" text="Blank">
      <formula>NOT(ISERROR(SEARCH("Blank",C7)))</formula>
    </cfRule>
    <cfRule type="containsText" dxfId="437" priority="9" operator="containsText" text="M">
      <formula>NOT(ISERROR(SEARCH("M",C7)))</formula>
    </cfRule>
  </conditionalFormatting>
  <conditionalFormatting sqref="B7 B66:B68">
    <cfRule type="duplicateValues" dxfId="436" priority="6"/>
  </conditionalFormatting>
  <conditionalFormatting sqref="B29">
    <cfRule type="duplicateValues" dxfId="435" priority="4"/>
  </conditionalFormatting>
  <conditionalFormatting sqref="B30">
    <cfRule type="duplicateValues" dxfId="434" priority="3"/>
  </conditionalFormatting>
  <conditionalFormatting sqref="B55">
    <cfRule type="duplicateValues" dxfId="433" priority="2"/>
  </conditionalFormatting>
  <conditionalFormatting sqref="B56:B65 B31:B54 B8:B12 B14:B28">
    <cfRule type="duplicateValues" dxfId="432" priority="5"/>
  </conditionalFormatting>
  <conditionalFormatting sqref="B13">
    <cfRule type="duplicateValues" dxfId="43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0234" r:id="rId11" name="CommandButton1">
          <controlPr defaultSize="0" autoLine="0" r:id="rId12">
            <anchor moveWithCells="1">
              <from>
                <xdr:col>8</xdr:col>
                <xdr:colOff>83820</xdr:colOff>
                <xdr:row>6</xdr:row>
                <xdr:rowOff>144780</xdr:rowOff>
              </from>
              <to>
                <xdr:col>9</xdr:col>
                <xdr:colOff>373380</xdr:colOff>
                <xdr:row>8</xdr:row>
                <xdr:rowOff>137160</xdr:rowOff>
              </to>
            </anchor>
          </controlPr>
        </control>
      </mc:Choice>
      <mc:Fallback>
        <control shapeId="180234" r:id="rId11" name="CommandButton1"/>
      </mc:Fallback>
    </mc:AlternateContent>
    <mc:AlternateContent xmlns:mc="http://schemas.openxmlformats.org/markup-compatibility/2006">
      <mc:Choice Requires="x14">
        <control shapeId="180235" r:id="rId13" name="CommandButton2">
          <controlPr defaultSize="0" autoLine="0" r:id="rId14">
            <anchor moveWithCells="1">
              <from>
                <xdr:col>8</xdr:col>
                <xdr:colOff>83820</xdr:colOff>
                <xdr:row>9</xdr:row>
                <xdr:rowOff>106680</xdr:rowOff>
              </from>
              <to>
                <xdr:col>9</xdr:col>
                <xdr:colOff>403860</xdr:colOff>
                <xdr:row>12</xdr:row>
                <xdr:rowOff>15240</xdr:rowOff>
              </to>
            </anchor>
          </controlPr>
        </control>
      </mc:Choice>
      <mc:Fallback>
        <control shapeId="180235" r:id="rId13" name="CommandButton2"/>
      </mc:Fallback>
    </mc:AlternateContent>
  </controls>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theme="9" tint="0.79998168889431442"/>
  </sheetPr>
  <dimension ref="A1:X196"/>
  <sheetViews>
    <sheetView showGridLines="0" topLeftCell="G31" zoomScale="99"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322</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42828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3.8273972602739725</v>
      </c>
      <c r="C4" s="3"/>
      <c r="D4" s="3"/>
      <c r="E4" s="3"/>
      <c r="F4" s="3"/>
      <c r="G4" s="3"/>
      <c r="H4" s="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70" t="s">
        <v>382</v>
      </c>
      <c r="B5" s="95">
        <v>1.5</v>
      </c>
      <c r="C5" s="97"/>
      <c r="D5" s="3"/>
      <c r="E5" s="3"/>
      <c r="F5" s="3"/>
      <c r="G5" s="3"/>
      <c r="H5" s="3"/>
      <c r="K5" s="107"/>
      <c r="L5" s="107"/>
      <c r="M5" s="266" t="s">
        <v>5</v>
      </c>
      <c r="N5" s="267" t="s">
        <v>143</v>
      </c>
      <c r="O5" s="268" t="s">
        <v>368</v>
      </c>
      <c r="P5" s="271" t="s">
        <v>144</v>
      </c>
      <c r="Q5" s="271" t="s">
        <v>149</v>
      </c>
      <c r="R5" s="271" t="s">
        <v>150</v>
      </c>
      <c r="S5" s="249"/>
      <c r="T5" s="107"/>
      <c r="U5" s="320"/>
      <c r="V5" s="107" t="s">
        <v>369</v>
      </c>
      <c r="W5" s="107"/>
      <c r="X5" s="107"/>
    </row>
    <row r="6" spans="1:24" thickBot="1" x14ac:dyDescent="0.35">
      <c r="A6" s="70" t="s">
        <v>383</v>
      </c>
      <c r="B6" s="95">
        <f ca="1">B4+B5</f>
        <v>5.3273972602739725</v>
      </c>
      <c r="C6" s="97"/>
      <c r="K6" s="107"/>
      <c r="L6" s="107"/>
      <c r="M6" s="266" t="s">
        <v>5</v>
      </c>
      <c r="N6" s="267" t="s">
        <v>148</v>
      </c>
      <c r="O6" s="268" t="s">
        <v>148</v>
      </c>
      <c r="P6" s="271" t="s">
        <v>144</v>
      </c>
      <c r="Q6" s="271" t="s">
        <v>149</v>
      </c>
      <c r="R6" s="271" t="s">
        <v>150</v>
      </c>
      <c r="S6" s="249"/>
      <c r="T6" s="107"/>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322</v>
      </c>
      <c r="T13" s="107"/>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c r="D20" s="252"/>
      <c r="E20" s="252"/>
      <c r="F20" s="252" t="s">
        <v>77</v>
      </c>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322</v>
      </c>
      <c r="T25" s="107" t="s">
        <v>72</v>
      </c>
      <c r="U25" s="320">
        <v>44064</v>
      </c>
      <c r="V25" s="107" t="s">
        <v>369</v>
      </c>
      <c r="W25" s="107"/>
      <c r="X25" s="107"/>
    </row>
    <row r="26" spans="1:24" ht="27.6" x14ac:dyDescent="0.3">
      <c r="A26" s="225" t="s">
        <v>55</v>
      </c>
      <c r="B26" s="218" t="s">
        <v>479</v>
      </c>
      <c r="C26" s="252"/>
      <c r="D26" s="252"/>
      <c r="E26" s="252"/>
      <c r="F26" s="304" t="s">
        <v>77</v>
      </c>
      <c r="G26" s="304"/>
      <c r="H26" s="224">
        <f>IF(C26&lt;&gt;"",'CBL Score Standard'!$D84,IF(D26&lt;&gt;"",SUM('CBL Score Standard'!$D84:$E84),IF(E26&lt;&gt;"",SUM('CBL Score Standard'!$D84:$F84),IF(F26&lt;&gt;"",SUM('CBL Score Standard'!$D84:$G84),IF(G26&lt;&gt;"",SUM('CBL Score Standard'!$D84:$H84,0))))))</f>
        <v>2.1052631578947368E-2</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322</v>
      </c>
      <c r="T28" s="107" t="s">
        <v>72</v>
      </c>
      <c r="U28" s="320"/>
      <c r="V28" s="107"/>
      <c r="W28" s="107"/>
      <c r="X28" s="107"/>
    </row>
    <row r="29" spans="1:24"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107"/>
      <c r="T29" s="107"/>
      <c r="U29" s="320"/>
      <c r="V29" s="107" t="s">
        <v>369</v>
      </c>
      <c r="W29" s="107" t="s">
        <v>372</v>
      </c>
      <c r="X29" s="107" t="s">
        <v>372</v>
      </c>
    </row>
    <row r="30" spans="1:24" x14ac:dyDescent="0.3">
      <c r="A30" s="225" t="s">
        <v>59</v>
      </c>
      <c r="B30" s="218" t="s">
        <v>639</v>
      </c>
      <c r="C30" s="252"/>
      <c r="D30" s="252"/>
      <c r="E30" s="304"/>
      <c r="F30" s="304" t="s">
        <v>77</v>
      </c>
      <c r="G30" s="304"/>
      <c r="H30" s="224">
        <f>IF(C30&lt;&gt;"",'CBL Score Standard'!$D88,IF(D30&lt;&gt;"",SUM('CBL Score Standard'!$D88:$E88),IF(E30&lt;&gt;"",SUM('CBL Score Standard'!$D88:$F88),IF(F30&lt;&gt;"",SUM('CBL Score Standard'!$D88:$G88),IF(G30&lt;&gt;"",SUM('CBL Score Standard'!$D88:$H88,0))))))</f>
        <v>4.9624060150375938E-2</v>
      </c>
      <c r="K30" s="107"/>
      <c r="L30" s="107"/>
      <c r="M30" s="278" t="s">
        <v>6</v>
      </c>
      <c r="N30" s="279" t="s">
        <v>56</v>
      </c>
      <c r="O30" s="282" t="s">
        <v>396</v>
      </c>
      <c r="P30" s="284"/>
      <c r="Q30" s="281" t="s">
        <v>165</v>
      </c>
      <c r="R30" s="281" t="s">
        <v>344</v>
      </c>
      <c r="S30" s="249"/>
      <c r="T30" s="107"/>
      <c r="U30" s="320"/>
      <c r="V30" s="107"/>
      <c r="W30" s="107"/>
      <c r="X30" s="107"/>
    </row>
    <row r="31" spans="1:24"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322</v>
      </c>
      <c r="T32" s="107"/>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322</v>
      </c>
      <c r="T33" s="107" t="s">
        <v>72</v>
      </c>
      <c r="U33" s="320">
        <v>43753</v>
      </c>
      <c r="V33" s="107" t="s">
        <v>369</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322</v>
      </c>
      <c r="T34" s="107" t="s">
        <v>72</v>
      </c>
      <c r="U34" s="320"/>
      <c r="V34" s="107"/>
      <c r="W34" s="107" t="s">
        <v>372</v>
      </c>
      <c r="X34" s="107" t="s">
        <v>372</v>
      </c>
    </row>
    <row r="35" spans="1:24" ht="13.8"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322</v>
      </c>
      <c r="T35" s="107" t="s">
        <v>72</v>
      </c>
      <c r="U35" s="320">
        <v>43766</v>
      </c>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322</v>
      </c>
      <c r="T40" s="107" t="s">
        <v>72</v>
      </c>
      <c r="U40" s="320">
        <v>43761</v>
      </c>
      <c r="V40" s="107" t="s">
        <v>369</v>
      </c>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322</v>
      </c>
      <c r="T41" s="107" t="s">
        <v>72</v>
      </c>
      <c r="U41" s="320">
        <v>43754</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322</v>
      </c>
      <c r="T42" s="107" t="s">
        <v>72</v>
      </c>
      <c r="U42" s="320">
        <v>44008</v>
      </c>
      <c r="V42" s="107" t="s">
        <v>369</v>
      </c>
      <c r="W42" s="107"/>
      <c r="X42" s="107"/>
    </row>
    <row r="43" spans="1:24" ht="13.8" x14ac:dyDescent="0.3">
      <c r="A43" s="225" t="s">
        <v>53</v>
      </c>
      <c r="B43" s="218" t="s">
        <v>224</v>
      </c>
      <c r="C43" s="252"/>
      <c r="D43" s="252"/>
      <c r="E43" s="252"/>
      <c r="F43" s="304" t="s">
        <v>77</v>
      </c>
      <c r="G43" s="304"/>
      <c r="H43" s="224">
        <f>IF(C43&lt;&gt;"",'CBL Score Standard'!$D101,IF(D43&lt;&gt;"",SUM('CBL Score Standard'!$D101:$E101),IF(E43&lt;&gt;"",SUM('CBL Score Standard'!$D101:$F101),IF(F43&lt;&gt;"",SUM('CBL Score Standard'!$D101:$G101),IF(G43&lt;&gt;"",SUM('CBL Score Standard'!$D101:$H101,0))))))</f>
        <v>3.5338345864661655E-2</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322</v>
      </c>
      <c r="T44" s="107" t="s">
        <v>72</v>
      </c>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322</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322</v>
      </c>
      <c r="T57" s="107"/>
      <c r="U57" s="319">
        <v>44042.458333333336</v>
      </c>
      <c r="V57" s="107" t="s">
        <v>369</v>
      </c>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2.7457515740570946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9" showGridLines="0" showAutoFilter="1" topLeftCell="G31">
      <selection activeCell="A7" sqref="A7:H68"/>
      <pageMargins left="0.7" right="0.7" top="0.75" bottom="0.75" header="0.3" footer="0.3"/>
      <pageSetup orientation="portrait" r:id="rId1"/>
      <autoFilter ref="A3:J70"/>
    </customSheetView>
    <customSheetView guid="{B9E7682A-072E-4CF9-AE10-B3ED27CB27F8}" scale="99" showGridLines="0" showAutoFilter="1" topLeftCell="A49">
      <selection activeCell="C8" sqref="C8:G67"/>
      <pageMargins left="0.7" right="0.7" top="0.75" bottom="0.75" header="0.3" footer="0.3"/>
      <pageSetup orientation="portrait" r:id="rId2"/>
      <autoFilter ref="A3:AB70"/>
    </customSheetView>
    <customSheetView guid="{9F775BAE-2403-40FE-95E3-B0411D9A7170}" scale="99" showGridLines="0" showAutoFilter="1" topLeftCell="A49">
      <selection activeCell="C8" sqref="C8:G67"/>
      <pageMargins left="0.7" right="0.7" top="0.75" bottom="0.75" header="0.3" footer="0.3"/>
      <pageSetup orientation="portrait" r:id="rId3"/>
      <autoFilter ref="A3:AB70"/>
    </customSheetView>
    <customSheetView guid="{61959E49-C4BC-41CB-B0BE-7EDA73DE356A}" scale="99" showGridLines="0" showAutoFilter="1" topLeftCell="A49">
      <selection activeCell="C8" sqref="C8:G67"/>
      <pageMargins left="0.7" right="0.7" top="0.75" bottom="0.75" header="0.3" footer="0.3"/>
      <pageSetup orientation="portrait" r:id="rId4"/>
      <autoFilter ref="A3:AB70"/>
    </customSheetView>
    <customSheetView guid="{3F51B73C-8999-4BDD-B7BB-CFA8C5D5F118}" scale="99" showGridLines="0" showAutoFilter="1" topLeftCell="C1">
      <selection activeCell="K1" sqref="K1:AN1048576"/>
      <pageMargins left="0.7" right="0.7" top="0.75" bottom="0.75" header="0.3" footer="0.3"/>
      <pageSetup orientation="portrait" r:id="rId5"/>
      <autoFilter ref="A3:AA70"/>
    </customSheetView>
    <customSheetView guid="{040B64FF-F135-4C7F-9498-A8399C10673D}" scale="99" showGridLines="0" showAutoFilter="1" topLeftCell="G31">
      <selection activeCell="A7" sqref="A7:H68"/>
      <pageMargins left="0.7" right="0.7" top="0.75" bottom="0.75" header="0.3" footer="0.3"/>
      <pageSetup orientation="portrait" r:id="rId6"/>
      <autoFilter ref="A3:J70"/>
    </customSheetView>
    <customSheetView guid="{6D9FC8F7-6352-4BF1-890A-27BF36FADC03}" scale="99" showGridLines="0" showAutoFilter="1" topLeftCell="G31">
      <selection activeCell="A7" sqref="A7:H68"/>
      <pageMargins left="0.7" right="0.7" top="0.75" bottom="0.75" header="0.3" footer="0.3"/>
      <pageSetup orientation="portrait" r:id="rId7"/>
      <autoFilter ref="A3:J70"/>
    </customSheetView>
  </customSheetViews>
  <mergeCells count="6">
    <mergeCell ref="M2:M3"/>
    <mergeCell ref="N2:N3"/>
    <mergeCell ref="S2:S3"/>
    <mergeCell ref="A68:G68"/>
    <mergeCell ref="A1:H1"/>
    <mergeCell ref="A66:G66"/>
  </mergeCells>
  <conditionalFormatting sqref="O4:O9 O12:O18">
    <cfRule type="duplicateValues" dxfId="430" priority="17"/>
  </conditionalFormatting>
  <conditionalFormatting sqref="O10">
    <cfRule type="duplicateValues" dxfId="429" priority="16"/>
  </conditionalFormatting>
  <conditionalFormatting sqref="O11">
    <cfRule type="duplicateValues" dxfId="428" priority="15"/>
  </conditionalFormatting>
  <conditionalFormatting sqref="O19:O32">
    <cfRule type="duplicateValues" dxfId="427" priority="14"/>
  </conditionalFormatting>
  <conditionalFormatting sqref="O34:O50">
    <cfRule type="duplicateValues" dxfId="426" priority="13"/>
  </conditionalFormatting>
  <conditionalFormatting sqref="O33">
    <cfRule type="duplicateValues" dxfId="425" priority="12"/>
  </conditionalFormatting>
  <conditionalFormatting sqref="O51:O58">
    <cfRule type="duplicateValues" dxfId="424" priority="11"/>
  </conditionalFormatting>
  <conditionalFormatting sqref="O59:O62">
    <cfRule type="duplicateValues" dxfId="423" priority="10"/>
  </conditionalFormatting>
  <conditionalFormatting sqref="C7:D7 F7:H7">
    <cfRule type="containsText" dxfId="422" priority="7" operator="containsText" text="N/A">
      <formula>NOT(ISERROR(SEARCH("N/A",C7)))</formula>
    </cfRule>
    <cfRule type="containsText" dxfId="421" priority="8" operator="containsText" text="Blank">
      <formula>NOT(ISERROR(SEARCH("Blank",C7)))</formula>
    </cfRule>
    <cfRule type="containsText" dxfId="420" priority="9" operator="containsText" text="M">
      <formula>NOT(ISERROR(SEARCH("M",C7)))</formula>
    </cfRule>
  </conditionalFormatting>
  <conditionalFormatting sqref="B7 B66:B68">
    <cfRule type="duplicateValues" dxfId="419" priority="6"/>
  </conditionalFormatting>
  <conditionalFormatting sqref="B29">
    <cfRule type="duplicateValues" dxfId="418" priority="4"/>
  </conditionalFormatting>
  <conditionalFormatting sqref="B30">
    <cfRule type="duplicateValues" dxfId="417" priority="3"/>
  </conditionalFormatting>
  <conditionalFormatting sqref="B55">
    <cfRule type="duplicateValues" dxfId="416" priority="2"/>
  </conditionalFormatting>
  <conditionalFormatting sqref="B56:B65 B31:B54 B8:B12 B14:B28">
    <cfRule type="duplicateValues" dxfId="415" priority="5"/>
  </conditionalFormatting>
  <conditionalFormatting sqref="B13">
    <cfRule type="duplicateValues" dxfId="41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1258" r:id="rId11" name="CommandButton1">
          <controlPr defaultSize="0" autoLine="0" r:id="rId12">
            <anchor moveWithCells="1">
              <from>
                <xdr:col>8</xdr:col>
                <xdr:colOff>114300</xdr:colOff>
                <xdr:row>24</xdr:row>
                <xdr:rowOff>0</xdr:rowOff>
              </from>
              <to>
                <xdr:col>9</xdr:col>
                <xdr:colOff>403860</xdr:colOff>
                <xdr:row>25</xdr:row>
                <xdr:rowOff>167640</xdr:rowOff>
              </to>
            </anchor>
          </controlPr>
        </control>
      </mc:Choice>
      <mc:Fallback>
        <control shapeId="181258" r:id="rId11" name="CommandButton1"/>
      </mc:Fallback>
    </mc:AlternateContent>
    <mc:AlternateContent xmlns:mc="http://schemas.openxmlformats.org/markup-compatibility/2006">
      <mc:Choice Requires="x14">
        <control shapeId="181259" r:id="rId13" name="CommandButton2">
          <controlPr defaultSize="0" autoLine="0" r:id="rId14">
            <anchor moveWithCells="1">
              <from>
                <xdr:col>8</xdr:col>
                <xdr:colOff>99060</xdr:colOff>
                <xdr:row>28</xdr:row>
                <xdr:rowOff>83820</xdr:rowOff>
              </from>
              <to>
                <xdr:col>9</xdr:col>
                <xdr:colOff>419100</xdr:colOff>
                <xdr:row>30</xdr:row>
                <xdr:rowOff>175260</xdr:rowOff>
              </to>
            </anchor>
          </controlPr>
        </control>
      </mc:Choice>
      <mc:Fallback>
        <control shapeId="181259" r:id="rId13" name="CommandButton2"/>
      </mc:Fallback>
    </mc:AlternateContent>
  </controls>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theme="9" tint="0.79998168889431442"/>
  </sheetPr>
  <dimension ref="A1:X196"/>
  <sheetViews>
    <sheetView showGridLines="0" zoomScale="98" zoomScaleNormal="98" workbookViewId="0">
      <selection activeCell="I11" sqref="I1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25" customHeight="1" x14ac:dyDescent="0.45">
      <c r="A1" s="333" t="s">
        <v>82</v>
      </c>
      <c r="B1" s="334"/>
      <c r="C1" s="334"/>
      <c r="D1" s="334"/>
      <c r="E1" s="334"/>
      <c r="F1" s="334"/>
      <c r="G1" s="334"/>
      <c r="H1" s="334"/>
      <c r="I1" s="193"/>
      <c r="J1" s="193"/>
      <c r="K1" s="307" t="s">
        <v>729</v>
      </c>
      <c r="L1" s="307"/>
      <c r="M1" s="307"/>
      <c r="N1" s="307"/>
      <c r="O1" s="307"/>
      <c r="P1" s="307"/>
      <c r="Q1" s="307"/>
      <c r="R1" s="307"/>
      <c r="S1" s="307"/>
      <c r="T1" s="307"/>
      <c r="U1" s="307"/>
      <c r="V1" s="307"/>
      <c r="W1" s="307"/>
      <c r="X1" s="307"/>
    </row>
    <row r="2" spans="1:24" ht="12.75" customHeight="1" x14ac:dyDescent="0.3">
      <c r="A2" s="217" t="s">
        <v>362</v>
      </c>
      <c r="B2" s="249" t="s">
        <v>323</v>
      </c>
      <c r="C2" s="193"/>
      <c r="D2" s="193"/>
      <c r="E2" s="193"/>
      <c r="F2" s="193"/>
      <c r="G2" s="193"/>
      <c r="H2" s="193"/>
      <c r="I2" s="193"/>
      <c r="J2" s="193"/>
      <c r="K2" s="322" t="s">
        <v>132</v>
      </c>
      <c r="L2" s="322" t="s">
        <v>91</v>
      </c>
      <c r="M2" s="324" t="s">
        <v>75</v>
      </c>
      <c r="N2" s="325" t="s">
        <v>133</v>
      </c>
      <c r="O2" s="322" t="s">
        <v>134</v>
      </c>
      <c r="P2" s="322" t="s">
        <v>135</v>
      </c>
      <c r="Q2" s="322" t="s">
        <v>136</v>
      </c>
      <c r="R2" s="322" t="s">
        <v>137</v>
      </c>
      <c r="S2" s="323" t="s">
        <v>138</v>
      </c>
      <c r="T2" s="309" t="s">
        <v>339</v>
      </c>
      <c r="U2" s="309" t="s">
        <v>337</v>
      </c>
      <c r="V2" s="309" t="s">
        <v>338</v>
      </c>
      <c r="W2" s="309" t="s">
        <v>370</v>
      </c>
      <c r="X2" s="309" t="s">
        <v>371</v>
      </c>
    </row>
    <row r="3" spans="1:24" ht="12.75" customHeight="1" x14ac:dyDescent="0.3">
      <c r="A3" s="217" t="s">
        <v>342</v>
      </c>
      <c r="B3" s="231">
        <v>43218</v>
      </c>
      <c r="C3" s="235"/>
      <c r="D3" s="193"/>
      <c r="E3" s="193"/>
      <c r="F3" s="193"/>
      <c r="G3" s="193"/>
      <c r="H3" s="193"/>
      <c r="I3" s="193"/>
      <c r="J3" s="193"/>
      <c r="K3" s="322"/>
      <c r="L3" s="322"/>
      <c r="M3" s="324"/>
      <c r="N3" s="325"/>
      <c r="O3" s="322"/>
      <c r="P3" s="310" t="s">
        <v>140</v>
      </c>
      <c r="Q3" s="322"/>
      <c r="R3" s="322"/>
      <c r="S3" s="323"/>
      <c r="T3" s="323"/>
      <c r="U3" s="323"/>
      <c r="V3" s="323"/>
      <c r="W3" s="323"/>
      <c r="X3" s="323"/>
    </row>
    <row r="4" spans="1:24" ht="12.75" customHeight="1" x14ac:dyDescent="0.3">
      <c r="A4" s="217" t="s">
        <v>363</v>
      </c>
      <c r="B4" s="234">
        <f ca="1">DATEDIF(B3,TODAY(),"D")/365</f>
        <v>2.7589041095890412</v>
      </c>
      <c r="C4" s="193"/>
      <c r="D4" s="193"/>
      <c r="E4" s="193"/>
      <c r="F4" s="193"/>
      <c r="G4" s="193"/>
      <c r="H4" s="193"/>
      <c r="I4" s="193"/>
      <c r="J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217" t="s">
        <v>382</v>
      </c>
      <c r="B5" s="234">
        <v>5.583333333333333</v>
      </c>
      <c r="C5" s="236"/>
      <c r="D5" s="193"/>
      <c r="E5" s="193"/>
      <c r="F5" s="193"/>
      <c r="G5" s="193"/>
      <c r="H5" s="193"/>
      <c r="I5" s="193"/>
      <c r="J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8.3422374429223751</v>
      </c>
      <c r="C6" s="236"/>
      <c r="D6" s="195"/>
      <c r="E6" s="195"/>
      <c r="F6" s="195"/>
      <c r="G6" s="195"/>
      <c r="H6" s="196"/>
      <c r="I6" s="193"/>
      <c r="J6" s="193"/>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I7" s="193"/>
      <c r="J7" s="193"/>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IF(C8&lt;&gt;"",'[1]CBL Score Standard'!$D66,IF(D8&lt;&gt;"",SUM('[1]CBL Score Standard'!$D66:$E66),IF(E8&lt;&gt;"",SUM('[1]CBL Score Standard'!$D66:$F66),IF(F8&lt;&gt;"",SUM('[1]CBL Score Standard'!$D66:$G66),IF(G8&lt;&gt;"",SUM('[1]CBL Score Standard'!$D66:$H66,0))))))</f>
        <v>7.7351916376306618E-2</v>
      </c>
      <c r="I8" s="193"/>
      <c r="J8" s="193"/>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IF(C9&lt;&gt;"",'[1]CBL Score Standard'!$D67,IF(D9&lt;&gt;"",SUM('[1]CBL Score Standard'!$D67:$E67),IF(E9&lt;&gt;"",SUM('[1]CBL Score Standard'!$D67:$F67),IF(F9&lt;&gt;"",SUM('[1]CBL Score Standard'!$D67:$G67),IF(G9&lt;&gt;"",SUM('[1]CBL Score Standard'!$D67:$H67,0))))))</f>
        <v>7.7351916376306618E-2</v>
      </c>
      <c r="I9" s="193"/>
      <c r="J9" s="193"/>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IF(C10&lt;&gt;"",'[1]CBL Score Standard'!$D68,IF(D10&lt;&gt;"",SUM('[1]CBL Score Standard'!$D68:$E68),IF(E10&lt;&gt;"",SUM('[1]CBL Score Standard'!$D68:$F68),IF(F10&lt;&gt;"",SUM('[1]CBL Score Standard'!$D68:$G68),IF(G10&lt;&gt;"",SUM('[1]CBL Score Standard'!$D68:$H68,0))))))</f>
        <v>2.8571428571428571E-2</v>
      </c>
      <c r="I10" s="193"/>
      <c r="J10" s="193"/>
      <c r="K10" s="107"/>
      <c r="L10" s="107"/>
      <c r="M10" s="266" t="s">
        <v>5</v>
      </c>
      <c r="N10" s="267" t="s">
        <v>726</v>
      </c>
      <c r="O10" s="269" t="s">
        <v>618</v>
      </c>
      <c r="P10" s="271" t="s">
        <v>144</v>
      </c>
      <c r="Q10" s="271" t="s">
        <v>615</v>
      </c>
      <c r="R10" s="271" t="s">
        <v>274</v>
      </c>
      <c r="S10" s="249"/>
      <c r="T10" s="107"/>
      <c r="U10" s="320"/>
      <c r="V10" s="107"/>
      <c r="W10" s="107" t="s">
        <v>372</v>
      </c>
      <c r="X10" s="107"/>
    </row>
    <row r="11" spans="1:24" ht="13.8" x14ac:dyDescent="0.3">
      <c r="A11" s="225" t="s">
        <v>63</v>
      </c>
      <c r="B11" s="218" t="s">
        <v>234</v>
      </c>
      <c r="C11" s="252"/>
      <c r="D11" s="252"/>
      <c r="E11" s="252"/>
      <c r="F11" s="304"/>
      <c r="G11" s="304"/>
      <c r="H11" s="224" t="b">
        <f>IF(C11&lt;&gt;"",'[1]CBL Score Standard'!$D69,IF(D11&lt;&gt;"",SUM('[1]CBL Score Standard'!$D69:$E69),IF(E11&lt;&gt;"",SUM('[1]CBL Score Standard'!$D69:$F69),IF(F11&lt;&gt;"",SUM('[1]CBL Score Standard'!$D69:$G69),IF(G11&lt;&gt;"",SUM('[1]CBL Score Standard'!$D69:$H69,0))))))</f>
        <v>0</v>
      </c>
      <c r="I11" s="193"/>
      <c r="J11" s="193"/>
      <c r="K11" s="107"/>
      <c r="L11" s="107"/>
      <c r="M11" s="266" t="s">
        <v>5</v>
      </c>
      <c r="N11" s="267" t="s">
        <v>726</v>
      </c>
      <c r="O11" s="264" t="s">
        <v>688</v>
      </c>
      <c r="P11" s="271" t="s">
        <v>144</v>
      </c>
      <c r="Q11" s="274" t="s">
        <v>696</v>
      </c>
      <c r="R11" s="274" t="s">
        <v>334</v>
      </c>
      <c r="S11" s="335" t="s">
        <v>323</v>
      </c>
      <c r="T11" s="336" t="s">
        <v>72</v>
      </c>
      <c r="U11" s="107"/>
      <c r="V11" s="107"/>
      <c r="W11" s="107"/>
      <c r="X11" s="107"/>
    </row>
    <row r="12" spans="1:24" ht="13.8" x14ac:dyDescent="0.3">
      <c r="A12" s="225" t="s">
        <v>63</v>
      </c>
      <c r="B12" s="218" t="s">
        <v>241</v>
      </c>
      <c r="C12" s="252"/>
      <c r="D12" s="252"/>
      <c r="E12" s="252"/>
      <c r="F12" s="252"/>
      <c r="G12" s="304"/>
      <c r="H12" s="304" t="b">
        <f>IF(C12&lt;&gt;"",'[1]CBL Score Standard'!$D70,IF(D12&lt;&gt;"",SUM('[1]CBL Score Standard'!$D70:$E70),IF(E12&lt;&gt;"",SUM('[1]CBL Score Standard'!$D70:$F70),IF(F12&lt;&gt;"",SUM('[1]CBL Score Standard'!$D70:$G70),IF(G12&lt;&gt;"",SUM('[1]CBL Score Standard'!$D70:$H70,0))))))</f>
        <v>0</v>
      </c>
      <c r="I12" s="193"/>
      <c r="J12" s="193"/>
      <c r="K12" s="107"/>
      <c r="L12" s="107"/>
      <c r="M12" s="266" t="s">
        <v>5</v>
      </c>
      <c r="N12" s="267" t="s">
        <v>726</v>
      </c>
      <c r="O12" s="264" t="s">
        <v>689</v>
      </c>
      <c r="P12" s="271" t="s">
        <v>144</v>
      </c>
      <c r="Q12" s="274" t="s">
        <v>376</v>
      </c>
      <c r="R12" s="274" t="s">
        <v>377</v>
      </c>
      <c r="S12" s="335" t="s">
        <v>323</v>
      </c>
      <c r="T12" s="336" t="s">
        <v>72</v>
      </c>
      <c r="U12" s="107"/>
      <c r="V12" s="107"/>
      <c r="W12" s="107"/>
      <c r="X12" s="107"/>
    </row>
    <row r="13" spans="1:24" ht="13.8" x14ac:dyDescent="0.3">
      <c r="A13" s="263" t="s">
        <v>63</v>
      </c>
      <c r="B13" s="111" t="s">
        <v>686</v>
      </c>
      <c r="C13" s="108"/>
      <c r="D13" s="337" t="s">
        <v>77</v>
      </c>
      <c r="E13" s="108"/>
      <c r="F13" s="108"/>
      <c r="G13" s="108"/>
      <c r="H13" s="224">
        <f>IF(C13&lt;&gt;"",'[1]CBL Score Standard'!$D71,IF(D13&lt;&gt;"",SUM('[1]CBL Score Standard'!$D71:$E71),IF(E13&lt;&gt;"",SUM('[1]CBL Score Standard'!$D71:$F71),IF(F13&lt;&gt;"",SUM('[1]CBL Score Standard'!$D71:$G71),IF(G13&lt;&gt;"",SUM('[1]CBL Score Standard'!$D71:$H71,0))))))</f>
        <v>0</v>
      </c>
      <c r="I13" s="193"/>
      <c r="J13" s="193"/>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t="s">
        <v>77</v>
      </c>
      <c r="F14" s="304"/>
      <c r="G14" s="304"/>
      <c r="H14" s="224">
        <f>IF(C14&lt;&gt;"",'[1]CBL Score Standard'!$D72,IF(D14&lt;&gt;"",SUM('[1]CBL Score Standard'!$D72:$E72),IF(E14&lt;&gt;"",SUM('[1]CBL Score Standard'!$D72:$F72),IF(F14&lt;&gt;"",SUM('[1]CBL Score Standard'!$D72:$G72),IF(G14&lt;&gt;"",SUM('[1]CBL Score Standard'!$D72:$H72,0))))))</f>
        <v>1.4285714285714285E-2</v>
      </c>
      <c r="I14" s="193"/>
      <c r="J14" s="193"/>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IF(C15&lt;&gt;"",'[1]CBL Score Standard'!$D73,IF(D15&lt;&gt;"",SUM('[1]CBL Score Standard'!$D73:$E73),IF(E15&lt;&gt;"",SUM('[1]CBL Score Standard'!$D73:$F73),IF(F15&lt;&gt;"",SUM('[1]CBL Score Standard'!$D73:$G73),IF(G15&lt;&gt;"",SUM('[1]CBL Score Standard'!$D73:$H73,0))))))</f>
        <v>2.8571428571428571E-2</v>
      </c>
      <c r="I15" s="193"/>
      <c r="J15" s="193"/>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IF(C16&lt;&gt;"",'[1]CBL Score Standard'!$D74,IF(D16&lt;&gt;"",SUM('[1]CBL Score Standard'!$D74:$E74),IF(E16&lt;&gt;"",SUM('[1]CBL Score Standard'!$D74:$F74),IF(F16&lt;&gt;"",SUM('[1]CBL Score Standard'!$D74:$G74),IF(G16&lt;&gt;"",SUM('[1]CBL Score Standard'!$D74:$H74,0))))))</f>
        <v>0</v>
      </c>
      <c r="I16" s="193"/>
      <c r="J16" s="193"/>
      <c r="K16" s="107"/>
      <c r="L16" s="107"/>
      <c r="M16" s="266" t="s">
        <v>5</v>
      </c>
      <c r="N16" s="267" t="s">
        <v>41</v>
      </c>
      <c r="O16" s="269" t="s">
        <v>418</v>
      </c>
      <c r="P16" s="272"/>
      <c r="Q16" s="271" t="s">
        <v>376</v>
      </c>
      <c r="R16" s="271" t="s">
        <v>377</v>
      </c>
      <c r="S16" s="107"/>
      <c r="T16" s="107"/>
      <c r="U16" s="320"/>
      <c r="V16" s="107" t="s">
        <v>369</v>
      </c>
      <c r="W16" s="107"/>
      <c r="X16" s="107"/>
    </row>
    <row r="17" spans="1:24" ht="23.4" customHeight="1" x14ac:dyDescent="0.3">
      <c r="A17" s="225" t="s">
        <v>55</v>
      </c>
      <c r="B17" s="218" t="s">
        <v>192</v>
      </c>
      <c r="C17" s="252"/>
      <c r="D17" s="252"/>
      <c r="E17" s="252"/>
      <c r="F17" s="252"/>
      <c r="G17" s="252"/>
      <c r="H17" s="224" t="b">
        <f>IF(C17&lt;&gt;"",'[1]CBL Score Standard'!$D75,IF(D17&lt;&gt;"",SUM('[1]CBL Score Standard'!$D75:$E75),IF(E17&lt;&gt;"",SUM('[1]CBL Score Standard'!$D75:$F75),IF(F17&lt;&gt;"",SUM('[1]CBL Score Standard'!$D75:$G75),IF(G17&lt;&gt;"",SUM('[1]CBL Score Standard'!$D75:$H75,0))))))</f>
        <v>0</v>
      </c>
      <c r="I17" s="193"/>
      <c r="J17" s="193"/>
      <c r="K17" s="107"/>
      <c r="L17" s="107"/>
      <c r="M17" s="266" t="s">
        <v>5</v>
      </c>
      <c r="N17" s="267" t="s">
        <v>143</v>
      </c>
      <c r="O17" s="264" t="s">
        <v>695</v>
      </c>
      <c r="P17" s="272"/>
      <c r="Q17" s="274" t="s">
        <v>615</v>
      </c>
      <c r="R17" s="274" t="s">
        <v>274</v>
      </c>
      <c r="S17" s="335" t="s">
        <v>323</v>
      </c>
      <c r="T17" s="336" t="s">
        <v>73</v>
      </c>
      <c r="U17" s="107"/>
      <c r="V17" s="107"/>
      <c r="W17" s="107"/>
      <c r="X17" s="107"/>
    </row>
    <row r="18" spans="1:24" ht="13.8" x14ac:dyDescent="0.3">
      <c r="A18" s="225" t="s">
        <v>55</v>
      </c>
      <c r="B18" s="218" t="s">
        <v>194</v>
      </c>
      <c r="C18" s="252"/>
      <c r="D18" s="252"/>
      <c r="E18" s="252" t="s">
        <v>77</v>
      </c>
      <c r="F18" s="252"/>
      <c r="G18" s="252"/>
      <c r="H18" s="224">
        <f>IF(C18&lt;&gt;"",'[1]CBL Score Standard'!$D76,IF(D18&lt;&gt;"",SUM('[1]CBL Score Standard'!$D76:$E76),IF(E18&lt;&gt;"",SUM('[1]CBL Score Standard'!$D76:$F76),IF(F18&lt;&gt;"",SUM('[1]CBL Score Standard'!$D76:$G76),IF(G18&lt;&gt;"",SUM('[1]CBL Score Standard'!$D76:$H76,0))))))</f>
        <v>0</v>
      </c>
      <c r="I18" s="193"/>
      <c r="J18" s="193"/>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IF(C19&lt;&gt;"",'[1]CBL Score Standard'!$D77,IF(D19&lt;&gt;"",SUM('[1]CBL Score Standard'!$D77:$E77),IF(E19&lt;&gt;"",SUM('[1]CBL Score Standard'!$D77:$F77),IF(F19&lt;&gt;"",SUM('[1]CBL Score Standard'!$D77:$G77),IF(G19&lt;&gt;"",SUM('[1]CBL Score Standard'!$D77:$H77,0))))))</f>
        <v>0</v>
      </c>
      <c r="I19" s="193"/>
      <c r="J19" s="193"/>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ht="13.95" customHeight="1" x14ac:dyDescent="0.3">
      <c r="A20" s="225" t="s">
        <v>55</v>
      </c>
      <c r="B20" s="218" t="s">
        <v>200</v>
      </c>
      <c r="C20" s="252"/>
      <c r="D20" s="252"/>
      <c r="E20" s="252" t="s">
        <v>77</v>
      </c>
      <c r="F20" s="252"/>
      <c r="G20" s="252"/>
      <c r="H20" s="224">
        <f>IF(C20&lt;&gt;"",'[1]CBL Score Standard'!$D78,IF(D20&lt;&gt;"",SUM('[1]CBL Score Standard'!$D78:$E78),IF(E20&lt;&gt;"",SUM('[1]CBL Score Standard'!$D78:$F78),IF(F20&lt;&gt;"",SUM('[1]CBL Score Standard'!$D78:$G78),IF(G20&lt;&gt;"",SUM('[1]CBL Score Standard'!$D78:$H78,0))))))</f>
        <v>0</v>
      </c>
      <c r="I20" s="193"/>
      <c r="J20" s="193"/>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IF(C21&lt;&gt;"",'[1]CBL Score Standard'!$D79,IF(D21&lt;&gt;"",SUM('[1]CBL Score Standard'!$D79:$E79),IF(E21&lt;&gt;"",SUM('[1]CBL Score Standard'!$D79:$F79),IF(F21&lt;&gt;"",SUM('[1]CBL Score Standard'!$D79:$G79),IF(G21&lt;&gt;"",SUM('[1]CBL Score Standard'!$D79:$H79,0))))))</f>
        <v>0</v>
      </c>
      <c r="I21" s="193"/>
      <c r="J21" s="193"/>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IF(C22&lt;&gt;"",'[1]CBL Score Standard'!$D80,IF(D22&lt;&gt;"",SUM('[1]CBL Score Standard'!$D80:$E80),IF(E22&lt;&gt;"",SUM('[1]CBL Score Standard'!$D80:$F80),IF(F22&lt;&gt;"",SUM('[1]CBL Score Standard'!$D80:$G80),IF(G22&lt;&gt;"",SUM('[1]CBL Score Standard'!$D80:$H80,0))))))</f>
        <v>2.8571428571428571E-2</v>
      </c>
      <c r="I22" s="193"/>
      <c r="J22" s="193"/>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IF(C23&lt;&gt;"",'[1]CBL Score Standard'!$D81,IF(D23&lt;&gt;"",SUM('[1]CBL Score Standard'!$D81:$E81),IF(E23&lt;&gt;"",SUM('[1]CBL Score Standard'!$D81:$F81),IF(F23&lt;&gt;"",SUM('[1]CBL Score Standard'!$D81:$G81),IF(G23&lt;&gt;"",SUM('[1]CBL Score Standard'!$D81:$H81,0))))))</f>
        <v>2.8571428571428571E-2</v>
      </c>
      <c r="I23" s="193"/>
      <c r="J23" s="193"/>
      <c r="K23" s="107"/>
      <c r="L23" s="107"/>
      <c r="M23" s="278" t="s">
        <v>6</v>
      </c>
      <c r="N23" s="279" t="s">
        <v>726</v>
      </c>
      <c r="O23" s="264" t="s">
        <v>700</v>
      </c>
      <c r="P23" s="285">
        <v>44378</v>
      </c>
      <c r="Q23" s="281" t="s">
        <v>615</v>
      </c>
      <c r="R23" s="281" t="s">
        <v>274</v>
      </c>
      <c r="S23" s="249"/>
      <c r="T23" s="107"/>
      <c r="U23" s="320"/>
      <c r="V23" s="107"/>
      <c r="W23" s="107" t="s">
        <v>372</v>
      </c>
      <c r="X23" s="107"/>
    </row>
    <row r="24" spans="1:24" ht="12.75" customHeight="1" x14ac:dyDescent="0.3">
      <c r="A24" s="225" t="s">
        <v>55</v>
      </c>
      <c r="B24" s="218" t="s">
        <v>621</v>
      </c>
      <c r="C24" s="252"/>
      <c r="D24" s="252"/>
      <c r="E24" s="304" t="s">
        <v>77</v>
      </c>
      <c r="F24" s="304"/>
      <c r="G24" s="304"/>
      <c r="H24" s="224">
        <f>IF(C24&lt;&gt;"",'[1]CBL Score Standard'!$D82,IF(D24&lt;&gt;"",SUM('[1]CBL Score Standard'!$D82:$E82),IF(E24&lt;&gt;"",SUM('[1]CBL Score Standard'!$D82:$F82),IF(F24&lt;&gt;"",SUM('[1]CBL Score Standard'!$D82:$G82),IF(G24&lt;&gt;"",SUM('[1]CBL Score Standard'!$D82:$H82,0))))))</f>
        <v>2.8571428571428571E-2</v>
      </c>
      <c r="I24" s="193"/>
      <c r="J24" s="193"/>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t="s">
        <v>77</v>
      </c>
      <c r="F25" s="304"/>
      <c r="G25" s="304"/>
      <c r="H25" s="224">
        <f>IF(C25&lt;&gt;"",'[1]CBL Score Standard'!$D83,IF(D25&lt;&gt;"",SUM('[1]CBL Score Standard'!$D83:$E83),IF(E25&lt;&gt;"",SUM('[1]CBL Score Standard'!$D83:$F83),IF(F25&lt;&gt;"",SUM('[1]CBL Score Standard'!$D83:$G83),IF(G25&lt;&gt;"",SUM('[1]CBL Score Standard'!$D83:$H83,0))))))</f>
        <v>0</v>
      </c>
      <c r="I25" s="193"/>
      <c r="J25" s="193"/>
      <c r="K25" s="107"/>
      <c r="L25" s="107"/>
      <c r="M25" s="278" t="s">
        <v>6</v>
      </c>
      <c r="N25" s="279" t="s">
        <v>55</v>
      </c>
      <c r="O25" s="282" t="s">
        <v>190</v>
      </c>
      <c r="P25" s="284"/>
      <c r="Q25" s="281" t="s">
        <v>378</v>
      </c>
      <c r="R25" s="281" t="s">
        <v>336</v>
      </c>
      <c r="S25" s="249" t="s">
        <v>323</v>
      </c>
      <c r="T25" s="107" t="s">
        <v>72</v>
      </c>
      <c r="U25" s="320">
        <v>43608</v>
      </c>
      <c r="V25" s="107" t="s">
        <v>369</v>
      </c>
      <c r="W25" s="107"/>
      <c r="X25" s="107"/>
    </row>
    <row r="26" spans="1:24" ht="27.6" x14ac:dyDescent="0.3">
      <c r="A26" s="225" t="s">
        <v>55</v>
      </c>
      <c r="B26" s="218" t="s">
        <v>479</v>
      </c>
      <c r="C26" s="252"/>
      <c r="D26" s="252"/>
      <c r="E26" s="252" t="s">
        <v>77</v>
      </c>
      <c r="F26" s="304"/>
      <c r="G26" s="304"/>
      <c r="H26" s="224">
        <f>IF(C26&lt;&gt;"",'[1]CBL Score Standard'!$D84,IF(D26&lt;&gt;"",SUM('[1]CBL Score Standard'!$D84:$E84),IF(E26&lt;&gt;"",SUM('[1]CBL Score Standard'!$D84:$F84),IF(F26&lt;&gt;"",SUM('[1]CBL Score Standard'!$D84:$G84),IF(G26&lt;&gt;"",SUM('[1]CBL Score Standard'!$D84:$H84,0))))))</f>
        <v>0</v>
      </c>
      <c r="I26" s="193"/>
      <c r="J26" s="193"/>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IF(C27&lt;&gt;"",'[1]CBL Score Standard'!$D85,IF(D27&lt;&gt;"",SUM('[1]CBL Score Standard'!$D85:$E85),IF(E27&lt;&gt;"",SUM('[1]CBL Score Standard'!$D85:$F85),IF(F27&lt;&gt;"",SUM('[1]CBL Score Standard'!$D85:$G85),IF(G27&lt;&gt;"",SUM('[1]CBL Score Standard'!$D85:$H85,0))))))</f>
        <v>0</v>
      </c>
      <c r="I27" s="193"/>
      <c r="J27" s="193"/>
      <c r="K27" s="107"/>
      <c r="L27" s="107"/>
      <c r="M27" s="278" t="s">
        <v>6</v>
      </c>
      <c r="N27" s="279" t="s">
        <v>55</v>
      </c>
      <c r="O27" s="282" t="s">
        <v>194</v>
      </c>
      <c r="P27" s="284"/>
      <c r="Q27" s="283" t="s">
        <v>702</v>
      </c>
      <c r="R27" s="283" t="s">
        <v>703</v>
      </c>
      <c r="S27" s="249" t="s">
        <v>323</v>
      </c>
      <c r="T27" s="107" t="s">
        <v>72</v>
      </c>
      <c r="U27" s="320">
        <v>44078</v>
      </c>
      <c r="V27" s="107" t="s">
        <v>369</v>
      </c>
      <c r="W27" s="107"/>
      <c r="X27" s="107"/>
    </row>
    <row r="28" spans="1:24" ht="26.4" x14ac:dyDescent="0.3">
      <c r="A28" s="225" t="s">
        <v>3</v>
      </c>
      <c r="B28" s="218" t="s">
        <v>243</v>
      </c>
      <c r="C28" s="252"/>
      <c r="D28" s="252"/>
      <c r="E28" s="252"/>
      <c r="F28" s="252"/>
      <c r="G28" s="304"/>
      <c r="H28" s="224" t="b">
        <f>IF(C28&lt;&gt;"",'[1]CBL Score Standard'!$D86,IF(D28&lt;&gt;"",SUM('[1]CBL Score Standard'!$D86:$E86),IF(E28&lt;&gt;"",SUM('[1]CBL Score Standard'!$D86:$F86),IF(F28&lt;&gt;"",SUM('[1]CBL Score Standard'!$D86:$G86),IF(G28&lt;&gt;"",SUM('[1]CBL Score Standard'!$D86:$H86,0))))))</f>
        <v>0</v>
      </c>
      <c r="I28" s="193"/>
      <c r="J28" s="193"/>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IF(C29&lt;&gt;"",'[1]CBL Score Standard'!$D87,IF(D29&lt;&gt;"",SUM('[1]CBL Score Standard'!$D87:$E87),IF(E29&lt;&gt;"",SUM('[1]CBL Score Standard'!$D87:$F87),IF(F29&lt;&gt;"",SUM('[1]CBL Score Standard'!$D87:$G87),IF(G29&lt;&gt;"",SUM('[1]CBL Score Standard'!$D87:$H87,0))))))</f>
        <v>2.8571428571428571E-2</v>
      </c>
      <c r="I29" s="193"/>
      <c r="J29" s="193"/>
      <c r="K29" s="107"/>
      <c r="L29" s="107"/>
      <c r="M29" s="278" t="s">
        <v>6</v>
      </c>
      <c r="N29" s="279" t="s">
        <v>55</v>
      </c>
      <c r="O29" s="282" t="s">
        <v>200</v>
      </c>
      <c r="P29" s="284"/>
      <c r="Q29" s="281" t="s">
        <v>379</v>
      </c>
      <c r="R29" s="281" t="s">
        <v>380</v>
      </c>
      <c r="S29" s="336" t="s">
        <v>323</v>
      </c>
      <c r="T29" s="336" t="s">
        <v>73</v>
      </c>
      <c r="U29" s="320"/>
      <c r="V29" s="107"/>
      <c r="W29" s="107"/>
      <c r="X29" s="107"/>
    </row>
    <row r="30" spans="1:24" ht="27.6" customHeight="1" x14ac:dyDescent="0.3">
      <c r="A30" s="225" t="s">
        <v>59</v>
      </c>
      <c r="B30" s="218" t="s">
        <v>639</v>
      </c>
      <c r="C30" s="252"/>
      <c r="D30" s="252"/>
      <c r="E30" s="341" t="s">
        <v>77</v>
      </c>
      <c r="F30" s="304"/>
      <c r="G30" s="304"/>
      <c r="H30" s="224">
        <f>IF(C30&lt;&gt;"",'[1]CBL Score Standard'!$D88,IF(D30&lt;&gt;"",SUM('[1]CBL Score Standard'!$D88:$E88),IF(E30&lt;&gt;"",SUM('[1]CBL Score Standard'!$D88:$F88),IF(F30&lt;&gt;"",SUM('[1]CBL Score Standard'!$D88:$G88),IF(G30&lt;&gt;"",SUM('[1]CBL Score Standard'!$D88:$H88,0))))))</f>
        <v>2.8571428571428571E-2</v>
      </c>
      <c r="I30" s="193"/>
      <c r="J30" s="193"/>
      <c r="K30" s="107"/>
      <c r="L30" s="107"/>
      <c r="M30" s="278" t="s">
        <v>6</v>
      </c>
      <c r="N30" s="279" t="s">
        <v>56</v>
      </c>
      <c r="O30" s="282" t="s">
        <v>396</v>
      </c>
      <c r="P30" s="284"/>
      <c r="Q30" s="281" t="s">
        <v>165</v>
      </c>
      <c r="R30" s="281" t="s">
        <v>344</v>
      </c>
      <c r="S30" s="249"/>
      <c r="T30" s="107"/>
      <c r="U30" s="320"/>
      <c r="V30" s="107"/>
      <c r="W30" s="107" t="s">
        <v>372</v>
      </c>
      <c r="X30" s="107"/>
    </row>
    <row r="31" spans="1:24" x14ac:dyDescent="0.3">
      <c r="A31" s="225" t="s">
        <v>148</v>
      </c>
      <c r="B31" s="218" t="s">
        <v>148</v>
      </c>
      <c r="C31" s="304"/>
      <c r="D31" s="304"/>
      <c r="E31" s="304" t="s">
        <v>77</v>
      </c>
      <c r="F31" s="304"/>
      <c r="G31" s="304"/>
      <c r="H31" s="224">
        <f>IF(C31&lt;&gt;"",'[1]CBL Score Standard'!$D89,IF(D31&lt;&gt;"",SUM('[1]CBL Score Standard'!$D89:$E89),IF(E31&lt;&gt;"",SUM('[1]CBL Score Standard'!$D89:$F89),IF(F31&lt;&gt;"",SUM('[1]CBL Score Standard'!$D89:$G89),IF(G31&lt;&gt;"",SUM('[1]CBL Score Standard'!$D89:$H89,0))))))</f>
        <v>0.16068524970963996</v>
      </c>
      <c r="I31" s="193"/>
      <c r="J31" s="193"/>
      <c r="K31" s="107"/>
      <c r="L31" s="107"/>
      <c r="M31" s="278" t="s">
        <v>6</v>
      </c>
      <c r="N31" s="279" t="s">
        <v>53</v>
      </c>
      <c r="O31" s="282" t="s">
        <v>366</v>
      </c>
      <c r="P31" s="284"/>
      <c r="Q31" s="281"/>
      <c r="R31" s="281"/>
      <c r="S31" s="249" t="s">
        <v>323</v>
      </c>
      <c r="T31" s="107" t="s">
        <v>72</v>
      </c>
      <c r="U31" s="320">
        <v>44050</v>
      </c>
      <c r="V31" s="107" t="s">
        <v>369</v>
      </c>
      <c r="W31" s="107"/>
      <c r="X31" s="107"/>
    </row>
    <row r="32" spans="1:24" x14ac:dyDescent="0.3">
      <c r="A32" s="225" t="s">
        <v>148</v>
      </c>
      <c r="B32" s="218" t="s">
        <v>365</v>
      </c>
      <c r="C32" s="252"/>
      <c r="D32" s="338" t="s">
        <v>77</v>
      </c>
      <c r="E32" s="252"/>
      <c r="F32" s="304"/>
      <c r="G32" s="304"/>
      <c r="H32" s="224">
        <f>IF(C32&lt;&gt;"",'[1]CBL Score Standard'!$D90,IF(D32&lt;&gt;"",SUM('[1]CBL Score Standard'!$D90:$E90),IF(E32&lt;&gt;"",SUM('[1]CBL Score Standard'!$D90:$F90),IF(F32&lt;&gt;"",SUM('[1]CBL Score Standard'!$D90:$G90),IF(G32&lt;&gt;"",SUM('[1]CBL Score Standard'!$D90:$H90,0))))))</f>
        <v>0</v>
      </c>
      <c r="I32" s="193"/>
      <c r="J32" s="193"/>
      <c r="K32" s="107"/>
      <c r="L32" s="107"/>
      <c r="M32" s="278" t="s">
        <v>6</v>
      </c>
      <c r="N32" s="279" t="s">
        <v>54</v>
      </c>
      <c r="O32" s="282" t="s">
        <v>340</v>
      </c>
      <c r="P32" s="284"/>
      <c r="Q32" s="281" t="s">
        <v>207</v>
      </c>
      <c r="R32" s="281" t="s">
        <v>323</v>
      </c>
      <c r="S32" s="107"/>
      <c r="T32" s="107"/>
      <c r="U32" s="320"/>
      <c r="V32" s="107" t="s">
        <v>369</v>
      </c>
      <c r="W32" s="107"/>
      <c r="X32" s="107"/>
    </row>
    <row r="33" spans="1:24" ht="13.8" x14ac:dyDescent="0.3">
      <c r="A33" s="263" t="s">
        <v>148</v>
      </c>
      <c r="B33" s="111" t="s">
        <v>687</v>
      </c>
      <c r="C33" s="303"/>
      <c r="D33" s="338" t="s">
        <v>77</v>
      </c>
      <c r="E33" s="303"/>
      <c r="F33" s="304"/>
      <c r="G33" s="304"/>
      <c r="H33" s="224">
        <f>IF(C33&lt;&gt;"",'[1]CBL Score Standard'!$D91,IF(D33&lt;&gt;"",SUM('[1]CBL Score Standard'!$D91:$E91),IF(E33&lt;&gt;"",SUM('[1]CBL Score Standard'!$D91:$F91),IF(F33&lt;&gt;"",SUM('[1]CBL Score Standard'!$D91:$G91),IF(G33&lt;&gt;"",SUM('[1]CBL Score Standard'!$D91:$H91,0))))))</f>
        <v>0</v>
      </c>
      <c r="I33" s="193"/>
      <c r="J33" s="193"/>
      <c r="K33" s="107" t="s">
        <v>141</v>
      </c>
      <c r="L33" s="107" t="s">
        <v>142</v>
      </c>
      <c r="M33" s="287" t="s">
        <v>7</v>
      </c>
      <c r="N33" s="288" t="s">
        <v>55</v>
      </c>
      <c r="O33" s="289" t="s">
        <v>183</v>
      </c>
      <c r="P33" s="295">
        <v>44266</v>
      </c>
      <c r="Q33" s="292" t="s">
        <v>218</v>
      </c>
      <c r="R33" s="292" t="s">
        <v>266</v>
      </c>
      <c r="S33" s="249" t="s">
        <v>323</v>
      </c>
      <c r="T33" s="107" t="s">
        <v>72</v>
      </c>
      <c r="U33" s="320">
        <v>43753</v>
      </c>
      <c r="V33" s="107" t="s">
        <v>369</v>
      </c>
      <c r="W33" s="107" t="s">
        <v>372</v>
      </c>
      <c r="X33" s="107" t="s">
        <v>372</v>
      </c>
    </row>
    <row r="34" spans="1:24" ht="13.95" customHeight="1" x14ac:dyDescent="0.3">
      <c r="A34" s="225" t="s">
        <v>31</v>
      </c>
      <c r="B34" s="218" t="s">
        <v>616</v>
      </c>
      <c r="C34" s="304"/>
      <c r="D34" s="304"/>
      <c r="E34" s="304" t="s">
        <v>77</v>
      </c>
      <c r="F34" s="304"/>
      <c r="G34" s="304"/>
      <c r="H34" s="224">
        <f>IF(C34&lt;&gt;"",'[1]CBL Score Standard'!$D92,IF(D34&lt;&gt;"",SUM('[1]CBL Score Standard'!$D92:$E92),IF(E34&lt;&gt;"",SUM('[1]CBL Score Standard'!$D92:$F92),IF(F34&lt;&gt;"",SUM('[1]CBL Score Standard'!$D92:$G92),IF(G34&lt;&gt;"",SUM('[1]CBL Score Standard'!$D92:$H92,0))))))</f>
        <v>0.16068524970963996</v>
      </c>
      <c r="I34" s="193"/>
      <c r="J34" s="193"/>
      <c r="K34" s="107"/>
      <c r="L34" s="107"/>
      <c r="M34" s="287" t="s">
        <v>7</v>
      </c>
      <c r="N34" s="288" t="s">
        <v>56</v>
      </c>
      <c r="O34" s="289" t="s">
        <v>213</v>
      </c>
      <c r="P34" s="292"/>
      <c r="Q34" s="292" t="s">
        <v>162</v>
      </c>
      <c r="R34" s="292" t="s">
        <v>321</v>
      </c>
      <c r="S34" s="249" t="s">
        <v>323</v>
      </c>
      <c r="T34" s="107" t="s">
        <v>72</v>
      </c>
      <c r="U34" s="320"/>
      <c r="V34" s="107" t="s">
        <v>369</v>
      </c>
      <c r="W34" s="107" t="s">
        <v>372</v>
      </c>
      <c r="X34" s="107" t="s">
        <v>372</v>
      </c>
    </row>
    <row r="35" spans="1:24" ht="13.95" customHeight="1" x14ac:dyDescent="0.3">
      <c r="A35" s="225" t="s">
        <v>31</v>
      </c>
      <c r="B35" s="218" t="s">
        <v>173</v>
      </c>
      <c r="C35" s="304"/>
      <c r="D35" s="304"/>
      <c r="E35" s="304" t="s">
        <v>77</v>
      </c>
      <c r="F35" s="304"/>
      <c r="G35" s="304"/>
      <c r="H35" s="224">
        <f>IF(C35&lt;&gt;"",'[1]CBL Score Standard'!$D93,IF(D35&lt;&gt;"",SUM('[1]CBL Score Standard'!$D93:$E93),IF(E35&lt;&gt;"",SUM('[1]CBL Score Standard'!$D93:$F93),IF(F35&lt;&gt;"",SUM('[1]CBL Score Standard'!$D93:$G93),IF(G35&lt;&gt;"",SUM('[1]CBL Score Standard'!$D93:$H93,0))))))</f>
        <v>0.16068524970963996</v>
      </c>
      <c r="I35" s="193"/>
      <c r="J35" s="193"/>
      <c r="K35" s="107"/>
      <c r="L35" s="107"/>
      <c r="M35" s="287" t="s">
        <v>7</v>
      </c>
      <c r="N35" s="288" t="s">
        <v>55</v>
      </c>
      <c r="O35" s="289" t="s">
        <v>620</v>
      </c>
      <c r="P35" s="295"/>
      <c r="Q35" s="293" t="s">
        <v>393</v>
      </c>
      <c r="R35" s="294" t="s">
        <v>392</v>
      </c>
      <c r="S35" s="249" t="s">
        <v>323</v>
      </c>
      <c r="T35" s="107" t="s">
        <v>72</v>
      </c>
      <c r="U35" s="320">
        <v>43766</v>
      </c>
      <c r="V35" s="107" t="s">
        <v>369</v>
      </c>
      <c r="W35" s="249" t="s">
        <v>372</v>
      </c>
      <c r="X35" s="107" t="s">
        <v>372</v>
      </c>
    </row>
    <row r="36" spans="1:24" ht="27.6" x14ac:dyDescent="0.3">
      <c r="A36" s="225" t="s">
        <v>46</v>
      </c>
      <c r="B36" s="218" t="s">
        <v>169</v>
      </c>
      <c r="C36" s="252"/>
      <c r="D36" s="304"/>
      <c r="E36" s="304" t="s">
        <v>77</v>
      </c>
      <c r="F36" s="304"/>
      <c r="G36" s="304"/>
      <c r="H36" s="224">
        <f>IF(C36&lt;&gt;"",'[1]CBL Score Standard'!$D94,IF(D36&lt;&gt;"",SUM('[1]CBL Score Standard'!$D94:$E94),IF(E36&lt;&gt;"",SUM('[1]CBL Score Standard'!$D94:$F94),IF(F36&lt;&gt;"",SUM('[1]CBL Score Standard'!$D94:$G94),IF(G36&lt;&gt;"",SUM('[1]CBL Score Standard'!$D94:$H94,0))))))</f>
        <v>7.7351916376306618E-2</v>
      </c>
      <c r="I36" s="193"/>
      <c r="J36" s="193"/>
      <c r="K36" s="107"/>
      <c r="L36" s="107"/>
      <c r="M36" s="287" t="s">
        <v>7</v>
      </c>
      <c r="N36" s="288" t="s">
        <v>55</v>
      </c>
      <c r="O36" s="289" t="s">
        <v>416</v>
      </c>
      <c r="P36" s="292"/>
      <c r="Q36" s="294" t="s">
        <v>709</v>
      </c>
      <c r="R36" s="292" t="s">
        <v>710</v>
      </c>
      <c r="S36" s="249" t="s">
        <v>323</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IF(C37&lt;&gt;"",'[1]CBL Score Standard'!$D95,IF(D37&lt;&gt;"",SUM('[1]CBL Score Standard'!$D95:$E95),IF(E37&lt;&gt;"",SUM('[1]CBL Score Standard'!$D95:$F95),IF(F37&lt;&gt;"",SUM('[1]CBL Score Standard'!$D95:$G95),IF(G37&lt;&gt;"",SUM('[1]CBL Score Standard'!$D95:$H95,0))))))</f>
        <v>0</v>
      </c>
      <c r="I37" s="193"/>
      <c r="J37" s="193"/>
      <c r="K37" s="107"/>
      <c r="L37" s="107"/>
      <c r="M37" s="287" t="s">
        <v>7</v>
      </c>
      <c r="N37" s="288" t="s">
        <v>55</v>
      </c>
      <c r="O37" s="289" t="s">
        <v>704</v>
      </c>
      <c r="P37" s="295">
        <v>43985</v>
      </c>
      <c r="Q37" s="294" t="s">
        <v>711</v>
      </c>
      <c r="R37" s="294" t="s">
        <v>712</v>
      </c>
      <c r="S37" s="336" t="s">
        <v>323</v>
      </c>
      <c r="T37" s="336" t="s">
        <v>72</v>
      </c>
      <c r="U37" s="107"/>
      <c r="V37" s="107"/>
      <c r="W37" s="107"/>
      <c r="X37" s="107"/>
    </row>
    <row r="38" spans="1:24" ht="23.4" customHeight="1" x14ac:dyDescent="0.3">
      <c r="A38" s="225" t="s">
        <v>54</v>
      </c>
      <c r="B38" s="218" t="s">
        <v>394</v>
      </c>
      <c r="C38" s="304"/>
      <c r="D38" s="304"/>
      <c r="E38" s="304" t="s">
        <v>77</v>
      </c>
      <c r="F38" s="304"/>
      <c r="G38" s="304"/>
      <c r="H38" s="224">
        <f>IF(C38&lt;&gt;"",'[1]CBL Score Standard'!$D96,IF(D38&lt;&gt;"",SUM('[1]CBL Score Standard'!$D96:$E96),IF(E38&lt;&gt;"",SUM('[1]CBL Score Standard'!$D96:$F96),IF(F38&lt;&gt;"",SUM('[1]CBL Score Standard'!$D96:$G96),IF(G38&lt;&gt;"",SUM('[1]CBL Score Standard'!$D96:$H96,0))))))</f>
        <v>0.16068524970963996</v>
      </c>
      <c r="I38" s="193"/>
      <c r="J38" s="193"/>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IF(C39&lt;&gt;"",'[1]CBL Score Standard'!$D97,IF(D39&lt;&gt;"",SUM('[1]CBL Score Standard'!$D97:$E97),IF(E39&lt;&gt;"",SUM('[1]CBL Score Standard'!$D97:$F97),IF(F39&lt;&gt;"",SUM('[1]CBL Score Standard'!$D97:$G97),IF(G39&lt;&gt;"",SUM('[1]CBL Score Standard'!$D97:$H97,0))))))</f>
        <v>7.7351916376306618E-2</v>
      </c>
      <c r="I39" s="193"/>
      <c r="J39" s="193"/>
      <c r="K39" s="107"/>
      <c r="L39" s="107"/>
      <c r="M39" s="287" t="s">
        <v>7</v>
      </c>
      <c r="N39" s="288" t="s">
        <v>53</v>
      </c>
      <c r="O39" s="289" t="s">
        <v>221</v>
      </c>
      <c r="P39" s="295"/>
      <c r="Q39" s="292" t="s">
        <v>222</v>
      </c>
      <c r="R39" s="292" t="s">
        <v>349</v>
      </c>
      <c r="S39" s="249"/>
      <c r="T39" s="107"/>
      <c r="U39" s="320"/>
      <c r="V39" s="107"/>
      <c r="W39" s="107" t="s">
        <v>372</v>
      </c>
      <c r="X39" s="107"/>
    </row>
    <row r="40" spans="1:24" ht="13.8" x14ac:dyDescent="0.3">
      <c r="A40" s="225" t="s">
        <v>54</v>
      </c>
      <c r="B40" s="218" t="s">
        <v>229</v>
      </c>
      <c r="C40" s="252"/>
      <c r="D40" s="252"/>
      <c r="E40" s="251" t="s">
        <v>77</v>
      </c>
      <c r="F40" s="304"/>
      <c r="G40" s="304"/>
      <c r="H40" s="224">
        <f>IF(C40&lt;&gt;"",'[1]CBL Score Standard'!$D98,IF(D40&lt;&gt;"",SUM('[1]CBL Score Standard'!$D98:$E98),IF(E40&lt;&gt;"",SUM('[1]CBL Score Standard'!$D98:$F98),IF(F40&lt;&gt;"",SUM('[1]CBL Score Standard'!$D98:$G98),IF(G40&lt;&gt;"",SUM('[1]CBL Score Standard'!$D98:$H98,0))))))</f>
        <v>1.4285714285714285E-2</v>
      </c>
      <c r="I40" s="193"/>
      <c r="J40" s="193"/>
      <c r="K40" s="107"/>
      <c r="L40" s="107"/>
      <c r="M40" s="287" t="s">
        <v>7</v>
      </c>
      <c r="N40" s="288" t="s">
        <v>53</v>
      </c>
      <c r="O40" s="289" t="s">
        <v>224</v>
      </c>
      <c r="P40" s="295"/>
      <c r="Q40" s="292" t="s">
        <v>225</v>
      </c>
      <c r="R40" s="292" t="s">
        <v>345</v>
      </c>
      <c r="S40" s="249"/>
      <c r="T40" s="107"/>
      <c r="U40" s="320"/>
      <c r="V40" s="107"/>
      <c r="W40" s="107"/>
      <c r="X40" s="107"/>
    </row>
    <row r="41" spans="1:24" ht="13.95" customHeight="1" x14ac:dyDescent="0.3">
      <c r="A41" s="225" t="s">
        <v>53</v>
      </c>
      <c r="B41" s="218" t="s">
        <v>366</v>
      </c>
      <c r="C41" s="252"/>
      <c r="D41" s="252"/>
      <c r="E41" s="252" t="s">
        <v>77</v>
      </c>
      <c r="F41" s="304"/>
      <c r="G41" s="304"/>
      <c r="H41" s="224">
        <f>IF(C41&lt;&gt;"",'[1]CBL Score Standard'!$D99,IF(D41&lt;&gt;"",SUM('[1]CBL Score Standard'!$D99:$E99),IF(E41&lt;&gt;"",SUM('[1]CBL Score Standard'!$D99:$F99),IF(F41&lt;&gt;"",SUM('[1]CBL Score Standard'!$D99:$G99),IF(G41&lt;&gt;"",SUM('[1]CBL Score Standard'!$D99:$H99,0))))))</f>
        <v>3.8675958188153309E-2</v>
      </c>
      <c r="I41" s="193"/>
      <c r="J41" s="193"/>
      <c r="K41" s="107"/>
      <c r="L41" s="107"/>
      <c r="M41" s="287" t="s">
        <v>7</v>
      </c>
      <c r="N41" s="288" t="s">
        <v>706</v>
      </c>
      <c r="O41" s="290" t="s">
        <v>640</v>
      </c>
      <c r="P41" s="295"/>
      <c r="Q41" s="292" t="s">
        <v>152</v>
      </c>
      <c r="R41" s="292" t="s">
        <v>154</v>
      </c>
      <c r="S41" s="249" t="s">
        <v>323</v>
      </c>
      <c r="T41" s="107" t="s">
        <v>72</v>
      </c>
      <c r="U41" s="320">
        <v>43754</v>
      </c>
      <c r="V41" s="107" t="s">
        <v>369</v>
      </c>
      <c r="W41" s="107"/>
      <c r="X41" s="107"/>
    </row>
    <row r="42" spans="1:24" ht="13.8" x14ac:dyDescent="0.3">
      <c r="A42" s="225" t="s">
        <v>53</v>
      </c>
      <c r="B42" s="218" t="s">
        <v>221</v>
      </c>
      <c r="C42" s="252"/>
      <c r="D42" s="252"/>
      <c r="E42" s="252"/>
      <c r="F42" s="304"/>
      <c r="G42" s="304"/>
      <c r="H42" s="224" t="b">
        <f>IF(C42&lt;&gt;"",'[1]CBL Score Standard'!$D100,IF(D42&lt;&gt;"",SUM('[1]CBL Score Standard'!$D100:$E100),IF(E42&lt;&gt;"",SUM('[1]CBL Score Standard'!$D100:$F100),IF(F42&lt;&gt;"",SUM('[1]CBL Score Standard'!$D100:$G100),IF(G42&lt;&gt;"",SUM('[1]CBL Score Standard'!$D100:$H100,0))))))</f>
        <v>0</v>
      </c>
      <c r="I42" s="193"/>
      <c r="J42" s="193"/>
      <c r="K42" s="107"/>
      <c r="L42" s="107"/>
      <c r="M42" s="287" t="s">
        <v>7</v>
      </c>
      <c r="N42" s="288" t="s">
        <v>706</v>
      </c>
      <c r="O42" s="290" t="s">
        <v>639</v>
      </c>
      <c r="P42" s="295"/>
      <c r="Q42" s="292" t="s">
        <v>152</v>
      </c>
      <c r="R42" s="292" t="s">
        <v>154</v>
      </c>
      <c r="S42" s="336" t="s">
        <v>323</v>
      </c>
      <c r="T42" s="336" t="s">
        <v>72</v>
      </c>
      <c r="U42" s="320">
        <v>44008</v>
      </c>
      <c r="V42" s="107" t="s">
        <v>388</v>
      </c>
      <c r="W42" s="107" t="s">
        <v>372</v>
      </c>
      <c r="X42" s="107"/>
    </row>
    <row r="43" spans="1:24" ht="13.8" x14ac:dyDescent="0.3">
      <c r="A43" s="225" t="s">
        <v>53</v>
      </c>
      <c r="B43" s="218" t="s">
        <v>224</v>
      </c>
      <c r="C43" s="252"/>
      <c r="D43" s="252"/>
      <c r="E43" s="252"/>
      <c r="F43" s="304"/>
      <c r="G43" s="304"/>
      <c r="H43" s="224" t="b">
        <f>IF(C43&lt;&gt;"",'[1]CBL Score Standard'!$D101,IF(D43&lt;&gt;"",SUM('[1]CBL Score Standard'!$D101:$E101),IF(E43&lt;&gt;"",SUM('[1]CBL Score Standard'!$D101:$F101),IF(F43&lt;&gt;"",SUM('[1]CBL Score Standard'!$D101:$G101),IF(G43&lt;&gt;"",SUM('[1]CBL Score Standard'!$D101:$H101,0))))))</f>
        <v>0</v>
      </c>
      <c r="I43" s="193"/>
      <c r="J43" s="193"/>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IF(C44&lt;&gt;"",'[1]CBL Score Standard'!$D102,IF(D44&lt;&gt;"",SUM('[1]CBL Score Standard'!$D102:$E102),IF(E44&lt;&gt;"",SUM('[1]CBL Score Standard'!$D102:$F102),IF(F44&lt;&gt;"",SUM('[1]CBL Score Standard'!$D102:$G102),IF(G44&lt;&gt;"",SUM('[1]CBL Score Standard'!$D102:$H102,0))))))</f>
        <v>0</v>
      </c>
      <c r="I44" s="193"/>
      <c r="J44" s="193"/>
      <c r="K44" s="107"/>
      <c r="L44" s="107"/>
      <c r="M44" s="287" t="s">
        <v>7</v>
      </c>
      <c r="N44" s="288" t="s">
        <v>55</v>
      </c>
      <c r="O44" s="290" t="s">
        <v>1</v>
      </c>
      <c r="P44" s="295"/>
      <c r="Q44" s="292" t="s">
        <v>598</v>
      </c>
      <c r="R44" s="292" t="s">
        <v>483</v>
      </c>
      <c r="S44" s="249" t="s">
        <v>323</v>
      </c>
      <c r="T44" s="107" t="s">
        <v>72</v>
      </c>
      <c r="U44" s="320">
        <v>43763</v>
      </c>
      <c r="V44" s="107" t="s">
        <v>369</v>
      </c>
      <c r="W44" s="107"/>
      <c r="X44" s="107"/>
    </row>
    <row r="45" spans="1:24" ht="26.4" customHeight="1" x14ac:dyDescent="0.3">
      <c r="A45" s="225" t="s">
        <v>41</v>
      </c>
      <c r="B45" s="218" t="s">
        <v>418</v>
      </c>
      <c r="C45" s="304"/>
      <c r="D45" s="304"/>
      <c r="E45" s="304" t="s">
        <v>77</v>
      </c>
      <c r="F45" s="304"/>
      <c r="G45" s="304"/>
      <c r="H45" s="224">
        <f>IF(C45&lt;&gt;"",'[1]CBL Score Standard'!$D103,IF(D45&lt;&gt;"",SUM('[1]CBL Score Standard'!$D103:$E103),IF(E45&lt;&gt;"",SUM('[1]CBL Score Standard'!$D103:$F103),IF(F45&lt;&gt;"",SUM('[1]CBL Score Standard'!$D103:$G103),IF(G45&lt;&gt;"",SUM('[1]CBL Score Standard'!$D103:$H103,0))))))</f>
        <v>0.16068524970963996</v>
      </c>
      <c r="I45" s="193"/>
      <c r="J45" s="193"/>
      <c r="K45" s="107"/>
      <c r="L45" s="107"/>
      <c r="M45" s="287" t="s">
        <v>7</v>
      </c>
      <c r="N45" s="288" t="s">
        <v>56</v>
      </c>
      <c r="O45" s="290" t="s">
        <v>389</v>
      </c>
      <c r="P45" s="295"/>
      <c r="Q45" s="292" t="s">
        <v>390</v>
      </c>
      <c r="R45" s="292"/>
      <c r="S45" s="107" t="s">
        <v>323</v>
      </c>
      <c r="T45" s="107" t="s">
        <v>72</v>
      </c>
      <c r="U45" s="320">
        <v>43763</v>
      </c>
      <c r="V45" s="107" t="s">
        <v>369</v>
      </c>
      <c r="W45" s="107"/>
      <c r="X45" s="107"/>
    </row>
    <row r="46" spans="1:24" ht="26.4" x14ac:dyDescent="0.3">
      <c r="A46" s="225" t="s">
        <v>41</v>
      </c>
      <c r="B46" s="218" t="s">
        <v>176</v>
      </c>
      <c r="C46" s="252"/>
      <c r="D46" s="304"/>
      <c r="E46" s="304" t="s">
        <v>77</v>
      </c>
      <c r="F46" s="304"/>
      <c r="G46" s="304"/>
      <c r="H46" s="224">
        <f>IF(C46&lt;&gt;"",'[1]CBL Score Standard'!$D104,IF(D46&lt;&gt;"",SUM('[1]CBL Score Standard'!$D104:$E104),IF(E46&lt;&gt;"",SUM('[1]CBL Score Standard'!$D104:$F104),IF(F46&lt;&gt;"",SUM('[1]CBL Score Standard'!$D104:$G104),IF(G46&lt;&gt;"",SUM('[1]CBL Score Standard'!$D104:$H104,0))))))</f>
        <v>7.7351916376306618E-2</v>
      </c>
      <c r="I46" s="193"/>
      <c r="J46" s="193"/>
      <c r="K46" s="107"/>
      <c r="L46" s="107"/>
      <c r="M46" s="287" t="s">
        <v>7</v>
      </c>
      <c r="N46" s="288" t="s">
        <v>56</v>
      </c>
      <c r="O46" s="290" t="s">
        <v>391</v>
      </c>
      <c r="P46" s="292"/>
      <c r="Q46" s="292" t="s">
        <v>393</v>
      </c>
      <c r="R46" s="292" t="s">
        <v>392</v>
      </c>
      <c r="S46" s="249" t="s">
        <v>323</v>
      </c>
      <c r="T46" s="107" t="s">
        <v>72</v>
      </c>
      <c r="U46" s="320">
        <v>43763</v>
      </c>
      <c r="V46" s="107" t="s">
        <v>369</v>
      </c>
      <c r="W46" s="107"/>
      <c r="X46" s="107"/>
    </row>
    <row r="47" spans="1:24" ht="13.8" x14ac:dyDescent="0.3">
      <c r="A47" s="225" t="s">
        <v>227</v>
      </c>
      <c r="B47" s="218" t="s">
        <v>242</v>
      </c>
      <c r="C47" s="252"/>
      <c r="D47" s="252"/>
      <c r="E47" s="252"/>
      <c r="F47" s="252"/>
      <c r="G47" s="304"/>
      <c r="H47" s="224" t="b">
        <f>IF(C47&lt;&gt;"",'[1]CBL Score Standard'!$D105,IF(D47&lt;&gt;"",SUM('[1]CBL Score Standard'!$D105:$E105),IF(E47&lt;&gt;"",SUM('[1]CBL Score Standard'!$D105:$F105),IF(F47&lt;&gt;"",SUM('[1]CBL Score Standard'!$D105:$G105),IF(G47&lt;&gt;"",SUM('[1]CBL Score Standard'!$D105:$H105,0))))))</f>
        <v>0</v>
      </c>
      <c r="I47" s="193"/>
      <c r="J47" s="193"/>
      <c r="K47" s="107"/>
      <c r="L47" s="107"/>
      <c r="M47" s="287" t="s">
        <v>7</v>
      </c>
      <c r="N47" s="288" t="s">
        <v>54</v>
      </c>
      <c r="O47" s="290" t="s">
        <v>229</v>
      </c>
      <c r="P47" s="295"/>
      <c r="Q47" s="292" t="s">
        <v>713</v>
      </c>
      <c r="R47" s="292" t="s">
        <v>593</v>
      </c>
      <c r="S47" s="107" t="s">
        <v>323</v>
      </c>
      <c r="T47" s="107" t="s">
        <v>72</v>
      </c>
      <c r="U47" s="320">
        <v>43756</v>
      </c>
      <c r="V47" s="107" t="s">
        <v>369</v>
      </c>
      <c r="W47" s="107"/>
      <c r="X47" s="107"/>
    </row>
    <row r="48" spans="1:24" ht="13.8" x14ac:dyDescent="0.3">
      <c r="A48" s="225" t="s">
        <v>143</v>
      </c>
      <c r="B48" s="218" t="s">
        <v>367</v>
      </c>
      <c r="C48" s="304"/>
      <c r="D48" s="304"/>
      <c r="E48" s="304" t="s">
        <v>77</v>
      </c>
      <c r="F48" s="304"/>
      <c r="G48" s="304"/>
      <c r="H48" s="224">
        <f>IF(C48&lt;&gt;"",'[1]CBL Score Standard'!$D106,IF(D48&lt;&gt;"",SUM('[1]CBL Score Standard'!$D106:$E106),IF(E48&lt;&gt;"",SUM('[1]CBL Score Standard'!$D106:$F106),IF(F48&lt;&gt;"",SUM('[1]CBL Score Standard'!$D106:$G106),IF(G48&lt;&gt;"",SUM('[1]CBL Score Standard'!$D106:$H106,0))))))</f>
        <v>0.16068524970963996</v>
      </c>
      <c r="I48" s="193"/>
      <c r="J48" s="193"/>
      <c r="K48" s="107"/>
      <c r="L48" s="107"/>
      <c r="M48" s="287" t="s">
        <v>7</v>
      </c>
      <c r="N48" s="288" t="s">
        <v>148</v>
      </c>
      <c r="O48" s="291" t="s">
        <v>687</v>
      </c>
      <c r="P48" s="295" t="s">
        <v>228</v>
      </c>
      <c r="Q48" s="292" t="s">
        <v>714</v>
      </c>
      <c r="R48" s="292"/>
      <c r="S48" s="336" t="s">
        <v>323</v>
      </c>
      <c r="T48" s="336" t="s">
        <v>73</v>
      </c>
      <c r="U48" s="107"/>
      <c r="V48" s="107"/>
      <c r="W48" s="107"/>
      <c r="X48" s="107"/>
    </row>
    <row r="49" spans="1:24" ht="39.6" x14ac:dyDescent="0.3">
      <c r="A49" s="225" t="s">
        <v>143</v>
      </c>
      <c r="B49" s="218" t="s">
        <v>368</v>
      </c>
      <c r="C49" s="304"/>
      <c r="D49" s="304"/>
      <c r="E49" s="304" t="s">
        <v>77</v>
      </c>
      <c r="F49" s="304"/>
      <c r="G49" s="304"/>
      <c r="H49" s="224">
        <f>IF(C49&lt;&gt;"",'[1]CBL Score Standard'!$D107,IF(D49&lt;&gt;"",SUM('[1]CBL Score Standard'!$D107:$E107),IF(E49&lt;&gt;"",SUM('[1]CBL Score Standard'!$D107:$F107),IF(F49&lt;&gt;"",SUM('[1]CBL Score Standard'!$D107:$G107),IF(G49&lt;&gt;"",SUM('[1]CBL Score Standard'!$D107:$H107,0))))))</f>
        <v>0.16068524970963996</v>
      </c>
      <c r="I49" s="193"/>
      <c r="J49" s="193"/>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IF(C50&lt;&gt;"",'[1]CBL Score Standard'!$D108,IF(D50&lt;&gt;"",SUM('[1]CBL Score Standard'!$D108:$E108),IF(E50&lt;&gt;"",SUM('[1]CBL Score Standard'!$D108:$F108),IF(F50&lt;&gt;"",SUM('[1]CBL Score Standard'!$D108:$G108),IF(G50&lt;&gt;"",SUM('[1]CBL Score Standard'!$D108:$H108,0))))))</f>
        <v>0.16068524970963996</v>
      </c>
      <c r="I50" s="193"/>
      <c r="J50" s="193"/>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IF(C51&lt;&gt;"",'[1]CBL Score Standard'!$D109,IF(D51&lt;&gt;"",SUM('[1]CBL Score Standard'!$D109:$E109),IF(E51&lt;&gt;"",SUM('[1]CBL Score Standard'!$D109:$F109),IF(F51&lt;&gt;"",SUM('[1]CBL Score Standard'!$D109:$G109),IF(G51&lt;&gt;"",SUM('[1]CBL Score Standard'!$D109:$H109,0))))))</f>
        <v>0.16068524970963996</v>
      </c>
      <c r="I51" s="193"/>
      <c r="J51" s="193"/>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IF(C52&lt;&gt;"",'[1]CBL Score Standard'!$D110,IF(D52&lt;&gt;"",SUM('[1]CBL Score Standard'!$D110:$E110),IF(E52&lt;&gt;"",SUM('[1]CBL Score Standard'!$D110:$F110),IF(F52&lt;&gt;"",SUM('[1]CBL Score Standard'!$D110:$G110),IF(G52&lt;&gt;"",SUM('[1]CBL Score Standard'!$D110:$H110,0))))))</f>
        <v>0.16068524970963996</v>
      </c>
      <c r="I52" s="193"/>
      <c r="J52" s="193"/>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IF(C53&lt;&gt;"",'[1]CBL Score Standard'!$D111,IF(D53&lt;&gt;"",SUM('[1]CBL Score Standard'!$D111:$E111),IF(E53&lt;&gt;"",SUM('[1]CBL Score Standard'!$D111:$F111),IF(F53&lt;&gt;"",SUM('[1]CBL Score Standard'!$D111:$G111),IF(G53&lt;&gt;"",SUM('[1]CBL Score Standard'!$D111:$H111,0))))))</f>
        <v>0.16068524970963996</v>
      </c>
      <c r="I53" s="193"/>
      <c r="J53" s="193"/>
      <c r="K53" s="107"/>
      <c r="L53" s="107"/>
      <c r="M53" s="296" t="s">
        <v>8</v>
      </c>
      <c r="N53" s="297" t="s">
        <v>56</v>
      </c>
      <c r="O53" s="291" t="s">
        <v>717</v>
      </c>
      <c r="P53" s="298" t="s">
        <v>228</v>
      </c>
      <c r="Q53" s="298" t="s">
        <v>714</v>
      </c>
      <c r="R53" s="298"/>
      <c r="S53" s="336" t="s">
        <v>323</v>
      </c>
      <c r="T53" s="336" t="s">
        <v>72</v>
      </c>
      <c r="U53" s="107"/>
      <c r="V53" s="107"/>
      <c r="W53" s="107"/>
      <c r="X53" s="107"/>
    </row>
    <row r="54" spans="1:24" ht="26.4" customHeight="1" x14ac:dyDescent="0.3">
      <c r="A54" s="225" t="s">
        <v>691</v>
      </c>
      <c r="B54" s="111" t="s">
        <v>688</v>
      </c>
      <c r="C54" s="304"/>
      <c r="D54" s="304"/>
      <c r="E54" s="340"/>
      <c r="F54" s="304"/>
      <c r="G54" s="304"/>
      <c r="H54" s="224" t="b">
        <f>IF(C54&lt;&gt;"",'[1]CBL Score Standard'!$D112,IF(D54&lt;&gt;"",SUM('[1]CBL Score Standard'!$D112:$E112),IF(E54&lt;&gt;"",SUM('[1]CBL Score Standard'!$D112:$F112),IF(F54&lt;&gt;"",SUM('[1]CBL Score Standard'!$D112:$G112),IF(G54&lt;&gt;"",SUM('[1]CBL Score Standard'!$D112:$H112,0))))))</f>
        <v>0</v>
      </c>
      <c r="I54" s="193"/>
      <c r="J54" s="193"/>
      <c r="K54" s="107"/>
      <c r="L54" s="107"/>
      <c r="M54" s="296" t="s">
        <v>8</v>
      </c>
      <c r="N54" s="297" t="s">
        <v>55</v>
      </c>
      <c r="O54" s="291" t="s">
        <v>236</v>
      </c>
      <c r="P54" s="298" t="s">
        <v>228</v>
      </c>
      <c r="Q54" s="298" t="s">
        <v>721</v>
      </c>
      <c r="R54" s="298"/>
      <c r="S54" s="336" t="s">
        <v>323</v>
      </c>
      <c r="T54" s="336" t="s">
        <v>72</v>
      </c>
      <c r="U54" s="107"/>
      <c r="V54" s="107"/>
      <c r="W54" s="107"/>
      <c r="X54" s="107"/>
    </row>
    <row r="55" spans="1:24" customFormat="1" ht="18" customHeight="1" x14ac:dyDescent="0.3">
      <c r="A55" s="225" t="s">
        <v>691</v>
      </c>
      <c r="B55" s="111" t="s">
        <v>689</v>
      </c>
      <c r="C55" s="303"/>
      <c r="D55" s="303"/>
      <c r="E55" s="340"/>
      <c r="F55" s="304"/>
      <c r="G55" s="304"/>
      <c r="H55" s="224" t="b">
        <f>IF(C55&lt;&gt;"",'[1]CBL Score Standard'!$D113,IF(D55&lt;&gt;"",SUM('[1]CBL Score Standard'!$D113:$E113),IF(E55&lt;&gt;"",SUM('[1]CBL Score Standard'!$D113:$F113),IF(F55&lt;&gt;"",SUM('[1]CBL Score Standard'!$D113:$G113),IF(G55&lt;&gt;"",SUM('[1]CBL Score Standard'!$D113:$H113,0))))))</f>
        <v>0</v>
      </c>
      <c r="I55" s="192"/>
      <c r="J55" s="192"/>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IF(C56&lt;&gt;"",'[1]CBL Score Standard'!$D114,IF(D56&lt;&gt;"",SUM('[1]CBL Score Standard'!$D114:$E114),IF(E56&lt;&gt;"",SUM('[1]CBL Score Standard'!$D114:$F114),IF(F56&lt;&gt;"",SUM('[1]CBL Score Standard'!$D114:$G114),IF(G56&lt;&gt;"",SUM('[1]CBL Score Standard'!$D114:$H114,0))))))</f>
        <v>7.7351916376306618E-2</v>
      </c>
      <c r="I56" s="192"/>
      <c r="J56" s="192"/>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IF(C57&lt;&gt;"",'[1]CBL Score Standard'!$D115,IF(D57&lt;&gt;"",SUM('[1]CBL Score Standard'!$D115:$E115),IF(E57&lt;&gt;"",SUM('[1]CBL Score Standard'!$D115:$F115),IF(F57&lt;&gt;"",SUM('[1]CBL Score Standard'!$D115:$G115),IF(G57&lt;&gt;"",SUM('[1]CBL Score Standard'!$D115:$H115,0))))))</f>
        <v>7.7351916376306618E-2</v>
      </c>
      <c r="I57" s="193"/>
      <c r="J57" s="193"/>
      <c r="K57" s="107"/>
      <c r="L57" s="107"/>
      <c r="M57" s="296" t="s">
        <v>8</v>
      </c>
      <c r="N57" s="297" t="s">
        <v>55</v>
      </c>
      <c r="O57" s="291" t="s">
        <v>479</v>
      </c>
      <c r="P57" s="298" t="s">
        <v>228</v>
      </c>
      <c r="Q57" s="298" t="s">
        <v>720</v>
      </c>
      <c r="R57" s="298"/>
      <c r="S57" s="107" t="s">
        <v>323</v>
      </c>
      <c r="T57" s="107"/>
      <c r="U57" s="319">
        <v>44042.458333333336</v>
      </c>
      <c r="V57" s="107" t="s">
        <v>369</v>
      </c>
      <c r="W57" s="107"/>
      <c r="X57" s="107"/>
    </row>
    <row r="58" spans="1:24" ht="23.4" customHeight="1" x14ac:dyDescent="0.3">
      <c r="A58" s="225" t="s">
        <v>691</v>
      </c>
      <c r="B58" s="111" t="s">
        <v>692</v>
      </c>
      <c r="C58" s="303"/>
      <c r="D58" s="303" t="s">
        <v>77</v>
      </c>
      <c r="E58" s="303"/>
      <c r="F58" s="303"/>
      <c r="G58" s="303"/>
      <c r="H58" s="224">
        <f>IF(C58&lt;&gt;"",'[1]CBL Score Standard'!$D116,IF(D58&lt;&gt;"",SUM('[1]CBL Score Standard'!$D116:$E116),IF(E58&lt;&gt;"",SUM('[1]CBL Score Standard'!$D116:$F116),IF(F58&lt;&gt;"",SUM('[1]CBL Score Standard'!$D116:$G116),IF(G58&lt;&gt;"",SUM('[1]CBL Score Standard'!$D116:$H116,0))))))</f>
        <v>2.4390243902439025E-2</v>
      </c>
      <c r="I58" s="193"/>
      <c r="J58" s="193"/>
      <c r="K58" s="107"/>
      <c r="L58" s="107"/>
      <c r="M58" s="296" t="s">
        <v>8</v>
      </c>
      <c r="N58" s="297" t="s">
        <v>148</v>
      </c>
      <c r="O58" s="291" t="s">
        <v>365</v>
      </c>
      <c r="P58" s="298" t="s">
        <v>228</v>
      </c>
      <c r="Q58" s="298" t="s">
        <v>724</v>
      </c>
      <c r="R58" s="298" t="s">
        <v>216</v>
      </c>
      <c r="S58" s="336" t="s">
        <v>323</v>
      </c>
      <c r="T58" s="336" t="s">
        <v>73</v>
      </c>
      <c r="U58" s="320"/>
      <c r="V58" s="107"/>
      <c r="W58" s="107"/>
      <c r="X58" s="107"/>
    </row>
    <row r="59" spans="1:24" ht="26.4" x14ac:dyDescent="0.25">
      <c r="A59" s="225" t="s">
        <v>691</v>
      </c>
      <c r="B59" s="218" t="s">
        <v>189</v>
      </c>
      <c r="C59" s="252"/>
      <c r="D59" s="252"/>
      <c r="E59" s="304" t="s">
        <v>77</v>
      </c>
      <c r="F59" s="304"/>
      <c r="G59" s="304"/>
      <c r="H59" s="224">
        <f>IF(C59&lt;&gt;"",'[1]CBL Score Standard'!$D117,IF(D59&lt;&gt;"",SUM('[1]CBL Score Standard'!$D117:$E117),IF(E59&lt;&gt;"",SUM('[1]CBL Score Standard'!$D117:$F117),IF(F59&lt;&gt;"",SUM('[1]CBL Score Standard'!$D117:$G117),IF(G59&lt;&gt;"",SUM('[1]CBL Score Standard'!$D117:$H117,0))))))</f>
        <v>5.2961672473867599E-2</v>
      </c>
      <c r="I59" s="193"/>
      <c r="J59" s="193"/>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IF(C60&lt;&gt;"",'[1]CBL Score Standard'!$D118,IF(D60&lt;&gt;"",SUM('[1]CBL Score Standard'!$D118:$E118),IF(E60&lt;&gt;"",SUM('[1]CBL Score Standard'!$D118:$F118),IF(F60&lt;&gt;"",SUM('[1]CBL Score Standard'!$D118:$G118),IF(G60&lt;&gt;"",SUM('[1]CBL Score Standard'!$D118:$H118,0))))))</f>
        <v>2.8571428571428571E-2</v>
      </c>
      <c r="I60" s="193"/>
      <c r="J60" s="193"/>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IF(C61&lt;&gt;"",'[1]CBL Score Standard'!$D119,IF(D61&lt;&gt;"",SUM('[1]CBL Score Standard'!$D119:$E119),IF(E61&lt;&gt;"",SUM('[1]CBL Score Standard'!$D119:$F119),IF(F61&lt;&gt;"",SUM('[1]CBL Score Standard'!$D119:$G119),IF(G61&lt;&gt;"",SUM('[1]CBL Score Standard'!$D119:$H119,0))))))</f>
        <v>1.4285714285714285E-2</v>
      </c>
      <c r="I61" s="193"/>
      <c r="J61" s="193"/>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t="s">
        <v>77</v>
      </c>
      <c r="F62" s="304"/>
      <c r="G62" s="304"/>
      <c r="H62" s="224">
        <f>IF(C62&lt;&gt;"",'[1]CBL Score Standard'!$D120,IF(D62&lt;&gt;"",SUM('[1]CBL Score Standard'!$D120:$E120),IF(E62&lt;&gt;"",SUM('[1]CBL Score Standard'!$D120:$F120),IF(F62&lt;&gt;"",SUM('[1]CBL Score Standard'!$D120:$G120),IF(G62&lt;&gt;"",SUM('[1]CBL Score Standard'!$D120:$H120,0))))))</f>
        <v>0</v>
      </c>
      <c r="I62" s="193"/>
      <c r="J62" s="193"/>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t="s">
        <v>77</v>
      </c>
      <c r="F63" s="304"/>
      <c r="G63" s="304"/>
      <c r="H63" s="224">
        <f>IF(C63&lt;&gt;"",'[1]CBL Score Standard'!$D121,IF(D63&lt;&gt;"",SUM('[1]CBL Score Standard'!$D121:$E121),IF(E63&lt;&gt;"",SUM('[1]CBL Score Standard'!$D121:$F121),IF(F63&lt;&gt;"",SUM('[1]CBL Score Standard'!$D121:$G121),IF(G63&lt;&gt;"",SUM('[1]CBL Score Standard'!$D121:$H121,0))))))</f>
        <v>0</v>
      </c>
      <c r="I63" s="193"/>
      <c r="J63" s="193"/>
      <c r="K63" s="217"/>
      <c r="L63" s="217"/>
      <c r="M63" s="217"/>
      <c r="N63" s="318"/>
      <c r="O63" s="217"/>
      <c r="P63" s="217"/>
      <c r="Q63" s="217"/>
      <c r="R63" s="217"/>
    </row>
    <row r="64" spans="1:24" x14ac:dyDescent="0.3">
      <c r="A64" s="225" t="s">
        <v>56</v>
      </c>
      <c r="B64" s="218" t="s">
        <v>67</v>
      </c>
      <c r="C64" s="252"/>
      <c r="D64" s="252"/>
      <c r="E64" s="304" t="s">
        <v>77</v>
      </c>
      <c r="F64" s="304"/>
      <c r="G64" s="304"/>
      <c r="H64" s="224">
        <f>IF(C64&lt;&gt;"",'[1]CBL Score Standard'!$D122,IF(D64&lt;&gt;"",SUM('[1]CBL Score Standard'!$D122:$E122),IF(E64&lt;&gt;"",SUM('[1]CBL Score Standard'!$D122:$F122),IF(F64&lt;&gt;"",SUM('[1]CBL Score Standard'!$D122:$G122),IF(G64&lt;&gt;"",SUM('[1]CBL Score Standard'!$D122:$H122,0))))))</f>
        <v>2.8571428571428571E-2</v>
      </c>
      <c r="I64" s="193"/>
      <c r="J64" s="193"/>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IF(C65&lt;&gt;"",'[1]CBL Score Standard'!$D123,IF(D65&lt;&gt;"",SUM('[1]CBL Score Standard'!$D123:$E123),IF(E65&lt;&gt;"",SUM('[1]CBL Score Standard'!$D123:$F123),IF(F65&lt;&gt;"",SUM('[1]CBL Score Standard'!$D123:$G123),IF(G65&lt;&gt;"",SUM('[1]CBL Score Standard'!$D123:$H123,0))))))</f>
        <v>2.8571428571428571E-2</v>
      </c>
      <c r="I65" s="193"/>
      <c r="J65" s="193"/>
      <c r="K65" s="217"/>
      <c r="L65" s="217"/>
      <c r="M65" s="217"/>
      <c r="N65" s="318"/>
      <c r="O65" s="217"/>
      <c r="P65" s="217"/>
      <c r="Q65" s="217"/>
      <c r="R65" s="217"/>
    </row>
    <row r="66" spans="1:18" ht="15" thickBot="1" x14ac:dyDescent="0.35">
      <c r="A66" s="326" t="s">
        <v>79</v>
      </c>
      <c r="B66" s="327"/>
      <c r="C66" s="328"/>
      <c r="D66" s="328"/>
      <c r="E66" s="328"/>
      <c r="F66" s="328"/>
      <c r="G66" s="328"/>
      <c r="H66" s="194">
        <f>SUM(H8:H63)</f>
        <v>2.6964576074332172</v>
      </c>
      <c r="I66" s="193"/>
      <c r="J66" s="193"/>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c r="I67" s="193"/>
      <c r="J67" s="193"/>
    </row>
    <row r="68" spans="1:18" ht="13.95" customHeight="1" thickBot="1" x14ac:dyDescent="0.35">
      <c r="A68" s="329" t="s">
        <v>81</v>
      </c>
      <c r="B68" s="330"/>
      <c r="C68" s="331"/>
      <c r="D68" s="331"/>
      <c r="E68" s="331"/>
      <c r="F68" s="331"/>
      <c r="G68" s="332"/>
      <c r="H68" s="230">
        <v>0</v>
      </c>
      <c r="I68" s="193"/>
      <c r="J68" s="193"/>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selection activeCell="A7" sqref="A7:H68"/>
      <pageMargins left="0.7" right="0.7" top="0.75" bottom="0.75" header="0.3" footer="0.3"/>
      <pageSetup orientation="portrait" r:id="rId1"/>
      <autoFilter ref="A3:J70"/>
    </customSheetView>
    <customSheetView guid="{B9E7682A-072E-4CF9-AE10-B3ED27CB27F8}" scale="98" showGridLines="0" showAutoFilter="1" topLeftCell="N13">
      <selection activeCell="U31" sqref="U31:V31"/>
      <pageMargins left="0.7" right="0.7" top="0.75" bottom="0.75" header="0.3" footer="0.3"/>
      <pageSetup orientation="portrait" r:id="rId2"/>
      <autoFilter ref="A3:AB70"/>
    </customSheetView>
    <customSheetView guid="{9F775BAE-2403-40FE-95E3-B0411D9A7170}" scale="98" showGridLines="0" showAutoFilter="1" topLeftCell="P25">
      <selection activeCell="C8" sqref="C8:G67"/>
      <pageMargins left="0.7" right="0.7" top="0.75" bottom="0.75" header="0.3" footer="0.3"/>
      <pageSetup orientation="portrait" r:id="rId3"/>
      <autoFilter ref="A3:AB70"/>
    </customSheetView>
    <customSheetView guid="{61959E49-C4BC-41CB-B0BE-7EDA73DE356A}" scale="98" showGridLines="0" showAutoFilter="1" topLeftCell="P25">
      <selection activeCell="V50" sqref="V50"/>
      <pageMargins left="0.7" right="0.7" top="0.75" bottom="0.75" header="0.3" footer="0.3"/>
      <pageSetup orientation="portrait" r:id="rId4"/>
      <autoFilter ref="A3:AB70"/>
    </customSheetView>
    <customSheetView guid="{3F51B73C-8999-4BDD-B7BB-CFA8C5D5F118}" scale="98" showGridLines="0" showAutoFilter="1" hiddenColumns="1" topLeftCell="C1">
      <selection activeCell="K1" sqref="K1:AN1048576"/>
      <pageMargins left="0.7" right="0.7" top="0.75" bottom="0.75" header="0.3" footer="0.3"/>
      <pageSetup orientation="portrait" r:id="rId5"/>
      <autoFilter ref="A3:AA70"/>
    </customSheetView>
    <customSheetView guid="{040B64FF-F135-4C7F-9498-A8399C10673D}" scale="98" showGridLines="0" showAutoFilter="1">
      <selection activeCell="A7" sqref="A7:H68"/>
      <pageMargins left="0.7" right="0.7" top="0.75" bottom="0.75" header="0.3" footer="0.3"/>
      <pageSetup orientation="portrait" r:id="rId6"/>
      <autoFilter ref="A3:J70"/>
    </customSheetView>
    <customSheetView guid="{6D9FC8F7-6352-4BF1-890A-27BF36FADC03}" scale="98" showGridLines="0" showAutoFilter="1">
      <selection activeCell="I11" sqref="I11"/>
      <pageMargins left="0.7" right="0.7" top="0.75" bottom="0.75" header="0.3" footer="0.3"/>
      <pageSetup orientation="portrait" r:id="rId7"/>
      <autoFilter ref="A3:J70"/>
    </customSheetView>
  </customSheetViews>
  <conditionalFormatting sqref="O4:O9 O12:O18">
    <cfRule type="duplicateValues" dxfId="413" priority="17"/>
  </conditionalFormatting>
  <conditionalFormatting sqref="O10">
    <cfRule type="duplicateValues" dxfId="412" priority="16"/>
  </conditionalFormatting>
  <conditionalFormatting sqref="O11">
    <cfRule type="duplicateValues" dxfId="411" priority="15"/>
  </conditionalFormatting>
  <conditionalFormatting sqref="O19:O32">
    <cfRule type="duplicateValues" dxfId="410" priority="14"/>
  </conditionalFormatting>
  <conditionalFormatting sqref="O34:O50">
    <cfRule type="duplicateValues" dxfId="409" priority="13"/>
  </conditionalFormatting>
  <conditionalFormatting sqref="O33">
    <cfRule type="duplicateValues" dxfId="408" priority="12"/>
  </conditionalFormatting>
  <conditionalFormatting sqref="O51:O58">
    <cfRule type="duplicateValues" dxfId="407" priority="11"/>
  </conditionalFormatting>
  <conditionalFormatting sqref="O59:O62">
    <cfRule type="duplicateValues" dxfId="406" priority="10"/>
  </conditionalFormatting>
  <conditionalFormatting sqref="C7:D7 F7:H7">
    <cfRule type="containsText" dxfId="405" priority="7" operator="containsText" text="N/A">
      <formula>NOT(ISERROR(SEARCH("N/A",C7)))</formula>
    </cfRule>
    <cfRule type="containsText" dxfId="404" priority="8" operator="containsText" text="Blank">
      <formula>NOT(ISERROR(SEARCH("Blank",C7)))</formula>
    </cfRule>
    <cfRule type="containsText" dxfId="403" priority="9" operator="containsText" text="M">
      <formula>NOT(ISERROR(SEARCH("M",C7)))</formula>
    </cfRule>
  </conditionalFormatting>
  <conditionalFormatting sqref="B7 B66:B68">
    <cfRule type="duplicateValues" dxfId="402" priority="6"/>
  </conditionalFormatting>
  <conditionalFormatting sqref="B29">
    <cfRule type="duplicateValues" dxfId="401" priority="4"/>
  </conditionalFormatting>
  <conditionalFormatting sqref="B30">
    <cfRule type="duplicateValues" dxfId="400" priority="3"/>
  </conditionalFormatting>
  <conditionalFormatting sqref="B55">
    <cfRule type="duplicateValues" dxfId="399" priority="2"/>
  </conditionalFormatting>
  <conditionalFormatting sqref="B56:B65 B31:B54 B8:B12 B14:B28">
    <cfRule type="duplicateValues" dxfId="398" priority="5"/>
  </conditionalFormatting>
  <conditionalFormatting sqref="B13">
    <cfRule type="duplicateValues" dxfId="39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2283" r:id="rId11" name="CommandButton3">
          <controlPr defaultSize="0" autoLine="0" r:id="rId12">
            <anchor moveWithCells="1">
              <from>
                <xdr:col>8</xdr:col>
                <xdr:colOff>106680</xdr:colOff>
                <xdr:row>18</xdr:row>
                <xdr:rowOff>0</xdr:rowOff>
              </from>
              <to>
                <xdr:col>9</xdr:col>
                <xdr:colOff>396240</xdr:colOff>
                <xdr:row>20</xdr:row>
                <xdr:rowOff>0</xdr:rowOff>
              </to>
            </anchor>
          </controlPr>
        </control>
      </mc:Choice>
      <mc:Fallback>
        <control shapeId="182283" r:id="rId11" name="CommandButton3"/>
      </mc:Fallback>
    </mc:AlternateContent>
    <mc:AlternateContent xmlns:mc="http://schemas.openxmlformats.org/markup-compatibility/2006">
      <mc:Choice Requires="x14">
        <control shapeId="182281" r:id="rId13" name="CommandButton1">
          <controlPr defaultSize="0" autoLine="0" r:id="rId14">
            <anchor moveWithCells="1">
              <from>
                <xdr:col>8</xdr:col>
                <xdr:colOff>114300</xdr:colOff>
                <xdr:row>24</xdr:row>
                <xdr:rowOff>0</xdr:rowOff>
              </from>
              <to>
                <xdr:col>9</xdr:col>
                <xdr:colOff>403860</xdr:colOff>
                <xdr:row>25</xdr:row>
                <xdr:rowOff>167640</xdr:rowOff>
              </to>
            </anchor>
          </controlPr>
        </control>
      </mc:Choice>
      <mc:Fallback>
        <control shapeId="182281" r:id="rId13" name="CommandButton1"/>
      </mc:Fallback>
    </mc:AlternateContent>
    <mc:AlternateContent xmlns:mc="http://schemas.openxmlformats.org/markup-compatibility/2006">
      <mc:Choice Requires="x14">
        <control shapeId="182282" r:id="rId15" name="CommandButton2">
          <controlPr defaultSize="0" autoLine="0" r:id="rId16">
            <anchor moveWithCells="1">
              <from>
                <xdr:col>8</xdr:col>
                <xdr:colOff>121920</xdr:colOff>
                <xdr:row>24</xdr:row>
                <xdr:rowOff>0</xdr:rowOff>
              </from>
              <to>
                <xdr:col>9</xdr:col>
                <xdr:colOff>441960</xdr:colOff>
                <xdr:row>25</xdr:row>
                <xdr:rowOff>266700</xdr:rowOff>
              </to>
            </anchor>
          </controlPr>
        </control>
      </mc:Choice>
      <mc:Fallback>
        <control shapeId="182282" r:id="rId15" name="CommandButton2"/>
      </mc:Fallback>
    </mc:AlternateContent>
  </controls>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7" tint="0.79998168889431442"/>
  </sheetPr>
  <dimension ref="A1:X196"/>
  <sheetViews>
    <sheetView showGridLines="0" zoomScale="70" zoomScaleNormal="70"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4" customHeight="1" x14ac:dyDescent="0.3">
      <c r="A2" s="70" t="s">
        <v>362</v>
      </c>
      <c r="B2" s="58" t="s">
        <v>324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43102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3.0767123287671234</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8.5</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11.576712328767123</v>
      </c>
      <c r="C6" s="97"/>
      <c r="K6" s="107"/>
      <c r="L6" s="107"/>
      <c r="M6" s="266" t="s">
        <v>5</v>
      </c>
      <c r="N6" s="267" t="s">
        <v>148</v>
      </c>
      <c r="O6" s="268" t="s">
        <v>148</v>
      </c>
      <c r="P6" s="271" t="s">
        <v>144</v>
      </c>
      <c r="Q6" s="271" t="s">
        <v>149</v>
      </c>
      <c r="R6" s="271" t="s">
        <v>150</v>
      </c>
      <c r="S6" s="249" t="s">
        <v>324</v>
      </c>
      <c r="T6" s="107" t="s">
        <v>72</v>
      </c>
      <c r="U6" s="320">
        <v>43755</v>
      </c>
      <c r="V6" s="107" t="s">
        <v>369</v>
      </c>
      <c r="W6" s="107"/>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324</v>
      </c>
      <c r="T13" s="107" t="s">
        <v>72</v>
      </c>
      <c r="U13" s="320">
        <v>43755</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325</v>
      </c>
      <c r="T19" s="308" t="s">
        <v>72</v>
      </c>
      <c r="U19" s="321"/>
      <c r="V19" s="308" t="s">
        <v>369</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324</v>
      </c>
      <c r="T22" s="107"/>
      <c r="U22" s="320">
        <v>44092</v>
      </c>
      <c r="V22" s="107" t="s">
        <v>369</v>
      </c>
      <c r="W22" s="107" t="s">
        <v>372</v>
      </c>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t="s">
        <v>73</v>
      </c>
      <c r="U25" s="320"/>
      <c r="V25" s="107" t="s">
        <v>369</v>
      </c>
      <c r="W25" s="107" t="s">
        <v>372</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t="s">
        <v>73</v>
      </c>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t="s">
        <v>73</v>
      </c>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t="s">
        <v>73</v>
      </c>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c r="W30" s="107"/>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c r="W31" s="107"/>
      <c r="X31" s="107" t="s">
        <v>372</v>
      </c>
    </row>
    <row r="32" spans="1:24" x14ac:dyDescent="0.3">
      <c r="A32" s="225" t="s">
        <v>148</v>
      </c>
      <c r="B32" s="218" t="s">
        <v>365</v>
      </c>
      <c r="C32" s="252"/>
      <c r="D32" s="252"/>
      <c r="E32" s="252" t="s">
        <v>77</v>
      </c>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t="s">
        <v>73</v>
      </c>
      <c r="U36" s="320"/>
      <c r="V36" s="107" t="s">
        <v>369</v>
      </c>
      <c r="W36" s="107"/>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t="s">
        <v>324</v>
      </c>
      <c r="T41" s="107" t="s">
        <v>72</v>
      </c>
      <c r="U41" s="320">
        <v>43754</v>
      </c>
      <c r="V41" s="107" t="s">
        <v>369</v>
      </c>
      <c r="W41" s="107"/>
      <c r="X41" s="107"/>
    </row>
    <row r="42" spans="1:24" ht="13.8" x14ac:dyDescent="0.3">
      <c r="A42" s="225" t="s">
        <v>53</v>
      </c>
      <c r="B42" s="218" t="s">
        <v>221</v>
      </c>
      <c r="C42" s="252"/>
      <c r="D42" s="252" t="s">
        <v>77</v>
      </c>
      <c r="E42" s="252"/>
      <c r="F42" s="304"/>
      <c r="G42" s="304"/>
      <c r="H42" s="224">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324</v>
      </c>
      <c r="T42" s="107" t="s">
        <v>72</v>
      </c>
      <c r="U42" s="320">
        <v>44117</v>
      </c>
      <c r="V42" s="107" t="s">
        <v>369</v>
      </c>
      <c r="W42" s="107"/>
      <c r="X42" s="107"/>
    </row>
    <row r="43" spans="1:24" ht="13.8" x14ac:dyDescent="0.3">
      <c r="A43" s="225" t="s">
        <v>53</v>
      </c>
      <c r="B43" s="218" t="s">
        <v>224</v>
      </c>
      <c r="C43" s="252"/>
      <c r="D43" s="252" t="s">
        <v>77</v>
      </c>
      <c r="E43" s="252"/>
      <c r="F43" s="304"/>
      <c r="G43" s="304"/>
      <c r="H43" s="224">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t="s">
        <v>77</v>
      </c>
      <c r="E44" s="252"/>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324</v>
      </c>
      <c r="T44" s="107" t="s">
        <v>72</v>
      </c>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324</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t="s">
        <v>369</v>
      </c>
      <c r="W58" s="107" t="s">
        <v>372</v>
      </c>
      <c r="X58" s="107" t="s">
        <v>372</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2.6536004645760745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70" showGridLines="0">
      <selection activeCell="A7" sqref="A7:H68"/>
      <pageMargins left="0.7" right="0.7" top="0.75" bottom="0.75" header="0.3" footer="0.3"/>
      <pageSetup orientation="portrait" r:id="rId1"/>
    </customSheetView>
    <customSheetView guid="{040B64FF-F135-4C7F-9498-A8399C10673D}" scale="70" showGridLines="0">
      <selection activeCell="A7" sqref="A7:H68"/>
      <pageMargins left="0.7" right="0.7" top="0.75" bottom="0.75" header="0.3" footer="0.3"/>
      <pageSetup orientation="portrait" r:id="rId2"/>
    </customSheetView>
    <customSheetView guid="{6D9FC8F7-6352-4BF1-890A-27BF36FADC03}" scale="70" showGridLines="0">
      <selection activeCell="A7" sqref="A7:H68"/>
      <pageMargins left="0.7" right="0.7" top="0.75" bottom="0.75" header="0.3" footer="0.3"/>
      <pageSetup orientation="portrait" r:id="rId3"/>
    </customSheetView>
  </customSheetViews>
  <mergeCells count="6">
    <mergeCell ref="S2:S3"/>
    <mergeCell ref="A68:G68"/>
    <mergeCell ref="M2:M3"/>
    <mergeCell ref="N2:N3"/>
    <mergeCell ref="A1:H1"/>
    <mergeCell ref="A66:G66"/>
  </mergeCells>
  <conditionalFormatting sqref="O4:O9 O12:O18">
    <cfRule type="duplicateValues" dxfId="396" priority="17"/>
  </conditionalFormatting>
  <conditionalFormatting sqref="O10">
    <cfRule type="duplicateValues" dxfId="395" priority="16"/>
  </conditionalFormatting>
  <conditionalFormatting sqref="O11">
    <cfRule type="duplicateValues" dxfId="394" priority="15"/>
  </conditionalFormatting>
  <conditionalFormatting sqref="O19:O32">
    <cfRule type="duplicateValues" dxfId="393" priority="14"/>
  </conditionalFormatting>
  <conditionalFormatting sqref="O34:O50">
    <cfRule type="duplicateValues" dxfId="392" priority="13"/>
  </conditionalFormatting>
  <conditionalFormatting sqref="O33">
    <cfRule type="duplicateValues" dxfId="391" priority="12"/>
  </conditionalFormatting>
  <conditionalFormatting sqref="O51:O58">
    <cfRule type="duplicateValues" dxfId="390" priority="11"/>
  </conditionalFormatting>
  <conditionalFormatting sqref="O59:O62">
    <cfRule type="duplicateValues" dxfId="389" priority="10"/>
  </conditionalFormatting>
  <conditionalFormatting sqref="C7:D7 F7:H7">
    <cfRule type="containsText" dxfId="388" priority="7" operator="containsText" text="N/A">
      <formula>NOT(ISERROR(SEARCH("N/A",C7)))</formula>
    </cfRule>
    <cfRule type="containsText" dxfId="387" priority="8" operator="containsText" text="Blank">
      <formula>NOT(ISERROR(SEARCH("Blank",C7)))</formula>
    </cfRule>
    <cfRule type="containsText" dxfId="386" priority="9" operator="containsText" text="M">
      <formula>NOT(ISERROR(SEARCH("M",C7)))</formula>
    </cfRule>
  </conditionalFormatting>
  <conditionalFormatting sqref="B7 B66:B68">
    <cfRule type="duplicateValues" dxfId="385" priority="6"/>
  </conditionalFormatting>
  <conditionalFormatting sqref="B29">
    <cfRule type="duplicateValues" dxfId="384" priority="4"/>
  </conditionalFormatting>
  <conditionalFormatting sqref="B30">
    <cfRule type="duplicateValues" dxfId="383" priority="3"/>
  </conditionalFormatting>
  <conditionalFormatting sqref="B55">
    <cfRule type="duplicateValues" dxfId="382" priority="2"/>
  </conditionalFormatting>
  <conditionalFormatting sqref="B56:B65 B31:B54 B8:B12 B14:B28">
    <cfRule type="duplicateValues" dxfId="381" priority="5"/>
  </conditionalFormatting>
  <conditionalFormatting sqref="B13">
    <cfRule type="duplicateValues" dxfId="38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1737" r:id="rId7" name="CommandButton1">
          <controlPr defaultSize="0" autoLine="0" r:id="rId8">
            <anchor moveWithCells="1">
              <from>
                <xdr:col>8</xdr:col>
                <xdr:colOff>114300</xdr:colOff>
                <xdr:row>59</xdr:row>
                <xdr:rowOff>0</xdr:rowOff>
              </from>
              <to>
                <xdr:col>9</xdr:col>
                <xdr:colOff>396240</xdr:colOff>
                <xdr:row>60</xdr:row>
                <xdr:rowOff>175260</xdr:rowOff>
              </to>
            </anchor>
          </controlPr>
        </control>
      </mc:Choice>
      <mc:Fallback>
        <control shapeId="841737" r:id="rId7" name="CommandButton1"/>
      </mc:Fallback>
    </mc:AlternateContent>
    <mc:AlternateContent xmlns:mc="http://schemas.openxmlformats.org/markup-compatibility/2006">
      <mc:Choice Requires="x14">
        <control shapeId="841738" r:id="rId9" name="CommandButton2">
          <controlPr defaultSize="0" autoLine="0" r:id="rId10">
            <anchor moveWithCells="1">
              <from>
                <xdr:col>8</xdr:col>
                <xdr:colOff>114300</xdr:colOff>
                <xdr:row>64</xdr:row>
                <xdr:rowOff>106680</xdr:rowOff>
              </from>
              <to>
                <xdr:col>9</xdr:col>
                <xdr:colOff>426720</xdr:colOff>
                <xdr:row>66</xdr:row>
                <xdr:rowOff>182880</xdr:rowOff>
              </to>
            </anchor>
          </controlPr>
        </control>
      </mc:Choice>
      <mc:Fallback>
        <control shapeId="841738" r:id="rId9" name="CommandButton2"/>
      </mc:Fallback>
    </mc:AlternateContent>
  </controls>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8"/>
  </sheetPr>
  <dimension ref="A1:X196"/>
  <sheetViews>
    <sheetView showGridLines="0" zoomScale="70" zoomScaleNormal="70" workbookViewId="0">
      <pane xSplit="1" topLeftCell="B1" activePane="topRight" state="frozen"/>
      <selection pane="topRight"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3.25" customHeight="1" x14ac:dyDescent="0.3">
      <c r="A2" s="70" t="s">
        <v>362</v>
      </c>
      <c r="B2" s="58" t="s">
        <v>403</v>
      </c>
      <c r="C2" s="3"/>
      <c r="D2" s="3"/>
      <c r="E2" s="3"/>
      <c r="F2" s="3"/>
      <c r="G2" s="3"/>
      <c r="H2" s="3"/>
      <c r="J2" s="109" t="s">
        <v>404</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43584</v>
      </c>
      <c r="C3" s="3"/>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1.7561643835616438</v>
      </c>
      <c r="C4" s="96"/>
      <c r="D4" s="3"/>
      <c r="E4" s="3"/>
      <c r="F4" s="3"/>
      <c r="G4" s="3"/>
      <c r="H4" s="3"/>
      <c r="K4" s="107" t="s">
        <v>141</v>
      </c>
      <c r="L4" s="107" t="s">
        <v>142</v>
      </c>
      <c r="M4" s="266" t="s">
        <v>5</v>
      </c>
      <c r="N4" s="267" t="s">
        <v>143</v>
      </c>
      <c r="O4" s="268" t="s">
        <v>367</v>
      </c>
      <c r="P4" s="270"/>
      <c r="Q4" s="273" t="s">
        <v>145</v>
      </c>
      <c r="R4" s="273" t="s">
        <v>211</v>
      </c>
      <c r="S4" s="249" t="s">
        <v>398</v>
      </c>
      <c r="T4" s="107" t="s">
        <v>72</v>
      </c>
      <c r="U4" s="319">
        <v>43760</v>
      </c>
      <c r="V4" s="107" t="s">
        <v>369</v>
      </c>
      <c r="W4" s="107" t="s">
        <v>372</v>
      </c>
      <c r="X4" s="107"/>
    </row>
    <row r="5" spans="1:24" ht="12.75" customHeight="1" x14ac:dyDescent="0.3">
      <c r="A5" s="70" t="s">
        <v>382</v>
      </c>
      <c r="B5" s="95">
        <v>7</v>
      </c>
      <c r="C5" s="3"/>
      <c r="D5" s="3"/>
      <c r="E5" s="3"/>
      <c r="F5" s="3"/>
      <c r="G5" s="3"/>
      <c r="H5" s="3"/>
      <c r="K5" s="107"/>
      <c r="L5" s="107"/>
      <c r="M5" s="266" t="s">
        <v>5</v>
      </c>
      <c r="N5" s="267" t="s">
        <v>143</v>
      </c>
      <c r="O5" s="268" t="s">
        <v>368</v>
      </c>
      <c r="P5" s="271" t="s">
        <v>144</v>
      </c>
      <c r="Q5" s="271" t="s">
        <v>149</v>
      </c>
      <c r="R5" s="271" t="s">
        <v>150</v>
      </c>
      <c r="S5" s="249" t="s">
        <v>403</v>
      </c>
      <c r="T5" s="107" t="s">
        <v>72</v>
      </c>
      <c r="U5" s="320"/>
      <c r="V5" s="107" t="s">
        <v>369</v>
      </c>
      <c r="W5" s="107"/>
      <c r="X5" s="107"/>
    </row>
    <row r="6" spans="1:24" thickBot="1" x14ac:dyDescent="0.35">
      <c r="A6" s="70" t="s">
        <v>383</v>
      </c>
      <c r="B6" s="95">
        <f ca="1">B4+B5</f>
        <v>8.7561643835616429</v>
      </c>
      <c r="C6" s="97"/>
      <c r="K6" s="107"/>
      <c r="L6" s="107"/>
      <c r="M6" s="266" t="s">
        <v>5</v>
      </c>
      <c r="N6" s="267" t="s">
        <v>148</v>
      </c>
      <c r="O6" s="268" t="s">
        <v>148</v>
      </c>
      <c r="P6" s="271" t="s">
        <v>144</v>
      </c>
      <c r="Q6" s="271" t="s">
        <v>149</v>
      </c>
      <c r="R6" s="271" t="s">
        <v>150</v>
      </c>
      <c r="S6" s="249" t="s">
        <v>398</v>
      </c>
      <c r="T6" s="107" t="s">
        <v>72</v>
      </c>
      <c r="U6" s="320">
        <v>43755</v>
      </c>
      <c r="V6" s="107" t="s">
        <v>388</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398</v>
      </c>
      <c r="T7" s="107" t="s">
        <v>72</v>
      </c>
      <c r="U7" s="320">
        <v>43760</v>
      </c>
      <c r="V7" s="107" t="s">
        <v>369</v>
      </c>
      <c r="W7" s="249"/>
      <c r="X7" s="107"/>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398</v>
      </c>
      <c r="T9" s="107" t="s">
        <v>73</v>
      </c>
      <c r="U9" s="320">
        <v>43760</v>
      </c>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403</v>
      </c>
      <c r="T10" s="107"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398</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403</v>
      </c>
      <c r="T15" s="107" t="s">
        <v>73</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403</v>
      </c>
      <c r="T16" s="107" t="s">
        <v>73</v>
      </c>
      <c r="U16" s="320">
        <v>43627</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398</v>
      </c>
      <c r="T18" s="107" t="s">
        <v>72</v>
      </c>
      <c r="U18" s="320">
        <v>43755</v>
      </c>
      <c r="V18" s="107" t="s">
        <v>369</v>
      </c>
      <c r="W18" s="107"/>
      <c r="X18" s="107"/>
    </row>
    <row r="19" spans="1:24" x14ac:dyDescent="0.3">
      <c r="A19" s="225" t="s">
        <v>55</v>
      </c>
      <c r="B19" s="218" t="s">
        <v>196</v>
      </c>
      <c r="C19" s="252"/>
      <c r="D19" s="252"/>
      <c r="E19" s="252" t="s">
        <v>77</v>
      </c>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398</v>
      </c>
      <c r="T19" s="308" t="s">
        <v>72</v>
      </c>
      <c r="U19" s="321">
        <v>43759</v>
      </c>
      <c r="V19" s="308" t="s">
        <v>369</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398</v>
      </c>
      <c r="T20" s="107" t="s">
        <v>72</v>
      </c>
      <c r="U20" s="320">
        <v>43760</v>
      </c>
      <c r="V20" s="107" t="s">
        <v>369</v>
      </c>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403</v>
      </c>
      <c r="T21" s="107" t="s">
        <v>73</v>
      </c>
      <c r="U21" s="320"/>
      <c r="V21" s="107"/>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403</v>
      </c>
      <c r="T22" s="107" t="s">
        <v>73</v>
      </c>
      <c r="U22" s="320">
        <v>43760</v>
      </c>
      <c r="V22" s="107" t="s">
        <v>369</v>
      </c>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403</v>
      </c>
      <c r="T23" s="107" t="s">
        <v>73</v>
      </c>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398</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403</v>
      </c>
      <c r="T25" s="107" t="s">
        <v>73</v>
      </c>
      <c r="U25" s="320"/>
      <c r="V25" s="107"/>
      <c r="W25" s="107"/>
      <c r="X25" s="107"/>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t="s">
        <v>73</v>
      </c>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t="s">
        <v>73</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I28" s="3" t="s">
        <v>77</v>
      </c>
      <c r="K28" s="107"/>
      <c r="L28" s="107"/>
      <c r="M28" s="278" t="s">
        <v>6</v>
      </c>
      <c r="N28" s="279" t="s">
        <v>55</v>
      </c>
      <c r="O28" s="282" t="s">
        <v>196</v>
      </c>
      <c r="P28" s="284"/>
      <c r="Q28" s="281" t="s">
        <v>197</v>
      </c>
      <c r="R28" s="281" t="s">
        <v>256</v>
      </c>
      <c r="S28" s="249"/>
      <c r="T28" s="107" t="s">
        <v>72</v>
      </c>
      <c r="U28" s="320"/>
      <c r="V28" s="107" t="s">
        <v>369</v>
      </c>
      <c r="W28" s="107"/>
      <c r="X28" s="107" t="s">
        <v>372</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403</v>
      </c>
      <c r="T29" s="107" t="s">
        <v>73</v>
      </c>
      <c r="U29" s="320">
        <v>43628</v>
      </c>
      <c r="V29" s="107" t="s">
        <v>369</v>
      </c>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484</v>
      </c>
      <c r="T30" s="107"/>
      <c r="U30" s="320">
        <v>43761</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t="s">
        <v>369</v>
      </c>
      <c r="W32" s="107"/>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t="s">
        <v>72</v>
      </c>
      <c r="U34" s="320"/>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398</v>
      </c>
      <c r="T35" s="107" t="s">
        <v>72</v>
      </c>
      <c r="U35" s="320">
        <v>44049</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c r="F38" s="304"/>
      <c r="G38" s="304"/>
      <c r="H38" s="224" t="b">
        <f>IF(C38&lt;&gt;"",'CBL Score Standard'!$D96,IF(D38&lt;&gt;"",SUM('CBL Score Standard'!$D96:$E96),IF(E38&lt;&gt;"",SUM('CBL Score Standard'!$D96:$F96),IF(F38&lt;&gt;"",SUM('CBL Score Standard'!$D96:$G96),IF(G38&lt;&gt;"",SUM('CBL Score Standard'!$D96:$H96,0))))))</f>
        <v>0</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403</v>
      </c>
      <c r="T39" s="107"/>
      <c r="U39" s="320"/>
      <c r="V39" s="107" t="s">
        <v>369</v>
      </c>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403</v>
      </c>
      <c r="T41" s="107"/>
      <c r="U41" s="320">
        <v>43626</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398</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I43" s="3" t="s">
        <v>77</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I44" s="3" t="s">
        <v>77</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v>43669</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398</v>
      </c>
      <c r="T57" s="107"/>
      <c r="U57" s="319">
        <v>44042.458333333336</v>
      </c>
      <c r="V57" s="107" t="s">
        <v>369</v>
      </c>
      <c r="W57" s="107"/>
      <c r="X57" s="107"/>
    </row>
    <row r="58" spans="1:24" ht="23.4" customHeigh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2.0203832752613242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G75"/>
  <customSheetViews>
    <customSheetView guid="{3BEDB203-29A8-4A82-B140-5CE8D0753F8B}" scale="70" showGridLines="0" showAutoFilter="1">
      <pane xSplit="1" topLeftCell="B1" activePane="topRight" state="frozen"/>
      <selection pane="topRight" activeCell="A7" sqref="A7:H68"/>
      <pageMargins left="0.7" right="0.7" top="0.75" bottom="0.75" header="0.3" footer="0.3"/>
      <pageSetup orientation="portrait" r:id="rId1"/>
      <autoFilter ref="A7:G75"/>
    </customSheetView>
    <customSheetView guid="{040B64FF-F135-4C7F-9498-A8399C10673D}" scale="70" showGridLines="0" showAutoFilter="1">
      <pane xSplit="1" topLeftCell="B1" activePane="topRight" state="frozen"/>
      <selection pane="topRight" activeCell="A7" sqref="A7:H68"/>
      <pageMargins left="0.7" right="0.7" top="0.75" bottom="0.75" header="0.3" footer="0.3"/>
      <pageSetup orientation="portrait" r:id="rId2"/>
      <autoFilter ref="A7:G75"/>
    </customSheetView>
    <customSheetView guid="{6D9FC8F7-6352-4BF1-890A-27BF36FADC03}" scale="70" showGridLines="0" showAutoFilter="1">
      <pane xSplit="1" topLeftCell="B1" activePane="topRight" state="frozen"/>
      <selection pane="topRight" activeCell="A7" sqref="A7:H68"/>
      <pageMargins left="0.7" right="0.7" top="0.75" bottom="0.75" header="0.3" footer="0.3"/>
      <pageSetup orientation="portrait" r:id="rId3"/>
      <autoFilter ref="A7:G75"/>
    </customSheetView>
  </customSheetViews>
  <mergeCells count="6">
    <mergeCell ref="A1:H1"/>
    <mergeCell ref="A68:G68"/>
    <mergeCell ref="M2:M3"/>
    <mergeCell ref="N2:N3"/>
    <mergeCell ref="S2:S3"/>
    <mergeCell ref="A66:G66"/>
  </mergeCells>
  <conditionalFormatting sqref="O4:O9 O12:O18">
    <cfRule type="duplicateValues" dxfId="379" priority="17"/>
  </conditionalFormatting>
  <conditionalFormatting sqref="O10">
    <cfRule type="duplicateValues" dxfId="378" priority="16"/>
  </conditionalFormatting>
  <conditionalFormatting sqref="O11">
    <cfRule type="duplicateValues" dxfId="377" priority="15"/>
  </conditionalFormatting>
  <conditionalFormatting sqref="O19:O32">
    <cfRule type="duplicateValues" dxfId="376" priority="14"/>
  </conditionalFormatting>
  <conditionalFormatting sqref="O34:O50">
    <cfRule type="duplicateValues" dxfId="375" priority="13"/>
  </conditionalFormatting>
  <conditionalFormatting sqref="O33">
    <cfRule type="duplicateValues" dxfId="374" priority="12"/>
  </conditionalFormatting>
  <conditionalFormatting sqref="O51:O58">
    <cfRule type="duplicateValues" dxfId="373" priority="11"/>
  </conditionalFormatting>
  <conditionalFormatting sqref="O59:O62">
    <cfRule type="duplicateValues" dxfId="372" priority="10"/>
  </conditionalFormatting>
  <conditionalFormatting sqref="C7:D7 F7:H7">
    <cfRule type="containsText" dxfId="371" priority="7" operator="containsText" text="N/A">
      <formula>NOT(ISERROR(SEARCH("N/A",C7)))</formula>
    </cfRule>
    <cfRule type="containsText" dxfId="370" priority="8" operator="containsText" text="Blank">
      <formula>NOT(ISERROR(SEARCH("Blank",C7)))</formula>
    </cfRule>
    <cfRule type="containsText" dxfId="369" priority="9" operator="containsText" text="M">
      <formula>NOT(ISERROR(SEARCH("M",C7)))</formula>
    </cfRule>
  </conditionalFormatting>
  <conditionalFormatting sqref="B7 B66:B68">
    <cfRule type="duplicateValues" dxfId="368" priority="6"/>
  </conditionalFormatting>
  <conditionalFormatting sqref="B29">
    <cfRule type="duplicateValues" dxfId="367" priority="4"/>
  </conditionalFormatting>
  <conditionalFormatting sqref="B30">
    <cfRule type="duplicateValues" dxfId="366" priority="3"/>
  </conditionalFormatting>
  <conditionalFormatting sqref="B55">
    <cfRule type="duplicateValues" dxfId="365" priority="2"/>
  </conditionalFormatting>
  <conditionalFormatting sqref="B56:B65 B31:B54 B8:B12 B14:B28">
    <cfRule type="duplicateValues" dxfId="364" priority="5"/>
  </conditionalFormatting>
  <conditionalFormatting sqref="B13">
    <cfRule type="duplicateValues" dxfId="36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Summary"/>
  </hyperlinks>
  <pageMargins left="0.7" right="0.7" top="0.75" bottom="0.75" header="0.3" footer="0.3"/>
  <pageSetup orientation="portrait" r:id="rId4"/>
  <drawing r:id="rId5"/>
  <legacyDrawing r:id="rId6"/>
  <controls>
    <mc:AlternateContent xmlns:mc="http://schemas.openxmlformats.org/markup-compatibility/2006">
      <mc:Choice Requires="x14">
        <control shapeId="845832" r:id="rId7" name="CommandButton1">
          <controlPr defaultSize="0" autoLine="0" r:id="rId8">
            <anchor moveWithCells="1">
              <from>
                <xdr:col>8</xdr:col>
                <xdr:colOff>114300</xdr:colOff>
                <xdr:row>6</xdr:row>
                <xdr:rowOff>144780</xdr:rowOff>
              </from>
              <to>
                <xdr:col>9</xdr:col>
                <xdr:colOff>419100</xdr:colOff>
                <xdr:row>9</xdr:row>
                <xdr:rowOff>0</xdr:rowOff>
              </to>
            </anchor>
          </controlPr>
        </control>
      </mc:Choice>
      <mc:Fallback>
        <control shapeId="845832" r:id="rId7" name="CommandButton1"/>
      </mc:Fallback>
    </mc:AlternateContent>
    <mc:AlternateContent xmlns:mc="http://schemas.openxmlformats.org/markup-compatibility/2006">
      <mc:Choice Requires="x14">
        <control shapeId="845833" r:id="rId9" name="CommandButton2">
          <controlPr defaultSize="0" autoLine="0" r:id="rId10">
            <anchor moveWithCells="1">
              <from>
                <xdr:col>8</xdr:col>
                <xdr:colOff>121920</xdr:colOff>
                <xdr:row>9</xdr:row>
                <xdr:rowOff>106680</xdr:rowOff>
              </from>
              <to>
                <xdr:col>9</xdr:col>
                <xdr:colOff>449580</xdr:colOff>
                <xdr:row>12</xdr:row>
                <xdr:rowOff>60960</xdr:rowOff>
              </to>
            </anchor>
          </controlPr>
        </control>
      </mc:Choice>
      <mc:Fallback>
        <control shapeId="845833" r:id="rId9" name="CommandButton2"/>
      </mc:Fallback>
    </mc:AlternateContent>
  </controls>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9" tint="0.79998168889431442"/>
  </sheetPr>
  <dimension ref="A1:X196"/>
  <sheetViews>
    <sheetView showGridLines="0" topLeftCell="K43"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326</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43388</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2.2931506849315069</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6.4</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8.6931506849315063</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326</v>
      </c>
      <c r="T9" s="107" t="s">
        <v>72</v>
      </c>
      <c r="U9" s="320">
        <v>43760</v>
      </c>
      <c r="V9" s="107"/>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326</v>
      </c>
      <c r="T10" s="107" t="s">
        <v>72</v>
      </c>
      <c r="U10" s="320"/>
      <c r="V10" s="107"/>
      <c r="W10" s="107" t="s">
        <v>373</v>
      </c>
      <c r="X10" s="107" t="s">
        <v>373</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c r="T15" s="107"/>
      <c r="U15" s="320"/>
      <c r="V15" s="107" t="s">
        <v>369</v>
      </c>
      <c r="W15" s="107" t="s">
        <v>372</v>
      </c>
      <c r="X15" s="107" t="s">
        <v>372</v>
      </c>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372</v>
      </c>
      <c r="X16" s="107" t="s">
        <v>372</v>
      </c>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326</v>
      </c>
      <c r="T21" s="107" t="s">
        <v>72</v>
      </c>
      <c r="U21" s="320">
        <v>43760</v>
      </c>
      <c r="V21" s="107"/>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326</v>
      </c>
      <c r="T22" s="107" t="s">
        <v>72</v>
      </c>
      <c r="U22" s="320"/>
      <c r="V22" s="107"/>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326</v>
      </c>
      <c r="T23" s="107" t="s">
        <v>72</v>
      </c>
      <c r="U23" s="320"/>
      <c r="V23" s="107"/>
      <c r="W23" s="107" t="s">
        <v>373</v>
      </c>
      <c r="X23" s="107" t="s">
        <v>373</v>
      </c>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c r="W24" s="107" t="s">
        <v>373</v>
      </c>
      <c r="X24" s="107" t="s">
        <v>373</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326</v>
      </c>
      <c r="T25" s="107" t="s">
        <v>72</v>
      </c>
      <c r="U25" s="320"/>
      <c r="V25" s="107"/>
      <c r="W25" s="107" t="s">
        <v>372</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326</v>
      </c>
      <c r="T27" s="107" t="s">
        <v>72</v>
      </c>
      <c r="U27" s="320"/>
      <c r="V27" s="107"/>
      <c r="W27" s="107" t="s">
        <v>373</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326</v>
      </c>
      <c r="T28" s="107" t="s">
        <v>72</v>
      </c>
      <c r="U28" s="320"/>
      <c r="V28" s="107"/>
      <c r="W28" s="107" t="s">
        <v>373</v>
      </c>
      <c r="X28" s="107" t="s">
        <v>373</v>
      </c>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326</v>
      </c>
      <c r="T29" s="107" t="s">
        <v>72</v>
      </c>
      <c r="U29" s="320"/>
      <c r="V29" s="107"/>
      <c r="W29" s="107" t="s">
        <v>373</v>
      </c>
      <c r="X29" s="107" t="s">
        <v>373</v>
      </c>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326</v>
      </c>
      <c r="T30" s="107" t="s">
        <v>72</v>
      </c>
      <c r="U30" s="320"/>
      <c r="V30" s="107"/>
      <c r="W30" s="107" t="s">
        <v>373</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326</v>
      </c>
      <c r="T31" s="107" t="s">
        <v>72</v>
      </c>
      <c r="U31" s="320"/>
      <c r="V31" s="107"/>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c r="T32" s="107"/>
      <c r="U32" s="320"/>
      <c r="V32" s="107"/>
      <c r="W32" s="107" t="s">
        <v>373</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326</v>
      </c>
      <c r="T33" s="107" t="s">
        <v>72</v>
      </c>
      <c r="U33" s="320">
        <v>43753</v>
      </c>
      <c r="V33" s="107"/>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326</v>
      </c>
      <c r="T34" s="107"/>
      <c r="U34" s="320">
        <v>43752</v>
      </c>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326</v>
      </c>
      <c r="T35" s="107" t="s">
        <v>72</v>
      </c>
      <c r="U35" s="320">
        <v>43753</v>
      </c>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326</v>
      </c>
      <c r="T36" s="107" t="s">
        <v>72</v>
      </c>
      <c r="U36" s="320">
        <v>43753</v>
      </c>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326</v>
      </c>
      <c r="T39" s="107"/>
      <c r="U39" s="320">
        <v>43621</v>
      </c>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12" customHeight="1"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2.5434959349593496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K43">
      <selection activeCell="A7" sqref="A7:H68"/>
      <pageMargins left="0.7" right="0.7" top="0.75" bottom="0.75" header="0.3" footer="0.3"/>
      <pageSetup orientation="portrait" r:id="rId1"/>
    </customSheetView>
    <customSheetView guid="{B9E7682A-072E-4CF9-AE10-B3ED27CB27F8}" scale="98" showGridLines="0" topLeftCell="P94">
      <selection activeCell="I24" sqref="I24"/>
      <pageMargins left="0.7" right="0.7" top="0.75" bottom="0.75" header="0.3" footer="0.3"/>
      <pageSetup orientation="portrait" r:id="rId2"/>
    </customSheetView>
    <customSheetView guid="{9F775BAE-2403-40FE-95E3-B0411D9A7170}" scale="98" showGridLines="0" topLeftCell="K37">
      <selection activeCell="V52" sqref="V52"/>
      <pageMargins left="0.7" right="0.7" top="0.75" bottom="0.75" header="0.3" footer="0.3"/>
      <pageSetup orientation="portrait" r:id="rId3"/>
    </customSheetView>
    <customSheetView guid="{61959E49-C4BC-41CB-B0BE-7EDA73DE356A}" scale="98" showGridLines="0" topLeftCell="M37">
      <selection activeCell="O57" sqref="O57"/>
      <pageMargins left="0.7" right="0.7" top="0.75" bottom="0.75" header="0.3" footer="0.3"/>
      <pageSetup orientation="portrait" r:id="rId4"/>
    </customSheetView>
    <customSheetView guid="{3F51B73C-8999-4BDD-B7BB-CFA8C5D5F118}" scale="98" showGridLines="0" topLeftCell="I43">
      <selection activeCell="O50" sqref="O50:O51"/>
      <pageMargins left="0.7" right="0.7" top="0.75" bottom="0.75" header="0.3" footer="0.3"/>
      <pageSetup orientation="portrait" r:id="rId5"/>
    </customSheetView>
    <customSheetView guid="{040B64FF-F135-4C7F-9498-A8399C10673D}" scale="98" showGridLines="0" topLeftCell="K43">
      <selection activeCell="A7" sqref="A7:H68"/>
      <pageMargins left="0.7" right="0.7" top="0.75" bottom="0.75" header="0.3" footer="0.3"/>
      <pageSetup orientation="portrait" r:id="rId6"/>
    </customSheetView>
    <customSheetView guid="{6D9FC8F7-6352-4BF1-890A-27BF36FADC03}" scale="98" showGridLines="0" topLeftCell="K43">
      <selection activeCell="A7" sqref="A7:H68"/>
      <pageMargins left="0.7" right="0.7" top="0.75" bottom="0.75" header="0.3" footer="0.3"/>
      <pageSetup orientation="portrait" r:id="rId7"/>
    </customSheetView>
  </customSheetViews>
  <mergeCells count="6">
    <mergeCell ref="A1:H1"/>
    <mergeCell ref="A68:G68"/>
    <mergeCell ref="M2:M3"/>
    <mergeCell ref="N2:N3"/>
    <mergeCell ref="S2:S3"/>
    <mergeCell ref="A66:G66"/>
  </mergeCells>
  <conditionalFormatting sqref="O4:O9 O12:O18">
    <cfRule type="duplicateValues" dxfId="362" priority="17"/>
  </conditionalFormatting>
  <conditionalFormatting sqref="O10">
    <cfRule type="duplicateValues" dxfId="361" priority="16"/>
  </conditionalFormatting>
  <conditionalFormatting sqref="O11">
    <cfRule type="duplicateValues" dxfId="360" priority="15"/>
  </conditionalFormatting>
  <conditionalFormatting sqref="O19:O32">
    <cfRule type="duplicateValues" dxfId="359" priority="14"/>
  </conditionalFormatting>
  <conditionalFormatting sqref="O34:O50">
    <cfRule type="duplicateValues" dxfId="358" priority="13"/>
  </conditionalFormatting>
  <conditionalFormatting sqref="O33">
    <cfRule type="duplicateValues" dxfId="357" priority="12"/>
  </conditionalFormatting>
  <conditionalFormatting sqref="O51:O58">
    <cfRule type="duplicateValues" dxfId="356" priority="11"/>
  </conditionalFormatting>
  <conditionalFormatting sqref="O59:O62">
    <cfRule type="duplicateValues" dxfId="355" priority="10"/>
  </conditionalFormatting>
  <conditionalFormatting sqref="C7:D7 F7:H7">
    <cfRule type="containsText" dxfId="354" priority="7" operator="containsText" text="N/A">
      <formula>NOT(ISERROR(SEARCH("N/A",C7)))</formula>
    </cfRule>
    <cfRule type="containsText" dxfId="353" priority="8" operator="containsText" text="Blank">
      <formula>NOT(ISERROR(SEARCH("Blank",C7)))</formula>
    </cfRule>
    <cfRule type="containsText" dxfId="352" priority="9" operator="containsText" text="M">
      <formula>NOT(ISERROR(SEARCH("M",C7)))</formula>
    </cfRule>
  </conditionalFormatting>
  <conditionalFormatting sqref="B7 B66:B68">
    <cfRule type="duplicateValues" dxfId="351" priority="6"/>
  </conditionalFormatting>
  <conditionalFormatting sqref="B29">
    <cfRule type="duplicateValues" dxfId="350" priority="4"/>
  </conditionalFormatting>
  <conditionalFormatting sqref="B30">
    <cfRule type="duplicateValues" dxfId="349" priority="3"/>
  </conditionalFormatting>
  <conditionalFormatting sqref="B55">
    <cfRule type="duplicateValues" dxfId="348" priority="2"/>
  </conditionalFormatting>
  <conditionalFormatting sqref="B56:B65 B31:B54 B8:B12 B14:B28">
    <cfRule type="duplicateValues" dxfId="347" priority="5"/>
  </conditionalFormatting>
  <conditionalFormatting sqref="B13">
    <cfRule type="duplicateValues" dxfId="34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4330" r:id="rId11" name="CommandButton1">
          <controlPr defaultSize="0" autoLine="0" r:id="rId12">
            <anchor moveWithCells="1">
              <from>
                <xdr:col>8</xdr:col>
                <xdr:colOff>144780</xdr:colOff>
                <xdr:row>7</xdr:row>
                <xdr:rowOff>137160</xdr:rowOff>
              </from>
              <to>
                <xdr:col>9</xdr:col>
                <xdr:colOff>434340</xdr:colOff>
                <xdr:row>9</xdr:row>
                <xdr:rowOff>137160</xdr:rowOff>
              </to>
            </anchor>
          </controlPr>
        </control>
      </mc:Choice>
      <mc:Fallback>
        <control shapeId="184330" r:id="rId11" name="CommandButton1"/>
      </mc:Fallback>
    </mc:AlternateContent>
    <mc:AlternateContent xmlns:mc="http://schemas.openxmlformats.org/markup-compatibility/2006">
      <mc:Choice Requires="x14">
        <control shapeId="184331" r:id="rId13" name="CommandButton2">
          <controlPr defaultSize="0" autoLine="0" r:id="rId14">
            <anchor moveWithCells="1">
              <from>
                <xdr:col>8</xdr:col>
                <xdr:colOff>152400</xdr:colOff>
                <xdr:row>9</xdr:row>
                <xdr:rowOff>152400</xdr:rowOff>
              </from>
              <to>
                <xdr:col>9</xdr:col>
                <xdr:colOff>472440</xdr:colOff>
                <xdr:row>12</xdr:row>
                <xdr:rowOff>76200</xdr:rowOff>
              </to>
            </anchor>
          </controlPr>
        </control>
      </mc:Choice>
      <mc:Fallback>
        <control shapeId="184331" r:id="rId13" name="CommandButton2"/>
      </mc:Fallback>
    </mc:AlternateContent>
  </controls>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theme="9" tint="0.79998168889431442"/>
  </sheetPr>
  <dimension ref="A1:X196"/>
  <sheetViews>
    <sheetView showGridLines="0" topLeftCell="I40"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327</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43262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2.6383561643835618</v>
      </c>
      <c r="C4" s="3"/>
      <c r="D4" s="3"/>
      <c r="E4" s="3"/>
      <c r="F4" s="3"/>
      <c r="G4" s="3"/>
      <c r="H4" s="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70" t="s">
        <v>382</v>
      </c>
      <c r="B5" s="95">
        <v>4.916666666666667</v>
      </c>
      <c r="C5" s="97"/>
      <c r="D5" s="3"/>
      <c r="E5" s="3"/>
      <c r="F5" s="3"/>
      <c r="G5" s="3"/>
      <c r="H5" s="3"/>
      <c r="K5" s="107"/>
      <c r="L5" s="107"/>
      <c r="M5" s="266" t="s">
        <v>5</v>
      </c>
      <c r="N5" s="267" t="s">
        <v>143</v>
      </c>
      <c r="O5" s="268" t="s">
        <v>368</v>
      </c>
      <c r="P5" s="271" t="s">
        <v>144</v>
      </c>
      <c r="Q5" s="271" t="s">
        <v>149</v>
      </c>
      <c r="R5" s="271" t="s">
        <v>150</v>
      </c>
      <c r="S5" s="249"/>
      <c r="T5" s="107"/>
      <c r="U5" s="320"/>
      <c r="V5" s="107"/>
      <c r="W5" s="107"/>
      <c r="X5" s="107"/>
    </row>
    <row r="6" spans="1:24" thickBot="1" x14ac:dyDescent="0.35">
      <c r="A6" s="70" t="s">
        <v>383</v>
      </c>
      <c r="B6" s="95">
        <f ca="1">B4+B5</f>
        <v>7.5550228310502288</v>
      </c>
      <c r="C6" s="97"/>
      <c r="K6" s="107"/>
      <c r="L6" s="107"/>
      <c r="M6" s="266" t="s">
        <v>5</v>
      </c>
      <c r="N6" s="267" t="s">
        <v>148</v>
      </c>
      <c r="O6" s="268" t="s">
        <v>148</v>
      </c>
      <c r="P6" s="271" t="s">
        <v>144</v>
      </c>
      <c r="Q6" s="271" t="s">
        <v>149</v>
      </c>
      <c r="R6" s="271" t="s">
        <v>150</v>
      </c>
      <c r="S6" s="249" t="s">
        <v>327</v>
      </c>
      <c r="T6" s="107" t="s">
        <v>72</v>
      </c>
      <c r="U6" s="320">
        <v>43755</v>
      </c>
      <c r="V6" s="107" t="s">
        <v>388</v>
      </c>
      <c r="W6" s="107" t="s">
        <v>372</v>
      </c>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c r="W10" s="107" t="s">
        <v>372</v>
      </c>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23.4" customHeight="1"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t="s">
        <v>77</v>
      </c>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t="s">
        <v>77</v>
      </c>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t="s">
        <v>372</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v>43608</v>
      </c>
      <c r="V25" s="107" t="s">
        <v>369</v>
      </c>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t="s">
        <v>369</v>
      </c>
      <c r="W30" s="107" t="s">
        <v>372</v>
      </c>
      <c r="X30" s="107" t="s">
        <v>372</v>
      </c>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327</v>
      </c>
      <c r="T31" s="107" t="s">
        <v>72</v>
      </c>
      <c r="U31" s="320"/>
      <c r="V31" s="107"/>
      <c r="W31" s="107" t="s">
        <v>372</v>
      </c>
      <c r="X31" s="107"/>
    </row>
    <row r="32" spans="1:24" x14ac:dyDescent="0.3">
      <c r="A32" s="225" t="s">
        <v>148</v>
      </c>
      <c r="B32" s="218" t="s">
        <v>365</v>
      </c>
      <c r="C32" s="252"/>
      <c r="D32" s="252" t="s">
        <v>77</v>
      </c>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327</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327</v>
      </c>
      <c r="T33" s="107" t="s">
        <v>72</v>
      </c>
      <c r="U33" s="320">
        <v>43753</v>
      </c>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327</v>
      </c>
      <c r="T35" s="107" t="s">
        <v>72</v>
      </c>
      <c r="U35" s="320">
        <v>43753</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327</v>
      </c>
      <c r="T36" s="107" t="s">
        <v>72</v>
      </c>
      <c r="U36" s="320">
        <v>43753</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327</v>
      </c>
      <c r="T39" s="107"/>
      <c r="U39" s="320">
        <v>43621</v>
      </c>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t="s">
        <v>77</v>
      </c>
      <c r="E41" s="252"/>
      <c r="F41" s="304"/>
      <c r="G41" s="304"/>
      <c r="H41" s="224">
        <f>IF(C41&lt;&gt;"",'CBL Score Standard'!$D99,IF(D41&lt;&gt;"",SUM('CBL Score Standard'!$D99:$E99),IF(E41&lt;&gt;"",SUM('CBL Score Standard'!$D99:$F99),IF(F41&lt;&gt;"",SUM('CBL Score Standard'!$D99:$G99),IF(G41&lt;&gt;"",SUM('CBL Score Standard'!$D99:$H99,0))))))</f>
        <v>2.4390243902439025E-2</v>
      </c>
      <c r="K41" s="107"/>
      <c r="L41" s="107"/>
      <c r="M41" s="287" t="s">
        <v>7</v>
      </c>
      <c r="N41" s="288" t="s">
        <v>706</v>
      </c>
      <c r="O41" s="290" t="s">
        <v>640</v>
      </c>
      <c r="P41" s="295"/>
      <c r="Q41" s="292" t="s">
        <v>152</v>
      </c>
      <c r="R41" s="292" t="s">
        <v>154</v>
      </c>
      <c r="S41" s="249" t="s">
        <v>327</v>
      </c>
      <c r="T41" s="107" t="s">
        <v>72</v>
      </c>
      <c r="U41" s="320">
        <v>43754</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327</v>
      </c>
      <c r="T42" s="107" t="s">
        <v>72</v>
      </c>
      <c r="U42" s="320">
        <v>44008</v>
      </c>
      <c r="V42" s="107" t="s">
        <v>369</v>
      </c>
      <c r="W42" s="107"/>
      <c r="X42" s="107"/>
    </row>
    <row r="43" spans="1:24" ht="13.8" x14ac:dyDescent="0.3">
      <c r="A43" s="225" t="s">
        <v>53</v>
      </c>
      <c r="B43" s="218" t="s">
        <v>224</v>
      </c>
      <c r="C43" s="252"/>
      <c r="D43" s="252" t="s">
        <v>77</v>
      </c>
      <c r="E43" s="252"/>
      <c r="F43" s="304"/>
      <c r="G43" s="304"/>
      <c r="H43" s="224">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t="s">
        <v>77</v>
      </c>
      <c r="E44" s="252"/>
      <c r="F44" s="304"/>
      <c r="G44" s="304"/>
      <c r="H44" s="224">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327</v>
      </c>
      <c r="T44" s="107"/>
      <c r="U44" s="320">
        <v>43763</v>
      </c>
      <c r="V44" s="107" t="s">
        <v>369</v>
      </c>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327</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327</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ht="23.4" customHeight="1"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t="s">
        <v>77</v>
      </c>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2.6107433217189318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I40">
      <selection activeCell="A7" sqref="A7:H68"/>
      <pageMargins left="0.7" right="0.7" top="0.75" bottom="0.75" header="0.3" footer="0.3"/>
      <pageSetup orientation="portrait" r:id="rId1"/>
    </customSheetView>
    <customSheetView guid="{B9E7682A-072E-4CF9-AE10-B3ED27CB27F8}" showGridLines="0" topLeftCell="K18">
      <selection activeCell="U31" sqref="U31:V31"/>
      <pageMargins left="0.7" right="0.7" top="0.75" bottom="0.75" header="0.3" footer="0.3"/>
      <pageSetup orientation="portrait" r:id="rId2"/>
    </customSheetView>
    <customSheetView guid="{9F775BAE-2403-40FE-95E3-B0411D9A7170}" showGridLines="0" topLeftCell="P31">
      <selection activeCell="W52" sqref="W52"/>
      <pageMargins left="0.7" right="0.7" top="0.75" bottom="0.75" header="0.3" footer="0.3"/>
      <pageSetup orientation="portrait" r:id="rId3"/>
    </customSheetView>
    <customSheetView guid="{61959E49-C4BC-41CB-B0BE-7EDA73DE356A}" showGridLines="0" topLeftCell="P40">
      <selection activeCell="V51" sqref="V51"/>
      <pageMargins left="0.7" right="0.7" top="0.75" bottom="0.75" header="0.3" footer="0.3"/>
      <pageSetup orientation="portrait" r:id="rId4"/>
    </customSheetView>
    <customSheetView guid="{3F51B73C-8999-4BDD-B7BB-CFA8C5D5F118}" scale="85" showGridLines="0" topLeftCell="I1">
      <selection activeCell="K1" sqref="K1:AN1048576"/>
      <pageMargins left="0.7" right="0.7" top="0.75" bottom="0.75" header="0.3" footer="0.3"/>
      <pageSetup orientation="portrait" r:id="rId5"/>
    </customSheetView>
    <customSheetView guid="{040B64FF-F135-4C7F-9498-A8399C10673D}" scale="85" showGridLines="0" topLeftCell="I40">
      <selection activeCell="A7" sqref="A7:H68"/>
      <pageMargins left="0.7" right="0.7" top="0.75" bottom="0.75" header="0.3" footer="0.3"/>
      <pageSetup orientation="portrait" r:id="rId6"/>
    </customSheetView>
    <customSheetView guid="{6D9FC8F7-6352-4BF1-890A-27BF36FADC03}" scale="85" showGridLines="0" topLeftCell="I40">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345" priority="17"/>
  </conditionalFormatting>
  <conditionalFormatting sqref="O10">
    <cfRule type="duplicateValues" dxfId="344" priority="16"/>
  </conditionalFormatting>
  <conditionalFormatting sqref="O11">
    <cfRule type="duplicateValues" dxfId="343" priority="15"/>
  </conditionalFormatting>
  <conditionalFormatting sqref="O19:O32">
    <cfRule type="duplicateValues" dxfId="342" priority="14"/>
  </conditionalFormatting>
  <conditionalFormatting sqref="O34:O50">
    <cfRule type="duplicateValues" dxfId="341" priority="13"/>
  </conditionalFormatting>
  <conditionalFormatting sqref="O33">
    <cfRule type="duplicateValues" dxfId="340" priority="12"/>
  </conditionalFormatting>
  <conditionalFormatting sqref="O51:O58">
    <cfRule type="duplicateValues" dxfId="339" priority="11"/>
  </conditionalFormatting>
  <conditionalFormatting sqref="O59:O62">
    <cfRule type="duplicateValues" dxfId="338" priority="10"/>
  </conditionalFormatting>
  <conditionalFormatting sqref="C7:D7 F7:H7">
    <cfRule type="containsText" dxfId="337" priority="7" operator="containsText" text="N/A">
      <formula>NOT(ISERROR(SEARCH("N/A",C7)))</formula>
    </cfRule>
    <cfRule type="containsText" dxfId="336" priority="8" operator="containsText" text="Blank">
      <formula>NOT(ISERROR(SEARCH("Blank",C7)))</formula>
    </cfRule>
    <cfRule type="containsText" dxfId="335" priority="9" operator="containsText" text="M">
      <formula>NOT(ISERROR(SEARCH("M",C7)))</formula>
    </cfRule>
  </conditionalFormatting>
  <conditionalFormatting sqref="B7 B66:B68">
    <cfRule type="duplicateValues" dxfId="334" priority="6"/>
  </conditionalFormatting>
  <conditionalFormatting sqref="B29">
    <cfRule type="duplicateValues" dxfId="333" priority="4"/>
  </conditionalFormatting>
  <conditionalFormatting sqref="B30">
    <cfRule type="duplicateValues" dxfId="332" priority="3"/>
  </conditionalFormatting>
  <conditionalFormatting sqref="B55">
    <cfRule type="duplicateValues" dxfId="331" priority="2"/>
  </conditionalFormatting>
  <conditionalFormatting sqref="B56:B65 B31:B54 B8:B12 B14:B28">
    <cfRule type="duplicateValues" dxfId="330" priority="5"/>
  </conditionalFormatting>
  <conditionalFormatting sqref="B13">
    <cfRule type="duplicateValues" dxfId="32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5365" r:id="rId11" name="CommandButton3">
          <controlPr defaultSize="0" autoLine="0" r:id="rId12">
            <anchor moveWithCells="1">
              <from>
                <xdr:col>8</xdr:col>
                <xdr:colOff>114300</xdr:colOff>
                <xdr:row>51</xdr:row>
                <xdr:rowOff>45720</xdr:rowOff>
              </from>
              <to>
                <xdr:col>9</xdr:col>
                <xdr:colOff>403860</xdr:colOff>
                <xdr:row>53</xdr:row>
                <xdr:rowOff>30480</xdr:rowOff>
              </to>
            </anchor>
          </controlPr>
        </control>
      </mc:Choice>
      <mc:Fallback>
        <control shapeId="185365" r:id="rId11" name="CommandButton3"/>
      </mc:Fallback>
    </mc:AlternateContent>
    <mc:AlternateContent xmlns:mc="http://schemas.openxmlformats.org/markup-compatibility/2006">
      <mc:Choice Requires="x14">
        <control shapeId="185354" r:id="rId13" name="CommandButton1">
          <controlPr defaultSize="0" autoLine="0" r:id="rId14">
            <anchor moveWithCells="1">
              <from>
                <xdr:col>8</xdr:col>
                <xdr:colOff>114300</xdr:colOff>
                <xdr:row>56</xdr:row>
                <xdr:rowOff>0</xdr:rowOff>
              </from>
              <to>
                <xdr:col>9</xdr:col>
                <xdr:colOff>297180</xdr:colOff>
                <xdr:row>57</xdr:row>
                <xdr:rowOff>60960</xdr:rowOff>
              </to>
            </anchor>
          </controlPr>
        </control>
      </mc:Choice>
      <mc:Fallback>
        <control shapeId="185354" r:id="rId13" name="CommandButton1"/>
      </mc:Fallback>
    </mc:AlternateContent>
    <mc:AlternateContent xmlns:mc="http://schemas.openxmlformats.org/markup-compatibility/2006">
      <mc:Choice Requires="x14">
        <control shapeId="185355" r:id="rId15" name="CommandButton2">
          <controlPr defaultSize="0" autoLine="0" r:id="rId16">
            <anchor moveWithCells="1">
              <from>
                <xdr:col>8</xdr:col>
                <xdr:colOff>121920</xdr:colOff>
                <xdr:row>56</xdr:row>
                <xdr:rowOff>0</xdr:rowOff>
              </from>
              <to>
                <xdr:col>9</xdr:col>
                <xdr:colOff>441960</xdr:colOff>
                <xdr:row>57</xdr:row>
                <xdr:rowOff>114300</xdr:rowOff>
              </to>
            </anchor>
          </controlPr>
        </control>
      </mc:Choice>
      <mc:Fallback>
        <control shapeId="185355" r:id="rId15" name="CommandButton2"/>
      </mc:Fallback>
    </mc:AlternateContent>
  </controls>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theme="9" tint="0.79998168889431442"/>
  </sheetPr>
  <dimension ref="A1:X195"/>
  <sheetViews>
    <sheetView showGridLines="0" topLeftCell="A34"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K1" s="307" t="s">
        <v>729</v>
      </c>
      <c r="L1" s="307"/>
      <c r="M1" s="307"/>
      <c r="N1" s="307"/>
      <c r="O1" s="307"/>
      <c r="P1" s="307"/>
      <c r="Q1" s="307"/>
      <c r="R1" s="307"/>
      <c r="S1" s="307"/>
      <c r="T1" s="307"/>
      <c r="U1" s="307"/>
      <c r="V1" s="307"/>
      <c r="W1" s="307"/>
      <c r="X1" s="307"/>
    </row>
    <row r="2" spans="1:24" ht="12.75" customHeight="1" x14ac:dyDescent="0.3">
      <c r="A2" s="70" t="s">
        <v>362</v>
      </c>
      <c r="B2" s="58" t="s">
        <v>328</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43318</v>
      </c>
      <c r="C3" s="235"/>
      <c r="D3" s="193"/>
      <c r="E3" s="193"/>
      <c r="F3" s="193"/>
      <c r="G3" s="193"/>
      <c r="H3" s="193"/>
      <c r="K3" s="306"/>
      <c r="L3" s="306"/>
      <c r="M3" s="366"/>
      <c r="N3" s="367"/>
      <c r="O3" s="306"/>
      <c r="P3" s="310" t="s">
        <v>140</v>
      </c>
      <c r="Q3" s="306"/>
      <c r="R3" s="306"/>
      <c r="S3" s="368"/>
      <c r="T3" s="311"/>
      <c r="U3" s="311"/>
      <c r="V3" s="311"/>
      <c r="W3" s="311"/>
      <c r="X3" s="311"/>
    </row>
    <row r="4" spans="1:24" ht="12.75" customHeight="1" x14ac:dyDescent="0.3">
      <c r="A4" s="217" t="s">
        <v>363</v>
      </c>
      <c r="B4" s="234">
        <f ca="1">DATEDIF(B3,TODAY(),"D")/365</f>
        <v>2.484931506849315</v>
      </c>
      <c r="C4" s="193"/>
      <c r="D4" s="193"/>
      <c r="E4" s="193"/>
      <c r="F4" s="193"/>
      <c r="G4" s="193"/>
      <c r="H4" s="19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3.8" x14ac:dyDescent="0.3">
      <c r="A5" s="217" t="s">
        <v>382</v>
      </c>
      <c r="B5" s="234">
        <v>3.1666666666666665</v>
      </c>
      <c r="C5" s="236"/>
      <c r="D5" s="193"/>
      <c r="E5" s="193"/>
      <c r="F5" s="193"/>
      <c r="G5" s="193"/>
      <c r="H5" s="19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217" t="s">
        <v>383</v>
      </c>
      <c r="B6" s="234">
        <f ca="1">B4+B5</f>
        <v>5.6515981735159819</v>
      </c>
      <c r="C6" s="236"/>
      <c r="D6" s="195"/>
      <c r="E6" s="195"/>
      <c r="F6" s="195"/>
      <c r="G6" s="195"/>
      <c r="H6" s="196"/>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328</v>
      </c>
      <c r="T13" s="107" t="s">
        <v>72</v>
      </c>
      <c r="U13" s="320">
        <v>43755</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t="s">
        <v>369</v>
      </c>
      <c r="W15" s="107" t="s">
        <v>372</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t="s">
        <v>373</v>
      </c>
      <c r="X16" s="107" t="s">
        <v>372</v>
      </c>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328</v>
      </c>
      <c r="T18" s="107" t="s">
        <v>72</v>
      </c>
      <c r="U18" s="320">
        <v>43755</v>
      </c>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ht="12.75"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328</v>
      </c>
      <c r="T22" s="107" t="s">
        <v>72</v>
      </c>
      <c r="U22" s="320"/>
      <c r="V22" s="107"/>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t="s">
        <v>369</v>
      </c>
      <c r="W23" s="107" t="s">
        <v>372</v>
      </c>
      <c r="X23" s="107" t="s">
        <v>372</v>
      </c>
    </row>
    <row r="24" spans="1:24"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328</v>
      </c>
      <c r="T25" s="107" t="s">
        <v>72</v>
      </c>
      <c r="U25" s="320">
        <v>43608</v>
      </c>
      <c r="V25" s="107" t="s">
        <v>369</v>
      </c>
      <c r="W25" s="107" t="s">
        <v>373</v>
      </c>
      <c r="X25" s="107" t="s">
        <v>372</v>
      </c>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372</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372</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372</v>
      </c>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t="s">
        <v>373</v>
      </c>
      <c r="X29" s="107" t="s">
        <v>372</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c r="T30" s="107"/>
      <c r="U30" s="320"/>
      <c r="V30" s="107" t="s">
        <v>369</v>
      </c>
      <c r="W30" s="107" t="s">
        <v>372</v>
      </c>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c r="T31" s="107"/>
      <c r="U31" s="320"/>
      <c r="V31" s="107" t="s">
        <v>369</v>
      </c>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328</v>
      </c>
      <c r="T32" s="107" t="s">
        <v>72</v>
      </c>
      <c r="U32" s="320">
        <v>43756</v>
      </c>
      <c r="V32" s="107" t="s">
        <v>369</v>
      </c>
      <c r="W32" s="107" t="s">
        <v>372</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328</v>
      </c>
      <c r="T33" s="107" t="s">
        <v>72</v>
      </c>
      <c r="U33" s="320">
        <v>43753</v>
      </c>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328</v>
      </c>
      <c r="T34" s="107" t="s">
        <v>72</v>
      </c>
      <c r="U34" s="320">
        <v>43752</v>
      </c>
      <c r="V34" s="107" t="s">
        <v>369</v>
      </c>
      <c r="W34" s="107" t="s">
        <v>372</v>
      </c>
      <c r="X34" s="107" t="s">
        <v>372</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328</v>
      </c>
      <c r="T35" s="107" t="s">
        <v>72</v>
      </c>
      <c r="U35" s="320">
        <v>43766</v>
      </c>
      <c r="V35" s="107" t="s">
        <v>369</v>
      </c>
      <c r="W35" s="249" t="s">
        <v>372</v>
      </c>
      <c r="X35" s="107" t="s">
        <v>372</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328</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t="s">
        <v>373</v>
      </c>
      <c r="X39" s="107" t="s">
        <v>372</v>
      </c>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t="s">
        <v>373</v>
      </c>
      <c r="X40" s="107" t="s">
        <v>372</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328</v>
      </c>
      <c r="T41" s="107" t="s">
        <v>72</v>
      </c>
      <c r="U41" s="320">
        <v>43754</v>
      </c>
      <c r="V41" s="107" t="s">
        <v>388</v>
      </c>
      <c r="W41" s="107" t="s">
        <v>373</v>
      </c>
      <c r="X41" s="107" t="s">
        <v>372</v>
      </c>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328</v>
      </c>
      <c r="T42" s="107" t="s">
        <v>72</v>
      </c>
      <c r="U42" s="320">
        <v>44008</v>
      </c>
      <c r="V42" s="107" t="s">
        <v>369</v>
      </c>
      <c r="W42" s="107" t="s">
        <v>373</v>
      </c>
      <c r="X42" s="107" t="s">
        <v>372</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328</v>
      </c>
      <c r="T44" s="107"/>
      <c r="U44" s="320">
        <v>43763</v>
      </c>
      <c r="V44" s="107" t="s">
        <v>369</v>
      </c>
      <c r="W44" s="107" t="s">
        <v>373</v>
      </c>
      <c r="X44" s="107" t="s">
        <v>372</v>
      </c>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t="s">
        <v>373</v>
      </c>
      <c r="X45" s="107" t="s">
        <v>372</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t="s">
        <v>373</v>
      </c>
      <c r="X46" s="107" t="s">
        <v>372</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328</v>
      </c>
      <c r="T47" s="107" t="s">
        <v>72</v>
      </c>
      <c r="U47" s="320"/>
      <c r="V47" s="107"/>
      <c r="W47" s="107" t="s">
        <v>373</v>
      </c>
      <c r="X47" s="107" t="s">
        <v>372</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customFormat="1" ht="18"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328</v>
      </c>
      <c r="T57" s="107"/>
      <c r="U57" s="319">
        <v>44042.458333333336</v>
      </c>
      <c r="V57" s="107" t="s">
        <v>369</v>
      </c>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2.625029036004646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3.2"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sheetData>
  <customSheetViews>
    <customSheetView guid="{3BEDB203-29A8-4A82-B140-5CE8D0753F8B}" scale="85" showGridLines="0" topLeftCell="A34">
      <selection activeCell="A7" sqref="A7:H68"/>
      <pageMargins left="0.7" right="0.7" top="0.75" bottom="0.75" header="0.3" footer="0.3"/>
      <pageSetup orientation="portrait" r:id="rId1"/>
    </customSheetView>
    <customSheetView guid="{B9E7682A-072E-4CF9-AE10-B3ED27CB27F8}" scale="85" showGridLines="0" topLeftCell="I13">
      <selection activeCell="U31" sqref="U31:V31"/>
      <pageMargins left="0.7" right="0.7" top="0.75" bottom="0.75" header="0.3" footer="0.3"/>
      <pageSetup orientation="portrait" r:id="rId2"/>
    </customSheetView>
    <customSheetView guid="{9F775BAE-2403-40FE-95E3-B0411D9A7170}" scale="85" showGridLines="0" topLeftCell="I13">
      <selection activeCell="V60" sqref="V60"/>
      <pageMargins left="0.7" right="0.7" top="0.75" bottom="0.75" header="0.3" footer="0.3"/>
      <pageSetup orientation="portrait" r:id="rId3"/>
    </customSheetView>
    <customSheetView guid="{61959E49-C4BC-41CB-B0BE-7EDA73DE356A}" scale="85" showGridLines="0" topLeftCell="I13">
      <selection activeCell="V60" sqref="V60"/>
      <pageMargins left="0.7" right="0.7" top="0.75" bottom="0.75" header="0.3" footer="0.3"/>
      <pageSetup orientation="portrait" r:id="rId4"/>
    </customSheetView>
    <customSheetView guid="{3F51B73C-8999-4BDD-B7BB-CFA8C5D5F118}" scale="85" showGridLines="0" topLeftCell="K46">
      <selection activeCell="O50" sqref="O50:O51"/>
      <pageMargins left="0.7" right="0.7" top="0.75" bottom="0.75" header="0.3" footer="0.3"/>
      <pageSetup orientation="portrait" r:id="rId5"/>
    </customSheetView>
    <customSheetView guid="{040B64FF-F135-4C7F-9498-A8399C10673D}" scale="85" showGridLines="0" topLeftCell="A34">
      <selection activeCell="A7" sqref="A7:H68"/>
      <pageMargins left="0.7" right="0.7" top="0.75" bottom="0.75" header="0.3" footer="0.3"/>
      <pageSetup orientation="portrait" r:id="rId6"/>
    </customSheetView>
    <customSheetView guid="{6D9FC8F7-6352-4BF1-890A-27BF36FADC03}" scale="85" showGridLines="0" topLeftCell="A34">
      <selection activeCell="A7" sqref="A7:H68"/>
      <pageMargins left="0.7" right="0.7" top="0.75" bottom="0.75" header="0.3" footer="0.3"/>
      <pageSetup orientation="portrait" r:id="rId7"/>
    </customSheetView>
  </customSheetViews>
  <mergeCells count="5">
    <mergeCell ref="A66:G66"/>
    <mergeCell ref="A68:G68"/>
    <mergeCell ref="N2:N3"/>
    <mergeCell ref="S2:S3"/>
    <mergeCell ref="M2:M3"/>
  </mergeCells>
  <conditionalFormatting sqref="O4:O9 O12:O18">
    <cfRule type="duplicateValues" dxfId="328" priority="17"/>
  </conditionalFormatting>
  <conditionalFormatting sqref="O10">
    <cfRule type="duplicateValues" dxfId="327" priority="16"/>
  </conditionalFormatting>
  <conditionalFormatting sqref="O11">
    <cfRule type="duplicateValues" dxfId="326" priority="15"/>
  </conditionalFormatting>
  <conditionalFormatting sqref="O19:O32">
    <cfRule type="duplicateValues" dxfId="325" priority="14"/>
  </conditionalFormatting>
  <conditionalFormatting sqref="O34:O50">
    <cfRule type="duplicateValues" dxfId="324" priority="13"/>
  </conditionalFormatting>
  <conditionalFormatting sqref="O33">
    <cfRule type="duplicateValues" dxfId="323" priority="12"/>
  </conditionalFormatting>
  <conditionalFormatting sqref="O51:O58">
    <cfRule type="duplicateValues" dxfId="322" priority="11"/>
  </conditionalFormatting>
  <conditionalFormatting sqref="O59:O62">
    <cfRule type="duplicateValues" dxfId="321" priority="10"/>
  </conditionalFormatting>
  <conditionalFormatting sqref="C7:D7 F7:H7">
    <cfRule type="containsText" dxfId="320" priority="7" operator="containsText" text="N/A">
      <formula>NOT(ISERROR(SEARCH("N/A",C7)))</formula>
    </cfRule>
    <cfRule type="containsText" dxfId="319" priority="8" operator="containsText" text="Blank">
      <formula>NOT(ISERROR(SEARCH("Blank",C7)))</formula>
    </cfRule>
    <cfRule type="containsText" dxfId="318" priority="9" operator="containsText" text="M">
      <formula>NOT(ISERROR(SEARCH("M",C7)))</formula>
    </cfRule>
  </conditionalFormatting>
  <conditionalFormatting sqref="B7 B66:B68">
    <cfRule type="duplicateValues" dxfId="317" priority="6"/>
  </conditionalFormatting>
  <conditionalFormatting sqref="B29">
    <cfRule type="duplicateValues" dxfId="316" priority="4"/>
  </conditionalFormatting>
  <conditionalFormatting sqref="B30">
    <cfRule type="duplicateValues" dxfId="315" priority="3"/>
  </conditionalFormatting>
  <conditionalFormatting sqref="B55">
    <cfRule type="duplicateValues" dxfId="314" priority="2"/>
  </conditionalFormatting>
  <conditionalFormatting sqref="B56:B65 B31:B54 B8:B12 B14:B28">
    <cfRule type="duplicateValues" dxfId="313" priority="5"/>
  </conditionalFormatting>
  <conditionalFormatting sqref="B13">
    <cfRule type="duplicateValues" dxfId="31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6378" r:id="rId11" name="CommandButton1">
          <controlPr defaultSize="0" autoLine="0" r:id="rId12">
            <anchor moveWithCells="1">
              <from>
                <xdr:col>8</xdr:col>
                <xdr:colOff>114300</xdr:colOff>
                <xdr:row>24</xdr:row>
                <xdr:rowOff>0</xdr:rowOff>
              </from>
              <to>
                <xdr:col>9</xdr:col>
                <xdr:colOff>403860</xdr:colOff>
                <xdr:row>25</xdr:row>
                <xdr:rowOff>167640</xdr:rowOff>
              </to>
            </anchor>
          </controlPr>
        </control>
      </mc:Choice>
      <mc:Fallback>
        <control shapeId="186378" r:id="rId11" name="CommandButton1"/>
      </mc:Fallback>
    </mc:AlternateContent>
    <mc:AlternateContent xmlns:mc="http://schemas.openxmlformats.org/markup-compatibility/2006">
      <mc:Choice Requires="x14">
        <control shapeId="186379" r:id="rId13" name="CommandButton2">
          <controlPr defaultSize="0" autoLine="0" r:id="rId14">
            <anchor moveWithCells="1">
              <from>
                <xdr:col>8</xdr:col>
                <xdr:colOff>144780</xdr:colOff>
                <xdr:row>29</xdr:row>
                <xdr:rowOff>7620</xdr:rowOff>
              </from>
              <to>
                <xdr:col>9</xdr:col>
                <xdr:colOff>464820</xdr:colOff>
                <xdr:row>31</xdr:row>
                <xdr:rowOff>91440</xdr:rowOff>
              </to>
            </anchor>
          </controlPr>
        </control>
      </mc:Choice>
      <mc:Fallback>
        <control shapeId="186379" r:id="rId13" name="CommandButton2"/>
      </mc:Fallback>
    </mc:AlternateContent>
  </controls>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theme="9" tint="0.79998168889431442"/>
  </sheetPr>
  <dimension ref="A1:X196"/>
  <sheetViews>
    <sheetView showGridLines="0" topLeftCell="K31"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329</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43276</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2.6</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2</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4.5999999999999996</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ht="14.4"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329</v>
      </c>
      <c r="T7" s="107" t="s">
        <v>72</v>
      </c>
      <c r="U7" s="320">
        <v>43760</v>
      </c>
      <c r="V7" s="107" t="s">
        <v>369</v>
      </c>
      <c r="W7" s="249" t="s">
        <v>372</v>
      </c>
      <c r="X7" s="107" t="s">
        <v>372</v>
      </c>
    </row>
    <row r="8" spans="1:24" ht="27.6"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95" customHeight="1"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329</v>
      </c>
      <c r="T9" s="107" t="s">
        <v>72</v>
      </c>
      <c r="U9" s="320">
        <v>43760</v>
      </c>
      <c r="V9" s="107" t="s">
        <v>369</v>
      </c>
      <c r="W9" s="107" t="s">
        <v>372</v>
      </c>
      <c r="X9" s="107" t="s">
        <v>372</v>
      </c>
    </row>
    <row r="10" spans="1:24" ht="13.95" customHeight="1"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329</v>
      </c>
      <c r="T10" s="107" t="s">
        <v>72</v>
      </c>
      <c r="U10" s="320">
        <v>43763</v>
      </c>
      <c r="V10" s="107" t="s">
        <v>369</v>
      </c>
      <c r="W10" s="107" t="s">
        <v>372</v>
      </c>
      <c r="X10" s="107"/>
    </row>
    <row r="11" spans="1:24" ht="13.95" customHeigh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95" customHeigh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95" customHeight="1"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t="s">
        <v>329</v>
      </c>
      <c r="T15" s="107" t="s">
        <v>72</v>
      </c>
      <c r="U15" s="320">
        <v>43756</v>
      </c>
      <c r="V15" s="107" t="s">
        <v>369</v>
      </c>
      <c r="W15" s="107" t="s">
        <v>372</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v>43627</v>
      </c>
      <c r="V16" s="107" t="s">
        <v>369</v>
      </c>
      <c r="W16" s="107" t="s">
        <v>372</v>
      </c>
      <c r="X16" s="107" t="s">
        <v>372</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t="s">
        <v>77</v>
      </c>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ht="13.95" customHeight="1"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329</v>
      </c>
      <c r="T20" s="107" t="s">
        <v>72</v>
      </c>
      <c r="U20" s="320">
        <v>43609</v>
      </c>
      <c r="V20" s="107" t="s">
        <v>369</v>
      </c>
      <c r="W20" s="107" t="s">
        <v>372</v>
      </c>
      <c r="X20" s="107" t="s">
        <v>372</v>
      </c>
    </row>
    <row r="21" spans="1:24" ht="27.6"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329</v>
      </c>
      <c r="T21" s="107" t="s">
        <v>72</v>
      </c>
      <c r="U21" s="320">
        <v>43760</v>
      </c>
      <c r="V21" s="107" t="s">
        <v>369</v>
      </c>
      <c r="W21" s="107" t="s">
        <v>372</v>
      </c>
      <c r="X21" s="107" t="s">
        <v>372</v>
      </c>
    </row>
    <row r="22" spans="1:24" ht="14.4" customHeight="1"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329</v>
      </c>
      <c r="T22" s="107" t="s">
        <v>72</v>
      </c>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329</v>
      </c>
      <c r="T23" s="107" t="s">
        <v>72</v>
      </c>
      <c r="U23" s="320">
        <v>43763</v>
      </c>
      <c r="V23" s="107" t="s">
        <v>369</v>
      </c>
      <c r="W23" s="107" t="s">
        <v>372</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ht="13.95" customHeigh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329</v>
      </c>
      <c r="T25" s="107" t="s">
        <v>72</v>
      </c>
      <c r="U25" s="320">
        <v>43608</v>
      </c>
      <c r="V25" s="107" t="s">
        <v>369</v>
      </c>
      <c r="W25" s="107"/>
      <c r="X25" s="107"/>
    </row>
    <row r="26" spans="1:24" ht="26.4" customHeight="1"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329</v>
      </c>
      <c r="T27" s="107" t="s">
        <v>72</v>
      </c>
      <c r="U27" s="320">
        <v>44078</v>
      </c>
      <c r="V27" s="107" t="s">
        <v>369</v>
      </c>
      <c r="W27" s="107"/>
      <c r="X27" s="107"/>
    </row>
    <row r="28" spans="1:24" ht="13.95"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ht="27.6" customHeight="1"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329</v>
      </c>
      <c r="T29" s="107" t="s">
        <v>72</v>
      </c>
      <c r="U29" s="320">
        <v>43629</v>
      </c>
      <c r="V29" s="107" t="s">
        <v>369</v>
      </c>
      <c r="W29" s="107" t="s">
        <v>372</v>
      </c>
      <c r="X29" s="107" t="s">
        <v>372</v>
      </c>
    </row>
    <row r="30" spans="1:24" ht="27.6" customHeight="1"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329</v>
      </c>
      <c r="T30" s="107" t="s">
        <v>72</v>
      </c>
      <c r="U30" s="320">
        <v>43613</v>
      </c>
      <c r="V30" s="107" t="s">
        <v>369</v>
      </c>
      <c r="W30" s="107"/>
      <c r="X30" s="107" t="s">
        <v>372</v>
      </c>
    </row>
    <row r="31" spans="1:24" ht="13.95" customHeight="1"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329</v>
      </c>
      <c r="T31" s="107" t="s">
        <v>72</v>
      </c>
      <c r="U31" s="320">
        <v>44050</v>
      </c>
      <c r="V31" s="107" t="s">
        <v>369</v>
      </c>
      <c r="W31" s="107"/>
      <c r="X31" s="107"/>
    </row>
    <row r="32" spans="1:24" ht="26.4" customHeight="1" x14ac:dyDescent="0.3">
      <c r="A32" s="225" t="s">
        <v>148</v>
      </c>
      <c r="B32" s="218" t="s">
        <v>365</v>
      </c>
      <c r="C32" s="252" t="s">
        <v>77</v>
      </c>
      <c r="D32" s="252"/>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329</v>
      </c>
      <c r="T32" s="107" t="s">
        <v>72</v>
      </c>
      <c r="U32" s="320">
        <v>43756</v>
      </c>
      <c r="V32" s="107" t="s">
        <v>369</v>
      </c>
      <c r="W32" s="107"/>
      <c r="X32" s="107"/>
    </row>
    <row r="33" spans="1:24" ht="13.95"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329</v>
      </c>
      <c r="T33" s="107" t="s">
        <v>72</v>
      </c>
      <c r="U33" s="320">
        <v>43753</v>
      </c>
      <c r="V33" s="107" t="s">
        <v>369</v>
      </c>
      <c r="W33" s="107" t="s">
        <v>372</v>
      </c>
      <c r="X33" s="107" t="s">
        <v>372</v>
      </c>
    </row>
    <row r="34" spans="1:24" ht="13.95" customHeight="1"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c r="T34" s="107"/>
      <c r="U34" s="320"/>
      <c r="V34" s="107" t="s">
        <v>369</v>
      </c>
      <c r="W34" s="107" t="s">
        <v>372</v>
      </c>
      <c r="X34" s="107" t="s">
        <v>372</v>
      </c>
    </row>
    <row r="35" spans="1:24" ht="13.95" customHeight="1"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329</v>
      </c>
      <c r="T35" s="107" t="s">
        <v>72</v>
      </c>
      <c r="U35" s="320">
        <v>43766</v>
      </c>
      <c r="V35" s="107" t="s">
        <v>369</v>
      </c>
      <c r="W35" s="249"/>
      <c r="X35" s="107"/>
    </row>
    <row r="36" spans="1:24" ht="13.95" customHeight="1"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329</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329</v>
      </c>
      <c r="T39" s="107"/>
      <c r="U39" s="320">
        <v>43621</v>
      </c>
      <c r="V39" s="107" t="s">
        <v>369</v>
      </c>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c r="X40" s="107"/>
    </row>
    <row r="41" spans="1:24" ht="13.95" customHeight="1"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c r="T41" s="107"/>
      <c r="U41" s="320"/>
      <c r="V41" s="107"/>
      <c r="W41" s="107"/>
      <c r="X41" s="107"/>
    </row>
    <row r="42" spans="1:24" ht="26.4" customHeight="1"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c r="T42" s="107"/>
      <c r="U42" s="320"/>
      <c r="V42" s="107"/>
      <c r="W42" s="107"/>
      <c r="X42" s="107"/>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7.6"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27.6"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t="s">
        <v>369</v>
      </c>
      <c r="W47" s="107" t="s">
        <v>372</v>
      </c>
      <c r="X47" s="107" t="s">
        <v>372</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ht="13.95" customHeight="1"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ht="26.4" customHeigh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ht="14.4" customHeigh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329</v>
      </c>
      <c r="T57" s="107"/>
      <c r="U57" s="319">
        <v>44042.458333333336</v>
      </c>
      <c r="V57" s="107" t="s">
        <v>369</v>
      </c>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t="s">
        <v>372</v>
      </c>
      <c r="X58" s="107" t="s">
        <v>372</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t="s">
        <v>77</v>
      </c>
      <c r="D63" s="252"/>
      <c r="E63" s="252"/>
      <c r="F63" s="304"/>
      <c r="G63" s="304"/>
      <c r="H63" s="224">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2.625029036004646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3.95" customHeight="1"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K31">
      <selection activeCell="A7" sqref="A7:H68"/>
      <pageMargins left="0.7" right="0.7" top="0.75" bottom="0.75" header="0.3" footer="0.3"/>
      <pageSetup orientation="portrait" r:id="rId1"/>
    </customSheetView>
    <customSheetView guid="{B9E7682A-072E-4CF9-AE10-B3ED27CB27F8}" scale="98" showGridLines="0" topLeftCell="N1">
      <selection activeCell="U31" sqref="U31:V31"/>
      <pageMargins left="0.7" right="0.7" top="0.75" bottom="0.75" header="0.3" footer="0.3"/>
      <pageSetup orientation="portrait" r:id="rId2"/>
    </customSheetView>
    <customSheetView guid="{9F775BAE-2403-40FE-95E3-B0411D9A7170}" scale="98" showGridLines="0" topLeftCell="P34">
      <selection activeCell="S52" sqref="S52"/>
      <pageMargins left="0.7" right="0.7" top="0.75" bottom="0.75" header="0.3" footer="0.3"/>
      <pageSetup orientation="portrait" r:id="rId3"/>
    </customSheetView>
    <customSheetView guid="{61959E49-C4BC-41CB-B0BE-7EDA73DE356A}" scale="98" showGridLines="0" topLeftCell="F46">
      <selection activeCell="S51" sqref="S51"/>
      <pageMargins left="0.7" right="0.7" top="0.75" bottom="0.75" header="0.3" footer="0.3"/>
      <pageSetup orientation="portrait" r:id="rId4"/>
    </customSheetView>
    <customSheetView guid="{3F51B73C-8999-4BDD-B7BB-CFA8C5D5F118}" scale="98" showGridLines="0" hiddenColumns="1">
      <selection activeCell="K1" sqref="K1:AN1048576"/>
      <pageMargins left="0.7" right="0.7" top="0.75" bottom="0.75" header="0.3" footer="0.3"/>
      <pageSetup orientation="portrait" r:id="rId5"/>
    </customSheetView>
    <customSheetView guid="{040B64FF-F135-4C7F-9498-A8399C10673D}" scale="98" showGridLines="0" topLeftCell="K31">
      <selection activeCell="A7" sqref="A7:H68"/>
      <pageMargins left="0.7" right="0.7" top="0.75" bottom="0.75" header="0.3" footer="0.3"/>
      <pageSetup orientation="portrait" r:id="rId6"/>
    </customSheetView>
    <customSheetView guid="{6D9FC8F7-6352-4BF1-890A-27BF36FADC03}" scale="98" showGridLines="0" topLeftCell="K31">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311" priority="17"/>
  </conditionalFormatting>
  <conditionalFormatting sqref="O10">
    <cfRule type="duplicateValues" dxfId="310" priority="16"/>
  </conditionalFormatting>
  <conditionalFormatting sqref="O11">
    <cfRule type="duplicateValues" dxfId="309" priority="15"/>
  </conditionalFormatting>
  <conditionalFormatting sqref="O19:O32">
    <cfRule type="duplicateValues" dxfId="308" priority="14"/>
  </conditionalFormatting>
  <conditionalFormatting sqref="O34:O50">
    <cfRule type="duplicateValues" dxfId="307" priority="13"/>
  </conditionalFormatting>
  <conditionalFormatting sqref="O33">
    <cfRule type="duplicateValues" dxfId="306" priority="12"/>
  </conditionalFormatting>
  <conditionalFormatting sqref="O51:O58">
    <cfRule type="duplicateValues" dxfId="305" priority="11"/>
  </conditionalFormatting>
  <conditionalFormatting sqref="O59:O62">
    <cfRule type="duplicateValues" dxfId="304" priority="10"/>
  </conditionalFormatting>
  <conditionalFormatting sqref="C7:D7 F7:H7">
    <cfRule type="containsText" dxfId="303" priority="7" operator="containsText" text="N/A">
      <formula>NOT(ISERROR(SEARCH("N/A",C7)))</formula>
    </cfRule>
    <cfRule type="containsText" dxfId="302" priority="8" operator="containsText" text="Blank">
      <formula>NOT(ISERROR(SEARCH("Blank",C7)))</formula>
    </cfRule>
    <cfRule type="containsText" dxfId="301" priority="9" operator="containsText" text="M">
      <formula>NOT(ISERROR(SEARCH("M",C7)))</formula>
    </cfRule>
  </conditionalFormatting>
  <conditionalFormatting sqref="B7 B66:B68">
    <cfRule type="duplicateValues" dxfId="300" priority="6"/>
  </conditionalFormatting>
  <conditionalFormatting sqref="B29">
    <cfRule type="duplicateValues" dxfId="299" priority="4"/>
  </conditionalFormatting>
  <conditionalFormatting sqref="B30">
    <cfRule type="duplicateValues" dxfId="298" priority="3"/>
  </conditionalFormatting>
  <conditionalFormatting sqref="B55">
    <cfRule type="duplicateValues" dxfId="297" priority="2"/>
  </conditionalFormatting>
  <conditionalFormatting sqref="B56:B65 B31:B54 B8:B12 B14:B28">
    <cfRule type="duplicateValues" dxfId="296" priority="5"/>
  </conditionalFormatting>
  <conditionalFormatting sqref="B13">
    <cfRule type="duplicateValues" dxfId="29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7401" r:id="rId11" name="CommandButton1">
          <controlPr defaultSize="0" autoLine="0" r:id="rId12">
            <anchor moveWithCells="1">
              <from>
                <xdr:col>8</xdr:col>
                <xdr:colOff>114300</xdr:colOff>
                <xdr:row>70</xdr:row>
                <xdr:rowOff>0</xdr:rowOff>
              </from>
              <to>
                <xdr:col>9</xdr:col>
                <xdr:colOff>403860</xdr:colOff>
                <xdr:row>71</xdr:row>
                <xdr:rowOff>167640</xdr:rowOff>
              </to>
            </anchor>
          </controlPr>
        </control>
      </mc:Choice>
      <mc:Fallback>
        <control shapeId="187401" r:id="rId11" name="CommandButton1"/>
      </mc:Fallback>
    </mc:AlternateContent>
    <mc:AlternateContent xmlns:mc="http://schemas.openxmlformats.org/markup-compatibility/2006">
      <mc:Choice Requires="x14">
        <control shapeId="187402" r:id="rId13" name="CommandButton2">
          <controlPr defaultSize="0" autoLine="0" r:id="rId14">
            <anchor moveWithCells="1">
              <from>
                <xdr:col>8</xdr:col>
                <xdr:colOff>114300</xdr:colOff>
                <xdr:row>72</xdr:row>
                <xdr:rowOff>60960</xdr:rowOff>
              </from>
              <to>
                <xdr:col>9</xdr:col>
                <xdr:colOff>434340</xdr:colOff>
                <xdr:row>74</xdr:row>
                <xdr:rowOff>152400</xdr:rowOff>
              </to>
            </anchor>
          </controlPr>
        </control>
      </mc:Choice>
      <mc:Fallback>
        <control shapeId="187402" r:id="rId13" name="CommandButton2"/>
      </mc:Fallback>
    </mc:AlternateContent>
  </controls>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theme="9" tint="0.79998168889431442"/>
  </sheetPr>
  <dimension ref="A1:X196"/>
  <sheetViews>
    <sheetView showGridLines="0" topLeftCell="H16"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330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43241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2.6958904109589041</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4.833333333333333</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7.5292237442922367</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330</v>
      </c>
      <c r="T9" s="107" t="s">
        <v>72</v>
      </c>
      <c r="U9" s="320">
        <v>43760</v>
      </c>
      <c r="V9" s="107" t="s">
        <v>388</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330</v>
      </c>
      <c r="T13" s="107" t="s">
        <v>72</v>
      </c>
      <c r="U13" s="320">
        <v>43755</v>
      </c>
      <c r="V13" s="107" t="s">
        <v>369</v>
      </c>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330</v>
      </c>
      <c r="T15" s="107" t="s">
        <v>72</v>
      </c>
      <c r="U15" s="320">
        <v>43756</v>
      </c>
      <c r="V15" s="107" t="s">
        <v>369</v>
      </c>
      <c r="W15" s="107" t="s">
        <v>372</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t="s">
        <v>369</v>
      </c>
      <c r="W16" s="107" t="s">
        <v>372</v>
      </c>
      <c r="X16" s="107" t="s">
        <v>372</v>
      </c>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330</v>
      </c>
      <c r="T18" s="107" t="s">
        <v>72</v>
      </c>
      <c r="U18" s="320">
        <v>43755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330</v>
      </c>
      <c r="T19" s="308" t="s">
        <v>72</v>
      </c>
      <c r="U19" s="321">
        <v>43752</v>
      </c>
      <c r="V19" s="308" t="s">
        <v>369</v>
      </c>
    </row>
    <row r="20" spans="1:24" x14ac:dyDescent="0.3">
      <c r="A20" s="225" t="s">
        <v>55</v>
      </c>
      <c r="B20" s="218" t="s">
        <v>200</v>
      </c>
      <c r="C20" s="252"/>
      <c r="D20" s="252"/>
      <c r="E20" s="252" t="s">
        <v>77</v>
      </c>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330</v>
      </c>
      <c r="T20" s="107" t="s">
        <v>72</v>
      </c>
      <c r="U20" s="320">
        <v>43752</v>
      </c>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330</v>
      </c>
      <c r="T21" s="107" t="s">
        <v>72</v>
      </c>
      <c r="U21" s="320">
        <v>43760</v>
      </c>
      <c r="V21" s="107" t="s">
        <v>388</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330</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c r="T24" s="107"/>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330</v>
      </c>
      <c r="T25" s="107" t="s">
        <v>72</v>
      </c>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330</v>
      </c>
      <c r="T27" s="107" t="s">
        <v>72</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330</v>
      </c>
      <c r="T29" s="107" t="s">
        <v>72</v>
      </c>
      <c r="U29" s="320">
        <v>43629</v>
      </c>
      <c r="V29" s="107" t="s">
        <v>369</v>
      </c>
      <c r="W29" s="107"/>
      <c r="X29" s="107" t="s">
        <v>372</v>
      </c>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330</v>
      </c>
      <c r="T30" s="107" t="s">
        <v>72</v>
      </c>
      <c r="U30" s="320">
        <v>43613</v>
      </c>
      <c r="V30" s="107" t="s">
        <v>369</v>
      </c>
      <c r="W30" s="107"/>
      <c r="X30" s="107" t="s">
        <v>372</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330</v>
      </c>
      <c r="T31" s="107" t="s">
        <v>72</v>
      </c>
      <c r="U31" s="320">
        <v>43999</v>
      </c>
      <c r="V31" s="107" t="s">
        <v>369</v>
      </c>
      <c r="W31" s="107"/>
      <c r="X31" s="107"/>
    </row>
    <row r="32" spans="1:24" x14ac:dyDescent="0.3">
      <c r="A32" s="225" t="s">
        <v>148</v>
      </c>
      <c r="B32" s="218" t="s">
        <v>365</v>
      </c>
      <c r="C32" s="252" t="s">
        <v>77</v>
      </c>
      <c r="D32" s="252"/>
      <c r="E32" s="252"/>
      <c r="F32" s="304"/>
      <c r="G32" s="304"/>
      <c r="H32" s="224">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330</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330</v>
      </c>
      <c r="T33" s="107" t="s">
        <v>72</v>
      </c>
      <c r="U33" s="320">
        <v>43753</v>
      </c>
      <c r="V33" s="107" t="s">
        <v>388</v>
      </c>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330</v>
      </c>
      <c r="T34" s="107" t="s">
        <v>72</v>
      </c>
      <c r="U34" s="320">
        <v>43752</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330</v>
      </c>
      <c r="T35" s="107" t="s">
        <v>72</v>
      </c>
      <c r="U35" s="320">
        <v>43766</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330</v>
      </c>
      <c r="T36" s="107" t="s">
        <v>72</v>
      </c>
      <c r="U36" s="320">
        <v>43753</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c r="T41" s="107"/>
      <c r="U41" s="320"/>
      <c r="V41" s="107"/>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330</v>
      </c>
      <c r="T44" s="107"/>
      <c r="U44" s="320">
        <v>43763</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2.278687572590012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H16">
      <selection activeCell="A7" sqref="A7:H68"/>
      <pageMargins left="0.7" right="0.7" top="0.75" bottom="0.75" header="0.3" footer="0.3"/>
      <pageSetup orientation="portrait" r:id="rId1"/>
      <autoFilter ref="A3:J70"/>
    </customSheetView>
    <customSheetView guid="{B9E7682A-072E-4CF9-AE10-B3ED27CB27F8}" scale="98" showGridLines="0" showAutoFilter="1" topLeftCell="O19">
      <selection activeCell="U31" sqref="U31:V31"/>
      <pageMargins left="0.7" right="0.7" top="0.75" bottom="0.75" header="0.3" footer="0.3"/>
      <pageSetup orientation="portrait" r:id="rId2"/>
      <autoFilter ref="A3:AB70"/>
    </customSheetView>
    <customSheetView guid="{9F775BAE-2403-40FE-95E3-B0411D9A7170}" scale="98" showGridLines="0" showAutoFilter="1" topLeftCell="O10">
      <selection activeCell="O36" sqref="O36"/>
      <pageMargins left="0.7" right="0.7" top="0.75" bottom="0.75" header="0.3" footer="0.3"/>
      <pageSetup orientation="portrait" r:id="rId3"/>
      <autoFilter ref="A3:AB70"/>
    </customSheetView>
    <customSheetView guid="{61959E49-C4BC-41CB-B0BE-7EDA73DE356A}" scale="98" showGridLines="0" showAutoFilter="1" topLeftCell="O19">
      <selection activeCell="W35" sqref="W35"/>
      <pageMargins left="0.7" right="0.7" top="0.75" bottom="0.75" header="0.3" footer="0.3"/>
      <pageSetup orientation="portrait" r:id="rId4"/>
      <autoFilter ref="A3:AB70"/>
    </customSheetView>
    <customSheetView guid="{3F51B73C-8999-4BDD-B7BB-CFA8C5D5F118}" scale="98" showGridLines="0" showAutoFilter="1" topLeftCell="S1">
      <selection activeCell="O50" sqref="O50:O51"/>
      <pageMargins left="0.7" right="0.7" top="0.75" bottom="0.75" header="0.3" footer="0.3"/>
      <pageSetup orientation="portrait" r:id="rId5"/>
      <autoFilter ref="A3:AA70"/>
    </customSheetView>
    <customSheetView guid="{040B64FF-F135-4C7F-9498-A8399C10673D}" scale="98" showGridLines="0" showAutoFilter="1" topLeftCell="H16">
      <selection activeCell="A7" sqref="A7:H68"/>
      <pageMargins left="0.7" right="0.7" top="0.75" bottom="0.75" header="0.3" footer="0.3"/>
      <pageSetup orientation="portrait" r:id="rId6"/>
      <autoFilter ref="A3:J70"/>
    </customSheetView>
    <customSheetView guid="{6D9FC8F7-6352-4BF1-890A-27BF36FADC03}" scale="98" showGridLines="0" showAutoFilter="1" topLeftCell="H16">
      <selection activeCell="A7" sqref="A7:H68"/>
      <pageMargins left="0.7" right="0.7" top="0.75" bottom="0.75" header="0.3" footer="0.3"/>
      <pageSetup orientation="portrait" r:id="rId7"/>
      <autoFilter ref="A3:J70"/>
    </customSheetView>
  </customSheetViews>
  <mergeCells count="6">
    <mergeCell ref="A1:H1"/>
    <mergeCell ref="A68:G68"/>
    <mergeCell ref="M2:M3"/>
    <mergeCell ref="N2:N3"/>
    <mergeCell ref="S2:S3"/>
    <mergeCell ref="A66:G66"/>
  </mergeCells>
  <conditionalFormatting sqref="O4:O9 O12:O18">
    <cfRule type="duplicateValues" dxfId="294" priority="17"/>
  </conditionalFormatting>
  <conditionalFormatting sqref="O10">
    <cfRule type="duplicateValues" dxfId="293" priority="16"/>
  </conditionalFormatting>
  <conditionalFormatting sqref="O11">
    <cfRule type="duplicateValues" dxfId="292" priority="15"/>
  </conditionalFormatting>
  <conditionalFormatting sqref="O19:O32">
    <cfRule type="duplicateValues" dxfId="291" priority="14"/>
  </conditionalFormatting>
  <conditionalFormatting sqref="O34:O50">
    <cfRule type="duplicateValues" dxfId="290" priority="13"/>
  </conditionalFormatting>
  <conditionalFormatting sqref="O33">
    <cfRule type="duplicateValues" dxfId="289" priority="12"/>
  </conditionalFormatting>
  <conditionalFormatting sqref="O51:O58">
    <cfRule type="duplicateValues" dxfId="288" priority="11"/>
  </conditionalFormatting>
  <conditionalFormatting sqref="O59:O62">
    <cfRule type="duplicateValues" dxfId="287" priority="10"/>
  </conditionalFormatting>
  <conditionalFormatting sqref="C7:D7 F7:H7">
    <cfRule type="containsText" dxfId="286" priority="7" operator="containsText" text="N/A">
      <formula>NOT(ISERROR(SEARCH("N/A",C7)))</formula>
    </cfRule>
    <cfRule type="containsText" dxfId="285" priority="8" operator="containsText" text="Blank">
      <formula>NOT(ISERROR(SEARCH("Blank",C7)))</formula>
    </cfRule>
    <cfRule type="containsText" dxfId="284" priority="9" operator="containsText" text="M">
      <formula>NOT(ISERROR(SEARCH("M",C7)))</formula>
    </cfRule>
  </conditionalFormatting>
  <conditionalFormatting sqref="B7 B66:B68">
    <cfRule type="duplicateValues" dxfId="283" priority="6"/>
  </conditionalFormatting>
  <conditionalFormatting sqref="B29">
    <cfRule type="duplicateValues" dxfId="282" priority="4"/>
  </conditionalFormatting>
  <conditionalFormatting sqref="B30">
    <cfRule type="duplicateValues" dxfId="281" priority="3"/>
  </conditionalFormatting>
  <conditionalFormatting sqref="B55">
    <cfRule type="duplicateValues" dxfId="280" priority="2"/>
  </conditionalFormatting>
  <conditionalFormatting sqref="B56:B65 B31:B54 B8:B12 B14:B28">
    <cfRule type="duplicateValues" dxfId="279" priority="5"/>
  </conditionalFormatting>
  <conditionalFormatting sqref="B13">
    <cfRule type="duplicateValues" dxfId="27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8"/>
  <drawing r:id="rId9"/>
  <legacyDrawing r:id="rId10"/>
  <controls>
    <mc:AlternateContent xmlns:mc="http://schemas.openxmlformats.org/markup-compatibility/2006">
      <mc:Choice Requires="x14">
        <control shapeId="188426" r:id="rId11" name="CommandButton1">
          <controlPr defaultSize="0" autoLine="0" r:id="rId12">
            <anchor moveWithCells="1">
              <from>
                <xdr:col>8</xdr:col>
                <xdr:colOff>121920</xdr:colOff>
                <xdr:row>20</xdr:row>
                <xdr:rowOff>0</xdr:rowOff>
              </from>
              <to>
                <xdr:col>9</xdr:col>
                <xdr:colOff>411480</xdr:colOff>
                <xdr:row>21</xdr:row>
                <xdr:rowOff>167640</xdr:rowOff>
              </to>
            </anchor>
          </controlPr>
        </control>
      </mc:Choice>
      <mc:Fallback>
        <control shapeId="188426" r:id="rId11" name="CommandButton1"/>
      </mc:Fallback>
    </mc:AlternateContent>
    <mc:AlternateContent xmlns:mc="http://schemas.openxmlformats.org/markup-compatibility/2006">
      <mc:Choice Requires="x14">
        <control shapeId="188427" r:id="rId13" name="CommandButton2">
          <controlPr defaultSize="0" autoLine="0" r:id="rId14">
            <anchor moveWithCells="1">
              <from>
                <xdr:col>8</xdr:col>
                <xdr:colOff>121920</xdr:colOff>
                <xdr:row>26</xdr:row>
                <xdr:rowOff>289560</xdr:rowOff>
              </from>
              <to>
                <xdr:col>9</xdr:col>
                <xdr:colOff>441960</xdr:colOff>
                <xdr:row>28</xdr:row>
                <xdr:rowOff>60960</xdr:rowOff>
              </to>
            </anchor>
          </controlPr>
        </control>
      </mc:Choice>
      <mc:Fallback>
        <control shapeId="188427" r:id="rId13" name="CommandButton2"/>
      </mc:Fallback>
    </mc:AlternateContent>
  </controls>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theme="9" tint="0.79998168889431442"/>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331</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43213</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2.7726027397260276</v>
      </c>
      <c r="C4" s="3"/>
      <c r="D4" s="3"/>
      <c r="E4" s="3"/>
      <c r="F4" s="3"/>
      <c r="G4" s="3"/>
      <c r="H4" s="3"/>
      <c r="K4" s="107" t="s">
        <v>141</v>
      </c>
      <c r="L4" s="107" t="s">
        <v>142</v>
      </c>
      <c r="M4" s="266" t="s">
        <v>5</v>
      </c>
      <c r="N4" s="267" t="s">
        <v>143</v>
      </c>
      <c r="O4" s="268" t="s">
        <v>367</v>
      </c>
      <c r="P4" s="270"/>
      <c r="Q4" s="273" t="s">
        <v>145</v>
      </c>
      <c r="R4" s="273" t="s">
        <v>211</v>
      </c>
      <c r="S4" s="249" t="s">
        <v>331</v>
      </c>
      <c r="T4" s="107"/>
      <c r="U4" s="319"/>
      <c r="V4" s="107" t="s">
        <v>369</v>
      </c>
      <c r="W4" s="107" t="s">
        <v>372</v>
      </c>
      <c r="X4" s="107" t="s">
        <v>372</v>
      </c>
    </row>
    <row r="5" spans="1:24" ht="12.75" customHeight="1" x14ac:dyDescent="0.3">
      <c r="A5" s="70" t="s">
        <v>382</v>
      </c>
      <c r="B5" s="95">
        <v>5</v>
      </c>
      <c r="C5" s="97"/>
      <c r="D5" s="3"/>
      <c r="E5" s="3"/>
      <c r="F5" s="3"/>
      <c r="G5" s="3"/>
      <c r="H5" s="3"/>
      <c r="K5" s="107"/>
      <c r="L5" s="107"/>
      <c r="M5" s="266" t="s">
        <v>5</v>
      </c>
      <c r="N5" s="267" t="s">
        <v>143</v>
      </c>
      <c r="O5" s="268" t="s">
        <v>368</v>
      </c>
      <c r="P5" s="271" t="s">
        <v>144</v>
      </c>
      <c r="Q5" s="271" t="s">
        <v>149</v>
      </c>
      <c r="R5" s="271" t="s">
        <v>150</v>
      </c>
      <c r="S5" s="249" t="s">
        <v>331</v>
      </c>
      <c r="T5" s="107"/>
      <c r="U5" s="320"/>
      <c r="V5" s="107"/>
      <c r="W5" s="107" t="s">
        <v>372</v>
      </c>
      <c r="X5" s="107"/>
    </row>
    <row r="6" spans="1:24" thickBot="1" x14ac:dyDescent="0.35">
      <c r="A6" s="70" t="s">
        <v>383</v>
      </c>
      <c r="B6" s="95">
        <f ca="1">B4+B5</f>
        <v>7.7726027397260271</v>
      </c>
      <c r="C6" s="97"/>
      <c r="K6" s="107"/>
      <c r="L6" s="107"/>
      <c r="M6" s="266" t="s">
        <v>5</v>
      </c>
      <c r="N6" s="267" t="s">
        <v>148</v>
      </c>
      <c r="O6" s="268" t="s">
        <v>148</v>
      </c>
      <c r="P6" s="271" t="s">
        <v>144</v>
      </c>
      <c r="Q6" s="271" t="s">
        <v>149</v>
      </c>
      <c r="R6" s="271" t="s">
        <v>150</v>
      </c>
      <c r="S6" s="249" t="s">
        <v>331</v>
      </c>
      <c r="T6" s="107"/>
      <c r="U6" s="320"/>
      <c r="V6" s="107"/>
      <c r="W6" s="107"/>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331</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331</v>
      </c>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331</v>
      </c>
      <c r="T9" s="107"/>
      <c r="U9" s="320"/>
      <c r="V9" s="107" t="s">
        <v>369</v>
      </c>
      <c r="W9" s="107" t="s">
        <v>372</v>
      </c>
      <c r="X9" s="107" t="s">
        <v>372</v>
      </c>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331</v>
      </c>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331</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331</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331</v>
      </c>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331</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249" t="s">
        <v>331</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331</v>
      </c>
      <c r="T16" s="107"/>
      <c r="U16" s="320"/>
      <c r="V16" s="107"/>
      <c r="W16" s="107"/>
      <c r="X16" s="107"/>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331</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331</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331</v>
      </c>
      <c r="T19" s="308" t="s">
        <v>72</v>
      </c>
      <c r="U19" s="321">
        <v>43752</v>
      </c>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331</v>
      </c>
      <c r="T20" s="107" t="s">
        <v>72</v>
      </c>
      <c r="U20" s="320">
        <v>44063</v>
      </c>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331</v>
      </c>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331</v>
      </c>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331</v>
      </c>
      <c r="T23" s="107"/>
      <c r="U23" s="320"/>
      <c r="V23" s="107" t="s">
        <v>369</v>
      </c>
      <c r="W23" s="107" t="s">
        <v>372</v>
      </c>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331</v>
      </c>
      <c r="T24" s="107"/>
      <c r="U24" s="320"/>
      <c r="V24" s="107" t="s">
        <v>369</v>
      </c>
      <c r="W24" s="107" t="s">
        <v>372</v>
      </c>
      <c r="X24" s="107" t="s">
        <v>372</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331</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331</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331</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331</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331</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331</v>
      </c>
      <c r="T30" s="107"/>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331</v>
      </c>
      <c r="T31" s="107" t="s">
        <v>72</v>
      </c>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331</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331</v>
      </c>
      <c r="T33" s="107" t="s">
        <v>72</v>
      </c>
      <c r="U33" s="320">
        <v>43753</v>
      </c>
      <c r="V33" s="107" t="s">
        <v>369</v>
      </c>
      <c r="W33" s="107" t="s">
        <v>372</v>
      </c>
      <c r="X33" s="107" t="s">
        <v>372</v>
      </c>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331</v>
      </c>
      <c r="T34" s="107"/>
      <c r="U34" s="320"/>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331</v>
      </c>
      <c r="T35" s="107" t="s">
        <v>72</v>
      </c>
      <c r="U35" s="320">
        <v>43766</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331</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331</v>
      </c>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331</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331</v>
      </c>
      <c r="T39" s="107" t="s">
        <v>72</v>
      </c>
      <c r="U39" s="320">
        <v>43621</v>
      </c>
      <c r="V39" s="107" t="s">
        <v>369</v>
      </c>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331</v>
      </c>
      <c r="T40" s="107" t="s">
        <v>72</v>
      </c>
      <c r="U40" s="320">
        <v>43761</v>
      </c>
      <c r="V40" s="107" t="s">
        <v>369</v>
      </c>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331</v>
      </c>
      <c r="T41" s="107" t="s">
        <v>72</v>
      </c>
      <c r="U41" s="320">
        <v>44008</v>
      </c>
      <c r="V41" s="107" t="s">
        <v>369</v>
      </c>
      <c r="W41" s="107"/>
      <c r="X41" s="107"/>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249" t="s">
        <v>331</v>
      </c>
      <c r="T42" s="107" t="s">
        <v>72</v>
      </c>
      <c r="U42" s="320">
        <v>44117</v>
      </c>
      <c r="V42" s="107" t="s">
        <v>369</v>
      </c>
      <c r="W42" s="107"/>
      <c r="X42" s="107"/>
    </row>
    <row r="43" spans="1:24" ht="13.8" x14ac:dyDescent="0.3">
      <c r="A43" s="225" t="s">
        <v>53</v>
      </c>
      <c r="B43" s="218" t="s">
        <v>224</v>
      </c>
      <c r="C43" s="252"/>
      <c r="D43" s="252"/>
      <c r="E43" s="252" t="s">
        <v>77</v>
      </c>
      <c r="F43" s="304"/>
      <c r="G43" s="304"/>
      <c r="H43" s="224">
        <f>IF(C43&lt;&gt;"",'CBL Score Standard'!$D101,IF(D43&lt;&gt;"",SUM('CBL Score Standard'!$D101:$E101),IF(E43&lt;&gt;"",SUM('CBL Score Standard'!$D101:$F101),IF(F43&lt;&gt;"",SUM('CBL Score Standard'!$D101:$G101),IF(G43&lt;&gt;"",SUM('CBL Score Standard'!$D101:$H101,0))))))</f>
        <v>1.4285714285714285E-2</v>
      </c>
      <c r="K43" s="107"/>
      <c r="L43" s="107"/>
      <c r="M43" s="287" t="s">
        <v>7</v>
      </c>
      <c r="N43" s="288" t="s">
        <v>56</v>
      </c>
      <c r="O43" s="290" t="s">
        <v>707</v>
      </c>
      <c r="P43" s="295"/>
      <c r="Q43" s="292" t="s">
        <v>596</v>
      </c>
      <c r="R43" s="292" t="s">
        <v>265</v>
      </c>
      <c r="S43" s="249" t="s">
        <v>331</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331</v>
      </c>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249" t="s">
        <v>331</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331</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331</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331</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331</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331</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331</v>
      </c>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331</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331</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331</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331</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331</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331</v>
      </c>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249" t="s">
        <v>331</v>
      </c>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331</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331</v>
      </c>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249" t="s">
        <v>331</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331</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2.5149245063879206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51">
      <selection activeCell="A7" sqref="A7:H68"/>
      <pageMargins left="0.7" right="0.7" top="0.75" bottom="0.75" header="0.3" footer="0.3"/>
      <pageSetup orientation="portrait" r:id="rId1"/>
      <autoFilter ref="A3:J70"/>
    </customSheetView>
    <customSheetView guid="{B9E7682A-072E-4CF9-AE10-B3ED27CB27F8}" scale="98" showGridLines="0" showAutoFilter="1" topLeftCell="A52">
      <selection activeCell="C8" sqref="C8:G67"/>
      <pageMargins left="0.7" right="0.7" top="0.75" bottom="0.75" header="0.3" footer="0.3"/>
      <pageSetup orientation="portrait" r:id="rId2"/>
      <autoFilter ref="A3:AB70"/>
    </customSheetView>
    <customSheetView guid="{9F775BAE-2403-40FE-95E3-B0411D9A7170}" scale="98" showGridLines="0" showAutoFilter="1" topLeftCell="P40">
      <selection activeCell="U53" sqref="U53"/>
      <pageMargins left="0.7" right="0.7" top="0.75" bottom="0.75" header="0.3" footer="0.3"/>
      <pageSetup orientation="portrait" r:id="rId3"/>
      <autoFilter ref="A3:AB70"/>
    </customSheetView>
    <customSheetView guid="{61959E49-C4BC-41CB-B0BE-7EDA73DE356A}" scale="98" showGridLines="0" showAutoFilter="1" topLeftCell="G49">
      <selection activeCell="V54" sqref="V54"/>
      <pageMargins left="0.7" right="0.7" top="0.75" bottom="0.75" header="0.3" footer="0.3"/>
      <pageSetup orientation="portrait" r:id="rId4"/>
      <autoFilter ref="A3:AB70"/>
    </customSheetView>
    <customSheetView guid="{3F51B73C-8999-4BDD-B7BB-CFA8C5D5F118}" scale="98" showGridLines="0" showAutoFilter="1">
      <selection activeCell="J1" sqref="J1"/>
      <pageMargins left="0.7" right="0.7" top="0.75" bottom="0.75" header="0.3" footer="0.3"/>
      <pageSetup orientation="portrait" r:id="rId5"/>
      <autoFilter ref="A3:AA70"/>
    </customSheetView>
    <customSheetView guid="{040B64FF-F135-4C7F-9498-A8399C10673D}" scale="98" showGridLines="0" showAutoFilter="1" topLeftCell="A51">
      <selection activeCell="A7" sqref="A7:H68"/>
      <pageMargins left="0.7" right="0.7" top="0.75" bottom="0.75" header="0.3" footer="0.3"/>
      <pageSetup orientation="portrait" r:id="rId6"/>
      <autoFilter ref="A3:J70"/>
    </customSheetView>
    <customSheetView guid="{6D9FC8F7-6352-4BF1-890A-27BF36FADC03}" scale="98" showGridLines="0" showAutoFilter="1" topLeftCell="A51">
      <selection activeCell="A7" sqref="A7:H68"/>
      <pageMargins left="0.7" right="0.7" top="0.75" bottom="0.75" header="0.3" footer="0.3"/>
      <pageSetup orientation="portrait" r:id="rId7"/>
      <autoFilter ref="A3:J70"/>
    </customSheetView>
  </customSheetViews>
  <mergeCells count="6">
    <mergeCell ref="A1:H1"/>
    <mergeCell ref="A68:G68"/>
    <mergeCell ref="M2:M3"/>
    <mergeCell ref="N2:N3"/>
    <mergeCell ref="S2:S3"/>
    <mergeCell ref="A66:G66"/>
  </mergeCells>
  <conditionalFormatting sqref="O4:O9 O12:O18">
    <cfRule type="duplicateValues" dxfId="277" priority="17"/>
  </conditionalFormatting>
  <conditionalFormatting sqref="O10">
    <cfRule type="duplicateValues" dxfId="276" priority="16"/>
  </conditionalFormatting>
  <conditionalFormatting sqref="O11">
    <cfRule type="duplicateValues" dxfId="275" priority="15"/>
  </conditionalFormatting>
  <conditionalFormatting sqref="O19:O32">
    <cfRule type="duplicateValues" dxfId="274" priority="14"/>
  </conditionalFormatting>
  <conditionalFormatting sqref="O34:O50">
    <cfRule type="duplicateValues" dxfId="273" priority="13"/>
  </conditionalFormatting>
  <conditionalFormatting sqref="O33">
    <cfRule type="duplicateValues" dxfId="272" priority="12"/>
  </conditionalFormatting>
  <conditionalFormatting sqref="O51:O58">
    <cfRule type="duplicateValues" dxfId="271" priority="11"/>
  </conditionalFormatting>
  <conditionalFormatting sqref="O59:O62">
    <cfRule type="duplicateValues" dxfId="270" priority="10"/>
  </conditionalFormatting>
  <conditionalFormatting sqref="C7:D7 F7:H7">
    <cfRule type="containsText" dxfId="269" priority="7" operator="containsText" text="N/A">
      <formula>NOT(ISERROR(SEARCH("N/A",C7)))</formula>
    </cfRule>
    <cfRule type="containsText" dxfId="268" priority="8" operator="containsText" text="Blank">
      <formula>NOT(ISERROR(SEARCH("Blank",C7)))</formula>
    </cfRule>
    <cfRule type="containsText" dxfId="267" priority="9" operator="containsText" text="M">
      <formula>NOT(ISERROR(SEARCH("M",C7)))</formula>
    </cfRule>
  </conditionalFormatting>
  <conditionalFormatting sqref="B7 B66:B68">
    <cfRule type="duplicateValues" dxfId="266" priority="6"/>
  </conditionalFormatting>
  <conditionalFormatting sqref="B29">
    <cfRule type="duplicateValues" dxfId="265" priority="4"/>
  </conditionalFormatting>
  <conditionalFormatting sqref="B30">
    <cfRule type="duplicateValues" dxfId="264" priority="3"/>
  </conditionalFormatting>
  <conditionalFormatting sqref="B55">
    <cfRule type="duplicateValues" dxfId="263" priority="2"/>
  </conditionalFormatting>
  <conditionalFormatting sqref="B56:B65 B31:B54 B8:B12 B14:B28">
    <cfRule type="duplicateValues" dxfId="262" priority="5"/>
  </conditionalFormatting>
  <conditionalFormatting sqref="B13">
    <cfRule type="duplicateValues" dxfId="26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89450" r:id="rId11" name="CommandButton1">
          <controlPr defaultSize="0" autoLine="0" r:id="rId12">
            <anchor moveWithCells="1">
              <from>
                <xdr:col>8</xdr:col>
                <xdr:colOff>114300</xdr:colOff>
                <xdr:row>25</xdr:row>
                <xdr:rowOff>0</xdr:rowOff>
              </from>
              <to>
                <xdr:col>9</xdr:col>
                <xdr:colOff>403860</xdr:colOff>
                <xdr:row>26</xdr:row>
                <xdr:rowOff>0</xdr:rowOff>
              </to>
            </anchor>
          </controlPr>
        </control>
      </mc:Choice>
      <mc:Fallback>
        <control shapeId="189450" r:id="rId11" name="CommandButton1"/>
      </mc:Fallback>
    </mc:AlternateContent>
    <mc:AlternateContent xmlns:mc="http://schemas.openxmlformats.org/markup-compatibility/2006">
      <mc:Choice Requires="x14">
        <control shapeId="189451" r:id="rId13" name="CommandButton2">
          <controlPr defaultSize="0" autoLine="0" r:id="rId14">
            <anchor moveWithCells="1">
              <from>
                <xdr:col>8</xdr:col>
                <xdr:colOff>121920</xdr:colOff>
                <xdr:row>30</xdr:row>
                <xdr:rowOff>76200</xdr:rowOff>
              </from>
              <to>
                <xdr:col>9</xdr:col>
                <xdr:colOff>441960</xdr:colOff>
                <xdr:row>32</xdr:row>
                <xdr:rowOff>160020</xdr:rowOff>
              </to>
            </anchor>
          </controlPr>
        </control>
      </mc:Choice>
      <mc:Fallback>
        <control shapeId="189451" r:id="rId13" name="CommandButton2"/>
      </mc:Fallback>
    </mc:AlternateContent>
  </controls>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theme="9" tint="0.79998168889431442"/>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332</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43200</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2.8082191780821919</v>
      </c>
      <c r="C4" s="3"/>
      <c r="D4" s="3"/>
      <c r="E4" s="3"/>
      <c r="F4" s="3"/>
      <c r="G4" s="3"/>
      <c r="H4" s="3"/>
      <c r="K4" s="107" t="s">
        <v>141</v>
      </c>
      <c r="L4" s="107" t="s">
        <v>142</v>
      </c>
      <c r="M4" s="266" t="s">
        <v>5</v>
      </c>
      <c r="N4" s="267" t="s">
        <v>143</v>
      </c>
      <c r="O4" s="268" t="s">
        <v>367</v>
      </c>
      <c r="P4" s="270"/>
      <c r="Q4" s="273" t="s">
        <v>145</v>
      </c>
      <c r="R4" s="273" t="s">
        <v>211</v>
      </c>
      <c r="S4" s="249" t="s">
        <v>332</v>
      </c>
      <c r="T4" s="107"/>
      <c r="U4" s="319"/>
      <c r="V4" s="107" t="s">
        <v>369</v>
      </c>
      <c r="W4" s="107" t="s">
        <v>372</v>
      </c>
      <c r="X4" s="107" t="s">
        <v>372</v>
      </c>
    </row>
    <row r="5" spans="1:24" ht="12.75" customHeight="1" x14ac:dyDescent="0.3">
      <c r="A5" s="70" t="s">
        <v>382</v>
      </c>
      <c r="B5" s="95">
        <v>9.8333333333333339</v>
      </c>
      <c r="C5" s="97"/>
      <c r="D5" s="3"/>
      <c r="E5" s="3"/>
      <c r="F5" s="3"/>
      <c r="G5" s="3"/>
      <c r="H5" s="3"/>
      <c r="K5" s="107"/>
      <c r="L5" s="107"/>
      <c r="M5" s="266" t="s">
        <v>5</v>
      </c>
      <c r="N5" s="267" t="s">
        <v>143</v>
      </c>
      <c r="O5" s="268" t="s">
        <v>368</v>
      </c>
      <c r="P5" s="271" t="s">
        <v>144</v>
      </c>
      <c r="Q5" s="271" t="s">
        <v>149</v>
      </c>
      <c r="R5" s="271" t="s">
        <v>150</v>
      </c>
      <c r="S5" s="249" t="s">
        <v>332</v>
      </c>
      <c r="T5" s="107"/>
      <c r="U5" s="320"/>
      <c r="V5" s="107"/>
      <c r="W5" s="107" t="s">
        <v>372</v>
      </c>
      <c r="X5" s="107"/>
    </row>
    <row r="6" spans="1:24" thickBot="1" x14ac:dyDescent="0.35">
      <c r="A6" s="70" t="s">
        <v>383</v>
      </c>
      <c r="B6" s="95">
        <f ca="1">B4+B5</f>
        <v>12.641552511415526</v>
      </c>
      <c r="C6" s="97"/>
      <c r="K6" s="107"/>
      <c r="L6" s="107"/>
      <c r="M6" s="266" t="s">
        <v>5</v>
      </c>
      <c r="N6" s="267" t="s">
        <v>148</v>
      </c>
      <c r="O6" s="268" t="s">
        <v>148</v>
      </c>
      <c r="P6" s="271" t="s">
        <v>144</v>
      </c>
      <c r="Q6" s="271" t="s">
        <v>149</v>
      </c>
      <c r="R6" s="271" t="s">
        <v>150</v>
      </c>
      <c r="S6" s="249" t="s">
        <v>332</v>
      </c>
      <c r="T6" s="107" t="s">
        <v>72</v>
      </c>
      <c r="U6" s="320">
        <v>43755</v>
      </c>
      <c r="V6" s="107" t="s">
        <v>388</v>
      </c>
      <c r="W6" s="107"/>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332</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332</v>
      </c>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332</v>
      </c>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t="s">
        <v>332</v>
      </c>
      <c r="T10" s="107"/>
      <c r="U10" s="320"/>
      <c r="V10" s="107"/>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332</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332</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332</v>
      </c>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332</v>
      </c>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249" t="s">
        <v>332</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332</v>
      </c>
      <c r="T16" s="107"/>
      <c r="U16" s="320"/>
      <c r="V16" s="107"/>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332</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332</v>
      </c>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332</v>
      </c>
      <c r="U19" s="321"/>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332</v>
      </c>
      <c r="T20" s="107"/>
      <c r="U20" s="320"/>
      <c r="V20" s="107" t="s">
        <v>369</v>
      </c>
      <c r="W20" s="107" t="s">
        <v>372</v>
      </c>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332</v>
      </c>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332</v>
      </c>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332</v>
      </c>
      <c r="T23" s="107"/>
      <c r="U23" s="320"/>
      <c r="V23" s="107"/>
      <c r="W23" s="107" t="s">
        <v>372</v>
      </c>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332</v>
      </c>
      <c r="T24" s="107"/>
      <c r="U24" s="320"/>
      <c r="V24" s="107"/>
      <c r="W24" s="107" t="s">
        <v>372</v>
      </c>
      <c r="X24" s="107" t="s">
        <v>372</v>
      </c>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332</v>
      </c>
      <c r="T25" s="107"/>
      <c r="U25" s="320">
        <v>43608</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332</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332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332</v>
      </c>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249" t="s">
        <v>332</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332</v>
      </c>
      <c r="T30" s="107" t="s">
        <v>72</v>
      </c>
      <c r="U30" s="320">
        <v>43761</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332</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332</v>
      </c>
      <c r="T32" s="107"/>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332</v>
      </c>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332</v>
      </c>
      <c r="T34" s="107" t="s">
        <v>72</v>
      </c>
      <c r="U34" s="320">
        <v>43752</v>
      </c>
      <c r="V34" s="107" t="s">
        <v>369</v>
      </c>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332</v>
      </c>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332</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332</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332</v>
      </c>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332</v>
      </c>
      <c r="T39" s="107"/>
      <c r="U39" s="320"/>
      <c r="V39" s="107"/>
      <c r="W39" s="107"/>
      <c r="X39" s="107"/>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t="s">
        <v>332</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332</v>
      </c>
      <c r="T41" s="107" t="s">
        <v>72</v>
      </c>
      <c r="U41" s="320">
        <v>43754</v>
      </c>
      <c r="V41" s="107" t="s">
        <v>369</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332</v>
      </c>
      <c r="T42" s="107" t="s">
        <v>72</v>
      </c>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332</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332</v>
      </c>
      <c r="T44" s="107" t="s">
        <v>72</v>
      </c>
      <c r="U44" s="320">
        <v>44104</v>
      </c>
      <c r="V44" s="107" t="s">
        <v>369</v>
      </c>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332</v>
      </c>
      <c r="T45" s="107" t="s">
        <v>72</v>
      </c>
      <c r="U45" s="320">
        <v>43763</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332</v>
      </c>
      <c r="T46" s="107" t="s">
        <v>72</v>
      </c>
      <c r="U46" s="320">
        <v>43763</v>
      </c>
      <c r="V46" s="107" t="s">
        <v>369</v>
      </c>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332</v>
      </c>
      <c r="T47" s="107" t="s">
        <v>72</v>
      </c>
      <c r="U47" s="320">
        <v>43756</v>
      </c>
      <c r="V47" s="107" t="s">
        <v>369</v>
      </c>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332</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332</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332</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332</v>
      </c>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332</v>
      </c>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249" t="s">
        <v>332</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332</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332</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332</v>
      </c>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249" t="s">
        <v>332</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249" t="s">
        <v>332</v>
      </c>
      <c r="T58" s="107"/>
      <c r="U58" s="320"/>
      <c r="V58" s="107"/>
      <c r="W58" s="107"/>
      <c r="X58" s="107"/>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332</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332</v>
      </c>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249" t="s">
        <v>332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332</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2.6720673635307781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selection activeCell="A7" sqref="A7:H68"/>
      <pageMargins left="0.7" right="0.7" top="0.75" bottom="0.75" header="0.3" footer="0.3"/>
      <pageSetup orientation="portrait" r:id="rId1"/>
      <autoFilter ref="A3:J70"/>
    </customSheetView>
    <customSheetView guid="{B9E7682A-072E-4CF9-AE10-B3ED27CB27F8}" scale="98" showGridLines="0" showAutoFilter="1" topLeftCell="J5">
      <selection activeCell="U31" sqref="U31:V31"/>
      <pageMargins left="0.7" right="0.7" top="0.75" bottom="0.75" header="0.3" footer="0.3"/>
      <pageSetup orientation="portrait" r:id="rId2"/>
      <autoFilter ref="A3:AB70"/>
    </customSheetView>
    <customSheetView guid="{9F775BAE-2403-40FE-95E3-B0411D9A7170}" scale="98" showGridLines="0" showAutoFilter="1" topLeftCell="A7">
      <selection activeCell="U32" sqref="U32"/>
      <pageMargins left="0.7" right="0.7" top="0.75" bottom="0.75" header="0.3" footer="0.3"/>
      <pageSetup orientation="portrait" r:id="rId3"/>
      <autoFilter ref="A3:AB70"/>
    </customSheetView>
    <customSheetView guid="{61959E49-C4BC-41CB-B0BE-7EDA73DE356A}" scale="98" showGridLines="0" showAutoFilter="1" topLeftCell="N49">
      <selection activeCell="V54" sqref="V54"/>
      <pageMargins left="0.7" right="0.7" top="0.75" bottom="0.75" header="0.3" footer="0.3"/>
      <pageSetup orientation="portrait" r:id="rId4"/>
      <autoFilter ref="A3:AB70"/>
    </customSheetView>
    <customSheetView guid="{3F51B73C-8999-4BDD-B7BB-CFA8C5D5F118}" scale="98" showGridLines="0" showAutoFilter="1">
      <selection activeCell="J1" sqref="J1"/>
      <pageMargins left="0.7" right="0.7" top="0.75" bottom="0.75" header="0.3" footer="0.3"/>
      <pageSetup orientation="portrait" r:id="rId5"/>
      <autoFilter ref="A3:AA70"/>
    </customSheetView>
    <customSheetView guid="{040B64FF-F135-4C7F-9498-A8399C10673D}" scale="98" showGridLines="0" showAutoFilter="1">
      <selection activeCell="A7" sqref="A7:H68"/>
      <pageMargins left="0.7" right="0.7" top="0.75" bottom="0.75" header="0.3" footer="0.3"/>
      <pageSetup orientation="portrait" r:id="rId6"/>
      <autoFilter ref="A3:J70"/>
    </customSheetView>
    <customSheetView guid="{6D9FC8F7-6352-4BF1-890A-27BF36FADC03}" scale="98" showGridLines="0" showAutoFilter="1">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260" priority="17"/>
  </conditionalFormatting>
  <conditionalFormatting sqref="O10">
    <cfRule type="duplicateValues" dxfId="259" priority="16"/>
  </conditionalFormatting>
  <conditionalFormatting sqref="O11">
    <cfRule type="duplicateValues" dxfId="258" priority="15"/>
  </conditionalFormatting>
  <conditionalFormatting sqref="O19:O32">
    <cfRule type="duplicateValues" dxfId="257" priority="14"/>
  </conditionalFormatting>
  <conditionalFormatting sqref="O34:O50">
    <cfRule type="duplicateValues" dxfId="256" priority="13"/>
  </conditionalFormatting>
  <conditionalFormatting sqref="O33">
    <cfRule type="duplicateValues" dxfId="255" priority="12"/>
  </conditionalFormatting>
  <conditionalFormatting sqref="O51:O58">
    <cfRule type="duplicateValues" dxfId="254" priority="11"/>
  </conditionalFormatting>
  <conditionalFormatting sqref="O59:O62">
    <cfRule type="duplicateValues" dxfId="253" priority="10"/>
  </conditionalFormatting>
  <conditionalFormatting sqref="C7:D7 F7:H7">
    <cfRule type="containsText" dxfId="252" priority="7" operator="containsText" text="N/A">
      <formula>NOT(ISERROR(SEARCH("N/A",C7)))</formula>
    </cfRule>
    <cfRule type="containsText" dxfId="251" priority="8" operator="containsText" text="Blank">
      <formula>NOT(ISERROR(SEARCH("Blank",C7)))</formula>
    </cfRule>
    <cfRule type="containsText" dxfId="250" priority="9" operator="containsText" text="M">
      <formula>NOT(ISERROR(SEARCH("M",C7)))</formula>
    </cfRule>
  </conditionalFormatting>
  <conditionalFormatting sqref="B7 B66:B68">
    <cfRule type="duplicateValues" dxfId="249" priority="6"/>
  </conditionalFormatting>
  <conditionalFormatting sqref="B29">
    <cfRule type="duplicateValues" dxfId="248" priority="4"/>
  </conditionalFormatting>
  <conditionalFormatting sqref="B30">
    <cfRule type="duplicateValues" dxfId="247" priority="3"/>
  </conditionalFormatting>
  <conditionalFormatting sqref="B55">
    <cfRule type="duplicateValues" dxfId="246" priority="2"/>
  </conditionalFormatting>
  <conditionalFormatting sqref="B56:B65 B31:B54 B8:B12 B14:B28">
    <cfRule type="duplicateValues" dxfId="245" priority="5"/>
  </conditionalFormatting>
  <conditionalFormatting sqref="B13">
    <cfRule type="duplicateValues" dxfId="24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91498" r:id="rId11" name="CommandButton1">
          <controlPr defaultSize="0" autoLine="0" r:id="rId12">
            <anchor moveWithCells="1">
              <from>
                <xdr:col>8</xdr:col>
                <xdr:colOff>114300</xdr:colOff>
                <xdr:row>47</xdr:row>
                <xdr:rowOff>0</xdr:rowOff>
              </from>
              <to>
                <xdr:col>9</xdr:col>
                <xdr:colOff>403860</xdr:colOff>
                <xdr:row>48</xdr:row>
                <xdr:rowOff>175260</xdr:rowOff>
              </to>
            </anchor>
          </controlPr>
        </control>
      </mc:Choice>
      <mc:Fallback>
        <control shapeId="191498" r:id="rId11" name="CommandButton1"/>
      </mc:Fallback>
    </mc:AlternateContent>
    <mc:AlternateContent xmlns:mc="http://schemas.openxmlformats.org/markup-compatibility/2006">
      <mc:Choice Requires="x14">
        <control shapeId="191499" r:id="rId13" name="CommandButton2">
          <controlPr defaultSize="0" autoLine="0" r:id="rId14">
            <anchor moveWithCells="1">
              <from>
                <xdr:col>8</xdr:col>
                <xdr:colOff>121920</xdr:colOff>
                <xdr:row>47</xdr:row>
                <xdr:rowOff>0</xdr:rowOff>
              </from>
              <to>
                <xdr:col>9</xdr:col>
                <xdr:colOff>441960</xdr:colOff>
                <xdr:row>48</xdr:row>
                <xdr:rowOff>274320</xdr:rowOff>
              </to>
            </anchor>
          </controlPr>
        </control>
      </mc:Choice>
      <mc:Fallback>
        <control shapeId="191499" r:id="rId13" name="CommandButton2"/>
      </mc:Fallback>
    </mc:AlternateContent>
    <mc:AlternateContent xmlns:mc="http://schemas.openxmlformats.org/markup-compatibility/2006">
      <mc:Choice Requires="x14">
        <control shapeId="191500" r:id="rId15" name="CommandButton3">
          <controlPr defaultSize="0" autoLine="0" r:id="rId16">
            <anchor moveWithCells="1">
              <from>
                <xdr:col>8</xdr:col>
                <xdr:colOff>106680</xdr:colOff>
                <xdr:row>42</xdr:row>
                <xdr:rowOff>0</xdr:rowOff>
              </from>
              <to>
                <xdr:col>9</xdr:col>
                <xdr:colOff>396240</xdr:colOff>
                <xdr:row>43</xdr:row>
                <xdr:rowOff>175260</xdr:rowOff>
              </to>
            </anchor>
          </controlPr>
        </control>
      </mc:Choice>
      <mc:Fallback>
        <control shapeId="191500" r:id="rId15" name="CommandButton3"/>
      </mc:Fallback>
    </mc:AlternateContent>
  </controls>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theme="9" tint="0.79998168889431442"/>
  </sheetPr>
  <dimension ref="A1:X196"/>
  <sheetViews>
    <sheetView showGridLines="0" topLeftCell="J31" zoomScale="98" zoomScaleNormal="98"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333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43171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2.8876712328767122</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4.416666666666667</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7.3043378995433788</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333</v>
      </c>
      <c r="T13" s="107"/>
      <c r="U13" s="320">
        <v>44029</v>
      </c>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t="s">
        <v>373</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t="s">
        <v>373</v>
      </c>
      <c r="X16" s="107" t="s">
        <v>373</v>
      </c>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c r="T18" s="107"/>
      <c r="U18" s="320"/>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c r="V19" s="308" t="s">
        <v>369</v>
      </c>
      <c r="W19" s="308" t="s">
        <v>372</v>
      </c>
      <c r="X19" s="308" t="s">
        <v>372</v>
      </c>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333</v>
      </c>
      <c r="T20" s="107" t="s">
        <v>72</v>
      </c>
      <c r="U20" s="320">
        <v>43752</v>
      </c>
      <c r="V20" s="107"/>
      <c r="W20" s="107" t="s">
        <v>372</v>
      </c>
      <c r="X20" s="107" t="s">
        <v>373</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t="s">
        <v>369</v>
      </c>
      <c r="W23" s="107" t="s">
        <v>372</v>
      </c>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c r="V25" s="107" t="s">
        <v>369</v>
      </c>
      <c r="W25" s="107" t="s">
        <v>372</v>
      </c>
      <c r="X25" s="107" t="s">
        <v>372</v>
      </c>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373</v>
      </c>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t="s">
        <v>373</v>
      </c>
      <c r="X29" s="107" t="s">
        <v>373</v>
      </c>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333</v>
      </c>
      <c r="T30" s="107" t="s">
        <v>72</v>
      </c>
      <c r="U30" s="320">
        <v>44048</v>
      </c>
      <c r="V30" s="107" t="s">
        <v>369</v>
      </c>
      <c r="W30" s="107" t="s">
        <v>373</v>
      </c>
      <c r="X30" s="107" t="s">
        <v>373</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333</v>
      </c>
      <c r="T31" s="107" t="s">
        <v>72</v>
      </c>
      <c r="U31" s="320">
        <v>44050</v>
      </c>
      <c r="V31" s="107" t="s">
        <v>369</v>
      </c>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333</v>
      </c>
      <c r="T32" s="107" t="s">
        <v>72</v>
      </c>
      <c r="U32" s="320">
        <v>43999</v>
      </c>
      <c r="V32" s="107" t="s">
        <v>369</v>
      </c>
      <c r="W32" s="107" t="s">
        <v>373</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333</v>
      </c>
      <c r="T33" s="107" t="s">
        <v>72</v>
      </c>
      <c r="U33" s="320">
        <v>43753</v>
      </c>
      <c r="V33" s="107"/>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333</v>
      </c>
      <c r="T34" s="107" t="s">
        <v>72</v>
      </c>
      <c r="U34" s="320">
        <v>44106</v>
      </c>
      <c r="V34" s="107" t="s">
        <v>369</v>
      </c>
      <c r="W34" s="107" t="s">
        <v>373</v>
      </c>
      <c r="X34" s="107" t="s">
        <v>373</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333</v>
      </c>
      <c r="T35" s="107" t="s">
        <v>72</v>
      </c>
      <c r="U35" s="320">
        <v>44049</v>
      </c>
      <c r="V35" s="107" t="s">
        <v>369</v>
      </c>
      <c r="W35" s="249" t="s">
        <v>372</v>
      </c>
      <c r="X35" s="107" t="s">
        <v>373</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c r="T39" s="107"/>
      <c r="U39" s="320"/>
      <c r="V39" s="107"/>
      <c r="W39" s="107" t="s">
        <v>373</v>
      </c>
      <c r="X39" s="107" t="s">
        <v>373</v>
      </c>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t="s">
        <v>373</v>
      </c>
      <c r="X40" s="107" t="s">
        <v>373</v>
      </c>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c r="T41" s="107"/>
      <c r="U41" s="320"/>
      <c r="V41" s="107"/>
      <c r="W41" s="107" t="s">
        <v>373</v>
      </c>
      <c r="X41" s="107" t="s">
        <v>373</v>
      </c>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t="s">
        <v>373</v>
      </c>
      <c r="X42" s="107" t="s">
        <v>373</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t="s">
        <v>373</v>
      </c>
      <c r="X44" s="107" t="s">
        <v>373</v>
      </c>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t="s">
        <v>373</v>
      </c>
      <c r="X45" s="107" t="s">
        <v>373</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c r="T46" s="107"/>
      <c r="U46" s="320"/>
      <c r="V46" s="107"/>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t="s">
        <v>373</v>
      </c>
      <c r="X47" s="107" t="s">
        <v>373</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t="s">
        <v>333</v>
      </c>
      <c r="T57" s="107"/>
      <c r="U57" s="319">
        <v>44042.458333333336</v>
      </c>
      <c r="V57" s="107" t="s">
        <v>369</v>
      </c>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t="s">
        <v>373</v>
      </c>
      <c r="X58" s="107" t="s">
        <v>373</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2.5678861788617886</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J31">
      <selection activeCell="A7" sqref="A7:H68"/>
      <pageMargins left="0.7" right="0.7" top="0.75" bottom="0.75" header="0.3" footer="0.3"/>
      <pageSetup orientation="portrait" r:id="rId1"/>
      <autoFilter ref="A3:J70"/>
    </customSheetView>
    <customSheetView guid="{B9E7682A-072E-4CF9-AE10-B3ED27CB27F8}" scale="98" showGridLines="0" showAutoFilter="1" topLeftCell="P76">
      <selection activeCell="V50" sqref="V50"/>
      <pageMargins left="0.7" right="0.7" top="0.75" bottom="0.75" header="0.3" footer="0.3"/>
      <pageSetup orientation="portrait" r:id="rId2"/>
      <autoFilter ref="A3:AB70"/>
    </customSheetView>
    <customSheetView guid="{9F775BAE-2403-40FE-95E3-B0411D9A7170}" scale="98" showGridLines="0" showAutoFilter="1" topLeftCell="C42">
      <selection activeCell="N54" sqref="N54"/>
      <pageMargins left="0.7" right="0.7" top="0.75" bottom="0.75" header="0.3" footer="0.3"/>
      <pageSetup orientation="portrait" r:id="rId3"/>
      <autoFilter ref="A3:AB70"/>
    </customSheetView>
    <customSheetView guid="{61959E49-C4BC-41CB-B0BE-7EDA73DE356A}" scale="98" showGridLines="0" showAutoFilter="1" topLeftCell="P76">
      <selection activeCell="V50" sqref="V50"/>
      <pageMargins left="0.7" right="0.7" top="0.75" bottom="0.75" header="0.3" footer="0.3"/>
      <pageSetup orientation="portrait" r:id="rId4"/>
      <autoFilter ref="A3:AB70"/>
    </customSheetView>
    <customSheetView guid="{3F51B73C-8999-4BDD-B7BB-CFA8C5D5F118}" scale="98" showGridLines="0" showAutoFilter="1" topLeftCell="C1">
      <selection activeCell="J14" sqref="J14"/>
      <pageMargins left="0.7" right="0.7" top="0.75" bottom="0.75" header="0.3" footer="0.3"/>
      <pageSetup orientation="portrait" r:id="rId5"/>
      <autoFilter ref="A3:AA70"/>
    </customSheetView>
    <customSheetView guid="{040B64FF-F135-4C7F-9498-A8399C10673D}" scale="98" showGridLines="0" showAutoFilter="1" topLeftCell="J31">
      <selection activeCell="A7" sqref="A7:H68"/>
      <pageMargins left="0.7" right="0.7" top="0.75" bottom="0.75" header="0.3" footer="0.3"/>
      <pageSetup orientation="portrait" r:id="rId6"/>
      <autoFilter ref="A3:J70"/>
    </customSheetView>
    <customSheetView guid="{6D9FC8F7-6352-4BF1-890A-27BF36FADC03}" scale="98" showGridLines="0" showAutoFilter="1" topLeftCell="J31">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243" priority="17"/>
  </conditionalFormatting>
  <conditionalFormatting sqref="O10">
    <cfRule type="duplicateValues" dxfId="242" priority="16"/>
  </conditionalFormatting>
  <conditionalFormatting sqref="O11">
    <cfRule type="duplicateValues" dxfId="241" priority="15"/>
  </conditionalFormatting>
  <conditionalFormatting sqref="O19:O32">
    <cfRule type="duplicateValues" dxfId="240" priority="14"/>
  </conditionalFormatting>
  <conditionalFormatting sqref="O34:O50">
    <cfRule type="duplicateValues" dxfId="239" priority="13"/>
  </conditionalFormatting>
  <conditionalFormatting sqref="O33">
    <cfRule type="duplicateValues" dxfId="238" priority="12"/>
  </conditionalFormatting>
  <conditionalFormatting sqref="O51:O58">
    <cfRule type="duplicateValues" dxfId="237" priority="11"/>
  </conditionalFormatting>
  <conditionalFormatting sqref="O59:O62">
    <cfRule type="duplicateValues" dxfId="236" priority="10"/>
  </conditionalFormatting>
  <conditionalFormatting sqref="C7:D7 F7:H7">
    <cfRule type="containsText" dxfId="235" priority="7" operator="containsText" text="N/A">
      <formula>NOT(ISERROR(SEARCH("N/A",C7)))</formula>
    </cfRule>
    <cfRule type="containsText" dxfId="234" priority="8" operator="containsText" text="Blank">
      <formula>NOT(ISERROR(SEARCH("Blank",C7)))</formula>
    </cfRule>
    <cfRule type="containsText" dxfId="233" priority="9" operator="containsText" text="M">
      <formula>NOT(ISERROR(SEARCH("M",C7)))</formula>
    </cfRule>
  </conditionalFormatting>
  <conditionalFormatting sqref="B7 B66:B68">
    <cfRule type="duplicateValues" dxfId="232" priority="6"/>
  </conditionalFormatting>
  <conditionalFormatting sqref="B29">
    <cfRule type="duplicateValues" dxfId="231" priority="4"/>
  </conditionalFormatting>
  <conditionalFormatting sqref="B30">
    <cfRule type="duplicateValues" dxfId="230" priority="3"/>
  </conditionalFormatting>
  <conditionalFormatting sqref="B55">
    <cfRule type="duplicateValues" dxfId="229" priority="2"/>
  </conditionalFormatting>
  <conditionalFormatting sqref="B56:B65 B31:B54 B8:B12 B14:B28">
    <cfRule type="duplicateValues" dxfId="228" priority="5"/>
  </conditionalFormatting>
  <conditionalFormatting sqref="B13">
    <cfRule type="duplicateValues" dxfId="227" priority="1"/>
  </conditionalFormatting>
  <dataValidations disablePrompts="1"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92521" r:id="rId11" name="CommandButton1">
          <controlPr defaultSize="0" autoLine="0" r:id="rId12">
            <anchor moveWithCells="1">
              <from>
                <xdr:col>8</xdr:col>
                <xdr:colOff>114300</xdr:colOff>
                <xdr:row>23</xdr:row>
                <xdr:rowOff>0</xdr:rowOff>
              </from>
              <to>
                <xdr:col>9</xdr:col>
                <xdr:colOff>403860</xdr:colOff>
                <xdr:row>25</xdr:row>
                <xdr:rowOff>7620</xdr:rowOff>
              </to>
            </anchor>
          </controlPr>
        </control>
      </mc:Choice>
      <mc:Fallback>
        <control shapeId="192521" r:id="rId11" name="CommandButton1"/>
      </mc:Fallback>
    </mc:AlternateContent>
    <mc:AlternateContent xmlns:mc="http://schemas.openxmlformats.org/markup-compatibility/2006">
      <mc:Choice Requires="x14">
        <control shapeId="192522" r:id="rId13" name="CommandButton2">
          <controlPr defaultSize="0" autoLine="0" r:id="rId14">
            <anchor moveWithCells="1">
              <from>
                <xdr:col>8</xdr:col>
                <xdr:colOff>83820</xdr:colOff>
                <xdr:row>28</xdr:row>
                <xdr:rowOff>83820</xdr:rowOff>
              </from>
              <to>
                <xdr:col>9</xdr:col>
                <xdr:colOff>403860</xdr:colOff>
                <xdr:row>30</xdr:row>
                <xdr:rowOff>175260</xdr:rowOff>
              </to>
            </anchor>
          </controlPr>
        </control>
      </mc:Choice>
      <mc:Fallback>
        <control shapeId="192522" r:id="rId13" name="CommandButton2"/>
      </mc:Fallback>
    </mc:AlternateContent>
  </controls>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rgb="FF00B050"/>
  </sheetPr>
  <dimension ref="A1:X196"/>
  <sheetViews>
    <sheetView showGridLines="0" topLeftCell="A40"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335</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43206</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2.7917808219178082</v>
      </c>
      <c r="C4" s="3"/>
      <c r="D4" s="3"/>
      <c r="E4" s="3"/>
      <c r="F4" s="3"/>
      <c r="G4" s="3"/>
      <c r="H4" s="3"/>
      <c r="K4" s="107" t="s">
        <v>141</v>
      </c>
      <c r="L4" s="107" t="s">
        <v>142</v>
      </c>
      <c r="M4" s="266" t="s">
        <v>5</v>
      </c>
      <c r="N4" s="267" t="s">
        <v>143</v>
      </c>
      <c r="O4" s="268" t="s">
        <v>367</v>
      </c>
      <c r="P4" s="270"/>
      <c r="Q4" s="273" t="s">
        <v>145</v>
      </c>
      <c r="R4" s="273" t="s">
        <v>211</v>
      </c>
      <c r="S4" s="249"/>
      <c r="T4" s="107"/>
      <c r="U4" s="319"/>
      <c r="V4" s="107" t="s">
        <v>369</v>
      </c>
      <c r="W4" s="107" t="s">
        <v>372</v>
      </c>
      <c r="X4" s="107" t="s">
        <v>372</v>
      </c>
    </row>
    <row r="5" spans="1:24" ht="12.75" customHeight="1" x14ac:dyDescent="0.3">
      <c r="A5" s="70" t="s">
        <v>382</v>
      </c>
      <c r="B5" s="95">
        <v>5.416666666666667</v>
      </c>
      <c r="C5" s="97"/>
      <c r="D5" s="3"/>
      <c r="E5" s="3"/>
      <c r="F5" s="3"/>
      <c r="G5" s="3"/>
      <c r="H5" s="3"/>
      <c r="K5" s="107"/>
      <c r="L5" s="107"/>
      <c r="M5" s="266" t="s">
        <v>5</v>
      </c>
      <c r="N5" s="267" t="s">
        <v>143</v>
      </c>
      <c r="O5" s="268" t="s">
        <v>368</v>
      </c>
      <c r="P5" s="271" t="s">
        <v>144</v>
      </c>
      <c r="Q5" s="271" t="s">
        <v>149</v>
      </c>
      <c r="R5" s="271" t="s">
        <v>150</v>
      </c>
      <c r="S5" s="249"/>
      <c r="T5" s="107"/>
      <c r="U5" s="320"/>
      <c r="V5" s="107" t="s">
        <v>369</v>
      </c>
      <c r="W5" s="107" t="s">
        <v>372</v>
      </c>
      <c r="X5" s="107" t="s">
        <v>372</v>
      </c>
    </row>
    <row r="6" spans="1:24" thickBot="1" x14ac:dyDescent="0.35">
      <c r="A6" s="70" t="s">
        <v>383</v>
      </c>
      <c r="B6" s="95">
        <f ca="1">B4+B5</f>
        <v>8.2084474885844756</v>
      </c>
      <c r="C6" s="97"/>
      <c r="K6" s="107"/>
      <c r="L6" s="107"/>
      <c r="M6" s="266" t="s">
        <v>5</v>
      </c>
      <c r="N6" s="267" t="s">
        <v>148</v>
      </c>
      <c r="O6" s="268" t="s">
        <v>148</v>
      </c>
      <c r="P6" s="271" t="s">
        <v>144</v>
      </c>
      <c r="Q6" s="271" t="s">
        <v>149</v>
      </c>
      <c r="R6" s="271" t="s">
        <v>150</v>
      </c>
      <c r="S6" s="249"/>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t="s">
        <v>369</v>
      </c>
      <c r="W9" s="107" t="s">
        <v>372</v>
      </c>
      <c r="X9" s="107" t="s">
        <v>372</v>
      </c>
    </row>
    <row r="10" spans="1:24" ht="13.8" x14ac:dyDescent="0.3">
      <c r="A10" s="225" t="s">
        <v>56</v>
      </c>
      <c r="B10" s="218" t="s">
        <v>213</v>
      </c>
      <c r="C10" s="252"/>
      <c r="D10" s="252"/>
      <c r="E10" s="304" t="s">
        <v>77</v>
      </c>
      <c r="F10" s="304"/>
      <c r="G10" s="304"/>
      <c r="H10" s="224">
        <f>IF(C10&lt;&gt;"",'CBL Score Standard'!$D68,IF(D10&lt;&gt;"",SUM('CBL Score Standard'!$D68:$E68),IF(E10&lt;&gt;"",SUM('CBL Score Standard'!$D68:$F68),IF(F10&lt;&gt;"",SUM('CBL Score Standard'!$D68:$G68),IF(G10&lt;&gt;"",SUM('CBL Score Standard'!$D68:$H68,0))))))</f>
        <v>2.8571428571428571E-2</v>
      </c>
      <c r="K10" s="107"/>
      <c r="L10" s="107"/>
      <c r="M10" s="266" t="s">
        <v>5</v>
      </c>
      <c r="N10" s="267" t="s">
        <v>726</v>
      </c>
      <c r="O10" s="269" t="s">
        <v>618</v>
      </c>
      <c r="P10" s="271" t="s">
        <v>144</v>
      </c>
      <c r="Q10" s="271" t="s">
        <v>615</v>
      </c>
      <c r="R10" s="271" t="s">
        <v>274</v>
      </c>
      <c r="S10" s="249"/>
      <c r="T10" s="107"/>
      <c r="U10" s="320"/>
      <c r="V10" s="107" t="s">
        <v>369</v>
      </c>
      <c r="W10" s="107" t="s">
        <v>372</v>
      </c>
      <c r="X10" s="107" t="s">
        <v>372</v>
      </c>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c r="T13" s="107"/>
      <c r="U13" s="320"/>
      <c r="V13" s="107" t="s">
        <v>369</v>
      </c>
      <c r="W13" s="107" t="s">
        <v>372</v>
      </c>
      <c r="X13" s="107" t="s">
        <v>372</v>
      </c>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t="s">
        <v>77</v>
      </c>
      <c r="F15" s="304"/>
      <c r="G15" s="304"/>
      <c r="H15" s="224">
        <f>IF(C15&lt;&gt;"",'CBL Score Standard'!$D73,IF(D15&lt;&gt;"",SUM('CBL Score Standard'!$D73:$E73),IF(E15&lt;&gt;"",SUM('CBL Score Standard'!$D73:$F73),IF(F15&lt;&gt;"",SUM('CBL Score Standard'!$D73:$G73),IF(G15&lt;&gt;"",SUM('CBL Score Standard'!$D73:$H73,0))))))</f>
        <v>2.8571428571428571E-2</v>
      </c>
      <c r="K15" s="107"/>
      <c r="L15" s="107"/>
      <c r="M15" s="266" t="s">
        <v>5</v>
      </c>
      <c r="N15" s="267" t="s">
        <v>54</v>
      </c>
      <c r="O15" s="269" t="s">
        <v>394</v>
      </c>
      <c r="P15" s="271"/>
      <c r="Q15" s="271" t="s">
        <v>215</v>
      </c>
      <c r="R15" s="271" t="s">
        <v>216</v>
      </c>
      <c r="S15" s="107"/>
      <c r="T15" s="107"/>
      <c r="U15" s="320"/>
      <c r="V15" s="107"/>
      <c r="W15" s="107" t="s">
        <v>373</v>
      </c>
      <c r="X15" s="107" t="s">
        <v>372</v>
      </c>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t="s">
        <v>373</v>
      </c>
      <c r="X16" s="107" t="s">
        <v>373</v>
      </c>
    </row>
    <row r="17" spans="1:24" ht="13.8"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335</v>
      </c>
      <c r="T18" s="107" t="s">
        <v>72</v>
      </c>
      <c r="U18" s="320">
        <v>43755</v>
      </c>
      <c r="V18" s="107" t="s">
        <v>369</v>
      </c>
      <c r="W18" s="107" t="s">
        <v>372</v>
      </c>
      <c r="X18" s="107" t="s">
        <v>372</v>
      </c>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335</v>
      </c>
      <c r="T19" s="308" t="s">
        <v>72</v>
      </c>
      <c r="U19" s="321">
        <v>43759</v>
      </c>
      <c r="V19" s="308" t="s">
        <v>369</v>
      </c>
      <c r="W19" s="308" t="s">
        <v>372</v>
      </c>
      <c r="X19" s="308" t="s">
        <v>372</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335</v>
      </c>
      <c r="T20" s="107" t="s">
        <v>72</v>
      </c>
      <c r="U20" s="320">
        <v>43609</v>
      </c>
      <c r="V20" s="107" t="s">
        <v>369</v>
      </c>
      <c r="W20" s="107" t="s">
        <v>372</v>
      </c>
      <c r="X20" s="107" t="s">
        <v>373</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t="s">
        <v>369</v>
      </c>
      <c r="W21" s="107" t="s">
        <v>372</v>
      </c>
      <c r="X21" s="107" t="s">
        <v>372</v>
      </c>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c r="T22" s="107"/>
      <c r="U22" s="320"/>
      <c r="V22" s="107" t="s">
        <v>369</v>
      </c>
      <c r="W22" s="107" t="s">
        <v>372</v>
      </c>
      <c r="X22" s="107" t="s">
        <v>372</v>
      </c>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c r="T23" s="107"/>
      <c r="U23" s="320"/>
      <c r="V23" s="107" t="s">
        <v>369</v>
      </c>
      <c r="W23" s="107" t="s">
        <v>372</v>
      </c>
      <c r="X23" s="107" t="s">
        <v>372</v>
      </c>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c r="T24" s="107"/>
      <c r="U24" s="320"/>
      <c r="V24" s="107" t="s">
        <v>369</v>
      </c>
      <c r="W24" s="107" t="s">
        <v>372</v>
      </c>
      <c r="X24" s="107" t="s">
        <v>372</v>
      </c>
    </row>
    <row r="25" spans="1:24"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c r="T25" s="107"/>
      <c r="U25" s="320">
        <v>43608</v>
      </c>
      <c r="V25" s="107" t="s">
        <v>369</v>
      </c>
      <c r="W25" s="107" t="s">
        <v>372</v>
      </c>
      <c r="X25" s="107" t="s">
        <v>372</v>
      </c>
    </row>
    <row r="26" spans="1:24" ht="27.6"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t="s">
        <v>373</v>
      </c>
      <c r="X26" s="107" t="s">
        <v>373</v>
      </c>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t="s">
        <v>373</v>
      </c>
      <c r="X27" s="107" t="s">
        <v>373</v>
      </c>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t="s">
        <v>373</v>
      </c>
      <c r="X28" s="107" t="s">
        <v>373</v>
      </c>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320"/>
      <c r="V29" s="107"/>
      <c r="W29" s="107" t="s">
        <v>373</v>
      </c>
      <c r="X29" s="107" t="s">
        <v>373</v>
      </c>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335</v>
      </c>
      <c r="T30" s="107" t="s">
        <v>72</v>
      </c>
      <c r="U30" s="320"/>
      <c r="V30" s="107" t="s">
        <v>369</v>
      </c>
      <c r="W30" s="107" t="s">
        <v>373</v>
      </c>
      <c r="X30" s="107" t="s">
        <v>373</v>
      </c>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335</v>
      </c>
      <c r="T31" s="107" t="s">
        <v>72</v>
      </c>
      <c r="U31" s="320"/>
      <c r="V31" s="107"/>
      <c r="W31" s="107" t="s">
        <v>372</v>
      </c>
      <c r="X31" s="107" t="s">
        <v>372</v>
      </c>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335</v>
      </c>
      <c r="T32" s="107" t="s">
        <v>72</v>
      </c>
      <c r="U32" s="320">
        <v>43756</v>
      </c>
      <c r="V32" s="107" t="s">
        <v>369</v>
      </c>
      <c r="W32" s="107" t="s">
        <v>373</v>
      </c>
      <c r="X32" s="107" t="s">
        <v>372</v>
      </c>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t="s">
        <v>369</v>
      </c>
      <c r="W33" s="107" t="s">
        <v>372</v>
      </c>
      <c r="X33" s="107" t="s">
        <v>372</v>
      </c>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335</v>
      </c>
      <c r="T34" s="107" t="s">
        <v>72</v>
      </c>
      <c r="U34" s="320">
        <v>43752</v>
      </c>
      <c r="V34" s="107" t="s">
        <v>369</v>
      </c>
      <c r="W34" s="107" t="s">
        <v>373</v>
      </c>
      <c r="X34" s="107" t="s">
        <v>373</v>
      </c>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335</v>
      </c>
      <c r="T35" s="107" t="s">
        <v>72</v>
      </c>
      <c r="U35" s="320">
        <v>43753</v>
      </c>
      <c r="V35" s="107" t="s">
        <v>369</v>
      </c>
      <c r="W35" s="249" t="s">
        <v>372</v>
      </c>
      <c r="X35" s="107" t="s">
        <v>373</v>
      </c>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335</v>
      </c>
      <c r="T36" s="107" t="s">
        <v>72</v>
      </c>
      <c r="U36" s="320">
        <v>43753</v>
      </c>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341</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335</v>
      </c>
      <c r="T39" s="107"/>
      <c r="U39" s="320">
        <v>43621</v>
      </c>
      <c r="V39" s="107" t="s">
        <v>369</v>
      </c>
      <c r="W39" s="107" t="s">
        <v>373</v>
      </c>
      <c r="X39" s="107" t="s">
        <v>373</v>
      </c>
    </row>
    <row r="40" spans="1:24" ht="13.8" x14ac:dyDescent="0.3">
      <c r="A40" s="225" t="s">
        <v>54</v>
      </c>
      <c r="B40" s="218" t="s">
        <v>229</v>
      </c>
      <c r="C40" s="252"/>
      <c r="D40" s="252"/>
      <c r="E40" s="251" t="s">
        <v>77</v>
      </c>
      <c r="F40" s="304"/>
      <c r="G40" s="304"/>
      <c r="H40" s="224">
        <f>IF(C40&lt;&gt;"",'CBL Score Standard'!$D98,IF(D40&lt;&gt;"",SUM('CBL Score Standard'!$D98:$E98),IF(E40&lt;&gt;"",SUM('CBL Score Standard'!$D98:$F98),IF(F40&lt;&gt;"",SUM('CBL Score Standard'!$D98:$G98),IF(G40&lt;&gt;"",SUM('CBL Score Standard'!$D98:$H98,0))))))</f>
        <v>1.4285714285714285E-2</v>
      </c>
      <c r="K40" s="107"/>
      <c r="L40" s="107"/>
      <c r="M40" s="287" t="s">
        <v>7</v>
      </c>
      <c r="N40" s="288" t="s">
        <v>53</v>
      </c>
      <c r="O40" s="289" t="s">
        <v>224</v>
      </c>
      <c r="P40" s="295"/>
      <c r="Q40" s="292" t="s">
        <v>225</v>
      </c>
      <c r="R40" s="292" t="s">
        <v>345</v>
      </c>
      <c r="S40" s="249"/>
      <c r="T40" s="107"/>
      <c r="U40" s="320"/>
      <c r="V40" s="107"/>
      <c r="W40" s="107" t="s">
        <v>373</v>
      </c>
      <c r="X40" s="107" t="s">
        <v>373</v>
      </c>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335</v>
      </c>
      <c r="T41" s="107" t="s">
        <v>72</v>
      </c>
      <c r="U41" s="320">
        <v>44008</v>
      </c>
      <c r="V41" s="107" t="s">
        <v>369</v>
      </c>
      <c r="W41" s="107" t="s">
        <v>373</v>
      </c>
      <c r="X41" s="107" t="s">
        <v>373</v>
      </c>
    </row>
    <row r="42" spans="1:24" ht="13.8" x14ac:dyDescent="0.3">
      <c r="A42" s="225" t="s">
        <v>53</v>
      </c>
      <c r="B42" s="218" t="s">
        <v>221</v>
      </c>
      <c r="C42" s="252"/>
      <c r="D42" s="252"/>
      <c r="E42" s="252" t="s">
        <v>77</v>
      </c>
      <c r="F42" s="304"/>
      <c r="G42" s="304"/>
      <c r="H42" s="224">
        <f>IF(C42&lt;&gt;"",'CBL Score Standard'!$D100,IF(D42&lt;&gt;"",SUM('CBL Score Standard'!$D100:$E100),IF(E42&lt;&gt;"",SUM('CBL Score Standard'!$D100:$F100),IF(F42&lt;&gt;"",SUM('CBL Score Standard'!$D100:$G100),IF(G42&lt;&gt;"",SUM('CBL Score Standard'!$D100:$H100,0))))))</f>
        <v>1.4285714285714285E-2</v>
      </c>
      <c r="K42" s="107"/>
      <c r="L42" s="107"/>
      <c r="M42" s="287" t="s">
        <v>7</v>
      </c>
      <c r="N42" s="288" t="s">
        <v>706</v>
      </c>
      <c r="O42" s="290" t="s">
        <v>639</v>
      </c>
      <c r="P42" s="295"/>
      <c r="Q42" s="292" t="s">
        <v>152</v>
      </c>
      <c r="R42" s="292" t="s">
        <v>154</v>
      </c>
      <c r="S42" s="107" t="s">
        <v>335</v>
      </c>
      <c r="T42" s="107" t="s">
        <v>72</v>
      </c>
      <c r="U42" s="320">
        <v>44117</v>
      </c>
      <c r="V42" s="107" t="s">
        <v>369</v>
      </c>
      <c r="W42" s="107" t="s">
        <v>373</v>
      </c>
      <c r="X42" s="107" t="s">
        <v>373</v>
      </c>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335</v>
      </c>
      <c r="T44" s="107"/>
      <c r="U44" s="320">
        <v>43763</v>
      </c>
      <c r="V44" s="107" t="s">
        <v>369</v>
      </c>
      <c r="W44" s="107" t="s">
        <v>373</v>
      </c>
      <c r="X44" s="107" t="s">
        <v>373</v>
      </c>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t="s">
        <v>335</v>
      </c>
      <c r="T45" s="107" t="s">
        <v>72</v>
      </c>
      <c r="U45" s="320">
        <v>43763</v>
      </c>
      <c r="V45" s="107" t="s">
        <v>369</v>
      </c>
      <c r="W45" s="107" t="s">
        <v>373</v>
      </c>
      <c r="X45" s="107" t="s">
        <v>373</v>
      </c>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335</v>
      </c>
      <c r="T46" s="107" t="s">
        <v>72</v>
      </c>
      <c r="U46" s="320">
        <v>43763</v>
      </c>
      <c r="V46" s="107" t="s">
        <v>369</v>
      </c>
      <c r="W46" s="107" t="s">
        <v>373</v>
      </c>
      <c r="X46" s="107" t="s">
        <v>373</v>
      </c>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335</v>
      </c>
      <c r="T47" s="107" t="s">
        <v>72</v>
      </c>
      <c r="U47" s="320">
        <v>43756</v>
      </c>
      <c r="V47" s="107" t="s">
        <v>369</v>
      </c>
      <c r="W47" s="107" t="s">
        <v>373</v>
      </c>
      <c r="X47" s="107" t="s">
        <v>373</v>
      </c>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t="s">
        <v>77</v>
      </c>
      <c r="F53" s="304"/>
      <c r="G53" s="304"/>
      <c r="H53" s="224">
        <f>IF(C53&lt;&gt;"",'CBL Score Standard'!$D111,IF(D53&lt;&gt;"",SUM('CBL Score Standard'!$D111:$E111),IF(E53&lt;&gt;"",SUM('CBL Score Standard'!$D111:$F111),IF(F53&lt;&gt;"",SUM('CBL Score Standard'!$D111:$G111),IF(G53&lt;&gt;"",SUM('CBL Score Standard'!$D111:$H111,0))))))</f>
        <v>0.16068524970963996</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c r="E57" s="304" t="s">
        <v>77</v>
      </c>
      <c r="F57" s="304"/>
      <c r="G57" s="304"/>
      <c r="H57" s="224">
        <f>IF(C57&lt;&gt;"",'CBL Score Standard'!$D115,IF(D57&lt;&gt;"",SUM('CBL Score Standard'!$D115:$E115),IF(E57&lt;&gt;"",SUM('CBL Score Standard'!$D115:$F115),IF(F57&lt;&gt;"",SUM('CBL Score Standard'!$D115:$G115),IF(G57&lt;&gt;"",SUM('CBL Score Standard'!$D115:$H115,0))))))</f>
        <v>7.7351916376306618E-2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107"/>
      <c r="T58" s="107"/>
      <c r="U58" s="320"/>
      <c r="V58" s="107"/>
      <c r="W58" s="107" t="s">
        <v>373</v>
      </c>
      <c r="X58" s="107" t="s">
        <v>373</v>
      </c>
    </row>
    <row r="59" spans="1:24" ht="26.4"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t="s">
        <v>77</v>
      </c>
      <c r="F61" s="304"/>
      <c r="G61" s="304"/>
      <c r="H61" s="224">
        <f>IF(C61&lt;&gt;"",'CBL Score Standard'!$D119,IF(D61&lt;&gt;"",SUM('CBL Score Standard'!$D119:$E119),IF(E61&lt;&gt;"",SUM('CBL Score Standard'!$D119:$F119),IF(F61&lt;&gt;"",SUM('CBL Score Standard'!$D119:$G119),IF(G61&lt;&gt;"",SUM('CBL Score Standard'!$D119:$H119,0))))))</f>
        <v>1.4285714285714285E-2</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t="s">
        <v>77</v>
      </c>
      <c r="F65" s="304"/>
      <c r="G65" s="304"/>
      <c r="H65" s="224">
        <f>IF(C65&lt;&gt;"",'CBL Score Standard'!$D123,IF(D65&lt;&gt;"",SUM('CBL Score Standard'!$D123:$E123),IF(E65&lt;&gt;"",SUM('CBL Score Standard'!$D123:$F123),IF(F65&lt;&gt;"",SUM('CBL Score Standard'!$D123:$G123),IF(G65&lt;&gt;"",SUM('CBL Score Standard'!$D123:$H123,0))))))</f>
        <v>2.8571428571428571E-2</v>
      </c>
      <c r="K65" s="217"/>
      <c r="L65" s="217"/>
      <c r="M65" s="217"/>
      <c r="N65" s="318"/>
      <c r="O65" s="217"/>
      <c r="P65" s="217"/>
      <c r="Q65" s="217"/>
      <c r="R65" s="217"/>
    </row>
    <row r="66" spans="1:18" ht="15" thickBot="1" x14ac:dyDescent="0.35">
      <c r="A66" s="369" t="s">
        <v>79</v>
      </c>
      <c r="B66" s="370"/>
      <c r="C66" s="371"/>
      <c r="D66" s="371"/>
      <c r="E66" s="371"/>
      <c r="F66" s="371"/>
      <c r="G66" s="371"/>
      <c r="H66" s="194">
        <f>SUM(H8:H63)</f>
        <v>2.629210220673635</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40">
      <selection activeCell="A7" sqref="A7:H68"/>
      <pageMargins left="0.7" right="0.7" top="0.75" bottom="0.75" header="0.3" footer="0.3"/>
      <pageSetup orientation="portrait" r:id="rId1"/>
    </customSheetView>
    <customSheetView guid="{040B64FF-F135-4C7F-9498-A8399C10673D}" scale="85" showGridLines="0" topLeftCell="A40">
      <selection activeCell="A7" sqref="A7:H68"/>
      <pageMargins left="0.7" right="0.7" top="0.75" bottom="0.75" header="0.3" footer="0.3"/>
      <pageSetup orientation="portrait" r:id="rId2"/>
    </customSheetView>
    <customSheetView guid="{6D9FC8F7-6352-4BF1-890A-27BF36FADC03}" scale="85" showGridLines="0" topLeftCell="A40">
      <selection activeCell="A7" sqref="A7:H68"/>
      <pageMargins left="0.7" right="0.7" top="0.75" bottom="0.75" header="0.3" footer="0.3"/>
      <pageSetup orientation="portrait" r:id="rId3"/>
    </customSheetView>
  </customSheetViews>
  <mergeCells count="6">
    <mergeCell ref="S2:S3"/>
    <mergeCell ref="A68:G68"/>
    <mergeCell ref="M2:M3"/>
    <mergeCell ref="N2:N3"/>
    <mergeCell ref="A1:H1"/>
    <mergeCell ref="A66:G66"/>
  </mergeCells>
  <conditionalFormatting sqref="O4:O9 O12:O18">
    <cfRule type="duplicateValues" dxfId="226" priority="17"/>
  </conditionalFormatting>
  <conditionalFormatting sqref="O10">
    <cfRule type="duplicateValues" dxfId="225" priority="16"/>
  </conditionalFormatting>
  <conditionalFormatting sqref="O11">
    <cfRule type="duplicateValues" dxfId="224" priority="15"/>
  </conditionalFormatting>
  <conditionalFormatting sqref="O19:O32">
    <cfRule type="duplicateValues" dxfId="223" priority="14"/>
  </conditionalFormatting>
  <conditionalFormatting sqref="O34:O50">
    <cfRule type="duplicateValues" dxfId="222" priority="13"/>
  </conditionalFormatting>
  <conditionalFormatting sqref="O33">
    <cfRule type="duplicateValues" dxfId="221" priority="12"/>
  </conditionalFormatting>
  <conditionalFormatting sqref="O51:O58">
    <cfRule type="duplicateValues" dxfId="220" priority="11"/>
  </conditionalFormatting>
  <conditionalFormatting sqref="O59:O62">
    <cfRule type="duplicateValues" dxfId="219" priority="10"/>
  </conditionalFormatting>
  <conditionalFormatting sqref="C7:D7 F7:H7">
    <cfRule type="containsText" dxfId="218" priority="7" operator="containsText" text="N/A">
      <formula>NOT(ISERROR(SEARCH("N/A",C7)))</formula>
    </cfRule>
    <cfRule type="containsText" dxfId="217" priority="8" operator="containsText" text="Blank">
      <formula>NOT(ISERROR(SEARCH("Blank",C7)))</formula>
    </cfRule>
    <cfRule type="containsText" dxfId="216" priority="9" operator="containsText" text="M">
      <formula>NOT(ISERROR(SEARCH("M",C7)))</formula>
    </cfRule>
  </conditionalFormatting>
  <conditionalFormatting sqref="B7 B66:B68">
    <cfRule type="duplicateValues" dxfId="215" priority="6"/>
  </conditionalFormatting>
  <conditionalFormatting sqref="B29">
    <cfRule type="duplicateValues" dxfId="214" priority="4"/>
  </conditionalFormatting>
  <conditionalFormatting sqref="B30">
    <cfRule type="duplicateValues" dxfId="213" priority="3"/>
  </conditionalFormatting>
  <conditionalFormatting sqref="B55">
    <cfRule type="duplicateValues" dxfId="212" priority="2"/>
  </conditionalFormatting>
  <conditionalFormatting sqref="B56:B65 B31:B54 B8:B12 B14:B28">
    <cfRule type="duplicateValues" dxfId="211" priority="5"/>
  </conditionalFormatting>
  <conditionalFormatting sqref="B13">
    <cfRule type="duplicateValues" dxfId="21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39688" r:id="rId7" name="CommandButton1">
          <controlPr defaultSize="0" autoLine="0" r:id="rId8">
            <anchor moveWithCells="1">
              <from>
                <xdr:col>8</xdr:col>
                <xdr:colOff>114300</xdr:colOff>
                <xdr:row>21</xdr:row>
                <xdr:rowOff>0</xdr:rowOff>
              </from>
              <to>
                <xdr:col>9</xdr:col>
                <xdr:colOff>403860</xdr:colOff>
                <xdr:row>23</xdr:row>
                <xdr:rowOff>15240</xdr:rowOff>
              </to>
            </anchor>
          </controlPr>
        </control>
      </mc:Choice>
      <mc:Fallback>
        <control shapeId="839688" r:id="rId7" name="CommandButton1"/>
      </mc:Fallback>
    </mc:AlternateContent>
    <mc:AlternateContent xmlns:mc="http://schemas.openxmlformats.org/markup-compatibility/2006">
      <mc:Choice Requires="x14">
        <control shapeId="839689" r:id="rId9" name="CommandButton2">
          <controlPr defaultSize="0" autoLine="0" r:id="rId10">
            <anchor moveWithCells="1">
              <from>
                <xdr:col>8</xdr:col>
                <xdr:colOff>106680</xdr:colOff>
                <xdr:row>28</xdr:row>
                <xdr:rowOff>0</xdr:rowOff>
              </from>
              <to>
                <xdr:col>9</xdr:col>
                <xdr:colOff>426720</xdr:colOff>
                <xdr:row>30</xdr:row>
                <xdr:rowOff>91440</xdr:rowOff>
              </to>
            </anchor>
          </controlPr>
        </control>
      </mc:Choice>
      <mc:Fallback>
        <control shapeId="839689" r:id="rId9" name="CommandButton2"/>
      </mc:Fallback>
    </mc:AlternateContent>
  </controls>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theme="9" tint="0.79998168889431442"/>
  </sheetPr>
  <dimension ref="A1:X196"/>
  <sheetViews>
    <sheetView showGridLines="0" zoomScale="98" zoomScaleNormal="98" workbookViewId="0">
      <selection activeCell="J1" sqref="J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J1" s="109" t="s">
        <v>401</v>
      </c>
      <c r="K1" s="307" t="s">
        <v>729</v>
      </c>
      <c r="L1" s="307"/>
      <c r="M1" s="307"/>
      <c r="N1" s="307"/>
      <c r="O1" s="307"/>
      <c r="P1" s="307"/>
      <c r="Q1" s="307"/>
      <c r="R1" s="307"/>
      <c r="S1" s="307"/>
      <c r="T1" s="307"/>
      <c r="U1" s="307"/>
      <c r="V1" s="307"/>
      <c r="W1" s="307"/>
      <c r="X1" s="307"/>
    </row>
    <row r="2" spans="1:24" ht="12.75" customHeight="1" x14ac:dyDescent="0.3">
      <c r="A2" s="70" t="s">
        <v>362</v>
      </c>
      <c r="B2" s="58" t="s">
        <v>334</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43311</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2.504109589041096</v>
      </c>
      <c r="C4" s="3"/>
      <c r="D4" s="3"/>
      <c r="E4" s="3"/>
      <c r="F4" s="3"/>
      <c r="G4" s="3"/>
      <c r="H4" s="3"/>
      <c r="K4" s="107" t="s">
        <v>141</v>
      </c>
      <c r="L4" s="107" t="s">
        <v>142</v>
      </c>
      <c r="M4" s="266" t="s">
        <v>5</v>
      </c>
      <c r="N4" s="267" t="s">
        <v>143</v>
      </c>
      <c r="O4" s="268" t="s">
        <v>367</v>
      </c>
      <c r="P4" s="270"/>
      <c r="Q4" s="273" t="s">
        <v>145</v>
      </c>
      <c r="R4" s="273" t="s">
        <v>211</v>
      </c>
      <c r="S4" s="249" t="s">
        <v>334</v>
      </c>
      <c r="T4" s="107"/>
      <c r="U4" s="319"/>
      <c r="V4" s="107" t="s">
        <v>369</v>
      </c>
      <c r="W4" s="107" t="s">
        <v>372</v>
      </c>
      <c r="X4" s="107" t="s">
        <v>372</v>
      </c>
    </row>
    <row r="5" spans="1:24" ht="12.75" customHeight="1" x14ac:dyDescent="0.3">
      <c r="A5" s="70" t="s">
        <v>382</v>
      </c>
      <c r="B5" s="95">
        <v>1.8333333333333335</v>
      </c>
      <c r="C5" s="97"/>
      <c r="D5" s="3"/>
      <c r="E5" s="3"/>
      <c r="F5" s="3"/>
      <c r="G5" s="3"/>
      <c r="H5" s="3"/>
      <c r="K5" s="107"/>
      <c r="L5" s="107"/>
      <c r="M5" s="266" t="s">
        <v>5</v>
      </c>
      <c r="N5" s="267" t="s">
        <v>143</v>
      </c>
      <c r="O5" s="268" t="s">
        <v>368</v>
      </c>
      <c r="P5" s="271" t="s">
        <v>144</v>
      </c>
      <c r="Q5" s="271" t="s">
        <v>149</v>
      </c>
      <c r="R5" s="271" t="s">
        <v>150</v>
      </c>
      <c r="S5" s="249" t="s">
        <v>334</v>
      </c>
      <c r="T5" s="107"/>
      <c r="U5" s="320"/>
      <c r="V5" s="107" t="s">
        <v>369</v>
      </c>
      <c r="W5" s="107" t="s">
        <v>372</v>
      </c>
      <c r="X5" s="107" t="s">
        <v>372</v>
      </c>
    </row>
    <row r="6" spans="1:24" thickBot="1" x14ac:dyDescent="0.35">
      <c r="A6" s="70" t="s">
        <v>383</v>
      </c>
      <c r="B6" s="95">
        <f ca="1">B4+B5</f>
        <v>4.3374429223744295</v>
      </c>
      <c r="C6" s="97"/>
      <c r="K6" s="107"/>
      <c r="L6" s="107"/>
      <c r="M6" s="266" t="s">
        <v>5</v>
      </c>
      <c r="N6" s="267" t="s">
        <v>148</v>
      </c>
      <c r="O6" s="268" t="s">
        <v>148</v>
      </c>
      <c r="P6" s="271" t="s">
        <v>144</v>
      </c>
      <c r="Q6" s="271" t="s">
        <v>149</v>
      </c>
      <c r="R6" s="271" t="s">
        <v>150</v>
      </c>
      <c r="S6" s="249" t="s">
        <v>334</v>
      </c>
      <c r="T6" s="107"/>
      <c r="U6" s="320"/>
      <c r="V6" s="107" t="s">
        <v>369</v>
      </c>
      <c r="W6" s="107" t="s">
        <v>372</v>
      </c>
      <c r="X6" s="107" t="s">
        <v>372</v>
      </c>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334</v>
      </c>
      <c r="T7" s="107"/>
      <c r="U7" s="320"/>
      <c r="V7" s="107" t="s">
        <v>369</v>
      </c>
      <c r="W7" s="249" t="s">
        <v>372</v>
      </c>
      <c r="X7" s="107" t="s">
        <v>372</v>
      </c>
    </row>
    <row r="8" spans="1:24" ht="13.8"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334</v>
      </c>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t="s">
        <v>334</v>
      </c>
      <c r="T9" s="107" t="s">
        <v>72</v>
      </c>
      <c r="U9" s="320">
        <v>43760</v>
      </c>
      <c r="V9" s="107" t="s">
        <v>388</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334</v>
      </c>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334</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334</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334</v>
      </c>
      <c r="T13" s="107" t="s">
        <v>72</v>
      </c>
      <c r="U13" s="320">
        <v>43755</v>
      </c>
      <c r="V13" s="107" t="s">
        <v>369</v>
      </c>
      <c r="W13" s="107"/>
      <c r="X13" s="107"/>
    </row>
    <row r="14" spans="1:24" ht="13.8" x14ac:dyDescent="0.3">
      <c r="A14" s="225" t="s">
        <v>55</v>
      </c>
      <c r="B14" s="218" t="s">
        <v>645</v>
      </c>
      <c r="C14" s="252"/>
      <c r="D14" s="252"/>
      <c r="E14" s="252" t="s">
        <v>77</v>
      </c>
      <c r="F14" s="304"/>
      <c r="G14" s="304"/>
      <c r="H14" s="224">
        <f>IF(C14&lt;&gt;"",'CBL Score Standard'!$D72,IF(D14&lt;&gt;"",SUM('CBL Score Standard'!$D72:$E72),IF(E14&lt;&gt;"",SUM('CBL Score Standard'!$D72:$F72),IF(F14&lt;&gt;"",SUM('CBL Score Standard'!$D72:$G72),IF(G14&lt;&gt;"",SUM('CBL Score Standard'!$D72:$H72,0))))))</f>
        <v>1.4285714285714285E-2</v>
      </c>
      <c r="K14" s="107"/>
      <c r="L14" s="107"/>
      <c r="M14" s="266" t="s">
        <v>5</v>
      </c>
      <c r="N14" s="267" t="s">
        <v>31</v>
      </c>
      <c r="O14" s="269" t="s">
        <v>694</v>
      </c>
      <c r="P14" s="272"/>
      <c r="Q14" s="277" t="s">
        <v>149</v>
      </c>
      <c r="R14" s="276" t="s">
        <v>150</v>
      </c>
      <c r="S14" s="249" t="s">
        <v>334</v>
      </c>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334</v>
      </c>
      <c r="T15" s="107"/>
      <c r="U15" s="320"/>
      <c r="V15" s="107"/>
      <c r="W15" s="107"/>
      <c r="X15" s="107"/>
    </row>
    <row r="16" spans="1:24" ht="13.8" x14ac:dyDescent="0.3">
      <c r="A16" s="225" t="s">
        <v>55</v>
      </c>
      <c r="B16" s="218" t="s">
        <v>190</v>
      </c>
      <c r="C16" s="252"/>
      <c r="D16" s="252"/>
      <c r="E16" s="252" t="s">
        <v>77</v>
      </c>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334</v>
      </c>
      <c r="T16" s="107" t="s">
        <v>72</v>
      </c>
      <c r="U16" s="320">
        <v>43759</v>
      </c>
      <c r="V16" s="107" t="s">
        <v>369</v>
      </c>
      <c r="W16" s="107"/>
      <c r="X16" s="107"/>
    </row>
    <row r="17" spans="1:24" ht="23.4" customHeigh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334</v>
      </c>
      <c r="T17" s="107"/>
      <c r="U17" s="107"/>
      <c r="V17" s="107"/>
      <c r="W17" s="107"/>
      <c r="X17" s="107"/>
    </row>
    <row r="18" spans="1:24" ht="41.4" customHeigh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334</v>
      </c>
      <c r="T18" s="107" t="s">
        <v>72</v>
      </c>
      <c r="U18" s="320">
        <v>43755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334</v>
      </c>
      <c r="T19" s="308" t="s">
        <v>72</v>
      </c>
      <c r="U19" s="321">
        <v>43759</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334</v>
      </c>
      <c r="T20" s="107" t="s">
        <v>72</v>
      </c>
      <c r="U20" s="320">
        <v>43609</v>
      </c>
      <c r="V20" s="107" t="s">
        <v>369</v>
      </c>
      <c r="W20" s="107"/>
      <c r="X20" s="107" t="s">
        <v>372</v>
      </c>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334</v>
      </c>
      <c r="T21" s="107" t="s">
        <v>72</v>
      </c>
      <c r="U21" s="320">
        <v>44063</v>
      </c>
      <c r="V21" s="107" t="s">
        <v>369</v>
      </c>
      <c r="W21" s="107"/>
      <c r="X21" s="107"/>
    </row>
    <row r="22" spans="1:24" x14ac:dyDescent="0.3">
      <c r="A22" s="225" t="s">
        <v>55</v>
      </c>
      <c r="B22" s="218" t="s">
        <v>620</v>
      </c>
      <c r="C22" s="252"/>
      <c r="D22" s="252"/>
      <c r="E22" s="304" t="s">
        <v>77</v>
      </c>
      <c r="F22" s="304"/>
      <c r="G22" s="304"/>
      <c r="H22" s="224">
        <f>IF(C22&lt;&gt;"",'CBL Score Standard'!$D80,IF(D22&lt;&gt;"",SUM('CBL Score Standard'!$D80:$E80),IF(E22&lt;&gt;"",SUM('CBL Score Standard'!$D80:$F80),IF(F22&lt;&gt;"",SUM('CBL Score Standard'!$D80:$G80),IF(G22&lt;&gt;"",SUM('CBL Score Standard'!$D80:$H80,0))))))</f>
        <v>2.8571428571428571E-2</v>
      </c>
      <c r="K22" s="107"/>
      <c r="L22" s="107"/>
      <c r="M22" s="278" t="s">
        <v>6</v>
      </c>
      <c r="N22" s="279" t="s">
        <v>726</v>
      </c>
      <c r="O22" s="282" t="s">
        <v>186</v>
      </c>
      <c r="P22" s="286">
        <v>44392</v>
      </c>
      <c r="Q22" s="281" t="s">
        <v>153</v>
      </c>
      <c r="R22" s="281" t="s">
        <v>263</v>
      </c>
      <c r="S22" s="249" t="s">
        <v>334</v>
      </c>
      <c r="T22" s="107" t="s">
        <v>72</v>
      </c>
      <c r="U22" s="320"/>
      <c r="V22" s="107"/>
      <c r="W22" s="107"/>
      <c r="X22" s="107"/>
    </row>
    <row r="23" spans="1:24" ht="12.75" customHeight="1" x14ac:dyDescent="0.3">
      <c r="A23" s="225" t="s">
        <v>55</v>
      </c>
      <c r="B23" s="218" t="s">
        <v>416</v>
      </c>
      <c r="C23" s="252"/>
      <c r="D23" s="252"/>
      <c r="E23" s="252" t="s">
        <v>77</v>
      </c>
      <c r="F23" s="304"/>
      <c r="G23" s="304"/>
      <c r="H23" s="224">
        <f>IF(C23&lt;&gt;"",'CBL Score Standard'!$D81,IF(D23&lt;&gt;"",SUM('CBL Score Standard'!$D81:$E81),IF(E23&lt;&gt;"",SUM('CBL Score Standard'!$D81:$F81),IF(F23&lt;&gt;"",SUM('CBL Score Standard'!$D81:$G81),IF(G23&lt;&gt;"",SUM('CBL Score Standard'!$D81:$H81,0))))))</f>
        <v>2.8571428571428571E-2</v>
      </c>
      <c r="K23" s="107"/>
      <c r="L23" s="107"/>
      <c r="M23" s="278" t="s">
        <v>6</v>
      </c>
      <c r="N23" s="279" t="s">
        <v>726</v>
      </c>
      <c r="O23" s="264" t="s">
        <v>700</v>
      </c>
      <c r="P23" s="285">
        <v>44378</v>
      </c>
      <c r="Q23" s="281" t="s">
        <v>615</v>
      </c>
      <c r="R23" s="281" t="s">
        <v>274</v>
      </c>
      <c r="S23" s="249" t="s">
        <v>334</v>
      </c>
      <c r="T23" s="107"/>
      <c r="U23" s="320">
        <v>44092</v>
      </c>
      <c r="V23" s="107" t="s">
        <v>369</v>
      </c>
      <c r="W23" s="107"/>
      <c r="X23" s="107"/>
    </row>
    <row r="24" spans="1:24" ht="12.75" customHeight="1" x14ac:dyDescent="0.3">
      <c r="A24" s="225" t="s">
        <v>55</v>
      </c>
      <c r="B24" s="218" t="s">
        <v>621</v>
      </c>
      <c r="C24" s="252"/>
      <c r="D24" s="252"/>
      <c r="E24" s="304" t="s">
        <v>77</v>
      </c>
      <c r="F24" s="304"/>
      <c r="G24" s="304"/>
      <c r="H24" s="224">
        <f>IF(C24&lt;&gt;"",'CBL Score Standard'!$D82,IF(D24&lt;&gt;"",SUM('CBL Score Standard'!$D82:$E82),IF(E24&lt;&gt;"",SUM('CBL Score Standard'!$D82:$F82),IF(F24&lt;&gt;"",SUM('CBL Score Standard'!$D82:$G82),IF(G24&lt;&gt;"",SUM('CBL Score Standard'!$D82:$H82,0))))))</f>
        <v>2.8571428571428571E-2</v>
      </c>
      <c r="K24" s="107"/>
      <c r="L24" s="107"/>
      <c r="M24" s="278" t="s">
        <v>6</v>
      </c>
      <c r="N24" s="279" t="s">
        <v>726</v>
      </c>
      <c r="O24" s="282" t="s">
        <v>189</v>
      </c>
      <c r="P24" s="286"/>
      <c r="Q24" s="281" t="s">
        <v>225</v>
      </c>
      <c r="R24" s="281" t="s">
        <v>345</v>
      </c>
      <c r="S24" s="249" t="s">
        <v>334</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334</v>
      </c>
      <c r="T25" s="107" t="s">
        <v>72</v>
      </c>
      <c r="U25" s="320">
        <v>43608</v>
      </c>
      <c r="V25" s="107" t="s">
        <v>369</v>
      </c>
      <c r="W25" s="107" t="s">
        <v>372</v>
      </c>
      <c r="X25" s="107" t="s">
        <v>372</v>
      </c>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334</v>
      </c>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334</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334</v>
      </c>
      <c r="T28" s="107"/>
      <c r="U28" s="320"/>
      <c r="V28" s="107"/>
      <c r="W28" s="107"/>
      <c r="X28" s="107"/>
    </row>
    <row r="29" spans="1:24" x14ac:dyDescent="0.3">
      <c r="A29" s="225" t="s">
        <v>59</v>
      </c>
      <c r="B29" s="218" t="s">
        <v>640</v>
      </c>
      <c r="C29" s="252"/>
      <c r="D29" s="252"/>
      <c r="E29" s="304"/>
      <c r="F29" s="304"/>
      <c r="G29" s="304"/>
      <c r="H29" s="224" t="b">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334</v>
      </c>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334</v>
      </c>
      <c r="T30" s="107" t="s">
        <v>72</v>
      </c>
      <c r="U30" s="320">
        <v>43761</v>
      </c>
      <c r="V30" s="107" t="s">
        <v>369</v>
      </c>
      <c r="W30" s="107"/>
      <c r="X30" s="107"/>
    </row>
    <row r="31" spans="1:24" x14ac:dyDescent="0.3">
      <c r="A31" s="225" t="s">
        <v>148</v>
      </c>
      <c r="B31" s="218" t="s">
        <v>148</v>
      </c>
      <c r="C31" s="304"/>
      <c r="D31" s="304"/>
      <c r="E31" s="304" t="s">
        <v>77</v>
      </c>
      <c r="F31" s="304"/>
      <c r="G31" s="304"/>
      <c r="H31" s="224">
        <f>IF(C31&lt;&gt;"",'CBL Score Standard'!$D89,IF(D31&lt;&gt;"",SUM('CBL Score Standard'!$D89:$E89),IF(E31&lt;&gt;"",SUM('CBL Score Standard'!$D89:$F89),IF(F31&lt;&gt;"",SUM('CBL Score Standard'!$D89:$G89),IF(G31&lt;&gt;"",SUM('CBL Score Standard'!$D89:$H89,0))))))</f>
        <v>0.16068524970963996</v>
      </c>
      <c r="K31" s="107"/>
      <c r="L31" s="107"/>
      <c r="M31" s="278" t="s">
        <v>6</v>
      </c>
      <c r="N31" s="279" t="s">
        <v>53</v>
      </c>
      <c r="O31" s="282" t="s">
        <v>366</v>
      </c>
      <c r="P31" s="284"/>
      <c r="Q31" s="281"/>
      <c r="R31" s="281"/>
      <c r="S31" s="249" t="s">
        <v>334</v>
      </c>
      <c r="T31" s="107" t="s">
        <v>72</v>
      </c>
      <c r="U31" s="320">
        <v>44050</v>
      </c>
      <c r="V31" s="107" t="s">
        <v>369</v>
      </c>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334</v>
      </c>
      <c r="T32" s="107" t="s">
        <v>72</v>
      </c>
      <c r="U32" s="320">
        <v>43756</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334</v>
      </c>
      <c r="T33" s="107"/>
      <c r="U33" s="320"/>
      <c r="V33" s="107"/>
      <c r="W33" s="107"/>
      <c r="X33" s="107"/>
    </row>
    <row r="34" spans="1:24" ht="26.4" x14ac:dyDescent="0.3">
      <c r="A34" s="225" t="s">
        <v>31</v>
      </c>
      <c r="B34" s="218" t="s">
        <v>616</v>
      </c>
      <c r="C34" s="304"/>
      <c r="D34" s="304"/>
      <c r="E34" s="304" t="s">
        <v>77</v>
      </c>
      <c r="F34" s="304"/>
      <c r="G34" s="304"/>
      <c r="H34" s="224">
        <f>IF(C34&lt;&gt;"",'CBL Score Standard'!$D92,IF(D34&lt;&gt;"",SUM('CBL Score Standard'!$D92:$E92),IF(E34&lt;&gt;"",SUM('CBL Score Standard'!$D92:$F92),IF(F34&lt;&gt;"",SUM('CBL Score Standard'!$D92:$G92),IF(G34&lt;&gt;"",SUM('CBL Score Standard'!$D92:$H92,0))))))</f>
        <v>0.16068524970963996</v>
      </c>
      <c r="K34" s="107"/>
      <c r="L34" s="107"/>
      <c r="M34" s="287" t="s">
        <v>7</v>
      </c>
      <c r="N34" s="288" t="s">
        <v>56</v>
      </c>
      <c r="O34" s="289" t="s">
        <v>213</v>
      </c>
      <c r="P34" s="292"/>
      <c r="Q34" s="292" t="s">
        <v>162</v>
      </c>
      <c r="R34" s="292" t="s">
        <v>321</v>
      </c>
      <c r="S34" s="249" t="s">
        <v>334</v>
      </c>
      <c r="T34" s="107"/>
      <c r="U34" s="320"/>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334</v>
      </c>
      <c r="T35" s="107" t="s">
        <v>72</v>
      </c>
      <c r="U35" s="320">
        <v>43766</v>
      </c>
      <c r="V35" s="107" t="s">
        <v>369</v>
      </c>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334</v>
      </c>
      <c r="T36" s="107" t="s">
        <v>72</v>
      </c>
      <c r="U36" s="320">
        <v>43753</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334</v>
      </c>
      <c r="T37" s="107"/>
      <c r="U37" s="107"/>
      <c r="V37" s="107"/>
      <c r="W37" s="107"/>
      <c r="X37" s="107"/>
    </row>
    <row r="38" spans="1:24" ht="23.4" customHeight="1"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t="s">
        <v>334</v>
      </c>
      <c r="T38" s="107"/>
      <c r="U38" s="107"/>
      <c r="V38" s="107"/>
      <c r="W38" s="107"/>
      <c r="X38" s="107"/>
    </row>
    <row r="39" spans="1:24" ht="41.4" customHeight="1" x14ac:dyDescent="0.3">
      <c r="A39" s="225" t="s">
        <v>54</v>
      </c>
      <c r="B39" s="218" t="s">
        <v>340</v>
      </c>
      <c r="C39" s="252"/>
      <c r="D39" s="304"/>
      <c r="E39" s="304" t="s">
        <v>77</v>
      </c>
      <c r="F39" s="304"/>
      <c r="G39" s="304"/>
      <c r="H39" s="224">
        <f>IF(C39&lt;&gt;"",'CBL Score Standard'!$D97,IF(D39&lt;&gt;"",SUM('CBL Score Standard'!$D97:$E97),IF(E39&lt;&gt;"",SUM('CBL Score Standard'!$D97:$F97),IF(F39&lt;&gt;"",SUM('CBL Score Standard'!$D97:$G97),IF(G39&lt;&gt;"",SUM('CBL Score Standard'!$D97:$H97,0))))))</f>
        <v>7.7351916376306618E-2</v>
      </c>
      <c r="K39" s="107"/>
      <c r="L39" s="107"/>
      <c r="M39" s="287" t="s">
        <v>7</v>
      </c>
      <c r="N39" s="288" t="s">
        <v>53</v>
      </c>
      <c r="O39" s="289" t="s">
        <v>221</v>
      </c>
      <c r="P39" s="295"/>
      <c r="Q39" s="292" t="s">
        <v>222</v>
      </c>
      <c r="R39" s="292" t="s">
        <v>349</v>
      </c>
      <c r="S39" s="249" t="s">
        <v>334</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334</v>
      </c>
      <c r="T40" s="107"/>
      <c r="U40" s="320"/>
      <c r="V40" s="107"/>
      <c r="W40" s="107"/>
      <c r="X40" s="107"/>
    </row>
    <row r="41" spans="1:24" ht="13.8" x14ac:dyDescent="0.3">
      <c r="A41" s="225" t="s">
        <v>53</v>
      </c>
      <c r="B41" s="218" t="s">
        <v>366</v>
      </c>
      <c r="C41" s="252"/>
      <c r="D41" s="252"/>
      <c r="E41" s="252" t="s">
        <v>77</v>
      </c>
      <c r="F41" s="304"/>
      <c r="G41" s="304"/>
      <c r="H41" s="224">
        <f>IF(C41&lt;&gt;"",'CBL Score Standard'!$D99,IF(D41&lt;&gt;"",SUM('CBL Score Standard'!$D99:$E99),IF(E41&lt;&gt;"",SUM('CBL Score Standard'!$D99:$F99),IF(F41&lt;&gt;"",SUM('CBL Score Standard'!$D99:$G99),IF(G41&lt;&gt;"",SUM('CBL Score Standard'!$D99:$H99,0))))))</f>
        <v>3.8675958188153309E-2</v>
      </c>
      <c r="K41" s="107"/>
      <c r="L41" s="107"/>
      <c r="M41" s="287" t="s">
        <v>7</v>
      </c>
      <c r="N41" s="288" t="s">
        <v>706</v>
      </c>
      <c r="O41" s="290" t="s">
        <v>640</v>
      </c>
      <c r="P41" s="295"/>
      <c r="Q41" s="292" t="s">
        <v>152</v>
      </c>
      <c r="R41" s="292" t="s">
        <v>154</v>
      </c>
      <c r="S41" s="249" t="s">
        <v>334</v>
      </c>
      <c r="T41" s="107"/>
      <c r="U41" s="320">
        <v>43623</v>
      </c>
      <c r="V41" s="107" t="s">
        <v>388</v>
      </c>
      <c r="W41" s="107"/>
      <c r="X41" s="107"/>
    </row>
    <row r="42" spans="1:24" ht="13.8"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334</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334</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334</v>
      </c>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334</v>
      </c>
      <c r="T45" s="107"/>
      <c r="U45" s="320">
        <v>43684</v>
      </c>
      <c r="V45" s="107" t="s">
        <v>369</v>
      </c>
      <c r="W45" s="107"/>
      <c r="X45" s="107"/>
    </row>
    <row r="46" spans="1:24" ht="26.4"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334</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334</v>
      </c>
      <c r="T47" s="107"/>
      <c r="U47" s="320"/>
      <c r="V47" s="107"/>
      <c r="W47" s="107"/>
      <c r="X47" s="107"/>
    </row>
    <row r="48" spans="1:24" ht="13.8" x14ac:dyDescent="0.3">
      <c r="A48" s="225" t="s">
        <v>143</v>
      </c>
      <c r="B48" s="218" t="s">
        <v>367</v>
      </c>
      <c r="C48" s="304"/>
      <c r="D48" s="304"/>
      <c r="E48" s="304" t="s">
        <v>77</v>
      </c>
      <c r="F48" s="304"/>
      <c r="G48" s="304"/>
      <c r="H48" s="224">
        <f>IF(C48&lt;&gt;"",'CBL Score Standard'!$D106,IF(D48&lt;&gt;"",SUM('CBL Score Standard'!$D106:$E106),IF(E48&lt;&gt;"",SUM('CBL Score Standard'!$D106:$F106),IF(F48&lt;&gt;"",SUM('CBL Score Standard'!$D106:$G106),IF(G48&lt;&gt;"",SUM('CBL Score Standard'!$D106:$H106,0))))))</f>
        <v>0.16068524970963996</v>
      </c>
      <c r="K48" s="107"/>
      <c r="L48" s="107"/>
      <c r="M48" s="287" t="s">
        <v>7</v>
      </c>
      <c r="N48" s="288" t="s">
        <v>148</v>
      </c>
      <c r="O48" s="291" t="s">
        <v>687</v>
      </c>
      <c r="P48" s="295" t="s">
        <v>228</v>
      </c>
      <c r="Q48" s="292" t="s">
        <v>714</v>
      </c>
      <c r="R48" s="292"/>
      <c r="S48" s="249" t="s">
        <v>334</v>
      </c>
      <c r="T48" s="107"/>
      <c r="U48" s="107"/>
      <c r="V48" s="107"/>
      <c r="W48" s="107"/>
      <c r="X48" s="107"/>
    </row>
    <row r="49" spans="1:24" ht="39.6" x14ac:dyDescent="0.3">
      <c r="A49" s="225" t="s">
        <v>143</v>
      </c>
      <c r="B49" s="218" t="s">
        <v>368</v>
      </c>
      <c r="C49" s="304"/>
      <c r="D49" s="304"/>
      <c r="E49" s="304" t="s">
        <v>77</v>
      </c>
      <c r="F49" s="304"/>
      <c r="G49" s="304"/>
      <c r="H49" s="224">
        <f>IF(C49&lt;&gt;"",'CBL Score Standard'!$D107,IF(D49&lt;&gt;"",SUM('CBL Score Standard'!$D107:$E107),IF(E49&lt;&gt;"",SUM('CBL Score Standard'!$D107:$F107),IF(F49&lt;&gt;"",SUM('CBL Score Standard'!$D107:$G107),IF(G49&lt;&gt;"",SUM('CBL Score Standard'!$D107:$H107,0))))))</f>
        <v>0.16068524970963996</v>
      </c>
      <c r="K49" s="107"/>
      <c r="L49" s="107"/>
      <c r="M49" s="287" t="s">
        <v>7</v>
      </c>
      <c r="N49" s="288" t="s">
        <v>55</v>
      </c>
      <c r="O49" s="289" t="s">
        <v>708</v>
      </c>
      <c r="P49" s="295"/>
      <c r="Q49" s="292" t="s">
        <v>715</v>
      </c>
      <c r="R49" s="292" t="s">
        <v>316</v>
      </c>
      <c r="S49" s="249" t="s">
        <v>334</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334</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334</v>
      </c>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t="s">
        <v>334</v>
      </c>
      <c r="T52" s="107"/>
      <c r="U52" s="107"/>
      <c r="V52" s="107"/>
      <c r="W52" s="107"/>
      <c r="X52" s="107"/>
    </row>
    <row r="53" spans="1:24" x14ac:dyDescent="0.3">
      <c r="A53" s="225" t="s">
        <v>691</v>
      </c>
      <c r="B53" s="218" t="s">
        <v>618</v>
      </c>
      <c r="C53" s="304"/>
      <c r="D53" s="304" t="s">
        <v>77</v>
      </c>
      <c r="E53" s="304"/>
      <c r="F53" s="304"/>
      <c r="G53" s="304"/>
      <c r="H53" s="224">
        <f>IF(C53&lt;&gt;"",'CBL Score Standard'!$D111,IF(D53&lt;&gt;"",SUM('CBL Score Standard'!$D111:$E111),IF(E53&lt;&gt;"",SUM('CBL Score Standard'!$D111:$F111),IF(F53&lt;&gt;"",SUM('CBL Score Standard'!$D111:$G111),IF(G53&lt;&gt;"",SUM('CBL Score Standard'!$D111:$H111,0))))))</f>
        <v>0.13211382113821138</v>
      </c>
      <c r="K53" s="107"/>
      <c r="L53" s="107"/>
      <c r="M53" s="296" t="s">
        <v>8</v>
      </c>
      <c r="N53" s="297" t="s">
        <v>56</v>
      </c>
      <c r="O53" s="291" t="s">
        <v>717</v>
      </c>
      <c r="P53" s="298" t="s">
        <v>228</v>
      </c>
      <c r="Q53" s="298" t="s">
        <v>714</v>
      </c>
      <c r="R53" s="298"/>
      <c r="S53" s="249" t="s">
        <v>334</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334</v>
      </c>
      <c r="T54" s="107"/>
      <c r="U54" s="107"/>
      <c r="V54" s="107"/>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334</v>
      </c>
      <c r="T55" s="107"/>
      <c r="U55" s="107"/>
      <c r="V55" s="107"/>
      <c r="W55" s="107"/>
      <c r="X55" s="107"/>
    </row>
    <row r="56" spans="1:24" customFormat="1" x14ac:dyDescent="0.3">
      <c r="A56" s="225" t="s">
        <v>691</v>
      </c>
      <c r="B56" s="218" t="s">
        <v>727</v>
      </c>
      <c r="C56" s="252"/>
      <c r="D56" s="304"/>
      <c r="E56" s="304" t="s">
        <v>77</v>
      </c>
      <c r="F56" s="304"/>
      <c r="G56" s="304"/>
      <c r="H56" s="224">
        <f>IF(C56&lt;&gt;"",'CBL Score Standard'!$D114,IF(D56&lt;&gt;"",SUM('CBL Score Standard'!$D114:$E114),IF(E56&lt;&gt;"",SUM('CBL Score Standard'!$D114:$F114),IF(F56&lt;&gt;"",SUM('CBL Score Standard'!$D114:$G114),IF(G56&lt;&gt;"",SUM('CBL Score Standard'!$D114:$H114,0))))))</f>
        <v>7.7351916376306618E-2</v>
      </c>
      <c r="K56" s="107"/>
      <c r="L56" s="107"/>
      <c r="M56" s="296" t="s">
        <v>8</v>
      </c>
      <c r="N56" s="297" t="s">
        <v>59</v>
      </c>
      <c r="O56" s="291" t="s">
        <v>237</v>
      </c>
      <c r="P56" s="298" t="s">
        <v>228</v>
      </c>
      <c r="Q56" s="298" t="s">
        <v>723</v>
      </c>
      <c r="R56" s="298"/>
      <c r="S56" s="249" t="s">
        <v>334</v>
      </c>
      <c r="T56" s="107"/>
      <c r="U56" s="319"/>
      <c r="V56" s="107"/>
      <c r="W56" s="107"/>
      <c r="X56" s="107"/>
    </row>
    <row r="57" spans="1:24"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249" t="s">
        <v>334</v>
      </c>
      <c r="T57" s="107"/>
      <c r="U57" s="319"/>
      <c r="V57" s="107"/>
      <c r="W57" s="107"/>
      <c r="X57" s="107"/>
    </row>
    <row r="58" spans="1:24" ht="23.4" customHeight="1" x14ac:dyDescent="0.3">
      <c r="A58" s="225" t="s">
        <v>691</v>
      </c>
      <c r="B58" s="111" t="s">
        <v>692</v>
      </c>
      <c r="C58" s="303"/>
      <c r="D58" s="303"/>
      <c r="E58" s="303" t="s">
        <v>77</v>
      </c>
      <c r="F58" s="303"/>
      <c r="G58" s="303"/>
      <c r="H58" s="224">
        <f>IF(C58&lt;&gt;"",'CBL Score Standard'!$D116,IF(D58&lt;&gt;"",SUM('CBL Score Standard'!$D116:$E116),IF(E58&lt;&gt;"",SUM('CBL Score Standard'!$D116:$F116),IF(F58&lt;&gt;"",SUM('CBL Score Standard'!$D116:$G116),IF(G58&lt;&gt;"",SUM('CBL Score Standard'!$D116:$H116,0))))))</f>
        <v>3.8675958188153309E-2</v>
      </c>
      <c r="K58" s="107"/>
      <c r="L58" s="107"/>
      <c r="M58" s="296" t="s">
        <v>8</v>
      </c>
      <c r="N58" s="297" t="s">
        <v>148</v>
      </c>
      <c r="O58" s="291" t="s">
        <v>365</v>
      </c>
      <c r="P58" s="298" t="s">
        <v>228</v>
      </c>
      <c r="Q58" s="298" t="s">
        <v>724</v>
      </c>
      <c r="R58" s="298" t="s">
        <v>216</v>
      </c>
      <c r="S58" s="249" t="s">
        <v>334</v>
      </c>
      <c r="T58" s="107"/>
      <c r="U58" s="320"/>
      <c r="V58" s="107"/>
      <c r="W58" s="107"/>
      <c r="X58" s="107"/>
    </row>
    <row r="59" spans="1:24" ht="41.4" customHeight="1" x14ac:dyDescent="0.25">
      <c r="A59" s="225" t="s">
        <v>691</v>
      </c>
      <c r="B59" s="218" t="s">
        <v>189</v>
      </c>
      <c r="C59" s="252"/>
      <c r="D59" s="252"/>
      <c r="E59" s="304" t="s">
        <v>77</v>
      </c>
      <c r="F59" s="304"/>
      <c r="G59" s="304"/>
      <c r="H59" s="224">
        <f>IF(C59&lt;&gt;"",'CBL Score Standard'!$D117,IF(D59&lt;&gt;"",SUM('CBL Score Standard'!$D117:$E117),IF(E59&lt;&gt;"",SUM('CBL Score Standard'!$D117:$F117),IF(F59&lt;&gt;"",SUM('CBL Score Standard'!$D117:$G117),IF(G59&lt;&gt;"",SUM('CBL Score Standard'!$D117:$H117,0))))))</f>
        <v>5.2961672473867599E-2</v>
      </c>
      <c r="K59" s="107" t="s">
        <v>141</v>
      </c>
      <c r="L59" s="107" t="s">
        <v>142</v>
      </c>
      <c r="M59" s="299" t="s">
        <v>9</v>
      </c>
      <c r="N59" s="300" t="s">
        <v>233</v>
      </c>
      <c r="O59" s="301" t="s">
        <v>241</v>
      </c>
      <c r="P59" s="317"/>
      <c r="Q59" s="26"/>
      <c r="R59" s="26"/>
      <c r="S59" s="249" t="s">
        <v>334</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334</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334</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334</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t="s">
        <v>77</v>
      </c>
      <c r="F64" s="304"/>
      <c r="G64" s="304"/>
      <c r="H64" s="224">
        <f>IF(C64&lt;&gt;"",'CBL Score Standard'!$D122,IF(D64&lt;&gt;"",SUM('CBL Score Standard'!$D122:$E122),IF(E64&lt;&gt;"",SUM('CBL Score Standard'!$D122:$F122),IF(F64&lt;&gt;"",SUM('CBL Score Standard'!$D122:$G122),IF(G64&lt;&gt;"",SUM('CBL Score Standard'!$D122:$H122,0))))))</f>
        <v>2.8571428571428571E-2</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2.4333914053426251</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S13">
      <selection activeCell="A7" sqref="A7:H68"/>
      <pageMargins left="0.7" right="0.7" top="0.75" bottom="0.75" header="0.3" footer="0.3"/>
      <pageSetup orientation="portrait" r:id="rId1"/>
      <autoFilter ref="A3:J70"/>
    </customSheetView>
    <customSheetView guid="{B9E7682A-072E-4CF9-AE10-B3ED27CB27F8}" scale="98" showGridLines="0" showAutoFilter="1" topLeftCell="I1">
      <selection activeCell="U31" sqref="U31:V31"/>
      <pageMargins left="0.7" right="0.7" top="0.75" bottom="0.75" header="0.3" footer="0.3"/>
      <pageSetup orientation="portrait" r:id="rId2"/>
      <autoFilter ref="A3:AB70"/>
    </customSheetView>
    <customSheetView guid="{9F775BAE-2403-40FE-95E3-B0411D9A7170}" scale="98" showGridLines="0" showAutoFilter="1" topLeftCell="P13">
      <selection activeCell="R35" sqref="R35"/>
      <pageMargins left="0.7" right="0.7" top="0.75" bottom="0.75" header="0.3" footer="0.3"/>
      <pageSetup orientation="portrait" r:id="rId3"/>
      <autoFilter ref="A3:AB70"/>
    </customSheetView>
    <customSheetView guid="{61959E49-C4BC-41CB-B0BE-7EDA73DE356A}" scale="98" showGridLines="0" showAutoFilter="1" topLeftCell="G31">
      <selection activeCell="U55" sqref="U55"/>
      <pageMargins left="0.7" right="0.7" top="0.75" bottom="0.75" header="0.3" footer="0.3"/>
      <pageSetup orientation="portrait" r:id="rId4"/>
      <autoFilter ref="A3:AB70"/>
    </customSheetView>
    <customSheetView guid="{3F51B73C-8999-4BDD-B7BB-CFA8C5D5F118}" scale="98" showGridLines="0" showAutoFilter="1" topLeftCell="S13">
      <selection activeCell="AD25" sqref="AD25"/>
      <pageMargins left="0.7" right="0.7" top="0.75" bottom="0.75" header="0.3" footer="0.3"/>
      <pageSetup orientation="portrait" r:id="rId5"/>
      <autoFilter ref="A3:AA70"/>
    </customSheetView>
    <customSheetView guid="{040B64FF-F135-4C7F-9498-A8399C10673D}" scale="98" showGridLines="0" showAutoFilter="1" topLeftCell="S13">
      <selection activeCell="A7" sqref="A7:H68"/>
      <pageMargins left="0.7" right="0.7" top="0.75" bottom="0.75" header="0.3" footer="0.3"/>
      <pageSetup orientation="portrait" r:id="rId6"/>
      <autoFilter ref="A3:J70"/>
    </customSheetView>
    <customSheetView guid="{6D9FC8F7-6352-4BF1-890A-27BF36FADC03}" scale="98" showGridLines="0" showAutoFilter="1" topLeftCell="S13">
      <selection activeCell="A7" sqref="A7:H68"/>
      <pageMargins left="0.7" right="0.7" top="0.75" bottom="0.75" header="0.3" footer="0.3"/>
      <pageSetup orientation="portrait" r:id="rId7"/>
      <autoFilter ref="A3:J70"/>
    </customSheetView>
  </customSheetViews>
  <mergeCells count="6">
    <mergeCell ref="M2:M3"/>
    <mergeCell ref="N2:N3"/>
    <mergeCell ref="S2:S3"/>
    <mergeCell ref="A68:G68"/>
    <mergeCell ref="A1:H1"/>
    <mergeCell ref="A66:G66"/>
  </mergeCells>
  <conditionalFormatting sqref="O4:O9 O12:O18">
    <cfRule type="duplicateValues" dxfId="209" priority="17"/>
  </conditionalFormatting>
  <conditionalFormatting sqref="O10">
    <cfRule type="duplicateValues" dxfId="208" priority="16"/>
  </conditionalFormatting>
  <conditionalFormatting sqref="O11">
    <cfRule type="duplicateValues" dxfId="207" priority="15"/>
  </conditionalFormatting>
  <conditionalFormatting sqref="O19:O32">
    <cfRule type="duplicateValues" dxfId="206" priority="14"/>
  </conditionalFormatting>
  <conditionalFormatting sqref="O34:O50">
    <cfRule type="duplicateValues" dxfId="205" priority="13"/>
  </conditionalFormatting>
  <conditionalFormatting sqref="O33">
    <cfRule type="duplicateValues" dxfId="204" priority="12"/>
  </conditionalFormatting>
  <conditionalFormatting sqref="O51:O58">
    <cfRule type="duplicateValues" dxfId="203" priority="11"/>
  </conditionalFormatting>
  <conditionalFormatting sqref="O59:O62">
    <cfRule type="duplicateValues" dxfId="202" priority="10"/>
  </conditionalFormatting>
  <conditionalFormatting sqref="C7:D7 F7:H7">
    <cfRule type="containsText" dxfId="201" priority="7" operator="containsText" text="N/A">
      <formula>NOT(ISERROR(SEARCH("N/A",C7)))</formula>
    </cfRule>
    <cfRule type="containsText" dxfId="200" priority="8" operator="containsText" text="Blank">
      <formula>NOT(ISERROR(SEARCH("Blank",C7)))</formula>
    </cfRule>
    <cfRule type="containsText" dxfId="199" priority="9" operator="containsText" text="M">
      <formula>NOT(ISERROR(SEARCH("M",C7)))</formula>
    </cfRule>
  </conditionalFormatting>
  <conditionalFormatting sqref="B7 B66:B68">
    <cfRule type="duplicateValues" dxfId="198" priority="6"/>
  </conditionalFormatting>
  <conditionalFormatting sqref="B29">
    <cfRule type="duplicateValues" dxfId="197" priority="4"/>
  </conditionalFormatting>
  <conditionalFormatting sqref="B30">
    <cfRule type="duplicateValues" dxfId="196" priority="3"/>
  </conditionalFormatting>
  <conditionalFormatting sqref="B55">
    <cfRule type="duplicateValues" dxfId="195" priority="2"/>
  </conditionalFormatting>
  <conditionalFormatting sqref="B56:B65 B31:B54 B8:B12 B14:B28">
    <cfRule type="duplicateValues" dxfId="194" priority="5"/>
  </conditionalFormatting>
  <conditionalFormatting sqref="B13">
    <cfRule type="duplicateValues" dxfId="19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93546" r:id="rId11" name="CommandButton1">
          <controlPr defaultSize="0" autoLine="0" r:id="rId12">
            <anchor moveWithCells="1">
              <from>
                <xdr:col>8</xdr:col>
                <xdr:colOff>114300</xdr:colOff>
                <xdr:row>13</xdr:row>
                <xdr:rowOff>0</xdr:rowOff>
              </from>
              <to>
                <xdr:col>9</xdr:col>
                <xdr:colOff>403860</xdr:colOff>
                <xdr:row>15</xdr:row>
                <xdr:rowOff>0</xdr:rowOff>
              </to>
            </anchor>
          </controlPr>
        </control>
      </mc:Choice>
      <mc:Fallback>
        <control shapeId="193546" r:id="rId11" name="CommandButton1"/>
      </mc:Fallback>
    </mc:AlternateContent>
    <mc:AlternateContent xmlns:mc="http://schemas.openxmlformats.org/markup-compatibility/2006">
      <mc:Choice Requires="x14">
        <control shapeId="193547" r:id="rId13" name="CommandButton2">
          <controlPr defaultSize="0" autoLine="0" r:id="rId14">
            <anchor moveWithCells="1">
              <from>
                <xdr:col>8</xdr:col>
                <xdr:colOff>83820</xdr:colOff>
                <xdr:row>19</xdr:row>
                <xdr:rowOff>0</xdr:rowOff>
              </from>
              <to>
                <xdr:col>9</xdr:col>
                <xdr:colOff>403860</xdr:colOff>
                <xdr:row>21</xdr:row>
                <xdr:rowOff>83820</xdr:rowOff>
              </to>
            </anchor>
          </controlPr>
        </control>
      </mc:Choice>
      <mc:Fallback>
        <control shapeId="193547" r:id="rId13" name="CommandButton2"/>
      </mc:Fallback>
    </mc:AlternateContent>
  </controls>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theme="9" tint="0.79998168889431442"/>
  </sheetPr>
  <dimension ref="A1:X196"/>
  <sheetViews>
    <sheetView showGridLines="0" zoomScale="80" zoomScaleNormal="80" workbookViewId="0">
      <selection activeCell="J2" sqref="J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23.4"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12.75" customHeight="1" x14ac:dyDescent="0.3">
      <c r="A2" s="70" t="s">
        <v>362</v>
      </c>
      <c r="B2" s="58" t="s">
        <v>336</v>
      </c>
      <c r="C2" s="3"/>
      <c r="D2" s="3"/>
      <c r="E2" s="3"/>
      <c r="F2" s="3"/>
      <c r="G2" s="3"/>
      <c r="H2" s="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42849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3.7698630136986302</v>
      </c>
      <c r="C4" s="3"/>
      <c r="D4" s="3"/>
      <c r="E4" s="3"/>
      <c r="F4" s="3"/>
      <c r="G4" s="3"/>
      <c r="H4" s="3"/>
      <c r="K4" s="107" t="s">
        <v>141</v>
      </c>
      <c r="L4" s="107" t="s">
        <v>142</v>
      </c>
      <c r="M4" s="266" t="s">
        <v>5</v>
      </c>
      <c r="N4" s="267" t="s">
        <v>143</v>
      </c>
      <c r="O4" s="268" t="s">
        <v>367</v>
      </c>
      <c r="P4" s="270"/>
      <c r="Q4" s="273" t="s">
        <v>145</v>
      </c>
      <c r="R4" s="273" t="s">
        <v>211</v>
      </c>
      <c r="S4" s="249" t="s">
        <v>336</v>
      </c>
      <c r="T4" s="107"/>
      <c r="U4" s="319"/>
      <c r="V4" s="107" t="s">
        <v>369</v>
      </c>
      <c r="W4" s="107" t="s">
        <v>372</v>
      </c>
      <c r="X4" s="107" t="s">
        <v>372</v>
      </c>
    </row>
    <row r="5" spans="1:24" ht="12.75" customHeight="1" x14ac:dyDescent="0.3">
      <c r="A5" s="70" t="s">
        <v>382</v>
      </c>
      <c r="B5" s="95">
        <v>4</v>
      </c>
      <c r="C5" s="97"/>
      <c r="D5" s="3"/>
      <c r="E5" s="3"/>
      <c r="F5" s="3"/>
      <c r="G5" s="3"/>
      <c r="H5" s="3"/>
      <c r="K5" s="107"/>
      <c r="L5" s="107"/>
      <c r="M5" s="266" t="s">
        <v>5</v>
      </c>
      <c r="N5" s="267" t="s">
        <v>143</v>
      </c>
      <c r="O5" s="268" t="s">
        <v>368</v>
      </c>
      <c r="P5" s="271" t="s">
        <v>144</v>
      </c>
      <c r="Q5" s="271" t="s">
        <v>149</v>
      </c>
      <c r="R5" s="271" t="s">
        <v>150</v>
      </c>
      <c r="S5" s="249" t="s">
        <v>336</v>
      </c>
      <c r="T5" s="107"/>
      <c r="U5" s="320"/>
      <c r="V5" s="107" t="s">
        <v>369</v>
      </c>
      <c r="W5" s="107" t="s">
        <v>372</v>
      </c>
      <c r="X5" s="107" t="s">
        <v>372</v>
      </c>
    </row>
    <row r="6" spans="1:24" ht="15" customHeight="1" thickBot="1" x14ac:dyDescent="0.35">
      <c r="A6" s="70" t="s">
        <v>383</v>
      </c>
      <c r="B6" s="95">
        <f ca="1">B4+B5</f>
        <v>7.7698630136986306</v>
      </c>
      <c r="C6" s="97"/>
      <c r="K6" s="107"/>
      <c r="L6" s="107"/>
      <c r="M6" s="266" t="s">
        <v>5</v>
      </c>
      <c r="N6" s="267" t="s">
        <v>148</v>
      </c>
      <c r="O6" s="268" t="s">
        <v>148</v>
      </c>
      <c r="P6" s="271" t="s">
        <v>144</v>
      </c>
      <c r="Q6" s="271" t="s">
        <v>149</v>
      </c>
      <c r="R6" s="271" t="s">
        <v>150</v>
      </c>
      <c r="S6" s="249" t="s">
        <v>336</v>
      </c>
      <c r="T6" s="107"/>
      <c r="U6" s="320"/>
      <c r="V6" s="107" t="s">
        <v>369</v>
      </c>
      <c r="W6" s="107" t="s">
        <v>372</v>
      </c>
      <c r="X6" s="107" t="s">
        <v>372</v>
      </c>
    </row>
    <row r="7" spans="1:24" ht="28.2" customHeight="1"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336</v>
      </c>
      <c r="T7" s="107"/>
      <c r="U7" s="320"/>
      <c r="V7" s="107" t="s">
        <v>369</v>
      </c>
      <c r="W7" s="249" t="s">
        <v>372</v>
      </c>
      <c r="X7" s="107" t="s">
        <v>372</v>
      </c>
    </row>
    <row r="8" spans="1:24" ht="14.4" customHeight="1" x14ac:dyDescent="0.3">
      <c r="A8" s="222" t="s">
        <v>56</v>
      </c>
      <c r="B8" s="223" t="s">
        <v>180</v>
      </c>
      <c r="C8" s="252"/>
      <c r="D8" s="304"/>
      <c r="E8" s="304" t="s">
        <v>77</v>
      </c>
      <c r="F8" s="304"/>
      <c r="G8" s="304"/>
      <c r="H8" s="224">
        <f>IF(C8&lt;&gt;"",'CBL Score Standard'!$D66,IF(D8&lt;&gt;"",SUM('CBL Score Standard'!$D66:$E66),IF(E8&lt;&gt;"",SUM('CBL Score Standard'!$D66:$F66),IF(F8&lt;&gt;"",SUM('CBL Score Standard'!$D66:$G66),IF(G8&lt;&gt;"",SUM('CBL Score Standard'!$D66:$H66,0))))))</f>
        <v>7.7351916376306618E-2</v>
      </c>
      <c r="K8" s="107"/>
      <c r="L8" s="107"/>
      <c r="M8" s="266" t="s">
        <v>5</v>
      </c>
      <c r="N8" s="267" t="s">
        <v>726</v>
      </c>
      <c r="O8" s="269" t="s">
        <v>693</v>
      </c>
      <c r="P8" s="271" t="s">
        <v>144</v>
      </c>
      <c r="Q8" s="271" t="s">
        <v>152</v>
      </c>
      <c r="R8" s="271" t="s">
        <v>154</v>
      </c>
      <c r="S8" s="249" t="s">
        <v>336</v>
      </c>
      <c r="T8" s="107"/>
      <c r="U8" s="107"/>
      <c r="V8" s="107"/>
      <c r="W8" s="107"/>
      <c r="X8" s="107"/>
    </row>
    <row r="9" spans="1:24" ht="14.4" customHeight="1" x14ac:dyDescent="0.3">
      <c r="A9" s="225" t="s">
        <v>56</v>
      </c>
      <c r="B9" s="218" t="s">
        <v>396</v>
      </c>
      <c r="C9" s="252"/>
      <c r="D9" s="304"/>
      <c r="E9" s="304"/>
      <c r="F9" s="304" t="s">
        <v>77</v>
      </c>
      <c r="G9" s="304"/>
      <c r="H9" s="224">
        <f>IF(C9&lt;&gt;"",'CBL Score Standard'!$D67,IF(D9&lt;&gt;"",SUM('CBL Score Standard'!$D67:$E67),IF(E9&lt;&gt;"",SUM('CBL Score Standard'!$D67:$F67),IF(F9&lt;&gt;"",SUM('CBL Score Standard'!$D67:$G67),IF(G9&lt;&gt;"",SUM('CBL Score Standard'!$D67:$H67,0))))))</f>
        <v>9.8404547955253982E-2</v>
      </c>
      <c r="K9" s="107"/>
      <c r="L9" s="107"/>
      <c r="M9" s="266" t="s">
        <v>5</v>
      </c>
      <c r="N9" s="267" t="s">
        <v>726</v>
      </c>
      <c r="O9" s="269" t="s">
        <v>617</v>
      </c>
      <c r="P9" s="271" t="s">
        <v>144</v>
      </c>
      <c r="Q9" s="271" t="s">
        <v>153</v>
      </c>
      <c r="R9" s="271" t="s">
        <v>263</v>
      </c>
      <c r="S9" s="249" t="s">
        <v>336</v>
      </c>
      <c r="T9" s="107"/>
      <c r="U9" s="320"/>
      <c r="V9" s="107" t="s">
        <v>369</v>
      </c>
      <c r="W9" s="107" t="s">
        <v>372</v>
      </c>
      <c r="X9" s="107" t="s">
        <v>372</v>
      </c>
    </row>
    <row r="10" spans="1:24" ht="14.4" customHeight="1" x14ac:dyDescent="0.3">
      <c r="A10" s="225" t="s">
        <v>56</v>
      </c>
      <c r="B10" s="218" t="s">
        <v>213</v>
      </c>
      <c r="C10" s="252"/>
      <c r="D10" s="252"/>
      <c r="E10" s="304"/>
      <c r="F10" s="304" t="s">
        <v>77</v>
      </c>
      <c r="G10" s="304"/>
      <c r="H10" s="224">
        <f>IF(C10&lt;&gt;"",'CBL Score Standard'!$D68,IF(D10&lt;&gt;"",SUM('CBL Score Standard'!$D68:$E68),IF(E10&lt;&gt;"",SUM('CBL Score Standard'!$D68:$F68),IF(F10&lt;&gt;"",SUM('CBL Score Standard'!$D68:$G68),IF(G10&lt;&gt;"",SUM('CBL Score Standard'!$D68:$H68,0))))))</f>
        <v>4.9624060150375938E-2</v>
      </c>
      <c r="K10" s="107"/>
      <c r="L10" s="107"/>
      <c r="M10" s="266" t="s">
        <v>5</v>
      </c>
      <c r="N10" s="267" t="s">
        <v>726</v>
      </c>
      <c r="O10" s="269" t="s">
        <v>618</v>
      </c>
      <c r="P10" s="271" t="s">
        <v>144</v>
      </c>
      <c r="Q10" s="271" t="s">
        <v>615</v>
      </c>
      <c r="R10" s="271" t="s">
        <v>274</v>
      </c>
      <c r="S10" s="249" t="s">
        <v>336</v>
      </c>
      <c r="T10" s="107"/>
      <c r="U10" s="320"/>
      <c r="V10" s="107" t="s">
        <v>369</v>
      </c>
      <c r="W10" s="107" t="s">
        <v>372</v>
      </c>
      <c r="X10" s="107" t="s">
        <v>372</v>
      </c>
    </row>
    <row r="11" spans="1:24" ht="14.4" customHeight="1" x14ac:dyDescent="0.3">
      <c r="A11" s="225" t="s">
        <v>63</v>
      </c>
      <c r="B11" s="218" t="s">
        <v>234</v>
      </c>
      <c r="C11" s="252"/>
      <c r="D11" s="252"/>
      <c r="E11" s="252" t="s">
        <v>77</v>
      </c>
      <c r="F11" s="304"/>
      <c r="G11" s="304"/>
      <c r="H11" s="224">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336</v>
      </c>
      <c r="T11" s="107"/>
      <c r="U11" s="107"/>
      <c r="V11" s="107"/>
      <c r="W11" s="107"/>
      <c r="X11" s="107"/>
    </row>
    <row r="12" spans="1:24" ht="14.4" customHeight="1" x14ac:dyDescent="0.3">
      <c r="A12" s="225" t="s">
        <v>63</v>
      </c>
      <c r="B12" s="218" t="s">
        <v>241</v>
      </c>
      <c r="C12" s="252"/>
      <c r="D12" s="252"/>
      <c r="E12" s="252" t="s">
        <v>77</v>
      </c>
      <c r="F12" s="252"/>
      <c r="G12" s="304"/>
      <c r="H12" s="304">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336</v>
      </c>
      <c r="T12" s="107"/>
      <c r="U12" s="107"/>
      <c r="V12" s="107"/>
      <c r="W12" s="107"/>
      <c r="X12" s="107"/>
    </row>
    <row r="13" spans="1:24" ht="14.4" customHeigh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336</v>
      </c>
      <c r="T13" s="107"/>
      <c r="U13" s="320"/>
      <c r="V13" s="107" t="s">
        <v>369</v>
      </c>
      <c r="W13" s="107" t="s">
        <v>372</v>
      </c>
      <c r="X13" s="107" t="s">
        <v>372</v>
      </c>
    </row>
    <row r="14" spans="1:24" ht="13.8" x14ac:dyDescent="0.3">
      <c r="A14" s="225" t="s">
        <v>55</v>
      </c>
      <c r="B14" s="218" t="s">
        <v>645</v>
      </c>
      <c r="C14" s="252"/>
      <c r="D14" s="252"/>
      <c r="E14" s="252"/>
      <c r="F14" s="304" t="s">
        <v>77</v>
      </c>
      <c r="G14" s="304"/>
      <c r="H14" s="224">
        <f>IF(C14&lt;&gt;"",'CBL Score Standard'!$D72,IF(D14&lt;&gt;"",SUM('CBL Score Standard'!$D72:$E72),IF(E14&lt;&gt;"",SUM('CBL Score Standard'!$D72:$F72),IF(F14&lt;&gt;"",SUM('CBL Score Standard'!$D72:$G72),IF(G14&lt;&gt;"",SUM('CBL Score Standard'!$D72:$H72,0))))))</f>
        <v>3.5338345864661655E-2</v>
      </c>
      <c r="K14" s="107"/>
      <c r="L14" s="107"/>
      <c r="M14" s="266" t="s">
        <v>5</v>
      </c>
      <c r="N14" s="267" t="s">
        <v>31</v>
      </c>
      <c r="O14" s="269" t="s">
        <v>694</v>
      </c>
      <c r="P14" s="272"/>
      <c r="Q14" s="277" t="s">
        <v>149</v>
      </c>
      <c r="R14" s="276" t="s">
        <v>150</v>
      </c>
      <c r="S14" s="249" t="s">
        <v>336</v>
      </c>
      <c r="T14" s="107"/>
      <c r="U14" s="107"/>
      <c r="V14" s="107"/>
      <c r="W14" s="107"/>
      <c r="X14" s="107"/>
    </row>
    <row r="15" spans="1:24" ht="13.8" x14ac:dyDescent="0.3">
      <c r="A15" s="225" t="s">
        <v>55</v>
      </c>
      <c r="B15" s="218" t="s">
        <v>183</v>
      </c>
      <c r="C15" s="252"/>
      <c r="D15" s="252"/>
      <c r="E15" s="252"/>
      <c r="F15" s="304" t="s">
        <v>77</v>
      </c>
      <c r="G15" s="304"/>
      <c r="H15" s="224">
        <f>IF(C15&lt;&gt;"",'CBL Score Standard'!$D73,IF(D15&lt;&gt;"",SUM('CBL Score Standard'!$D73:$E73),IF(E15&lt;&gt;"",SUM('CBL Score Standard'!$D73:$F73),IF(F15&lt;&gt;"",SUM('CBL Score Standard'!$D73:$G73),IF(G15&lt;&gt;"",SUM('CBL Score Standard'!$D73:$H73,0))))))</f>
        <v>4.9624060150375938E-2</v>
      </c>
      <c r="K15" s="107"/>
      <c r="L15" s="107"/>
      <c r="M15" s="266" t="s">
        <v>5</v>
      </c>
      <c r="N15" s="267" t="s">
        <v>54</v>
      </c>
      <c r="O15" s="269" t="s">
        <v>394</v>
      </c>
      <c r="P15" s="271"/>
      <c r="Q15" s="271" t="s">
        <v>215</v>
      </c>
      <c r="R15" s="271" t="s">
        <v>216</v>
      </c>
      <c r="S15" s="249" t="s">
        <v>336</v>
      </c>
      <c r="T15" s="107"/>
      <c r="U15" s="320"/>
      <c r="V15" s="107"/>
      <c r="W15" s="107" t="s">
        <v>373</v>
      </c>
      <c r="X15" s="107" t="s">
        <v>372</v>
      </c>
    </row>
    <row r="16" spans="1:24" ht="13.8" x14ac:dyDescent="0.3">
      <c r="A16" s="225" t="s">
        <v>55</v>
      </c>
      <c r="B16" s="218" t="s">
        <v>190</v>
      </c>
      <c r="C16" s="252"/>
      <c r="D16" s="252"/>
      <c r="E16" s="252"/>
      <c r="F16" s="252" t="s">
        <v>77</v>
      </c>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336</v>
      </c>
      <c r="T16" s="107"/>
      <c r="U16" s="320"/>
      <c r="V16" s="107"/>
      <c r="W16" s="107" t="s">
        <v>373</v>
      </c>
      <c r="X16" s="107" t="s">
        <v>372</v>
      </c>
    </row>
    <row r="17" spans="1:24" ht="23.4" customHeight="1" x14ac:dyDescent="0.3">
      <c r="A17" s="225" t="s">
        <v>55</v>
      </c>
      <c r="B17" s="218" t="s">
        <v>192</v>
      </c>
      <c r="C17" s="252"/>
      <c r="D17" s="252"/>
      <c r="E17" s="252"/>
      <c r="F17" s="252" t="s">
        <v>77</v>
      </c>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336</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336</v>
      </c>
      <c r="T18" s="107"/>
      <c r="U18" s="320"/>
      <c r="V18" s="107" t="s">
        <v>369</v>
      </c>
      <c r="W18" s="107" t="s">
        <v>372</v>
      </c>
      <c r="X18" s="107" t="s">
        <v>372</v>
      </c>
    </row>
    <row r="19" spans="1:24" ht="14.4"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336</v>
      </c>
      <c r="U19" s="321"/>
      <c r="W19" s="308" t="s">
        <v>372</v>
      </c>
      <c r="X19" s="308" t="s">
        <v>373</v>
      </c>
    </row>
    <row r="20" spans="1:24" ht="27.6" customHeigh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336</v>
      </c>
      <c r="T20" s="107"/>
      <c r="U20" s="320"/>
      <c r="V20" s="107"/>
      <c r="W20" s="107" t="s">
        <v>372</v>
      </c>
      <c r="X20" s="107" t="s">
        <v>373</v>
      </c>
    </row>
    <row r="21" spans="1:24" ht="14.4" customHeigh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336</v>
      </c>
      <c r="T21" s="107"/>
      <c r="U21" s="320"/>
      <c r="V21" s="107" t="s">
        <v>369</v>
      </c>
      <c r="W21" s="107" t="s">
        <v>372</v>
      </c>
      <c r="X21" s="107" t="s">
        <v>372</v>
      </c>
    </row>
    <row r="22" spans="1:24" ht="14.4" customHeight="1" x14ac:dyDescent="0.3">
      <c r="A22" s="225" t="s">
        <v>55</v>
      </c>
      <c r="B22" s="218" t="s">
        <v>620</v>
      </c>
      <c r="C22" s="252"/>
      <c r="D22" s="252"/>
      <c r="E22" s="304"/>
      <c r="F22" s="304" t="s">
        <v>77</v>
      </c>
      <c r="G22" s="304"/>
      <c r="H22" s="224">
        <f>IF(C22&lt;&gt;"",'CBL Score Standard'!$D80,IF(D22&lt;&gt;"",SUM('CBL Score Standard'!$D80:$E80),IF(E22&lt;&gt;"",SUM('CBL Score Standard'!$D80:$F80),IF(F22&lt;&gt;"",SUM('CBL Score Standard'!$D80:$G80),IF(G22&lt;&gt;"",SUM('CBL Score Standard'!$D80:$H80,0))))))</f>
        <v>4.9624060150375938E-2</v>
      </c>
      <c r="K22" s="107"/>
      <c r="L22" s="107"/>
      <c r="M22" s="278" t="s">
        <v>6</v>
      </c>
      <c r="N22" s="279" t="s">
        <v>726</v>
      </c>
      <c r="O22" s="282" t="s">
        <v>186</v>
      </c>
      <c r="P22" s="286">
        <v>44392</v>
      </c>
      <c r="Q22" s="281" t="s">
        <v>153</v>
      </c>
      <c r="R22" s="281" t="s">
        <v>263</v>
      </c>
      <c r="S22" s="249" t="s">
        <v>336</v>
      </c>
      <c r="T22" s="107"/>
      <c r="U22" s="320"/>
      <c r="V22" s="107" t="s">
        <v>369</v>
      </c>
      <c r="W22" s="107" t="s">
        <v>372</v>
      </c>
      <c r="X22" s="107" t="s">
        <v>372</v>
      </c>
    </row>
    <row r="23" spans="1:24" ht="12.75" customHeight="1" x14ac:dyDescent="0.3">
      <c r="A23" s="225" t="s">
        <v>55</v>
      </c>
      <c r="B23" s="218" t="s">
        <v>416</v>
      </c>
      <c r="C23" s="252"/>
      <c r="D23" s="252"/>
      <c r="E23" s="252"/>
      <c r="F23" s="304" t="s">
        <v>77</v>
      </c>
      <c r="G23" s="304"/>
      <c r="H23" s="224">
        <f>IF(C23&lt;&gt;"",'CBL Score Standard'!$D81,IF(D23&lt;&gt;"",SUM('CBL Score Standard'!$D81:$E81),IF(E23&lt;&gt;"",SUM('CBL Score Standard'!$D81:$F81),IF(F23&lt;&gt;"",SUM('CBL Score Standard'!$D81:$G81),IF(G23&lt;&gt;"",SUM('CBL Score Standard'!$D81:$H81,0))))))</f>
        <v>4.9624060150375938E-2</v>
      </c>
      <c r="K23" s="107"/>
      <c r="L23" s="107"/>
      <c r="M23" s="278" t="s">
        <v>6</v>
      </c>
      <c r="N23" s="279" t="s">
        <v>726</v>
      </c>
      <c r="O23" s="264" t="s">
        <v>700</v>
      </c>
      <c r="P23" s="285">
        <v>44378</v>
      </c>
      <c r="Q23" s="281" t="s">
        <v>615</v>
      </c>
      <c r="R23" s="281" t="s">
        <v>274</v>
      </c>
      <c r="S23" s="249" t="s">
        <v>336</v>
      </c>
      <c r="T23" s="107"/>
      <c r="U23" s="320"/>
      <c r="V23" s="107" t="s">
        <v>369</v>
      </c>
      <c r="W23" s="107" t="s">
        <v>372</v>
      </c>
      <c r="X23" s="107" t="s">
        <v>372</v>
      </c>
    </row>
    <row r="24" spans="1:24" ht="12.75" customHeight="1" x14ac:dyDescent="0.3">
      <c r="A24" s="225" t="s">
        <v>55</v>
      </c>
      <c r="B24" s="218" t="s">
        <v>621</v>
      </c>
      <c r="C24" s="252"/>
      <c r="D24" s="252"/>
      <c r="E24" s="304"/>
      <c r="F24" s="304" t="s">
        <v>77</v>
      </c>
      <c r="G24" s="304"/>
      <c r="H24" s="224">
        <f>IF(C24&lt;&gt;"",'CBL Score Standard'!$D82,IF(D24&lt;&gt;"",SUM('CBL Score Standard'!$D82:$E82),IF(E24&lt;&gt;"",SUM('CBL Score Standard'!$D82:$F82),IF(F24&lt;&gt;"",SUM('CBL Score Standard'!$D82:$G82),IF(G24&lt;&gt;"",SUM('CBL Score Standard'!$D82:$H82,0))))))</f>
        <v>4.9624060150375938E-2</v>
      </c>
      <c r="K24" s="107"/>
      <c r="L24" s="107"/>
      <c r="M24" s="278" t="s">
        <v>6</v>
      </c>
      <c r="N24" s="279" t="s">
        <v>726</v>
      </c>
      <c r="O24" s="282" t="s">
        <v>189</v>
      </c>
      <c r="P24" s="286"/>
      <c r="Q24" s="281" t="s">
        <v>225</v>
      </c>
      <c r="R24" s="281" t="s">
        <v>345</v>
      </c>
      <c r="S24" s="249" t="s">
        <v>336</v>
      </c>
      <c r="T24" s="107"/>
      <c r="U24" s="320"/>
      <c r="V24" s="107" t="s">
        <v>369</v>
      </c>
      <c r="W24" s="107" t="s">
        <v>372</v>
      </c>
      <c r="X24" s="107" t="s">
        <v>372</v>
      </c>
    </row>
    <row r="25" spans="1:24" ht="14.4" customHeight="1" x14ac:dyDescent="0.3">
      <c r="A25" s="225" t="s">
        <v>55</v>
      </c>
      <c r="B25" s="218" t="s">
        <v>236</v>
      </c>
      <c r="C25" s="252"/>
      <c r="D25" s="252"/>
      <c r="E25" s="252" t="s">
        <v>77</v>
      </c>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336</v>
      </c>
      <c r="T25" s="107"/>
      <c r="U25" s="320">
        <v>43608</v>
      </c>
      <c r="V25" s="107" t="s">
        <v>369</v>
      </c>
      <c r="W25" s="107" t="s">
        <v>372</v>
      </c>
      <c r="X25" s="107" t="s">
        <v>372</v>
      </c>
    </row>
    <row r="26" spans="1:24" ht="26.4" customHeight="1" x14ac:dyDescent="0.3">
      <c r="A26" s="225" t="s">
        <v>55</v>
      </c>
      <c r="B26" s="218" t="s">
        <v>479</v>
      </c>
      <c r="C26" s="252"/>
      <c r="D26" s="252"/>
      <c r="E26" s="252" t="s">
        <v>77</v>
      </c>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336</v>
      </c>
      <c r="T26" s="107"/>
      <c r="U26" s="320">
        <v>43544</v>
      </c>
      <c r="V26" s="107" t="s">
        <v>369</v>
      </c>
      <c r="W26" s="107" t="s">
        <v>372</v>
      </c>
      <c r="X26" s="107" t="s">
        <v>373</v>
      </c>
    </row>
    <row r="27" spans="1:24" ht="26.4" customHeight="1"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336</v>
      </c>
      <c r="T27" s="107"/>
      <c r="U27" s="320"/>
      <c r="V27" s="107"/>
      <c r="W27" s="107" t="s">
        <v>373</v>
      </c>
      <c r="X27" s="107" t="s">
        <v>373</v>
      </c>
    </row>
    <row r="28" spans="1:24" ht="27.6" customHeight="1"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336</v>
      </c>
      <c r="T28" s="107"/>
      <c r="U28" s="320"/>
      <c r="V28" s="107"/>
      <c r="W28" s="107" t="s">
        <v>373</v>
      </c>
      <c r="X28" s="107" t="s">
        <v>373</v>
      </c>
    </row>
    <row r="29" spans="1:24" ht="27.6" customHeight="1" x14ac:dyDescent="0.3">
      <c r="A29" s="225" t="s">
        <v>59</v>
      </c>
      <c r="B29" s="218" t="s">
        <v>640</v>
      </c>
      <c r="C29" s="252"/>
      <c r="D29" s="252"/>
      <c r="E29" s="304"/>
      <c r="F29" s="304" t="s">
        <v>77</v>
      </c>
      <c r="G29" s="304"/>
      <c r="H29" s="224">
        <f>IF(C29&lt;&gt;"",'CBL Score Standard'!$D87,IF(D29&lt;&gt;"",SUM('CBL Score Standard'!$D87:$E87),IF(E29&lt;&gt;"",SUM('CBL Score Standard'!$D87:$F87),IF(F29&lt;&gt;"",SUM('CBL Score Standard'!$D87:$G87),IF(G29&lt;&gt;"",SUM('CBL Score Standard'!$D87:$H87,0))))))</f>
        <v>4.9624060150375938E-2</v>
      </c>
      <c r="K29" s="107"/>
      <c r="L29" s="107"/>
      <c r="M29" s="278" t="s">
        <v>6</v>
      </c>
      <c r="N29" s="279" t="s">
        <v>55</v>
      </c>
      <c r="O29" s="282" t="s">
        <v>200</v>
      </c>
      <c r="P29" s="284"/>
      <c r="Q29" s="281" t="s">
        <v>379</v>
      </c>
      <c r="R29" s="281" t="s">
        <v>380</v>
      </c>
      <c r="S29" s="249" t="s">
        <v>336</v>
      </c>
      <c r="T29" s="107"/>
      <c r="U29" s="320"/>
      <c r="V29" s="107"/>
      <c r="W29" s="107" t="s">
        <v>373</v>
      </c>
      <c r="X29" s="107" t="s">
        <v>373</v>
      </c>
    </row>
    <row r="30" spans="1:24" ht="14.4" customHeight="1"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336</v>
      </c>
      <c r="T30" s="107"/>
      <c r="U30" s="320"/>
      <c r="V30" s="107" t="s">
        <v>369</v>
      </c>
      <c r="W30" s="107" t="s">
        <v>373</v>
      </c>
      <c r="X30" s="107" t="s">
        <v>372</v>
      </c>
    </row>
    <row r="31" spans="1:24" ht="14.4" customHeight="1" x14ac:dyDescent="0.3">
      <c r="A31" s="225" t="s">
        <v>148</v>
      </c>
      <c r="B31" s="218" t="s">
        <v>148</v>
      </c>
      <c r="C31" s="304"/>
      <c r="D31" s="304"/>
      <c r="E31" s="304"/>
      <c r="F31" s="304" t="s">
        <v>77</v>
      </c>
      <c r="G31" s="304"/>
      <c r="H31" s="224">
        <f>IF(C31&lt;&gt;"",'CBL Score Standard'!$D89,IF(D31&lt;&gt;"",SUM('CBL Score Standard'!$D89:$E89),IF(E31&lt;&gt;"",SUM('CBL Score Standard'!$D89:$F89),IF(F31&lt;&gt;"",SUM('CBL Score Standard'!$D89:$G89),IF(G31&lt;&gt;"",SUM('CBL Score Standard'!$D89:$H89,0))))))</f>
        <v>0.18173788128858734</v>
      </c>
      <c r="K31" s="107"/>
      <c r="L31" s="107"/>
      <c r="M31" s="278" t="s">
        <v>6</v>
      </c>
      <c r="N31" s="279" t="s">
        <v>53</v>
      </c>
      <c r="O31" s="282" t="s">
        <v>366</v>
      </c>
      <c r="P31" s="284"/>
      <c r="Q31" s="281"/>
      <c r="R31" s="281"/>
      <c r="S31" s="249" t="s">
        <v>336</v>
      </c>
      <c r="T31" s="107"/>
      <c r="U31" s="320"/>
      <c r="V31" s="107"/>
      <c r="W31" s="107" t="s">
        <v>373</v>
      </c>
      <c r="X31" s="107" t="s">
        <v>373</v>
      </c>
    </row>
    <row r="32" spans="1:24" ht="26.4" customHeight="1" x14ac:dyDescent="0.3">
      <c r="A32" s="225" t="s">
        <v>148</v>
      </c>
      <c r="B32" s="218" t="s">
        <v>365</v>
      </c>
      <c r="C32" s="252"/>
      <c r="D32" s="252"/>
      <c r="E32" s="252"/>
      <c r="F32" s="304" t="s">
        <v>77</v>
      </c>
      <c r="G32" s="304"/>
      <c r="H32" s="224">
        <f>IF(C32&lt;&gt;"",'CBL Score Standard'!$D90,IF(D32&lt;&gt;"",SUM('CBL Score Standard'!$D90:$E90),IF(E32&lt;&gt;"",SUM('CBL Score Standard'!$D90:$F90),IF(F32&lt;&gt;"",SUM('CBL Score Standard'!$D90:$G90),IF(G32&lt;&gt;"",SUM('CBL Score Standard'!$D90:$H90,0))))))</f>
        <v>2.1052631578947368E-2</v>
      </c>
      <c r="K32" s="107"/>
      <c r="L32" s="107"/>
      <c r="M32" s="278" t="s">
        <v>6</v>
      </c>
      <c r="N32" s="279" t="s">
        <v>54</v>
      </c>
      <c r="O32" s="282" t="s">
        <v>340</v>
      </c>
      <c r="P32" s="284"/>
      <c r="Q32" s="281" t="s">
        <v>207</v>
      </c>
      <c r="R32" s="281" t="s">
        <v>323</v>
      </c>
      <c r="S32" s="249" t="s">
        <v>336</v>
      </c>
      <c r="T32" s="107"/>
      <c r="U32" s="320">
        <v>43756</v>
      </c>
      <c r="V32" s="107" t="s">
        <v>369</v>
      </c>
      <c r="W32" s="107" t="s">
        <v>372</v>
      </c>
      <c r="X32" s="107" t="s">
        <v>372</v>
      </c>
    </row>
    <row r="33" spans="1:24" ht="14.4" customHeigh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336</v>
      </c>
      <c r="T33" s="107"/>
      <c r="U33" s="320"/>
      <c r="V33" s="107" t="s">
        <v>369</v>
      </c>
      <c r="W33" s="107" t="s">
        <v>372</v>
      </c>
      <c r="X33" s="107" t="s">
        <v>372</v>
      </c>
    </row>
    <row r="34" spans="1:24" ht="14.4" customHeight="1" x14ac:dyDescent="0.3">
      <c r="A34" s="225" t="s">
        <v>31</v>
      </c>
      <c r="B34" s="218" t="s">
        <v>616</v>
      </c>
      <c r="C34" s="304"/>
      <c r="D34" s="304"/>
      <c r="E34" s="304"/>
      <c r="F34" s="304" t="s">
        <v>77</v>
      </c>
      <c r="G34" s="304"/>
      <c r="H34" s="224">
        <f>IF(C34&lt;&gt;"",'CBL Score Standard'!$D92,IF(D34&lt;&gt;"",SUM('CBL Score Standard'!$D92:$E92),IF(E34&lt;&gt;"",SUM('CBL Score Standard'!$D92:$F92),IF(F34&lt;&gt;"",SUM('CBL Score Standard'!$D92:$G92),IF(G34&lt;&gt;"",SUM('CBL Score Standard'!$D92:$H92,0))))))</f>
        <v>0.18173788128858734</v>
      </c>
      <c r="K34" s="107"/>
      <c r="L34" s="107"/>
      <c r="M34" s="287" t="s">
        <v>7</v>
      </c>
      <c r="N34" s="288" t="s">
        <v>56</v>
      </c>
      <c r="O34" s="289" t="s">
        <v>213</v>
      </c>
      <c r="P34" s="292"/>
      <c r="Q34" s="292" t="s">
        <v>162</v>
      </c>
      <c r="R34" s="292" t="s">
        <v>321</v>
      </c>
      <c r="S34" s="249" t="s">
        <v>336</v>
      </c>
      <c r="T34" s="107" t="s">
        <v>72</v>
      </c>
      <c r="U34" s="320">
        <v>43752</v>
      </c>
      <c r="V34" s="107" t="s">
        <v>369</v>
      </c>
      <c r="W34" s="107" t="s">
        <v>372</v>
      </c>
      <c r="X34" s="107" t="s">
        <v>372</v>
      </c>
    </row>
    <row r="35" spans="1:24" ht="14.4" customHeight="1" x14ac:dyDescent="0.3">
      <c r="A35" s="225" t="s">
        <v>31</v>
      </c>
      <c r="B35" s="218" t="s">
        <v>173</v>
      </c>
      <c r="C35" s="304"/>
      <c r="D35" s="304"/>
      <c r="E35" s="304"/>
      <c r="F35" s="304" t="s">
        <v>77</v>
      </c>
      <c r="G35" s="304"/>
      <c r="H35" s="224">
        <f>IF(C35&lt;&gt;"",'CBL Score Standard'!$D93,IF(D35&lt;&gt;"",SUM('CBL Score Standard'!$D93:$E93),IF(E35&lt;&gt;"",SUM('CBL Score Standard'!$D93:$F93),IF(F35&lt;&gt;"",SUM('CBL Score Standard'!$D93:$G93),IF(G35&lt;&gt;"",SUM('CBL Score Standard'!$D93:$H93,0))))))</f>
        <v>0.18173788128858734</v>
      </c>
      <c r="K35" s="107"/>
      <c r="L35" s="107"/>
      <c r="M35" s="287" t="s">
        <v>7</v>
      </c>
      <c r="N35" s="288" t="s">
        <v>55</v>
      </c>
      <c r="O35" s="289" t="s">
        <v>620</v>
      </c>
      <c r="P35" s="295"/>
      <c r="Q35" s="293" t="s">
        <v>393</v>
      </c>
      <c r="R35" s="294" t="s">
        <v>392</v>
      </c>
      <c r="S35" s="249" t="s">
        <v>336</v>
      </c>
      <c r="T35" s="107"/>
      <c r="U35" s="320"/>
      <c r="V35" s="107" t="s">
        <v>369</v>
      </c>
      <c r="W35" s="249" t="s">
        <v>372</v>
      </c>
      <c r="X35" s="107" t="s">
        <v>372</v>
      </c>
    </row>
    <row r="36" spans="1:24" ht="27.6" x14ac:dyDescent="0.3">
      <c r="A36" s="225" t="s">
        <v>46</v>
      </c>
      <c r="B36" s="218" t="s">
        <v>169</v>
      </c>
      <c r="C36" s="252"/>
      <c r="D36" s="304"/>
      <c r="E36" s="304"/>
      <c r="F36" s="304" t="s">
        <v>77</v>
      </c>
      <c r="G36" s="304"/>
      <c r="H36" s="224">
        <f>IF(C36&lt;&gt;"",'CBL Score Standard'!$D94,IF(D36&lt;&gt;"",SUM('CBL Score Standard'!$D94:$E94),IF(E36&lt;&gt;"",SUM('CBL Score Standard'!$D94:$F94),IF(F36&lt;&gt;"",SUM('CBL Score Standard'!$D94:$G94),IF(G36&lt;&gt;"",SUM('CBL Score Standard'!$D94:$H94,0))))))</f>
        <v>9.8404547955253982E-2</v>
      </c>
      <c r="K36" s="107"/>
      <c r="L36" s="107"/>
      <c r="M36" s="287" t="s">
        <v>7</v>
      </c>
      <c r="N36" s="288" t="s">
        <v>55</v>
      </c>
      <c r="O36" s="289" t="s">
        <v>416</v>
      </c>
      <c r="P36" s="292"/>
      <c r="Q36" s="294" t="s">
        <v>709</v>
      </c>
      <c r="R36" s="292" t="s">
        <v>710</v>
      </c>
      <c r="S36" s="249" t="s">
        <v>336</v>
      </c>
      <c r="T36" s="107"/>
      <c r="U36" s="320"/>
      <c r="V36" s="107" t="s">
        <v>369</v>
      </c>
      <c r="W36" s="107" t="s">
        <v>372</v>
      </c>
      <c r="X36" s="107" t="s">
        <v>372</v>
      </c>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336</v>
      </c>
      <c r="T37" s="107"/>
      <c r="U37" s="107"/>
      <c r="V37" s="107"/>
      <c r="W37" s="107"/>
      <c r="X37" s="107"/>
    </row>
    <row r="38" spans="1:24" ht="23.4" customHeight="1" x14ac:dyDescent="0.3">
      <c r="A38" s="225" t="s">
        <v>54</v>
      </c>
      <c r="B38" s="218" t="s">
        <v>394</v>
      </c>
      <c r="C38" s="304"/>
      <c r="D38" s="304"/>
      <c r="E38" s="304" t="s">
        <v>77</v>
      </c>
      <c r="F38" s="304"/>
      <c r="G38" s="304"/>
      <c r="H38" s="224">
        <f>IF(C38&lt;&gt;"",'CBL Score Standard'!$D96,IF(D38&lt;&gt;"",SUM('CBL Score Standard'!$D96:$E96),IF(E38&lt;&gt;"",SUM('CBL Score Standard'!$D96:$F96),IF(F38&lt;&gt;"",SUM('CBL Score Standard'!$D96:$G96),IF(G38&lt;&gt;"",SUM('CBL Score Standard'!$D96:$H96,0))))))</f>
        <v>0.16068524970963996</v>
      </c>
      <c r="K38" s="107"/>
      <c r="L38" s="107"/>
      <c r="M38" s="287" t="s">
        <v>7</v>
      </c>
      <c r="N38" s="288" t="s">
        <v>55</v>
      </c>
      <c r="O38" s="289" t="s">
        <v>705</v>
      </c>
      <c r="P38" s="295"/>
      <c r="Q38" s="292" t="s">
        <v>219</v>
      </c>
      <c r="R38" s="292" t="s">
        <v>256</v>
      </c>
      <c r="S38" s="249" t="s">
        <v>336</v>
      </c>
      <c r="T38" s="107"/>
      <c r="U38" s="107"/>
      <c r="V38" s="107"/>
      <c r="W38" s="107"/>
      <c r="X38" s="107"/>
    </row>
    <row r="39" spans="1:24" ht="13.8" x14ac:dyDescent="0.3">
      <c r="A39" s="225" t="s">
        <v>54</v>
      </c>
      <c r="B39" s="218" t="s">
        <v>340</v>
      </c>
      <c r="C39" s="252"/>
      <c r="D39" s="304"/>
      <c r="E39" s="304"/>
      <c r="F39" s="304" t="s">
        <v>77</v>
      </c>
      <c r="G39" s="304"/>
      <c r="H39" s="224">
        <f>IF(C39&lt;&gt;"",'CBL Score Standard'!$D97,IF(D39&lt;&gt;"",SUM('CBL Score Standard'!$D97:$E97),IF(E39&lt;&gt;"",SUM('CBL Score Standard'!$D97:$F97),IF(F39&lt;&gt;"",SUM('CBL Score Standard'!$D97:$G97),IF(G39&lt;&gt;"",SUM('CBL Score Standard'!$D97:$H97,0))))))</f>
        <v>9.8404547955253982E-2</v>
      </c>
      <c r="K39" s="107"/>
      <c r="L39" s="107"/>
      <c r="M39" s="287" t="s">
        <v>7</v>
      </c>
      <c r="N39" s="288" t="s">
        <v>53</v>
      </c>
      <c r="O39" s="289" t="s">
        <v>221</v>
      </c>
      <c r="P39" s="295"/>
      <c r="Q39" s="292" t="s">
        <v>222</v>
      </c>
      <c r="R39" s="292" t="s">
        <v>349</v>
      </c>
      <c r="S39" s="249" t="s">
        <v>336</v>
      </c>
      <c r="T39" s="107"/>
      <c r="U39" s="320">
        <v>43621</v>
      </c>
      <c r="V39" s="107"/>
      <c r="W39" s="107" t="s">
        <v>373</v>
      </c>
      <c r="X39" s="107" t="s">
        <v>372</v>
      </c>
    </row>
    <row r="40" spans="1:24" ht="14.4" customHeight="1" x14ac:dyDescent="0.3">
      <c r="A40" s="225" t="s">
        <v>54</v>
      </c>
      <c r="B40" s="218" t="s">
        <v>229</v>
      </c>
      <c r="C40" s="252"/>
      <c r="D40" s="252"/>
      <c r="E40" s="251"/>
      <c r="F40" s="304" t="s">
        <v>77</v>
      </c>
      <c r="G40" s="304"/>
      <c r="H40" s="224">
        <f>IF(C40&lt;&gt;"",'CBL Score Standard'!$D98,IF(D40&lt;&gt;"",SUM('CBL Score Standard'!$D98:$E98),IF(E40&lt;&gt;"",SUM('CBL Score Standard'!$D98:$F98),IF(F40&lt;&gt;"",SUM('CBL Score Standard'!$D98:$G98),IF(G40&lt;&gt;"",SUM('CBL Score Standard'!$D98:$H98,0))))))</f>
        <v>3.5338345864661655E-2</v>
      </c>
      <c r="K40" s="107"/>
      <c r="L40" s="107"/>
      <c r="M40" s="287" t="s">
        <v>7</v>
      </c>
      <c r="N40" s="288" t="s">
        <v>53</v>
      </c>
      <c r="O40" s="289" t="s">
        <v>224</v>
      </c>
      <c r="P40" s="295"/>
      <c r="Q40" s="292" t="s">
        <v>225</v>
      </c>
      <c r="R40" s="292" t="s">
        <v>345</v>
      </c>
      <c r="S40" s="249" t="s">
        <v>336</v>
      </c>
      <c r="T40" s="107"/>
      <c r="U40" s="320"/>
      <c r="V40" s="107"/>
      <c r="W40" s="107" t="s">
        <v>373</v>
      </c>
      <c r="X40" s="107" t="s">
        <v>373</v>
      </c>
    </row>
    <row r="41" spans="1:24" ht="14.4" customHeigh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336</v>
      </c>
      <c r="T41" s="107"/>
      <c r="U41" s="320">
        <v>43623</v>
      </c>
      <c r="V41" s="107" t="s">
        <v>369</v>
      </c>
      <c r="W41" s="107" t="s">
        <v>373</v>
      </c>
      <c r="X41" s="107" t="s">
        <v>372</v>
      </c>
    </row>
    <row r="42" spans="1:24" ht="27.6"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336</v>
      </c>
      <c r="T42" s="107"/>
      <c r="U42" s="320">
        <v>43623</v>
      </c>
      <c r="V42" s="107"/>
      <c r="W42" s="107" t="s">
        <v>373</v>
      </c>
      <c r="X42" s="107" t="s">
        <v>372</v>
      </c>
    </row>
    <row r="43" spans="1:24" ht="27.6" customHeigh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336</v>
      </c>
      <c r="T43" s="107"/>
      <c r="U43" s="107"/>
      <c r="V43" s="107"/>
      <c r="W43" s="107"/>
      <c r="X43" s="107"/>
    </row>
    <row r="44" spans="1:24" ht="26.4" customHeight="1"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336</v>
      </c>
      <c r="T44" s="107"/>
      <c r="U44" s="320">
        <v>43763</v>
      </c>
      <c r="V44" s="107" t="s">
        <v>369</v>
      </c>
      <c r="W44" s="107" t="s">
        <v>373</v>
      </c>
      <c r="X44" s="107" t="s">
        <v>372</v>
      </c>
    </row>
    <row r="45" spans="1:24" ht="27.6" customHeight="1"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249" t="s">
        <v>336</v>
      </c>
      <c r="T45" s="107"/>
      <c r="U45" s="320"/>
      <c r="V45" s="107"/>
      <c r="W45" s="107" t="s">
        <v>373</v>
      </c>
      <c r="X45" s="107" t="s">
        <v>372</v>
      </c>
    </row>
    <row r="46" spans="1:24" ht="27.6" customHeight="1" x14ac:dyDescent="0.3">
      <c r="A46" s="225" t="s">
        <v>41</v>
      </c>
      <c r="B46" s="218" t="s">
        <v>176</v>
      </c>
      <c r="C46" s="252"/>
      <c r="D46" s="304"/>
      <c r="E46" s="304" t="s">
        <v>77</v>
      </c>
      <c r="F46" s="304"/>
      <c r="G46" s="304"/>
      <c r="H46" s="224">
        <f>IF(C46&lt;&gt;"",'CBL Score Standard'!$D104,IF(D46&lt;&gt;"",SUM('CBL Score Standard'!$D104:$E104),IF(E46&lt;&gt;"",SUM('CBL Score Standard'!$D104:$F104),IF(F46&lt;&gt;"",SUM('CBL Score Standard'!$D104:$G104),IF(G46&lt;&gt;"",SUM('CBL Score Standard'!$D104:$H104,0))))))</f>
        <v>7.7351916376306618E-2</v>
      </c>
      <c r="K46" s="107"/>
      <c r="L46" s="107"/>
      <c r="M46" s="287" t="s">
        <v>7</v>
      </c>
      <c r="N46" s="288" t="s">
        <v>56</v>
      </c>
      <c r="O46" s="290" t="s">
        <v>391</v>
      </c>
      <c r="P46" s="292"/>
      <c r="Q46" s="292" t="s">
        <v>393</v>
      </c>
      <c r="R46" s="292" t="s">
        <v>392</v>
      </c>
      <c r="S46" s="249" t="s">
        <v>336</v>
      </c>
      <c r="T46" s="107" t="s">
        <v>72</v>
      </c>
      <c r="U46" s="320">
        <v>43669</v>
      </c>
      <c r="V46" s="107" t="s">
        <v>369</v>
      </c>
      <c r="W46" s="107" t="s">
        <v>373</v>
      </c>
      <c r="X46" s="107" t="s">
        <v>372</v>
      </c>
    </row>
    <row r="47" spans="1:24" ht="14.4" customHeigh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336</v>
      </c>
      <c r="T47" s="107" t="s">
        <v>72</v>
      </c>
      <c r="U47" s="320">
        <v>43756</v>
      </c>
      <c r="V47" s="107" t="s">
        <v>369</v>
      </c>
      <c r="W47" s="107" t="s">
        <v>373</v>
      </c>
      <c r="X47" s="107" t="s">
        <v>372</v>
      </c>
    </row>
    <row r="48" spans="1:24" ht="13.8" x14ac:dyDescent="0.3">
      <c r="A48" s="225" t="s">
        <v>143</v>
      </c>
      <c r="B48" s="218" t="s">
        <v>367</v>
      </c>
      <c r="C48" s="304"/>
      <c r="D48" s="304"/>
      <c r="E48" s="304"/>
      <c r="F48" s="304" t="s">
        <v>77</v>
      </c>
      <c r="G48" s="304"/>
      <c r="H48" s="224">
        <f>IF(C48&lt;&gt;"",'CBL Score Standard'!$D106,IF(D48&lt;&gt;"",SUM('CBL Score Standard'!$D106:$E106),IF(E48&lt;&gt;"",SUM('CBL Score Standard'!$D106:$F106),IF(F48&lt;&gt;"",SUM('CBL Score Standard'!$D106:$G106),IF(G48&lt;&gt;"",SUM('CBL Score Standard'!$D106:$H106,0))))))</f>
        <v>0.18173788128858734</v>
      </c>
      <c r="K48" s="107"/>
      <c r="L48" s="107"/>
      <c r="M48" s="287" t="s">
        <v>7</v>
      </c>
      <c r="N48" s="288" t="s">
        <v>148</v>
      </c>
      <c r="O48" s="291" t="s">
        <v>687</v>
      </c>
      <c r="P48" s="295" t="s">
        <v>228</v>
      </c>
      <c r="Q48" s="292" t="s">
        <v>714</v>
      </c>
      <c r="R48" s="292"/>
      <c r="S48" s="249" t="s">
        <v>336</v>
      </c>
      <c r="T48" s="107"/>
      <c r="U48" s="107"/>
      <c r="V48" s="107"/>
      <c r="W48" s="107"/>
      <c r="X48" s="107"/>
    </row>
    <row r="49" spans="1:24" ht="39.6" x14ac:dyDescent="0.3">
      <c r="A49" s="225" t="s">
        <v>143</v>
      </c>
      <c r="B49" s="218" t="s">
        <v>368</v>
      </c>
      <c r="C49" s="304"/>
      <c r="D49" s="304"/>
      <c r="E49" s="304"/>
      <c r="F49" s="304" t="s">
        <v>77</v>
      </c>
      <c r="G49" s="304"/>
      <c r="H49" s="224">
        <f>IF(C49&lt;&gt;"",'CBL Score Standard'!$D107,IF(D49&lt;&gt;"",SUM('CBL Score Standard'!$D107:$E107),IF(E49&lt;&gt;"",SUM('CBL Score Standard'!$D107:$F107),IF(F49&lt;&gt;"",SUM('CBL Score Standard'!$D107:$G107),IF(G49&lt;&gt;"",SUM('CBL Score Standard'!$D107:$H107,0))))))</f>
        <v>0.18173788128858734</v>
      </c>
      <c r="K49" s="107"/>
      <c r="L49" s="107"/>
      <c r="M49" s="287" t="s">
        <v>7</v>
      </c>
      <c r="N49" s="288" t="s">
        <v>55</v>
      </c>
      <c r="O49" s="289" t="s">
        <v>708</v>
      </c>
      <c r="P49" s="295"/>
      <c r="Q49" s="292" t="s">
        <v>715</v>
      </c>
      <c r="R49" s="292" t="s">
        <v>316</v>
      </c>
      <c r="S49" s="249" t="s">
        <v>336</v>
      </c>
      <c r="T49" s="107"/>
      <c r="U49" s="107"/>
      <c r="V49" s="107"/>
      <c r="W49" s="107"/>
      <c r="X49" s="107"/>
    </row>
    <row r="50" spans="1:24" ht="13.8" x14ac:dyDescent="0.3">
      <c r="A50" s="225" t="s">
        <v>691</v>
      </c>
      <c r="B50" s="218" t="s">
        <v>420</v>
      </c>
      <c r="C50" s="304"/>
      <c r="D50" s="304"/>
      <c r="E50" s="304"/>
      <c r="F50" s="304" t="s">
        <v>77</v>
      </c>
      <c r="G50" s="304"/>
      <c r="H50" s="224">
        <f>IF(C50&lt;&gt;"",'CBL Score Standard'!$D108,IF(D50&lt;&gt;"",SUM('CBL Score Standard'!$D108:$E108),IF(E50&lt;&gt;"",SUM('CBL Score Standard'!$D108:$F108),IF(F50&lt;&gt;"",SUM('CBL Score Standard'!$D108:$G108),IF(G50&lt;&gt;"",SUM('CBL Score Standard'!$D108:$H108,0))))))</f>
        <v>0.18173788128858734</v>
      </c>
      <c r="K50" s="107"/>
      <c r="L50" s="107"/>
      <c r="M50" s="287" t="s">
        <v>7</v>
      </c>
      <c r="N50" s="288" t="s">
        <v>706</v>
      </c>
      <c r="O50" s="264" t="s">
        <v>686</v>
      </c>
      <c r="P50" s="295" t="s">
        <v>228</v>
      </c>
      <c r="Q50" s="292" t="s">
        <v>714</v>
      </c>
      <c r="R50" s="292"/>
      <c r="S50" s="249" t="s">
        <v>336</v>
      </c>
      <c r="T50" s="107"/>
      <c r="U50" s="107"/>
      <c r="V50" s="107"/>
      <c r="W50" s="107"/>
      <c r="X50" s="107"/>
    </row>
    <row r="51" spans="1:24" x14ac:dyDescent="0.3">
      <c r="A51" s="225" t="s">
        <v>691</v>
      </c>
      <c r="B51" s="218" t="s">
        <v>481</v>
      </c>
      <c r="C51" s="304"/>
      <c r="D51" s="304"/>
      <c r="E51" s="304"/>
      <c r="F51" s="304" t="s">
        <v>77</v>
      </c>
      <c r="G51" s="304"/>
      <c r="H51" s="224">
        <f>IF(C51&lt;&gt;"",'CBL Score Standard'!$D109,IF(D51&lt;&gt;"",SUM('CBL Score Standard'!$D109:$E109),IF(E51&lt;&gt;"",SUM('CBL Score Standard'!$D109:$F109),IF(F51&lt;&gt;"",SUM('CBL Score Standard'!$D109:$G109),IF(G51&lt;&gt;"",SUM('CBL Score Standard'!$D109:$H109,0))))))</f>
        <v>0.18173788128858734</v>
      </c>
      <c r="K51" s="107" t="s">
        <v>141</v>
      </c>
      <c r="L51" s="107" t="s">
        <v>142</v>
      </c>
      <c r="M51" s="296" t="s">
        <v>8</v>
      </c>
      <c r="N51" s="297" t="s">
        <v>2</v>
      </c>
      <c r="O51" s="291" t="s">
        <v>232</v>
      </c>
      <c r="P51" s="298" t="s">
        <v>228</v>
      </c>
      <c r="Q51" s="298" t="s">
        <v>719</v>
      </c>
      <c r="R51" s="298"/>
      <c r="S51" s="249" t="s">
        <v>336</v>
      </c>
      <c r="T51" s="107" t="s">
        <v>72</v>
      </c>
      <c r="U51" s="320"/>
      <c r="V51" s="107" t="s">
        <v>662</v>
      </c>
      <c r="W51" s="107"/>
      <c r="X51" s="107"/>
    </row>
    <row r="52" spans="1:24" x14ac:dyDescent="0.3">
      <c r="A52" s="225" t="s">
        <v>691</v>
      </c>
      <c r="B52" s="218" t="s">
        <v>617</v>
      </c>
      <c r="C52" s="304"/>
      <c r="D52" s="304"/>
      <c r="E52" s="304"/>
      <c r="F52" s="304" t="s">
        <v>77</v>
      </c>
      <c r="G52" s="304"/>
      <c r="H52" s="224">
        <f>IF(C52&lt;&gt;"",'CBL Score Standard'!$D110,IF(D52&lt;&gt;"",SUM('CBL Score Standard'!$D110:$E110),IF(E52&lt;&gt;"",SUM('CBL Score Standard'!$D110:$F110),IF(F52&lt;&gt;"",SUM('CBL Score Standard'!$D110:$G110),IF(G52&lt;&gt;"",SUM('CBL Score Standard'!$D110:$H110,0))))))</f>
        <v>0.18173788128858734</v>
      </c>
      <c r="K52" s="107"/>
      <c r="L52" s="107"/>
      <c r="M52" s="296" t="s">
        <v>8</v>
      </c>
      <c r="N52" s="297" t="s">
        <v>63</v>
      </c>
      <c r="O52" s="291" t="s">
        <v>234</v>
      </c>
      <c r="P52" s="298" t="s">
        <v>228</v>
      </c>
      <c r="Q52" s="298" t="s">
        <v>720</v>
      </c>
      <c r="R52" s="298"/>
      <c r="S52" s="249" t="s">
        <v>336</v>
      </c>
      <c r="T52" s="107" t="s">
        <v>72</v>
      </c>
      <c r="U52" s="107"/>
      <c r="V52" s="107" t="s">
        <v>662</v>
      </c>
      <c r="W52" s="107"/>
      <c r="X52" s="107"/>
    </row>
    <row r="53" spans="1:24" ht="14.4" customHeight="1" x14ac:dyDescent="0.3">
      <c r="A53" s="225" t="s">
        <v>691</v>
      </c>
      <c r="B53" s="218" t="s">
        <v>618</v>
      </c>
      <c r="C53" s="304"/>
      <c r="D53" s="304"/>
      <c r="E53" s="304"/>
      <c r="F53" s="304" t="s">
        <v>77</v>
      </c>
      <c r="G53" s="304"/>
      <c r="H53" s="224">
        <f>IF(C53&lt;&gt;"",'CBL Score Standard'!$D111,IF(D53&lt;&gt;"",SUM('CBL Score Standard'!$D111:$E111),IF(E53&lt;&gt;"",SUM('CBL Score Standard'!$D111:$F111),IF(F53&lt;&gt;"",SUM('CBL Score Standard'!$D111:$G111),IF(G53&lt;&gt;"",SUM('CBL Score Standard'!$D111:$H111,0))))))</f>
        <v>0.18173788128858734</v>
      </c>
      <c r="K53" s="107"/>
      <c r="L53" s="107"/>
      <c r="M53" s="296" t="s">
        <v>8</v>
      </c>
      <c r="N53" s="297" t="s">
        <v>56</v>
      </c>
      <c r="O53" s="291" t="s">
        <v>717</v>
      </c>
      <c r="P53" s="298" t="s">
        <v>228</v>
      </c>
      <c r="Q53" s="298" t="s">
        <v>714</v>
      </c>
      <c r="R53" s="298"/>
      <c r="S53" s="249" t="s">
        <v>336</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336</v>
      </c>
      <c r="T54" s="107" t="s">
        <v>72</v>
      </c>
      <c r="U54" s="107"/>
      <c r="V54" s="107" t="s">
        <v>662</v>
      </c>
      <c r="W54" s="107"/>
      <c r="X54" s="107"/>
    </row>
    <row r="55" spans="1:24" customFormat="1" ht="18" customHeigh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336</v>
      </c>
      <c r="T55" s="107"/>
      <c r="U55" s="107"/>
      <c r="V55" s="107"/>
      <c r="W55" s="107"/>
      <c r="X55" s="107"/>
    </row>
    <row r="56" spans="1:24" customFormat="1" x14ac:dyDescent="0.3">
      <c r="A56" s="225" t="s">
        <v>691</v>
      </c>
      <c r="B56" s="218" t="s">
        <v>727</v>
      </c>
      <c r="C56" s="252"/>
      <c r="D56" s="304"/>
      <c r="E56" s="304"/>
      <c r="F56" s="304" t="s">
        <v>77</v>
      </c>
      <c r="G56" s="304"/>
      <c r="H56" s="224">
        <f>IF(C56&lt;&gt;"",'CBL Score Standard'!$D114,IF(D56&lt;&gt;"",SUM('CBL Score Standard'!$D114:$E114),IF(E56&lt;&gt;"",SUM('CBL Score Standard'!$D114:$F114),IF(F56&lt;&gt;"",SUM('CBL Score Standard'!$D114:$G114),IF(G56&lt;&gt;"",SUM('CBL Score Standard'!$D114:$H114,0))))))</f>
        <v>9.8404547955253982E-2</v>
      </c>
      <c r="K56" s="107"/>
      <c r="L56" s="107"/>
      <c r="M56" s="296" t="s">
        <v>8</v>
      </c>
      <c r="N56" s="297" t="s">
        <v>59</v>
      </c>
      <c r="O56" s="291" t="s">
        <v>237</v>
      </c>
      <c r="P56" s="298" t="s">
        <v>228</v>
      </c>
      <c r="Q56" s="298" t="s">
        <v>723</v>
      </c>
      <c r="R56" s="298"/>
      <c r="S56" s="249" t="s">
        <v>336</v>
      </c>
      <c r="T56" s="107"/>
      <c r="U56" s="319"/>
      <c r="V56" s="107"/>
      <c r="W56" s="107"/>
      <c r="X56" s="107"/>
    </row>
    <row r="57" spans="1:24" ht="26.4" x14ac:dyDescent="0.3">
      <c r="A57" s="225" t="s">
        <v>691</v>
      </c>
      <c r="B57" s="218" t="s">
        <v>186</v>
      </c>
      <c r="C57" s="252"/>
      <c r="D57" s="304"/>
      <c r="E57" s="304"/>
      <c r="F57" s="304" t="s">
        <v>77</v>
      </c>
      <c r="G57" s="304"/>
      <c r="H57" s="224">
        <f>IF(C57&lt;&gt;"",'CBL Score Standard'!$D115,IF(D57&lt;&gt;"",SUM('CBL Score Standard'!$D115:$E115),IF(E57&lt;&gt;"",SUM('CBL Score Standard'!$D115:$F115),IF(F57&lt;&gt;"",SUM('CBL Score Standard'!$D115:$G115),IF(G57&lt;&gt;"",SUM('CBL Score Standard'!$D115:$H115,0))))))</f>
        <v>9.8404547955253982E-2</v>
      </c>
      <c r="K57" s="107"/>
      <c r="L57" s="107"/>
      <c r="M57" s="296" t="s">
        <v>8</v>
      </c>
      <c r="N57" s="297" t="s">
        <v>55</v>
      </c>
      <c r="O57" s="291" t="s">
        <v>479</v>
      </c>
      <c r="P57" s="298" t="s">
        <v>228</v>
      </c>
      <c r="Q57" s="298" t="s">
        <v>720</v>
      </c>
      <c r="R57" s="298"/>
      <c r="S57" s="249" t="s">
        <v>336</v>
      </c>
      <c r="T57" s="107"/>
      <c r="U57" s="319"/>
      <c r="V57" s="107"/>
      <c r="W57" s="107"/>
      <c r="X57" s="107"/>
    </row>
    <row r="58" spans="1:24" ht="23.4" customHeight="1" x14ac:dyDescent="0.3">
      <c r="A58" s="225" t="s">
        <v>691</v>
      </c>
      <c r="B58" s="111" t="s">
        <v>692</v>
      </c>
      <c r="C58" s="303"/>
      <c r="D58" s="303"/>
      <c r="E58" s="303"/>
      <c r="F58" s="303" t="s">
        <v>77</v>
      </c>
      <c r="G58" s="303"/>
      <c r="H58" s="224">
        <f>IF(C58&lt;&gt;"",'CBL Score Standard'!$D116,IF(D58&lt;&gt;"",SUM('CBL Score Standard'!$D116:$E116),IF(E58&lt;&gt;"",SUM('CBL Score Standard'!$D116:$F116),IF(F58&lt;&gt;"",SUM('CBL Score Standard'!$D116:$G116),IF(G58&lt;&gt;"",SUM('CBL Score Standard'!$D116:$H116,0))))))</f>
        <v>5.9728589767100673E-2</v>
      </c>
      <c r="K58" s="107"/>
      <c r="L58" s="107"/>
      <c r="M58" s="296" t="s">
        <v>8</v>
      </c>
      <c r="N58" s="297" t="s">
        <v>148</v>
      </c>
      <c r="O58" s="291" t="s">
        <v>365</v>
      </c>
      <c r="P58" s="298" t="s">
        <v>228</v>
      </c>
      <c r="Q58" s="298" t="s">
        <v>724</v>
      </c>
      <c r="R58" s="298" t="s">
        <v>216</v>
      </c>
      <c r="S58" s="249" t="s">
        <v>336</v>
      </c>
      <c r="T58" s="107" t="s">
        <v>72</v>
      </c>
      <c r="U58" s="320"/>
      <c r="V58" s="107" t="s">
        <v>369</v>
      </c>
      <c r="W58" s="107"/>
      <c r="X58" s="107"/>
    </row>
    <row r="59" spans="1:24" ht="26.4" x14ac:dyDescent="0.25">
      <c r="A59" s="225" t="s">
        <v>691</v>
      </c>
      <c r="B59" s="218" t="s">
        <v>189</v>
      </c>
      <c r="C59" s="252"/>
      <c r="D59" s="252"/>
      <c r="E59" s="304"/>
      <c r="F59" s="304" t="s">
        <v>77</v>
      </c>
      <c r="G59" s="304"/>
      <c r="H59" s="224">
        <f>IF(C59&lt;&gt;"",'CBL Score Standard'!$D117,IF(D59&lt;&gt;"",SUM('CBL Score Standard'!$D117:$E117),IF(E59&lt;&gt;"",SUM('CBL Score Standard'!$D117:$F117),IF(F59&lt;&gt;"",SUM('CBL Score Standard'!$D117:$G117),IF(G59&lt;&gt;"",SUM('CBL Score Standard'!$D117:$H117,0))))))</f>
        <v>7.4014304052814964E-2</v>
      </c>
      <c r="K59" s="107" t="s">
        <v>141</v>
      </c>
      <c r="L59" s="107" t="s">
        <v>142</v>
      </c>
      <c r="M59" s="299" t="s">
        <v>9</v>
      </c>
      <c r="N59" s="300" t="s">
        <v>233</v>
      </c>
      <c r="O59" s="301" t="s">
        <v>241</v>
      </c>
      <c r="P59" s="317"/>
      <c r="Q59" s="26"/>
      <c r="R59" s="26"/>
      <c r="S59" s="249" t="s">
        <v>336</v>
      </c>
      <c r="T59" s="107"/>
      <c r="U59" s="107"/>
      <c r="V59" s="107"/>
      <c r="W59" s="107"/>
      <c r="X59" s="107"/>
    </row>
    <row r="60" spans="1:24" ht="13.8" x14ac:dyDescent="0.25">
      <c r="A60" s="150" t="s">
        <v>56</v>
      </c>
      <c r="B60" s="218" t="s">
        <v>389</v>
      </c>
      <c r="C60" s="252"/>
      <c r="D60" s="252"/>
      <c r="E60" s="304" t="s">
        <v>77</v>
      </c>
      <c r="F60" s="304"/>
      <c r="G60" s="304"/>
      <c r="H60" s="224">
        <f>IF(C60&lt;&gt;"",'CBL Score Standard'!$D118,IF(D60&lt;&gt;"",SUM('CBL Score Standard'!$D118:$E118),IF(E60&lt;&gt;"",SUM('CBL Score Standard'!$D118:$F118),IF(F60&lt;&gt;"",SUM('CBL Score Standard'!$D118:$G118),IF(G60&lt;&gt;"",SUM('CBL Score Standard'!$D118:$H118,0))))))</f>
        <v>2.8571428571428571E-2</v>
      </c>
      <c r="K60" s="107"/>
      <c r="L60" s="107"/>
      <c r="M60" s="299" t="s">
        <v>9</v>
      </c>
      <c r="N60" s="300" t="s">
        <v>227</v>
      </c>
      <c r="O60" s="301" t="s">
        <v>242</v>
      </c>
      <c r="P60" s="317"/>
      <c r="Q60" s="26"/>
      <c r="R60" s="26"/>
      <c r="S60" s="249" t="s">
        <v>336</v>
      </c>
      <c r="T60" s="107"/>
      <c r="U60" s="107"/>
      <c r="V60" s="107"/>
      <c r="W60" s="107"/>
      <c r="X60" s="107"/>
    </row>
    <row r="61" spans="1:24" ht="26.4" x14ac:dyDescent="0.25">
      <c r="A61" s="225" t="s">
        <v>56</v>
      </c>
      <c r="B61" s="218" t="s">
        <v>391</v>
      </c>
      <c r="C61" s="252"/>
      <c r="D61" s="252"/>
      <c r="E61" s="252"/>
      <c r="F61" s="304" t="s">
        <v>77</v>
      </c>
      <c r="G61" s="304"/>
      <c r="H61" s="224">
        <f>IF(C61&lt;&gt;"",'CBL Score Standard'!$D119,IF(D61&lt;&gt;"",SUM('CBL Score Standard'!$D119:$E119),IF(E61&lt;&gt;"",SUM('CBL Score Standard'!$D119:$F119),IF(F61&lt;&gt;"",SUM('CBL Score Standard'!$D119:$G119),IF(G61&lt;&gt;"",SUM('CBL Score Standard'!$D119:$H119,0))))))</f>
        <v>3.5338345864661655E-2</v>
      </c>
      <c r="K61" s="107"/>
      <c r="L61" s="107"/>
      <c r="M61" s="299" t="s">
        <v>9</v>
      </c>
      <c r="N61" s="300" t="s">
        <v>3</v>
      </c>
      <c r="O61" s="301" t="s">
        <v>480</v>
      </c>
      <c r="P61" s="317"/>
      <c r="Q61" s="26"/>
      <c r="R61" s="26"/>
      <c r="S61" s="249" t="s">
        <v>336</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336</v>
      </c>
      <c r="T62" s="107"/>
      <c r="U62" s="107"/>
      <c r="V62" s="107"/>
      <c r="W62" s="107"/>
      <c r="X62" s="107"/>
    </row>
    <row r="63" spans="1:24"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t="s">
        <v>77</v>
      </c>
      <c r="G64" s="304"/>
      <c r="H64" s="224">
        <f>IF(C64&lt;&gt;"",'CBL Score Standard'!$D122,IF(D64&lt;&gt;"",SUM('CBL Score Standard'!$D122:$E122),IF(E64&lt;&gt;"",SUM('CBL Score Standard'!$D122:$F122),IF(F64&lt;&gt;"",SUM('CBL Score Standard'!$D122:$G122),IF(G64&lt;&gt;"",SUM('CBL Score Standard'!$D122:$H122,0))))))</f>
        <v>4.9624060150375938E-2</v>
      </c>
      <c r="K64" s="217"/>
      <c r="L64" s="217"/>
      <c r="M64" s="217"/>
      <c r="N64" s="318"/>
      <c r="O64" s="217"/>
      <c r="P64" s="217"/>
      <c r="Q64" s="217"/>
      <c r="R64" s="217"/>
    </row>
    <row r="65" spans="1:18" ht="15" thickBot="1" x14ac:dyDescent="0.35">
      <c r="A65" s="226" t="s">
        <v>55</v>
      </c>
      <c r="B65" s="218" t="s">
        <v>1</v>
      </c>
      <c r="C65" s="252"/>
      <c r="D65" s="252"/>
      <c r="E65" s="304"/>
      <c r="F65" s="304" t="s">
        <v>77</v>
      </c>
      <c r="G65" s="304"/>
      <c r="H65" s="224">
        <f>IF(C65&lt;&gt;"",'CBL Score Standard'!$D123,IF(D65&lt;&gt;"",SUM('CBL Score Standard'!$D123:$E123),IF(E65&lt;&gt;"",SUM('CBL Score Standard'!$D123:$F123),IF(F65&lt;&gt;"",SUM('CBL Score Standard'!$D123:$G123),IF(G65&lt;&gt;"",SUM('CBL Score Standard'!$D123:$H123,0))))))</f>
        <v>4.9624060150375938E-2</v>
      </c>
      <c r="K65" s="217"/>
      <c r="L65" s="217"/>
      <c r="M65" s="217"/>
      <c r="N65" s="318"/>
      <c r="O65" s="217"/>
      <c r="P65" s="217"/>
      <c r="Q65" s="217"/>
      <c r="R65" s="217"/>
    </row>
    <row r="66" spans="1:18" ht="15" thickBot="1" x14ac:dyDescent="0.35">
      <c r="A66" s="369" t="s">
        <v>79</v>
      </c>
      <c r="B66" s="370"/>
      <c r="C66" s="371"/>
      <c r="D66" s="371"/>
      <c r="E66" s="371"/>
      <c r="F66" s="371"/>
      <c r="G66" s="371"/>
      <c r="H66" s="194">
        <f>SUM(H8:H63)</f>
        <v>3.2194357845834105</v>
      </c>
      <c r="K66" s="217"/>
      <c r="L66" s="217"/>
      <c r="M66" s="217"/>
      <c r="N66" s="318"/>
      <c r="O66" s="217"/>
      <c r="P66" s="217"/>
      <c r="Q66" s="217"/>
      <c r="R66" s="217"/>
    </row>
    <row r="67" spans="1:18" ht="14.4" customHeight="1"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98" showGridLines="0" topLeftCell="A58">
      <selection activeCell="A7" sqref="A7:H68"/>
      <pageMargins left="0.7" right="0.7" top="0.75" bottom="0.75" header="0.3" footer="0.3"/>
      <pageSetup orientation="portrait" r:id="rId1"/>
    </customSheetView>
    <customSheetView guid="{B9E7682A-072E-4CF9-AE10-B3ED27CB27F8}" scale="98" showGridLines="0" topLeftCell="L1">
      <selection activeCell="V14" sqref="V14"/>
      <pageMargins left="0.7" right="0.7" top="0.75" bottom="0.75" header="0.3" footer="0.3"/>
      <pageSetup orientation="portrait" r:id="rId2"/>
    </customSheetView>
    <customSheetView guid="{9F775BAE-2403-40FE-95E3-B0411D9A7170}" scale="98" showGridLines="0" topLeftCell="L38">
      <selection activeCell="R52" sqref="R52"/>
      <pageMargins left="0.7" right="0.7" top="0.75" bottom="0.75" header="0.3" footer="0.3"/>
      <pageSetup orientation="portrait" r:id="rId3"/>
    </customSheetView>
    <customSheetView guid="{61959E49-C4BC-41CB-B0BE-7EDA73DE356A}" scale="98" showGridLines="0" topLeftCell="G13">
      <selection activeCell="S32" sqref="S32"/>
      <pageMargins left="0.7" right="0.7" top="0.75" bottom="0.75" header="0.3" footer="0.3"/>
      <pageSetup orientation="portrait" r:id="rId4"/>
    </customSheetView>
    <customSheetView guid="{3F51B73C-8999-4BDD-B7BB-CFA8C5D5F118}" scale="98" showGridLines="0" topLeftCell="A58">
      <selection activeCell="J9" sqref="J9"/>
      <pageMargins left="0.7" right="0.7" top="0.75" bottom="0.75" header="0.3" footer="0.3"/>
      <pageSetup orientation="portrait" r:id="rId5"/>
    </customSheetView>
    <customSheetView guid="{040B64FF-F135-4C7F-9498-A8399C10673D}" scale="98" showGridLines="0" topLeftCell="A58">
      <selection activeCell="A7" sqref="A7:H68"/>
      <pageMargins left="0.7" right="0.7" top="0.75" bottom="0.75" header="0.3" footer="0.3"/>
      <pageSetup orientation="portrait" r:id="rId6"/>
    </customSheetView>
    <customSheetView guid="{6D9FC8F7-6352-4BF1-890A-27BF36FADC03}" scale="98" showGridLines="0" topLeftCell="A58">
      <selection activeCell="A7" sqref="A7:H68"/>
      <pageMargins left="0.7" right="0.7" top="0.75" bottom="0.75" header="0.3" footer="0.3"/>
      <pageSetup orientation="portrait" r:id="rId7"/>
    </customSheetView>
  </customSheetViews>
  <mergeCells count="6">
    <mergeCell ref="A68:G68"/>
    <mergeCell ref="M2:M3"/>
    <mergeCell ref="N2:N3"/>
    <mergeCell ref="S2:S3"/>
    <mergeCell ref="A1:H1"/>
    <mergeCell ref="A66:G66"/>
  </mergeCells>
  <conditionalFormatting sqref="O4:O9 O12:O18">
    <cfRule type="duplicateValues" dxfId="192" priority="17"/>
  </conditionalFormatting>
  <conditionalFormatting sqref="O10">
    <cfRule type="duplicateValues" dxfId="191" priority="16"/>
  </conditionalFormatting>
  <conditionalFormatting sqref="O11">
    <cfRule type="duplicateValues" dxfId="190" priority="15"/>
  </conditionalFormatting>
  <conditionalFormatting sqref="O19:O32">
    <cfRule type="duplicateValues" dxfId="189" priority="14"/>
  </conditionalFormatting>
  <conditionalFormatting sqref="O34:O50">
    <cfRule type="duplicateValues" dxfId="188" priority="13"/>
  </conditionalFormatting>
  <conditionalFormatting sqref="O33">
    <cfRule type="duplicateValues" dxfId="187" priority="12"/>
  </conditionalFormatting>
  <conditionalFormatting sqref="O51:O58">
    <cfRule type="duplicateValues" dxfId="186" priority="11"/>
  </conditionalFormatting>
  <conditionalFormatting sqref="O59:O62">
    <cfRule type="duplicateValues" dxfId="185" priority="10"/>
  </conditionalFormatting>
  <conditionalFormatting sqref="C7:D7 F7:H7">
    <cfRule type="containsText" dxfId="184" priority="7" operator="containsText" text="N/A">
      <formula>NOT(ISERROR(SEARCH("N/A",C7)))</formula>
    </cfRule>
    <cfRule type="containsText" dxfId="183" priority="8" operator="containsText" text="Blank">
      <formula>NOT(ISERROR(SEARCH("Blank",C7)))</formula>
    </cfRule>
    <cfRule type="containsText" dxfId="182" priority="9" operator="containsText" text="M">
      <formula>NOT(ISERROR(SEARCH("M",C7)))</formula>
    </cfRule>
  </conditionalFormatting>
  <conditionalFormatting sqref="B7 B66:B68">
    <cfRule type="duplicateValues" dxfId="181" priority="6"/>
  </conditionalFormatting>
  <conditionalFormatting sqref="B29">
    <cfRule type="duplicateValues" dxfId="180" priority="4"/>
  </conditionalFormatting>
  <conditionalFormatting sqref="B30">
    <cfRule type="duplicateValues" dxfId="179" priority="3"/>
  </conditionalFormatting>
  <conditionalFormatting sqref="B55">
    <cfRule type="duplicateValues" dxfId="178" priority="2"/>
  </conditionalFormatting>
  <conditionalFormatting sqref="B56:B65 B31:B54 B8:B12 B14:B28">
    <cfRule type="duplicateValues" dxfId="177" priority="5"/>
  </conditionalFormatting>
  <conditionalFormatting sqref="B13">
    <cfRule type="duplicateValues" dxfId="17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7" right="0.7" top="0.75" bottom="0.75" header="0.3" footer="0.3"/>
  <pageSetup orientation="portrait" r:id="rId8"/>
  <drawing r:id="rId9"/>
  <legacyDrawing r:id="rId10"/>
  <controls>
    <mc:AlternateContent xmlns:mc="http://schemas.openxmlformats.org/markup-compatibility/2006">
      <mc:Choice Requires="x14">
        <control shapeId="195593" r:id="rId11" name="CommandButton1">
          <controlPr defaultSize="0" autoLine="0" r:id="rId12">
            <anchor moveWithCells="1">
              <from>
                <xdr:col>8</xdr:col>
                <xdr:colOff>114300</xdr:colOff>
                <xdr:row>70</xdr:row>
                <xdr:rowOff>0</xdr:rowOff>
              </from>
              <to>
                <xdr:col>9</xdr:col>
                <xdr:colOff>403860</xdr:colOff>
                <xdr:row>71</xdr:row>
                <xdr:rowOff>167640</xdr:rowOff>
              </to>
            </anchor>
          </controlPr>
        </control>
      </mc:Choice>
      <mc:Fallback>
        <control shapeId="195593" r:id="rId11" name="CommandButton1"/>
      </mc:Fallback>
    </mc:AlternateContent>
    <mc:AlternateContent xmlns:mc="http://schemas.openxmlformats.org/markup-compatibility/2006">
      <mc:Choice Requires="x14">
        <control shapeId="195594" r:id="rId13" name="CommandButton2">
          <controlPr defaultSize="0" autoLine="0" r:id="rId14">
            <anchor moveWithCells="1">
              <from>
                <xdr:col>8</xdr:col>
                <xdr:colOff>114300</xdr:colOff>
                <xdr:row>73</xdr:row>
                <xdr:rowOff>45720</xdr:rowOff>
              </from>
              <to>
                <xdr:col>9</xdr:col>
                <xdr:colOff>434340</xdr:colOff>
                <xdr:row>75</xdr:row>
                <xdr:rowOff>137160</xdr:rowOff>
              </to>
            </anchor>
          </controlPr>
        </control>
      </mc:Choice>
      <mc:Fallback>
        <control shapeId="195594" r:id="rId13" name="CommandButton2"/>
      </mc:Fallback>
    </mc:AlternateContent>
  </controls>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theme="7" tint="0.79998168889431442"/>
    <pageSetUpPr fitToPage="1"/>
  </sheetPr>
  <dimension ref="A1:X196"/>
  <sheetViews>
    <sheetView showGridLines="0"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600</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43635</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1.6164383561643836</v>
      </c>
      <c r="C4" s="3"/>
      <c r="D4" s="3"/>
      <c r="E4" s="3"/>
      <c r="F4" s="3"/>
      <c r="G4" s="3"/>
      <c r="H4" s="3"/>
      <c r="K4" s="107" t="s">
        <v>141</v>
      </c>
      <c r="L4" s="107" t="s">
        <v>142</v>
      </c>
      <c r="M4" s="266" t="s">
        <v>5</v>
      </c>
      <c r="N4" s="267" t="s">
        <v>143</v>
      </c>
      <c r="O4" s="268" t="s">
        <v>367</v>
      </c>
      <c r="P4" s="270"/>
      <c r="Q4" s="273" t="s">
        <v>145</v>
      </c>
      <c r="R4" s="273" t="s">
        <v>211</v>
      </c>
      <c r="S4" s="249" t="s">
        <v>600</v>
      </c>
      <c r="T4" s="107"/>
      <c r="U4" s="319"/>
      <c r="V4" s="107" t="s">
        <v>369</v>
      </c>
      <c r="W4" s="107"/>
      <c r="X4" s="107"/>
    </row>
    <row r="5" spans="1:24" ht="12.75" customHeight="1" x14ac:dyDescent="0.3">
      <c r="A5" s="70" t="s">
        <v>382</v>
      </c>
      <c r="B5" s="95"/>
      <c r="C5" s="97"/>
      <c r="D5" s="3"/>
      <c r="E5" s="3"/>
      <c r="F5" s="3"/>
      <c r="G5" s="3"/>
      <c r="H5" s="3"/>
      <c r="K5" s="107"/>
      <c r="L5" s="107"/>
      <c r="M5" s="266" t="s">
        <v>5</v>
      </c>
      <c r="N5" s="267" t="s">
        <v>143</v>
      </c>
      <c r="O5" s="268" t="s">
        <v>368</v>
      </c>
      <c r="P5" s="271" t="s">
        <v>144</v>
      </c>
      <c r="Q5" s="271" t="s">
        <v>149</v>
      </c>
      <c r="R5" s="271" t="s">
        <v>150</v>
      </c>
      <c r="S5" s="249" t="s">
        <v>600</v>
      </c>
      <c r="T5" s="107"/>
      <c r="U5" s="320"/>
      <c r="V5" s="107" t="s">
        <v>369</v>
      </c>
      <c r="W5" s="107"/>
      <c r="X5" s="107"/>
    </row>
    <row r="6" spans="1:24" thickBot="1" x14ac:dyDescent="0.35">
      <c r="A6" s="70" t="s">
        <v>383</v>
      </c>
      <c r="B6" s="95">
        <f ca="1">B4+B5</f>
        <v>1.6164383561643836</v>
      </c>
      <c r="C6" s="97"/>
      <c r="K6" s="107"/>
      <c r="L6" s="107"/>
      <c r="M6" s="266" t="s">
        <v>5</v>
      </c>
      <c r="N6" s="267" t="s">
        <v>148</v>
      </c>
      <c r="O6" s="268" t="s">
        <v>148</v>
      </c>
      <c r="P6" s="271" t="s">
        <v>144</v>
      </c>
      <c r="Q6" s="271" t="s">
        <v>149</v>
      </c>
      <c r="R6" s="271" t="s">
        <v>150</v>
      </c>
      <c r="S6" s="249" t="s">
        <v>600</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600</v>
      </c>
      <c r="T7" s="107"/>
      <c r="U7" s="320"/>
      <c r="V7" s="107"/>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t="s">
        <v>77</v>
      </c>
      <c r="F9" s="304"/>
      <c r="G9" s="304"/>
      <c r="H9" s="224">
        <f>IF(C9&lt;&gt;"",'CBL Score Standard'!$D67,IF(D9&lt;&gt;"",SUM('CBL Score Standard'!$D67:$E67),IF(E9&lt;&gt;"",SUM('CBL Score Standard'!$D67:$F67),IF(F9&lt;&gt;"",SUM('CBL Score Standard'!$D67:$G67),IF(G9&lt;&gt;"",SUM('CBL Score Standard'!$D67:$H67,0))))))</f>
        <v>7.7351916376306618E-2</v>
      </c>
      <c r="K9" s="107"/>
      <c r="L9" s="107"/>
      <c r="M9" s="266" t="s">
        <v>5</v>
      </c>
      <c r="N9" s="267" t="s">
        <v>726</v>
      </c>
      <c r="O9" s="269" t="s">
        <v>617</v>
      </c>
      <c r="P9" s="271" t="s">
        <v>144</v>
      </c>
      <c r="Q9" s="271" t="s">
        <v>153</v>
      </c>
      <c r="R9" s="271" t="s">
        <v>263</v>
      </c>
      <c r="S9" s="249"/>
      <c r="T9" s="107"/>
      <c r="U9" s="320"/>
      <c r="V9" s="107"/>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600</v>
      </c>
      <c r="T10" s="107" t="s">
        <v>72</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600</v>
      </c>
      <c r="T13" s="107" t="s">
        <v>72</v>
      </c>
      <c r="U13" s="320"/>
      <c r="V13" s="107"/>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600</v>
      </c>
      <c r="T15" s="107" t="s">
        <v>72</v>
      </c>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600</v>
      </c>
      <c r="T16" s="107"/>
      <c r="U16" s="320"/>
      <c r="V16" s="107"/>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600</v>
      </c>
      <c r="T18" s="107"/>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600</v>
      </c>
      <c r="T19" s="308"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600</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600</v>
      </c>
      <c r="T22" s="107" t="s">
        <v>72</v>
      </c>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600</v>
      </c>
      <c r="T24" s="107"/>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600</v>
      </c>
      <c r="T25" s="107"/>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600</v>
      </c>
      <c r="T26" s="107" t="s">
        <v>72</v>
      </c>
      <c r="U26" s="320">
        <v>44070</v>
      </c>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K30" s="107"/>
      <c r="L30" s="107"/>
      <c r="M30" s="278" t="s">
        <v>6</v>
      </c>
      <c r="N30" s="279" t="s">
        <v>56</v>
      </c>
      <c r="O30" s="282" t="s">
        <v>396</v>
      </c>
      <c r="P30" s="284"/>
      <c r="Q30" s="281" t="s">
        <v>165</v>
      </c>
      <c r="R30" s="281" t="s">
        <v>344</v>
      </c>
      <c r="S30" s="249" t="s">
        <v>600</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600</v>
      </c>
      <c r="T32" s="107" t="s">
        <v>72</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c r="E36" s="304" t="s">
        <v>77</v>
      </c>
      <c r="F36" s="304"/>
      <c r="G36" s="304"/>
      <c r="H36" s="224">
        <f>IF(C36&lt;&gt;"",'CBL Score Standard'!$D94,IF(D36&lt;&gt;"",SUM('CBL Score Standard'!$D94:$E94),IF(E36&lt;&gt;"",SUM('CBL Score Standard'!$D94:$F94),IF(F36&lt;&gt;"",SUM('CBL Score Standard'!$D94:$G94),IF(G36&lt;&gt;"",SUM('CBL Score Standard'!$D94:$H94,0))))))</f>
        <v>7.7351916376306618E-2</v>
      </c>
      <c r="K36" s="107"/>
      <c r="L36" s="107"/>
      <c r="M36" s="287" t="s">
        <v>7</v>
      </c>
      <c r="N36" s="288" t="s">
        <v>55</v>
      </c>
      <c r="O36" s="289" t="s">
        <v>416</v>
      </c>
      <c r="P36" s="292"/>
      <c r="Q36" s="294" t="s">
        <v>709</v>
      </c>
      <c r="R36" s="292" t="s">
        <v>710</v>
      </c>
      <c r="S36" s="249" t="s">
        <v>600</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t="s">
        <v>77</v>
      </c>
      <c r="E40" s="251"/>
      <c r="F40" s="304"/>
      <c r="G40" s="304"/>
      <c r="H40" s="224">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600</v>
      </c>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1.9417537746806042</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selection activeCell="A7" sqref="A7:H68"/>
      <pageMargins left="0.25" right="0" top="0.25" bottom="0.25" header="0.3" footer="0"/>
      <pageSetup scale="30" fitToHeight="0" orientation="landscape" r:id="rId1"/>
    </customSheetView>
    <customSheetView guid="{3F51B73C-8999-4BDD-B7BB-CFA8C5D5F118}" scale="85" showGridLines="0" fitToPage="1" topLeftCell="B1">
      <selection activeCell="J17" sqref="J17"/>
      <pageMargins left="0.25" right="0" top="0.25" bottom="0.25" header="0.3" footer="0"/>
      <pageSetup scale="30" fitToHeight="0" orientation="landscape" r:id="rId2"/>
    </customSheetView>
    <customSheetView guid="{040B64FF-F135-4C7F-9498-A8399C10673D}" scale="85" showGridLines="0" fitToPage="1">
      <selection activeCell="A7" sqref="A7:H68"/>
      <pageMargins left="0.25" right="0" top="0.25" bottom="0.25" header="0.3" footer="0"/>
      <pageSetup scale="30" fitToHeight="0" orientation="landscape" r:id="rId3"/>
    </customSheetView>
    <customSheetView guid="{6D9FC8F7-6352-4BF1-890A-27BF36FADC03}" scale="85" showGridLines="0" fitToPage="1">
      <selection activeCell="A7" sqref="A7:H68"/>
      <pageMargins left="0.25" right="0" top="0.25" bottom="0.25" header="0.3" footer="0"/>
      <pageSetup scale="30" fitToHeight="0" orientation="landscape" r:id="rId4"/>
    </customSheetView>
  </customSheetViews>
  <mergeCells count="6">
    <mergeCell ref="A68:G68"/>
    <mergeCell ref="A1:H1"/>
    <mergeCell ref="M2:M3"/>
    <mergeCell ref="N2:N3"/>
    <mergeCell ref="S2:S3"/>
    <mergeCell ref="A66:G66"/>
  </mergeCells>
  <conditionalFormatting sqref="O4:O9 O12:O18">
    <cfRule type="duplicateValues" dxfId="175" priority="17"/>
  </conditionalFormatting>
  <conditionalFormatting sqref="O10">
    <cfRule type="duplicateValues" dxfId="174" priority="16"/>
  </conditionalFormatting>
  <conditionalFormatting sqref="O11">
    <cfRule type="duplicateValues" dxfId="173" priority="15"/>
  </conditionalFormatting>
  <conditionalFormatting sqref="O19:O32">
    <cfRule type="duplicateValues" dxfId="172" priority="14"/>
  </conditionalFormatting>
  <conditionalFormatting sqref="O34:O50">
    <cfRule type="duplicateValues" dxfId="171" priority="13"/>
  </conditionalFormatting>
  <conditionalFormatting sqref="O33">
    <cfRule type="duplicateValues" dxfId="170" priority="12"/>
  </conditionalFormatting>
  <conditionalFormatting sqref="O51:O58">
    <cfRule type="duplicateValues" dxfId="169" priority="11"/>
  </conditionalFormatting>
  <conditionalFormatting sqref="O59:O62">
    <cfRule type="duplicateValues" dxfId="168" priority="10"/>
  </conditionalFormatting>
  <conditionalFormatting sqref="C7:D7 F7:H7">
    <cfRule type="containsText" dxfId="167" priority="7" operator="containsText" text="N/A">
      <formula>NOT(ISERROR(SEARCH("N/A",C7)))</formula>
    </cfRule>
    <cfRule type="containsText" dxfId="166" priority="8" operator="containsText" text="Blank">
      <formula>NOT(ISERROR(SEARCH("Blank",C7)))</formula>
    </cfRule>
    <cfRule type="containsText" dxfId="165" priority="9" operator="containsText" text="M">
      <formula>NOT(ISERROR(SEARCH("M",C7)))</formula>
    </cfRule>
  </conditionalFormatting>
  <conditionalFormatting sqref="B7 B66:B68">
    <cfRule type="duplicateValues" dxfId="164" priority="6"/>
  </conditionalFormatting>
  <conditionalFormatting sqref="B29">
    <cfRule type="duplicateValues" dxfId="163" priority="4"/>
  </conditionalFormatting>
  <conditionalFormatting sqref="B30">
    <cfRule type="duplicateValues" dxfId="162" priority="3"/>
  </conditionalFormatting>
  <conditionalFormatting sqref="B55">
    <cfRule type="duplicateValues" dxfId="161" priority="2"/>
  </conditionalFormatting>
  <conditionalFormatting sqref="B56:B65 B31:B54 B8:B12 B14:B28">
    <cfRule type="duplicateValues" dxfId="160" priority="5"/>
  </conditionalFormatting>
  <conditionalFormatting sqref="B13">
    <cfRule type="duplicateValues" dxfId="15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380930" r:id="rId8" name="CommandButton2">
          <controlPr defaultSize="0" autoLine="0" r:id="rId9">
            <anchor moveWithCells="1">
              <from>
                <xdr:col>8</xdr:col>
                <xdr:colOff>121920</xdr:colOff>
                <xdr:row>9</xdr:row>
                <xdr:rowOff>68580</xdr:rowOff>
              </from>
              <to>
                <xdr:col>9</xdr:col>
                <xdr:colOff>441960</xdr:colOff>
                <xdr:row>11</xdr:row>
                <xdr:rowOff>167640</xdr:rowOff>
              </to>
            </anchor>
          </controlPr>
        </control>
      </mc:Choice>
      <mc:Fallback>
        <control shapeId="380930" r:id="rId8" name="CommandButton2"/>
      </mc:Fallback>
    </mc:AlternateContent>
    <mc:AlternateContent xmlns:mc="http://schemas.openxmlformats.org/markup-compatibility/2006">
      <mc:Choice Requires="x14">
        <control shapeId="380929" r:id="rId10" name="CommandButton1">
          <controlPr defaultSize="0" autoLine="0" r:id="rId11">
            <anchor moveWithCells="1">
              <from>
                <xdr:col>8</xdr:col>
                <xdr:colOff>114300</xdr:colOff>
                <xdr:row>6</xdr:row>
                <xdr:rowOff>106680</xdr:rowOff>
              </from>
              <to>
                <xdr:col>9</xdr:col>
                <xdr:colOff>403860</xdr:colOff>
                <xdr:row>8</xdr:row>
                <xdr:rowOff>99060</xdr:rowOff>
              </to>
            </anchor>
          </controlPr>
        </control>
      </mc:Choice>
      <mc:Fallback>
        <control shapeId="380929" r:id="rId10" name="CommandButton1"/>
      </mc:Fallback>
    </mc:AlternateContent>
  </controls>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theme="7" tint="0.79998168889431442"/>
    <pageSetUpPr fitToPage="1"/>
  </sheetPr>
  <dimension ref="A1:X196"/>
  <sheetViews>
    <sheetView showGridLines="0" topLeftCell="A55"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9" width="9.6640625" style="3" customWidth="1"/>
    <col min="10"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601</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43626</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1.6410958904109589</v>
      </c>
      <c r="C4" s="3"/>
      <c r="D4" s="3"/>
      <c r="E4" s="3"/>
      <c r="F4" s="3"/>
      <c r="G4" s="3"/>
      <c r="H4" s="3"/>
      <c r="K4" s="107" t="s">
        <v>141</v>
      </c>
      <c r="L4" s="107" t="s">
        <v>142</v>
      </c>
      <c r="M4" s="266" t="s">
        <v>5</v>
      </c>
      <c r="N4" s="267" t="s">
        <v>143</v>
      </c>
      <c r="O4" s="268" t="s">
        <v>367</v>
      </c>
      <c r="P4" s="270"/>
      <c r="Q4" s="273" t="s">
        <v>145</v>
      </c>
      <c r="R4" s="273" t="s">
        <v>211</v>
      </c>
      <c r="S4" s="249" t="s">
        <v>601</v>
      </c>
      <c r="T4" s="107" t="s">
        <v>72</v>
      </c>
      <c r="U4" s="319"/>
      <c r="V4" s="107" t="s">
        <v>369</v>
      </c>
      <c r="W4" s="107"/>
      <c r="X4" s="107"/>
    </row>
    <row r="5" spans="1:24" ht="12.75" customHeight="1" x14ac:dyDescent="0.3">
      <c r="A5" s="70" t="s">
        <v>382</v>
      </c>
      <c r="B5" s="95"/>
      <c r="C5" s="97"/>
      <c r="D5" s="3"/>
      <c r="E5" s="3"/>
      <c r="F5" s="3"/>
      <c r="G5" s="3"/>
      <c r="H5" s="3"/>
      <c r="K5" s="107"/>
      <c r="L5" s="107"/>
      <c r="M5" s="266" t="s">
        <v>5</v>
      </c>
      <c r="N5" s="267" t="s">
        <v>143</v>
      </c>
      <c r="O5" s="268" t="s">
        <v>368</v>
      </c>
      <c r="P5" s="271" t="s">
        <v>144</v>
      </c>
      <c r="Q5" s="271" t="s">
        <v>149</v>
      </c>
      <c r="R5" s="271" t="s">
        <v>150</v>
      </c>
      <c r="S5" s="249" t="s">
        <v>601</v>
      </c>
      <c r="T5" s="107" t="s">
        <v>72</v>
      </c>
      <c r="U5" s="320"/>
      <c r="V5" s="107" t="s">
        <v>369</v>
      </c>
      <c r="W5" s="107"/>
      <c r="X5" s="107"/>
    </row>
    <row r="6" spans="1:24" thickBot="1" x14ac:dyDescent="0.35">
      <c r="A6" s="70" t="s">
        <v>383</v>
      </c>
      <c r="B6" s="95">
        <f ca="1">B4+B5</f>
        <v>1.6410958904109589</v>
      </c>
      <c r="C6" s="97"/>
      <c r="K6" s="107"/>
      <c r="L6" s="107"/>
      <c r="M6" s="266" t="s">
        <v>5</v>
      </c>
      <c r="N6" s="267" t="s">
        <v>148</v>
      </c>
      <c r="O6" s="268" t="s">
        <v>148</v>
      </c>
      <c r="P6" s="271" t="s">
        <v>144</v>
      </c>
      <c r="Q6" s="271" t="s">
        <v>149</v>
      </c>
      <c r="R6" s="271" t="s">
        <v>150</v>
      </c>
      <c r="S6" s="249" t="s">
        <v>601</v>
      </c>
      <c r="T6" s="107" t="s">
        <v>72</v>
      </c>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601</v>
      </c>
      <c r="T7" s="107" t="s">
        <v>72</v>
      </c>
      <c r="U7" s="320"/>
      <c r="V7" s="107" t="s">
        <v>369</v>
      </c>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t="s">
        <v>72</v>
      </c>
      <c r="U9" s="320"/>
      <c r="V9" s="107" t="s">
        <v>369</v>
      </c>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601</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I15" s="193"/>
      <c r="K15" s="107"/>
      <c r="L15" s="107"/>
      <c r="M15" s="266" t="s">
        <v>5</v>
      </c>
      <c r="N15" s="267" t="s">
        <v>54</v>
      </c>
      <c r="O15" s="269" t="s">
        <v>394</v>
      </c>
      <c r="P15" s="271"/>
      <c r="Q15" s="271" t="s">
        <v>215</v>
      </c>
      <c r="R15" s="271" t="s">
        <v>216</v>
      </c>
      <c r="S15" s="107" t="s">
        <v>601</v>
      </c>
      <c r="T15" s="107" t="s">
        <v>72</v>
      </c>
      <c r="U15" s="320"/>
      <c r="V15" s="107"/>
      <c r="W15" s="107"/>
      <c r="X15" s="107"/>
    </row>
    <row r="16" spans="1:24" ht="13.8" x14ac:dyDescent="0.3">
      <c r="A16" s="225" t="s">
        <v>55</v>
      </c>
      <c r="B16" s="218" t="s">
        <v>190</v>
      </c>
      <c r="C16" s="252"/>
      <c r="D16" s="252"/>
      <c r="E16" s="252"/>
      <c r="F16" s="252"/>
      <c r="G16" s="252"/>
      <c r="H16" s="224" t="b">
        <f>IF(C16&lt;&gt;"",'CBL Score Standard'!$D74,IF(D16&lt;&gt;"",SUM('CBL Score Standard'!$D74:$E74),IF(E16&lt;&gt;"",SUM('CBL Score Standard'!$D74:$F74),IF(F16&lt;&gt;"",SUM('CBL Score Standard'!$D74:$G74),IF(G16&lt;&gt;"",SUM('CBL Score Standard'!$D74:$H74,0))))))</f>
        <v>0</v>
      </c>
      <c r="I16" s="193"/>
      <c r="K16" s="107"/>
      <c r="L16" s="107"/>
      <c r="M16" s="266" t="s">
        <v>5</v>
      </c>
      <c r="N16" s="267" t="s">
        <v>41</v>
      </c>
      <c r="O16" s="269" t="s">
        <v>418</v>
      </c>
      <c r="P16" s="272"/>
      <c r="Q16" s="271" t="s">
        <v>376</v>
      </c>
      <c r="R16" s="271" t="s">
        <v>377</v>
      </c>
      <c r="S16" s="107" t="s">
        <v>601</v>
      </c>
      <c r="T16" s="107" t="s">
        <v>72</v>
      </c>
      <c r="U16" s="320"/>
      <c r="V16" s="107" t="s">
        <v>369</v>
      </c>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I17" s="193"/>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I18" s="193"/>
      <c r="K18" s="107"/>
      <c r="L18" s="107"/>
      <c r="M18" s="266" t="s">
        <v>5</v>
      </c>
      <c r="N18" s="267" t="s">
        <v>46</v>
      </c>
      <c r="O18" s="264" t="s">
        <v>169</v>
      </c>
      <c r="P18" s="272"/>
      <c r="Q18" s="274" t="s">
        <v>170</v>
      </c>
      <c r="R18" s="274" t="s">
        <v>699</v>
      </c>
      <c r="S18" s="107" t="s">
        <v>601</v>
      </c>
      <c r="T18" s="107"/>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I19" s="193"/>
      <c r="K19" s="107" t="s">
        <v>141</v>
      </c>
      <c r="L19" s="107" t="s">
        <v>142</v>
      </c>
      <c r="M19" s="278" t="s">
        <v>6</v>
      </c>
      <c r="N19" s="279" t="s">
        <v>41</v>
      </c>
      <c r="O19" s="280" t="s">
        <v>176</v>
      </c>
      <c r="P19" s="284"/>
      <c r="Q19" s="281" t="s">
        <v>177</v>
      </c>
      <c r="R19" s="281" t="s">
        <v>349</v>
      </c>
      <c r="S19" s="314" t="s">
        <v>601</v>
      </c>
      <c r="T19" s="308" t="s">
        <v>72</v>
      </c>
      <c r="U19" s="321"/>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I20" s="193"/>
      <c r="K20" s="107"/>
      <c r="L20" s="107"/>
      <c r="M20" s="278" t="s">
        <v>6</v>
      </c>
      <c r="N20" s="279" t="s">
        <v>56</v>
      </c>
      <c r="O20" s="282" t="s">
        <v>180</v>
      </c>
      <c r="P20" s="284"/>
      <c r="Q20" s="281" t="s">
        <v>170</v>
      </c>
      <c r="R20" s="281" t="s">
        <v>699</v>
      </c>
      <c r="S20" s="249" t="s">
        <v>601</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I21" s="193"/>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I22" s="193"/>
      <c r="K22" s="107"/>
      <c r="L22" s="107"/>
      <c r="M22" s="278" t="s">
        <v>6</v>
      </c>
      <c r="N22" s="279" t="s">
        <v>726</v>
      </c>
      <c r="O22" s="282" t="s">
        <v>186</v>
      </c>
      <c r="P22" s="286">
        <v>44392</v>
      </c>
      <c r="Q22" s="281" t="s">
        <v>153</v>
      </c>
      <c r="R22" s="281" t="s">
        <v>263</v>
      </c>
      <c r="S22" s="249"/>
      <c r="T22" s="107"/>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I23" s="193"/>
      <c r="K23" s="107"/>
      <c r="L23" s="107"/>
      <c r="M23" s="278" t="s">
        <v>6</v>
      </c>
      <c r="N23" s="279" t="s">
        <v>726</v>
      </c>
      <c r="O23" s="264" t="s">
        <v>700</v>
      </c>
      <c r="P23" s="285">
        <v>44378</v>
      </c>
      <c r="Q23" s="281" t="s">
        <v>615</v>
      </c>
      <c r="R23" s="281" t="s">
        <v>274</v>
      </c>
      <c r="S23" s="249"/>
      <c r="T23" s="107"/>
      <c r="U23" s="320"/>
      <c r="V23" s="107"/>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I24" s="193"/>
      <c r="K24" s="107"/>
      <c r="L24" s="107"/>
      <c r="M24" s="278" t="s">
        <v>6</v>
      </c>
      <c r="N24" s="279" t="s">
        <v>726</v>
      </c>
      <c r="O24" s="282" t="s">
        <v>189</v>
      </c>
      <c r="P24" s="286"/>
      <c r="Q24" s="281" t="s">
        <v>225</v>
      </c>
      <c r="R24" s="281" t="s">
        <v>345</v>
      </c>
      <c r="S24" s="249" t="s">
        <v>601</v>
      </c>
      <c r="T24" s="107" t="s">
        <v>72</v>
      </c>
      <c r="U24" s="320">
        <v>44088</v>
      </c>
      <c r="V24" s="107" t="s">
        <v>369</v>
      </c>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I25" s="193"/>
      <c r="K25" s="107"/>
      <c r="L25" s="107"/>
      <c r="M25" s="278" t="s">
        <v>6</v>
      </c>
      <c r="N25" s="279" t="s">
        <v>55</v>
      </c>
      <c r="O25" s="282" t="s">
        <v>190</v>
      </c>
      <c r="P25" s="284"/>
      <c r="Q25" s="281" t="s">
        <v>378</v>
      </c>
      <c r="R25" s="281" t="s">
        <v>336</v>
      </c>
      <c r="S25" s="249" t="s">
        <v>601</v>
      </c>
      <c r="T25" s="107" t="s">
        <v>72</v>
      </c>
      <c r="U25" s="320"/>
      <c r="V25" s="107"/>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I26" s="193"/>
      <c r="K26" s="107"/>
      <c r="L26" s="107"/>
      <c r="M26" s="278" t="s">
        <v>6</v>
      </c>
      <c r="N26" s="279" t="s">
        <v>55</v>
      </c>
      <c r="O26" s="282" t="s">
        <v>192</v>
      </c>
      <c r="P26" s="284"/>
      <c r="Q26" s="283" t="s">
        <v>701</v>
      </c>
      <c r="R26" s="281" t="s">
        <v>275</v>
      </c>
      <c r="S26" s="249" t="s">
        <v>601</v>
      </c>
      <c r="T26" s="107" t="s">
        <v>72</v>
      </c>
      <c r="U26" s="320">
        <v>44070</v>
      </c>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I27" s="193"/>
      <c r="K27" s="107"/>
      <c r="L27" s="107"/>
      <c r="M27" s="278" t="s">
        <v>6</v>
      </c>
      <c r="N27" s="279" t="s">
        <v>55</v>
      </c>
      <c r="O27" s="282" t="s">
        <v>194</v>
      </c>
      <c r="P27" s="284"/>
      <c r="Q27" s="283" t="s">
        <v>702</v>
      </c>
      <c r="R27" s="283" t="s">
        <v>703</v>
      </c>
      <c r="S27" s="249"/>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t="s">
        <v>77</v>
      </c>
      <c r="F30" s="304"/>
      <c r="G30" s="304"/>
      <c r="H30" s="224">
        <f>IF(C30&lt;&gt;"",'CBL Score Standard'!$D88,IF(D30&lt;&gt;"",SUM('CBL Score Standard'!$D88:$E88),IF(E30&lt;&gt;"",SUM('CBL Score Standard'!$D88:$F88),IF(F30&lt;&gt;"",SUM('CBL Score Standard'!$D88:$G88),IF(G30&lt;&gt;"",SUM('CBL Score Standard'!$D88:$H88,0))))))</f>
        <v>2.8571428571428571E-2</v>
      </c>
      <c r="I30" s="3" t="s">
        <v>77</v>
      </c>
      <c r="K30" s="107"/>
      <c r="L30" s="107"/>
      <c r="M30" s="278" t="s">
        <v>6</v>
      </c>
      <c r="N30" s="279" t="s">
        <v>56</v>
      </c>
      <c r="O30" s="282" t="s">
        <v>396</v>
      </c>
      <c r="P30" s="284"/>
      <c r="Q30" s="281" t="s">
        <v>165</v>
      </c>
      <c r="R30" s="281" t="s">
        <v>344</v>
      </c>
      <c r="S30" s="249" t="s">
        <v>601</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601</v>
      </c>
      <c r="T32" s="107" t="s">
        <v>72</v>
      </c>
      <c r="U32" s="320"/>
      <c r="V32" s="107"/>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601</v>
      </c>
      <c r="T34" s="107" t="s">
        <v>72</v>
      </c>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c r="T35" s="107"/>
      <c r="U35" s="320"/>
      <c r="V35" s="107"/>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601</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601</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601</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c r="E45" s="304" t="s">
        <v>77</v>
      </c>
      <c r="F45" s="304"/>
      <c r="G45" s="304"/>
      <c r="H45" s="224">
        <f>IF(C45&lt;&gt;"",'CBL Score Standard'!$D103,IF(D45&lt;&gt;"",SUM('CBL Score Standard'!$D103:$E103),IF(E45&lt;&gt;"",SUM('CBL Score Standard'!$D103:$F103),IF(F45&lt;&gt;"",SUM('CBL Score Standard'!$D103:$G103),IF(G45&lt;&gt;"",SUM('CBL Score Standard'!$D103:$H103,0))))))</f>
        <v>0.16068524970963996</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t="s">
        <v>77</v>
      </c>
      <c r="D53" s="304"/>
      <c r="E53" s="304"/>
      <c r="F53" s="304"/>
      <c r="G53" s="304"/>
      <c r="H53" s="224">
        <f>IF(C53&lt;&gt;"",'CBL Score Standard'!$D111,IF(D53&lt;&gt;"",SUM('CBL Score Standard'!$D111:$E111),IF(E53&lt;&gt;"",SUM('CBL Score Standard'!$D111:$F111),IF(F53&lt;&gt;"",SUM('CBL Score Standard'!$D111:$G111),IF(G53&lt;&gt;"",SUM('CBL Score Standard'!$D111:$H111,0))))))</f>
        <v>8.3333333333333329E-2</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1.6609175377468059</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topLeftCell="A55">
      <selection activeCell="A7" sqref="A7:H68"/>
      <pageMargins left="0.25" right="0" top="0.25" bottom="0.25" header="0.3" footer="0"/>
      <pageSetup scale="30" fitToHeight="0" orientation="landscape" r:id="rId1"/>
    </customSheetView>
    <customSheetView guid="{3F51B73C-8999-4BDD-B7BB-CFA8C5D5F118}" scale="85" showGridLines="0" fitToPage="1" topLeftCell="A43">
      <selection activeCell="J54" sqref="J54"/>
      <pageMargins left="0.25" right="0" top="0.25" bottom="0.25" header="0.3" footer="0"/>
      <pageSetup scale="30" fitToHeight="0" orientation="landscape" r:id="rId2"/>
    </customSheetView>
    <customSheetView guid="{040B64FF-F135-4C7F-9498-A8399C10673D}" scale="85" showGridLines="0" fitToPage="1" topLeftCell="A55">
      <selection activeCell="A7" sqref="A7:H68"/>
      <pageMargins left="0.25" right="0" top="0.25" bottom="0.25" header="0.3" footer="0"/>
      <pageSetup scale="30" fitToHeight="0" orientation="landscape" r:id="rId3"/>
    </customSheetView>
    <customSheetView guid="{6D9FC8F7-6352-4BF1-890A-27BF36FADC03}" scale="85" showGridLines="0" fitToPage="1" topLeftCell="A55">
      <selection activeCell="A7" sqref="A7:H68"/>
      <pageMargins left="0.25" right="0" top="0.25" bottom="0.25" header="0.3" footer="0"/>
      <pageSetup scale="30" fitToHeight="0" orientation="landscape" r:id="rId4"/>
    </customSheetView>
  </customSheetViews>
  <mergeCells count="6">
    <mergeCell ref="M2:M3"/>
    <mergeCell ref="N2:N3"/>
    <mergeCell ref="S2:S3"/>
    <mergeCell ref="A68:G68"/>
    <mergeCell ref="A1:H1"/>
    <mergeCell ref="A66:G66"/>
  </mergeCells>
  <conditionalFormatting sqref="O4:O9 O12:O18">
    <cfRule type="duplicateValues" dxfId="158" priority="17"/>
  </conditionalFormatting>
  <conditionalFormatting sqref="O10">
    <cfRule type="duplicateValues" dxfId="157" priority="16"/>
  </conditionalFormatting>
  <conditionalFormatting sqref="O11">
    <cfRule type="duplicateValues" dxfId="156" priority="15"/>
  </conditionalFormatting>
  <conditionalFormatting sqref="O19:O32">
    <cfRule type="duplicateValues" dxfId="155" priority="14"/>
  </conditionalFormatting>
  <conditionalFormatting sqref="O34:O50">
    <cfRule type="duplicateValues" dxfId="154" priority="13"/>
  </conditionalFormatting>
  <conditionalFormatting sqref="O33">
    <cfRule type="duplicateValues" dxfId="153" priority="12"/>
  </conditionalFormatting>
  <conditionalFormatting sqref="O51:O58">
    <cfRule type="duplicateValues" dxfId="152" priority="11"/>
  </conditionalFormatting>
  <conditionalFormatting sqref="O59:O62">
    <cfRule type="duplicateValues" dxfId="151" priority="10"/>
  </conditionalFormatting>
  <conditionalFormatting sqref="C7:D7 F7:H7">
    <cfRule type="containsText" dxfId="150" priority="7" operator="containsText" text="N/A">
      <formula>NOT(ISERROR(SEARCH("N/A",C7)))</formula>
    </cfRule>
    <cfRule type="containsText" dxfId="149" priority="8" operator="containsText" text="Blank">
      <formula>NOT(ISERROR(SEARCH("Blank",C7)))</formula>
    </cfRule>
    <cfRule type="containsText" dxfId="148" priority="9" operator="containsText" text="M">
      <formula>NOT(ISERROR(SEARCH("M",C7)))</formula>
    </cfRule>
  </conditionalFormatting>
  <conditionalFormatting sqref="B7 B66:B68">
    <cfRule type="duplicateValues" dxfId="147" priority="6"/>
  </conditionalFormatting>
  <conditionalFormatting sqref="B29">
    <cfRule type="duplicateValues" dxfId="146" priority="4"/>
  </conditionalFormatting>
  <conditionalFormatting sqref="B30">
    <cfRule type="duplicateValues" dxfId="145" priority="3"/>
  </conditionalFormatting>
  <conditionalFormatting sqref="B55">
    <cfRule type="duplicateValues" dxfId="144" priority="2"/>
  </conditionalFormatting>
  <conditionalFormatting sqref="B56:B65 B31:B54 B8:B12 B14:B28">
    <cfRule type="duplicateValues" dxfId="143" priority="5"/>
  </conditionalFormatting>
  <conditionalFormatting sqref="B13">
    <cfRule type="duplicateValues" dxfId="14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381964" r:id="rId8" name="CommandButton2">
          <controlPr defaultSize="0" autoLine="0" r:id="rId9">
            <anchor moveWithCells="1">
              <from>
                <xdr:col>9</xdr:col>
                <xdr:colOff>0</xdr:colOff>
                <xdr:row>9</xdr:row>
                <xdr:rowOff>68580</xdr:rowOff>
              </from>
              <to>
                <xdr:col>10</xdr:col>
                <xdr:colOff>320040</xdr:colOff>
                <xdr:row>12</xdr:row>
                <xdr:rowOff>0</xdr:rowOff>
              </to>
            </anchor>
          </controlPr>
        </control>
      </mc:Choice>
      <mc:Fallback>
        <control shapeId="381964" r:id="rId8" name="CommandButton2"/>
      </mc:Fallback>
    </mc:AlternateContent>
    <mc:AlternateContent xmlns:mc="http://schemas.openxmlformats.org/markup-compatibility/2006">
      <mc:Choice Requires="x14">
        <control shapeId="381963" r:id="rId10" name="CommandButton1">
          <controlPr defaultSize="0" autoLine="0" r:id="rId11">
            <anchor moveWithCells="1">
              <from>
                <xdr:col>8</xdr:col>
                <xdr:colOff>114300</xdr:colOff>
                <xdr:row>6</xdr:row>
                <xdr:rowOff>106680</xdr:rowOff>
              </from>
              <to>
                <xdr:col>9</xdr:col>
                <xdr:colOff>365760</xdr:colOff>
                <xdr:row>8</xdr:row>
                <xdr:rowOff>99060</xdr:rowOff>
              </to>
            </anchor>
          </controlPr>
        </control>
      </mc:Choice>
      <mc:Fallback>
        <control shapeId="381963" r:id="rId10" name="CommandButton1"/>
      </mc:Fallback>
    </mc:AlternateContent>
  </controls>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theme="7" tint="0.79998168889431442"/>
    <pageSetUpPr fitToPage="1"/>
  </sheetPr>
  <dimension ref="A1:X196"/>
  <sheetViews>
    <sheetView showGridLines="0" zoomScale="85" zoomScaleNormal="85" workbookViewId="0">
      <selection activeCell="J2" sqref="J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602</v>
      </c>
      <c r="C2" s="3"/>
      <c r="D2" s="3"/>
      <c r="E2" s="3"/>
      <c r="F2" s="3"/>
      <c r="G2" s="3"/>
      <c r="H2" s="3"/>
      <c r="J2" s="109" t="s">
        <v>401</v>
      </c>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43689</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1.4684931506849315</v>
      </c>
      <c r="C4" s="3"/>
      <c r="D4" s="3"/>
      <c r="E4" s="3"/>
      <c r="F4" s="3"/>
      <c r="G4" s="3"/>
      <c r="H4" s="3"/>
      <c r="K4" s="107" t="s">
        <v>141</v>
      </c>
      <c r="L4" s="107" t="s">
        <v>142</v>
      </c>
      <c r="M4" s="266" t="s">
        <v>5</v>
      </c>
      <c r="N4" s="267" t="s">
        <v>143</v>
      </c>
      <c r="O4" s="268" t="s">
        <v>367</v>
      </c>
      <c r="P4" s="270"/>
      <c r="Q4" s="273" t="s">
        <v>145</v>
      </c>
      <c r="R4" s="273" t="s">
        <v>211</v>
      </c>
      <c r="S4" s="249" t="s">
        <v>602</v>
      </c>
      <c r="T4" s="107"/>
      <c r="U4" s="319"/>
      <c r="V4" s="107"/>
      <c r="W4" s="107"/>
      <c r="X4" s="107"/>
    </row>
    <row r="5" spans="1:24" ht="12.75" customHeight="1" x14ac:dyDescent="0.3">
      <c r="A5" s="70" t="s">
        <v>382</v>
      </c>
      <c r="B5" s="95"/>
      <c r="C5" s="97"/>
      <c r="D5" s="3"/>
      <c r="E5" s="3"/>
      <c r="F5" s="3"/>
      <c r="G5" s="3"/>
      <c r="H5" s="3"/>
      <c r="K5" s="107"/>
      <c r="L5" s="107"/>
      <c r="M5" s="266" t="s">
        <v>5</v>
      </c>
      <c r="N5" s="267" t="s">
        <v>143</v>
      </c>
      <c r="O5" s="268" t="s">
        <v>368</v>
      </c>
      <c r="P5" s="271" t="s">
        <v>144</v>
      </c>
      <c r="Q5" s="271" t="s">
        <v>149</v>
      </c>
      <c r="R5" s="271" t="s">
        <v>150</v>
      </c>
      <c r="S5" s="249" t="s">
        <v>602</v>
      </c>
      <c r="T5" s="107"/>
      <c r="U5" s="320"/>
      <c r="V5" s="107"/>
      <c r="W5" s="107"/>
      <c r="X5" s="107"/>
    </row>
    <row r="6" spans="1:24" thickBot="1" x14ac:dyDescent="0.35">
      <c r="A6" s="70" t="s">
        <v>383</v>
      </c>
      <c r="B6" s="95">
        <f ca="1">B4+B5</f>
        <v>1.4684931506849315</v>
      </c>
      <c r="C6" s="97"/>
      <c r="K6" s="107"/>
      <c r="L6" s="107"/>
      <c r="M6" s="266" t="s">
        <v>5</v>
      </c>
      <c r="N6" s="267" t="s">
        <v>148</v>
      </c>
      <c r="O6" s="268" t="s">
        <v>148</v>
      </c>
      <c r="P6" s="271" t="s">
        <v>144</v>
      </c>
      <c r="Q6" s="271" t="s">
        <v>149</v>
      </c>
      <c r="R6" s="271" t="s">
        <v>150</v>
      </c>
      <c r="S6" s="249" t="s">
        <v>602</v>
      </c>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602</v>
      </c>
      <c r="T7" s="107"/>
      <c r="U7" s="320"/>
      <c r="V7" s="107"/>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t="s">
        <v>602</v>
      </c>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t="s">
        <v>602</v>
      </c>
      <c r="T9" s="107"/>
      <c r="U9" s="320"/>
      <c r="V9" s="107"/>
      <c r="W9" s="107"/>
      <c r="X9" s="107"/>
    </row>
    <row r="10" spans="1:24" ht="13.8" x14ac:dyDescent="0.3">
      <c r="A10" s="225" t="s">
        <v>56</v>
      </c>
      <c r="B10" s="218" t="s">
        <v>213</v>
      </c>
      <c r="C10" s="252"/>
      <c r="D10" s="252" t="s">
        <v>77</v>
      </c>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602</v>
      </c>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t="s">
        <v>602</v>
      </c>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t="s">
        <v>602</v>
      </c>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602</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249" t="s">
        <v>602</v>
      </c>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249" t="s">
        <v>602</v>
      </c>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249" t="s">
        <v>602</v>
      </c>
      <c r="T16" s="107"/>
      <c r="U16" s="320"/>
      <c r="V16" s="107"/>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249" t="s">
        <v>602</v>
      </c>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249" t="s">
        <v>602</v>
      </c>
      <c r="T18" s="107"/>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249" t="s">
        <v>602</v>
      </c>
      <c r="T19" s="308" t="s">
        <v>72</v>
      </c>
      <c r="U19" s="321"/>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602</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602</v>
      </c>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602</v>
      </c>
      <c r="T22" s="107"/>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602</v>
      </c>
      <c r="T23" s="107"/>
      <c r="U23" s="320">
        <v>44092</v>
      </c>
      <c r="V23" s="107" t="s">
        <v>369</v>
      </c>
      <c r="W23" s="107"/>
      <c r="X23" s="107"/>
    </row>
    <row r="24" spans="1:24" ht="12.75" customHeight="1" x14ac:dyDescent="0.3">
      <c r="A24" s="225" t="s">
        <v>55</v>
      </c>
      <c r="B24" s="218" t="s">
        <v>621</v>
      </c>
      <c r="C24" s="252"/>
      <c r="D24" s="252" t="s">
        <v>77</v>
      </c>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602</v>
      </c>
      <c r="T24" s="107" t="s">
        <v>72</v>
      </c>
      <c r="U24" s="320"/>
      <c r="V24" s="107"/>
      <c r="W24" s="107"/>
      <c r="X24" s="107"/>
    </row>
    <row r="25" spans="1:24" x14ac:dyDescent="0.3">
      <c r="A25" s="225" t="s">
        <v>55</v>
      </c>
      <c r="B25" s="218" t="s">
        <v>236</v>
      </c>
      <c r="C25" s="252"/>
      <c r="D25" s="252" t="s">
        <v>77</v>
      </c>
      <c r="E25" s="252"/>
      <c r="F25" s="304"/>
      <c r="G25" s="304"/>
      <c r="H25" s="224">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602</v>
      </c>
      <c r="T25" s="107"/>
      <c r="U25" s="320"/>
      <c r="V25" s="107"/>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602</v>
      </c>
      <c r="T26" s="107" t="s">
        <v>72</v>
      </c>
      <c r="U26" s="320">
        <v>44070</v>
      </c>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602</v>
      </c>
      <c r="T27" s="107"/>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602</v>
      </c>
      <c r="T28" s="107"/>
      <c r="U28" s="320"/>
      <c r="V28" s="107"/>
      <c r="W28" s="107"/>
      <c r="X28" s="107"/>
    </row>
    <row r="29" spans="1:24" x14ac:dyDescent="0.3">
      <c r="A29" s="225" t="s">
        <v>59</v>
      </c>
      <c r="B29" s="218" t="s">
        <v>640</v>
      </c>
      <c r="C29" s="252"/>
      <c r="D29" s="252" t="s">
        <v>77</v>
      </c>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249" t="s">
        <v>602</v>
      </c>
      <c r="T29" s="107" t="s">
        <v>72</v>
      </c>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602</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t="s">
        <v>602</v>
      </c>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249" t="s">
        <v>602</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602</v>
      </c>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602</v>
      </c>
      <c r="T34" s="107" t="s">
        <v>72</v>
      </c>
      <c r="U34" s="320">
        <v>44106</v>
      </c>
      <c r="V34" s="107" t="s">
        <v>369</v>
      </c>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602</v>
      </c>
      <c r="T35" s="107"/>
      <c r="U35" s="320">
        <v>44049</v>
      </c>
      <c r="V35" s="107" t="s">
        <v>369</v>
      </c>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602</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t="s">
        <v>602</v>
      </c>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t="s">
        <v>602</v>
      </c>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t="s">
        <v>602</v>
      </c>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t="s">
        <v>602</v>
      </c>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602</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249" t="s">
        <v>602</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t="s">
        <v>602</v>
      </c>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t="s">
        <v>602</v>
      </c>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249" t="s">
        <v>602</v>
      </c>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t="s">
        <v>602</v>
      </c>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249" t="s">
        <v>602</v>
      </c>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249" t="s">
        <v>602</v>
      </c>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249" t="s">
        <v>602</v>
      </c>
      <c r="T49" s="107"/>
      <c r="U49" s="107"/>
      <c r="V49" s="107"/>
      <c r="W49" s="107"/>
      <c r="X49" s="107"/>
    </row>
    <row r="50" spans="1:24" ht="13.8" x14ac:dyDescent="0.3">
      <c r="A50" s="225" t="s">
        <v>691</v>
      </c>
      <c r="B50" s="218" t="s">
        <v>420</v>
      </c>
      <c r="C50" s="304"/>
      <c r="D50" s="304"/>
      <c r="E50" s="304" t="s">
        <v>77</v>
      </c>
      <c r="F50" s="304"/>
      <c r="G50" s="304"/>
      <c r="H50" s="224">
        <f>IF(C50&lt;&gt;"",'CBL Score Standard'!$D108,IF(D50&lt;&gt;"",SUM('CBL Score Standard'!$D108:$E108),IF(E50&lt;&gt;"",SUM('CBL Score Standard'!$D108:$F108),IF(F50&lt;&gt;"",SUM('CBL Score Standard'!$D108:$G108),IF(G50&lt;&gt;"",SUM('CBL Score Standard'!$D108:$H108,0))))))</f>
        <v>0.16068524970963996</v>
      </c>
      <c r="K50" s="107"/>
      <c r="L50" s="107"/>
      <c r="M50" s="287" t="s">
        <v>7</v>
      </c>
      <c r="N50" s="288" t="s">
        <v>706</v>
      </c>
      <c r="O50" s="264" t="s">
        <v>686</v>
      </c>
      <c r="P50" s="295" t="s">
        <v>228</v>
      </c>
      <c r="Q50" s="292" t="s">
        <v>714</v>
      </c>
      <c r="R50" s="292"/>
      <c r="S50" s="249" t="s">
        <v>602</v>
      </c>
      <c r="T50" s="107"/>
      <c r="U50" s="107"/>
      <c r="V50" s="107"/>
      <c r="W50" s="107"/>
      <c r="X50" s="107"/>
    </row>
    <row r="51" spans="1:24" x14ac:dyDescent="0.3">
      <c r="A51" s="225" t="s">
        <v>691</v>
      </c>
      <c r="B51" s="218" t="s">
        <v>481</v>
      </c>
      <c r="C51" s="304"/>
      <c r="D51" s="304"/>
      <c r="E51" s="304" t="s">
        <v>77</v>
      </c>
      <c r="F51" s="304"/>
      <c r="G51" s="304"/>
      <c r="H51" s="224">
        <f>IF(C51&lt;&gt;"",'CBL Score Standard'!$D109,IF(D51&lt;&gt;"",SUM('CBL Score Standard'!$D109:$E109),IF(E51&lt;&gt;"",SUM('CBL Score Standard'!$D109:$F109),IF(F51&lt;&gt;"",SUM('CBL Score Standard'!$D109:$G109),IF(G51&lt;&gt;"",SUM('CBL Score Standard'!$D109:$H109,0))))))</f>
        <v>0.16068524970963996</v>
      </c>
      <c r="K51" s="107" t="s">
        <v>141</v>
      </c>
      <c r="L51" s="107" t="s">
        <v>142</v>
      </c>
      <c r="M51" s="296" t="s">
        <v>8</v>
      </c>
      <c r="N51" s="297" t="s">
        <v>2</v>
      </c>
      <c r="O51" s="291" t="s">
        <v>232</v>
      </c>
      <c r="P51" s="298" t="s">
        <v>228</v>
      </c>
      <c r="Q51" s="298" t="s">
        <v>719</v>
      </c>
      <c r="R51" s="298"/>
      <c r="S51" s="249" t="s">
        <v>602</v>
      </c>
      <c r="T51" s="107"/>
      <c r="U51" s="320"/>
      <c r="V51" s="107"/>
      <c r="W51" s="107"/>
      <c r="X51" s="107"/>
    </row>
    <row r="52" spans="1:24" x14ac:dyDescent="0.3">
      <c r="A52" s="225" t="s">
        <v>691</v>
      </c>
      <c r="B52" s="218" t="s">
        <v>617</v>
      </c>
      <c r="C52" s="304"/>
      <c r="D52" s="304"/>
      <c r="E52" s="304" t="s">
        <v>77</v>
      </c>
      <c r="F52" s="304"/>
      <c r="G52" s="304"/>
      <c r="H52" s="224">
        <f>IF(C52&lt;&gt;"",'CBL Score Standard'!$D110,IF(D52&lt;&gt;"",SUM('CBL Score Standard'!$D110:$E110),IF(E52&lt;&gt;"",SUM('CBL Score Standard'!$D110:$F110),IF(F52&lt;&gt;"",SUM('CBL Score Standard'!$D110:$G110),IF(G52&lt;&gt;"",SUM('CBL Score Standard'!$D110:$H110,0))))))</f>
        <v>0.16068524970963996</v>
      </c>
      <c r="K52" s="107"/>
      <c r="L52" s="107"/>
      <c r="M52" s="296" t="s">
        <v>8</v>
      </c>
      <c r="N52" s="297" t="s">
        <v>63</v>
      </c>
      <c r="O52" s="291" t="s">
        <v>234</v>
      </c>
      <c r="P52" s="298" t="s">
        <v>228</v>
      </c>
      <c r="Q52" s="298" t="s">
        <v>720</v>
      </c>
      <c r="R52" s="298"/>
      <c r="S52" s="249" t="s">
        <v>602</v>
      </c>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249" t="s">
        <v>602</v>
      </c>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t="s">
        <v>602</v>
      </c>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249" t="s">
        <v>602</v>
      </c>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249" t="s">
        <v>602</v>
      </c>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249" t="s">
        <v>602</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249" t="s">
        <v>602</v>
      </c>
      <c r="T58" s="107"/>
      <c r="U58" s="320"/>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249" t="s">
        <v>602</v>
      </c>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249" t="s">
        <v>602</v>
      </c>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249" t="s">
        <v>602</v>
      </c>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249" t="s">
        <v>602</v>
      </c>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1.6751451800232293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topLeftCell="J22">
      <selection activeCell="A7" sqref="A7:H68"/>
      <pageMargins left="0.25" right="0" top="0.25" bottom="0.25" header="0.3" footer="0"/>
      <pageSetup scale="30" fitToHeight="0" orientation="landscape" r:id="rId1"/>
    </customSheetView>
    <customSheetView guid="{3F51B73C-8999-4BDD-B7BB-CFA8C5D5F118}" scale="85" showGridLines="0" fitToPage="1" topLeftCell="A22">
      <selection activeCell="H64" sqref="H64"/>
      <pageMargins left="0.25" right="0" top="0.25" bottom="0.25" header="0.3" footer="0"/>
      <pageSetup scale="30" fitToHeight="0" orientation="landscape" r:id="rId2"/>
    </customSheetView>
    <customSheetView guid="{040B64FF-F135-4C7F-9498-A8399C10673D}" scale="85" showGridLines="0" fitToPage="1" topLeftCell="J22">
      <selection activeCell="A7" sqref="A7:H68"/>
      <pageMargins left="0.25" right="0" top="0.25" bottom="0.25" header="0.3" footer="0"/>
      <pageSetup scale="30" fitToHeight="0" orientation="landscape" r:id="rId3"/>
    </customSheetView>
    <customSheetView guid="{6D9FC8F7-6352-4BF1-890A-27BF36FADC03}" scale="85" showGridLines="0" fitToPage="1" topLeftCell="J22">
      <selection activeCell="A7" sqref="A7:H68"/>
      <pageMargins left="0.25" right="0" top="0.25" bottom="0.25" header="0.3" footer="0"/>
      <pageSetup scale="30" fitToHeight="0" orientation="landscape" r:id="rId4"/>
    </customSheetView>
  </customSheetViews>
  <mergeCells count="6">
    <mergeCell ref="M2:M3"/>
    <mergeCell ref="N2:N3"/>
    <mergeCell ref="S2:S3"/>
    <mergeCell ref="A68:G68"/>
    <mergeCell ref="A1:H1"/>
    <mergeCell ref="A66:G66"/>
  </mergeCells>
  <conditionalFormatting sqref="O4:O9 O12:O18">
    <cfRule type="duplicateValues" dxfId="141" priority="17"/>
  </conditionalFormatting>
  <conditionalFormatting sqref="O10">
    <cfRule type="duplicateValues" dxfId="140" priority="16"/>
  </conditionalFormatting>
  <conditionalFormatting sqref="O11">
    <cfRule type="duplicateValues" dxfId="139" priority="15"/>
  </conditionalFormatting>
  <conditionalFormatting sqref="O19:O32">
    <cfRule type="duplicateValues" dxfId="138" priority="14"/>
  </conditionalFormatting>
  <conditionalFormatting sqref="O34:O50">
    <cfRule type="duplicateValues" dxfId="137" priority="13"/>
  </conditionalFormatting>
  <conditionalFormatting sqref="O33">
    <cfRule type="duplicateValues" dxfId="136" priority="12"/>
  </conditionalFormatting>
  <conditionalFormatting sqref="O51:O58">
    <cfRule type="duplicateValues" dxfId="135" priority="11"/>
  </conditionalFormatting>
  <conditionalFormatting sqref="O59:O62">
    <cfRule type="duplicateValues" dxfId="134" priority="10"/>
  </conditionalFormatting>
  <conditionalFormatting sqref="C7:D7 F7:H7">
    <cfRule type="containsText" dxfId="133" priority="7" operator="containsText" text="N/A">
      <formula>NOT(ISERROR(SEARCH("N/A",C7)))</formula>
    </cfRule>
    <cfRule type="containsText" dxfId="132" priority="8" operator="containsText" text="Blank">
      <formula>NOT(ISERROR(SEARCH("Blank",C7)))</formula>
    </cfRule>
    <cfRule type="containsText" dxfId="131" priority="9" operator="containsText" text="M">
      <formula>NOT(ISERROR(SEARCH("M",C7)))</formula>
    </cfRule>
  </conditionalFormatting>
  <conditionalFormatting sqref="B7 B66:B68">
    <cfRule type="duplicateValues" dxfId="130" priority="6"/>
  </conditionalFormatting>
  <conditionalFormatting sqref="B29">
    <cfRule type="duplicateValues" dxfId="129" priority="4"/>
  </conditionalFormatting>
  <conditionalFormatting sqref="B30">
    <cfRule type="duplicateValues" dxfId="128" priority="3"/>
  </conditionalFormatting>
  <conditionalFormatting sqref="B55">
    <cfRule type="duplicateValues" dxfId="127" priority="2"/>
  </conditionalFormatting>
  <conditionalFormatting sqref="B56:B65 B31:B54 B8:B12 B14:B28">
    <cfRule type="duplicateValues" dxfId="126" priority="5"/>
  </conditionalFormatting>
  <conditionalFormatting sqref="B13">
    <cfRule type="duplicateValues" dxfId="12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Home"/>
  </hyperlink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382988" r:id="rId8" name="CommandButton2">
          <controlPr defaultSize="0" autoLine="0" r:id="rId9">
            <anchor moveWithCells="1">
              <from>
                <xdr:col>8</xdr:col>
                <xdr:colOff>121920</xdr:colOff>
                <xdr:row>9</xdr:row>
                <xdr:rowOff>68580</xdr:rowOff>
              </from>
              <to>
                <xdr:col>9</xdr:col>
                <xdr:colOff>441960</xdr:colOff>
                <xdr:row>12</xdr:row>
                <xdr:rowOff>0</xdr:rowOff>
              </to>
            </anchor>
          </controlPr>
        </control>
      </mc:Choice>
      <mc:Fallback>
        <control shapeId="382988" r:id="rId8" name="CommandButton2"/>
      </mc:Fallback>
    </mc:AlternateContent>
    <mc:AlternateContent xmlns:mc="http://schemas.openxmlformats.org/markup-compatibility/2006">
      <mc:Choice Requires="x14">
        <control shapeId="382987" r:id="rId10" name="CommandButton1">
          <controlPr defaultSize="0" autoLine="0" r:id="rId11">
            <anchor moveWithCells="1">
              <from>
                <xdr:col>8</xdr:col>
                <xdr:colOff>114300</xdr:colOff>
                <xdr:row>6</xdr:row>
                <xdr:rowOff>106680</xdr:rowOff>
              </from>
              <to>
                <xdr:col>9</xdr:col>
                <xdr:colOff>403860</xdr:colOff>
                <xdr:row>8</xdr:row>
                <xdr:rowOff>99060</xdr:rowOff>
              </to>
            </anchor>
          </controlPr>
        </control>
      </mc:Choice>
      <mc:Fallback>
        <control shapeId="382987" r:id="rId10" name="CommandButton1"/>
      </mc:Fallback>
    </mc:AlternateContent>
  </controls>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theme="7" tint="0.79998168889431442"/>
    <pageSetUpPr fitToPage="1"/>
  </sheetPr>
  <dimension ref="A1:X196"/>
  <sheetViews>
    <sheetView showGridLines="0" topLeftCell="K19" zoomScale="85" zoomScaleNormal="85" workbookViewId="0">
      <selection activeCell="A7" sqref="A7:H6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70" t="s">
        <v>362</v>
      </c>
      <c r="B2" s="58" t="s">
        <v>603</v>
      </c>
      <c r="C2" s="3"/>
      <c r="D2" s="3"/>
      <c r="E2" s="3"/>
      <c r="F2" s="3"/>
      <c r="G2" s="3"/>
      <c r="H2" s="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70" t="s">
        <v>342</v>
      </c>
      <c r="B3" s="90">
        <v>43712</v>
      </c>
      <c r="C3" s="96"/>
      <c r="D3" s="3"/>
      <c r="E3" s="3"/>
      <c r="F3" s="3"/>
      <c r="G3" s="3"/>
      <c r="H3" s="3"/>
      <c r="K3" s="306"/>
      <c r="L3" s="306"/>
      <c r="M3" s="366"/>
      <c r="N3" s="367"/>
      <c r="O3" s="306"/>
      <c r="P3" s="310" t="s">
        <v>140</v>
      </c>
      <c r="Q3" s="306"/>
      <c r="R3" s="306"/>
      <c r="S3" s="368"/>
      <c r="T3" s="311"/>
      <c r="U3" s="311"/>
      <c r="V3" s="311"/>
      <c r="W3" s="311"/>
      <c r="X3" s="311"/>
    </row>
    <row r="4" spans="1:24" ht="12.75" customHeight="1" x14ac:dyDescent="0.3">
      <c r="A4" s="70" t="s">
        <v>363</v>
      </c>
      <c r="B4" s="95">
        <f ca="1">DATEDIF(B3,TODAY(),"D")/365</f>
        <v>1.4054794520547946</v>
      </c>
      <c r="C4" s="3"/>
      <c r="D4" s="3"/>
      <c r="E4" s="3"/>
      <c r="F4" s="3"/>
      <c r="G4" s="3"/>
      <c r="H4" s="3"/>
      <c r="K4" s="107" t="s">
        <v>141</v>
      </c>
      <c r="L4" s="107" t="s">
        <v>142</v>
      </c>
      <c r="M4" s="266" t="s">
        <v>5</v>
      </c>
      <c r="N4" s="267" t="s">
        <v>143</v>
      </c>
      <c r="O4" s="268" t="s">
        <v>367</v>
      </c>
      <c r="P4" s="270"/>
      <c r="Q4" s="273" t="s">
        <v>145</v>
      </c>
      <c r="R4" s="273" t="s">
        <v>211</v>
      </c>
      <c r="S4" s="249" t="s">
        <v>603</v>
      </c>
      <c r="T4" s="107" t="s">
        <v>72</v>
      </c>
      <c r="U4" s="319">
        <v>44041.194444444445</v>
      </c>
      <c r="V4" s="107" t="s">
        <v>369</v>
      </c>
      <c r="W4" s="107"/>
      <c r="X4" s="107"/>
    </row>
    <row r="5" spans="1:24" ht="12.75" customHeight="1" x14ac:dyDescent="0.3">
      <c r="A5" s="70" t="s">
        <v>382</v>
      </c>
      <c r="B5" s="95"/>
      <c r="C5" s="97"/>
      <c r="D5" s="3"/>
      <c r="E5" s="3"/>
      <c r="F5" s="3"/>
      <c r="G5" s="3"/>
      <c r="H5" s="3"/>
      <c r="K5" s="107"/>
      <c r="L5" s="107"/>
      <c r="M5" s="266" t="s">
        <v>5</v>
      </c>
      <c r="N5" s="267" t="s">
        <v>143</v>
      </c>
      <c r="O5" s="268" t="s">
        <v>368</v>
      </c>
      <c r="P5" s="271" t="s">
        <v>144</v>
      </c>
      <c r="Q5" s="271" t="s">
        <v>149</v>
      </c>
      <c r="R5" s="271" t="s">
        <v>150</v>
      </c>
      <c r="S5" s="249" t="s">
        <v>603</v>
      </c>
      <c r="T5" s="107"/>
      <c r="U5" s="320"/>
      <c r="V5" s="107" t="s">
        <v>369</v>
      </c>
      <c r="W5" s="107"/>
      <c r="X5" s="107"/>
    </row>
    <row r="6" spans="1:24" thickBot="1" x14ac:dyDescent="0.35">
      <c r="A6" s="70" t="s">
        <v>383</v>
      </c>
      <c r="B6" s="95">
        <f ca="1">B4+B5</f>
        <v>1.4054794520547946</v>
      </c>
      <c r="C6" s="97"/>
      <c r="K6" s="107"/>
      <c r="L6" s="107"/>
      <c r="M6" s="266" t="s">
        <v>5</v>
      </c>
      <c r="N6" s="267" t="s">
        <v>148</v>
      </c>
      <c r="O6" s="268" t="s">
        <v>148</v>
      </c>
      <c r="P6" s="271" t="s">
        <v>144</v>
      </c>
      <c r="Q6" s="271" t="s">
        <v>149</v>
      </c>
      <c r="R6" s="271" t="s">
        <v>150</v>
      </c>
      <c r="S6" s="249" t="s">
        <v>603</v>
      </c>
      <c r="T6" s="107"/>
      <c r="U6" s="320"/>
      <c r="V6" s="107" t="s">
        <v>369</v>
      </c>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t="s">
        <v>603</v>
      </c>
      <c r="T7" s="107"/>
      <c r="U7" s="320"/>
      <c r="V7" s="107"/>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c r="T9" s="107"/>
      <c r="U9" s="320"/>
      <c r="V9" s="107" t="s">
        <v>369</v>
      </c>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603</v>
      </c>
      <c r="T13" s="107" t="s">
        <v>72</v>
      </c>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603</v>
      </c>
      <c r="T15" s="107" t="s">
        <v>72</v>
      </c>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603</v>
      </c>
      <c r="T16" s="107"/>
      <c r="U16" s="320"/>
      <c r="V16" s="107"/>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603</v>
      </c>
      <c r="T18" s="107" t="s">
        <v>72</v>
      </c>
      <c r="U18" s="320"/>
      <c r="V18" s="107"/>
      <c r="W18" s="107"/>
      <c r="X18" s="107"/>
    </row>
    <row r="19" spans="1:24" ht="12.75" customHeigh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c r="U19" s="321"/>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603</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c r="T21" s="107"/>
      <c r="U21" s="320"/>
      <c r="V21" s="107"/>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603</v>
      </c>
      <c r="T22" s="107"/>
      <c r="U22" s="320">
        <v>44097</v>
      </c>
      <c r="V22" s="107" t="s">
        <v>369</v>
      </c>
      <c r="W22" s="107"/>
      <c r="X22" s="107"/>
    </row>
    <row r="23" spans="1:24"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603</v>
      </c>
      <c r="T23" s="107"/>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603</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603</v>
      </c>
      <c r="T25" s="107" t="s">
        <v>72</v>
      </c>
      <c r="U25" s="320"/>
      <c r="V25" s="107"/>
      <c r="W25" s="107"/>
      <c r="X25" s="107"/>
    </row>
    <row r="26" spans="1:24" ht="27.6" x14ac:dyDescent="0.3">
      <c r="A26" s="225" t="s">
        <v>55</v>
      </c>
      <c r="B26" s="218" t="s">
        <v>479</v>
      </c>
      <c r="C26" s="252"/>
      <c r="D26" s="252" t="s">
        <v>77</v>
      </c>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c r="T26" s="107"/>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603</v>
      </c>
      <c r="T27" s="107" t="s">
        <v>72</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t="s">
        <v>603</v>
      </c>
      <c r="T29" s="107" t="s">
        <v>72</v>
      </c>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603</v>
      </c>
      <c r="T30" s="107" t="s">
        <v>72</v>
      </c>
      <c r="U30" s="320"/>
      <c r="V30" s="107"/>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603</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c r="T34" s="107"/>
      <c r="U34" s="320"/>
      <c r="V34" s="107"/>
      <c r="W34" s="107"/>
      <c r="X34" s="107"/>
    </row>
    <row r="35" spans="1:24" ht="13.8"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K35" s="107"/>
      <c r="L35" s="107"/>
      <c r="M35" s="287" t="s">
        <v>7</v>
      </c>
      <c r="N35" s="288" t="s">
        <v>55</v>
      </c>
      <c r="O35" s="289" t="s">
        <v>620</v>
      </c>
      <c r="P35" s="295"/>
      <c r="Q35" s="293" t="s">
        <v>393</v>
      </c>
      <c r="R35" s="294" t="s">
        <v>392</v>
      </c>
      <c r="S35" s="249" t="s">
        <v>603</v>
      </c>
      <c r="T35" s="107"/>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c r="T36" s="107"/>
      <c r="U36" s="320"/>
      <c r="V36" s="107"/>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603</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c r="E46" s="304"/>
      <c r="F46" s="304"/>
      <c r="G46" s="304"/>
      <c r="H46" s="224" t="b">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customFormat="1" x14ac:dyDescent="0.3">
      <c r="A56" s="225" t="s">
        <v>691</v>
      </c>
      <c r="B56" s="218" t="s">
        <v>727</v>
      </c>
      <c r="C56" s="252"/>
      <c r="D56" s="304"/>
      <c r="E56" s="304"/>
      <c r="F56" s="304"/>
      <c r="G56" s="304"/>
      <c r="H56" s="224" t="b">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603</v>
      </c>
      <c r="T57" s="107"/>
      <c r="U57" s="319">
        <v>44042.458333333336</v>
      </c>
      <c r="V57" s="107" t="s">
        <v>369</v>
      </c>
      <c r="W57" s="107"/>
      <c r="X57" s="107"/>
    </row>
    <row r="58" spans="1:24" x14ac:dyDescent="0.3">
      <c r="A58" s="225" t="s">
        <v>691</v>
      </c>
      <c r="B58" s="111" t="s">
        <v>692</v>
      </c>
      <c r="C58" s="303"/>
      <c r="D58" s="303" t="s">
        <v>77</v>
      </c>
      <c r="E58" s="303"/>
      <c r="F58" s="303"/>
      <c r="G58" s="303"/>
      <c r="H58" s="224">
        <f>IF(C58&lt;&gt;"",'CBL Score Standard'!$D116,IF(D58&lt;&gt;"",SUM('CBL Score Standard'!$D116:$E116),IF(E58&lt;&gt;"",SUM('CBL Score Standard'!$D116:$F116),IF(F58&lt;&gt;"",SUM('CBL Score Standard'!$D116:$G116),IF(G58&lt;&gt;"",SUM('CBL Score Standard'!$D116:$H116,0))))))</f>
        <v>2.4390243902439025E-2</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t="s">
        <v>77</v>
      </c>
      <c r="E59" s="304"/>
      <c r="F59" s="304"/>
      <c r="G59" s="304"/>
      <c r="H59" s="224">
        <f>IF(C59&lt;&gt;"",'CBL Score Standard'!$D117,IF(D59&lt;&gt;"",SUM('CBL Score Standard'!$D117:$E117),IF(E59&lt;&gt;"",SUM('CBL Score Standard'!$D117:$F117),IF(F59&lt;&gt;"",SUM('CBL Score Standard'!$D117:$G117),IF(G59&lt;&gt;"",SUM('CBL Score Standard'!$D117:$H117,0))))))</f>
        <v>2.4390243902439025E-2</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1.467479674796748</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topLeftCell="K19">
      <selection activeCell="A7" sqref="A7:H68"/>
      <pageMargins left="0.25" right="0" top="0.25" bottom="0.25" header="0.3" footer="0"/>
      <pageSetup scale="30" fitToHeight="0" orientation="landscape" r:id="rId1"/>
    </customSheetView>
    <customSheetView guid="{3F51B73C-8999-4BDD-B7BB-CFA8C5D5F118}" scale="85" showGridLines="0" fitToPage="1" topLeftCell="A10">
      <selection activeCell="J16" sqref="J16"/>
      <pageMargins left="0.25" right="0" top="0.25" bottom="0.25" header="0.3" footer="0"/>
      <pageSetup scale="30" fitToHeight="0" orientation="landscape" r:id="rId2"/>
    </customSheetView>
    <customSheetView guid="{040B64FF-F135-4C7F-9498-A8399C10673D}" scale="85" showGridLines="0" fitToPage="1" topLeftCell="K19">
      <selection activeCell="A7" sqref="A7:H68"/>
      <pageMargins left="0.25" right="0" top="0.25" bottom="0.25" header="0.3" footer="0"/>
      <pageSetup scale="30" fitToHeight="0" orientation="landscape" r:id="rId3"/>
    </customSheetView>
    <customSheetView guid="{6D9FC8F7-6352-4BF1-890A-27BF36FADC03}" scale="85" showGridLines="0" fitToPage="1" topLeftCell="K19">
      <selection activeCell="A7" sqref="A7:H68"/>
      <pageMargins left="0.25" right="0" top="0.25" bottom="0.25" header="0.3" footer="0"/>
      <pageSetup scale="30" fitToHeight="0" orientation="landscape" r:id="rId4"/>
    </customSheetView>
  </customSheetViews>
  <mergeCells count="6">
    <mergeCell ref="M2:M3"/>
    <mergeCell ref="N2:N3"/>
    <mergeCell ref="S2:S3"/>
    <mergeCell ref="A68:G68"/>
    <mergeCell ref="A1:H1"/>
    <mergeCell ref="A66:G66"/>
  </mergeCells>
  <conditionalFormatting sqref="O4:O9 O12:O18">
    <cfRule type="duplicateValues" dxfId="124" priority="17"/>
  </conditionalFormatting>
  <conditionalFormatting sqref="O10">
    <cfRule type="duplicateValues" dxfId="123" priority="16"/>
  </conditionalFormatting>
  <conditionalFormatting sqref="O11">
    <cfRule type="duplicateValues" dxfId="122" priority="15"/>
  </conditionalFormatting>
  <conditionalFormatting sqref="O19:O32">
    <cfRule type="duplicateValues" dxfId="121" priority="14"/>
  </conditionalFormatting>
  <conditionalFormatting sqref="O34:O50">
    <cfRule type="duplicateValues" dxfId="120" priority="13"/>
  </conditionalFormatting>
  <conditionalFormatting sqref="O33">
    <cfRule type="duplicateValues" dxfId="119" priority="12"/>
  </conditionalFormatting>
  <conditionalFormatting sqref="O51:O58">
    <cfRule type="duplicateValues" dxfId="118" priority="11"/>
  </conditionalFormatting>
  <conditionalFormatting sqref="O59:O62">
    <cfRule type="duplicateValues" dxfId="117" priority="10"/>
  </conditionalFormatting>
  <conditionalFormatting sqref="C7:D7 F7:H7">
    <cfRule type="containsText" dxfId="116" priority="7" operator="containsText" text="N/A">
      <formula>NOT(ISERROR(SEARCH("N/A",C7)))</formula>
    </cfRule>
    <cfRule type="containsText" dxfId="115" priority="8" operator="containsText" text="Blank">
      <formula>NOT(ISERROR(SEARCH("Blank",C7)))</formula>
    </cfRule>
    <cfRule type="containsText" dxfId="114" priority="9" operator="containsText" text="M">
      <formula>NOT(ISERROR(SEARCH("M",C7)))</formula>
    </cfRule>
  </conditionalFormatting>
  <conditionalFormatting sqref="B7 B66:B68">
    <cfRule type="duplicateValues" dxfId="113" priority="6"/>
  </conditionalFormatting>
  <conditionalFormatting sqref="B29">
    <cfRule type="duplicateValues" dxfId="112" priority="4"/>
  </conditionalFormatting>
  <conditionalFormatting sqref="B30">
    <cfRule type="duplicateValues" dxfId="111" priority="3"/>
  </conditionalFormatting>
  <conditionalFormatting sqref="B55">
    <cfRule type="duplicateValues" dxfId="110" priority="2"/>
  </conditionalFormatting>
  <conditionalFormatting sqref="B56:B65 B31:B54 B8:B12 B14:B28">
    <cfRule type="duplicateValues" dxfId="109" priority="5"/>
  </conditionalFormatting>
  <conditionalFormatting sqref="B13">
    <cfRule type="duplicateValues" dxfId="10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5"/>
  <drawing r:id="rId6"/>
  <legacyDrawing r:id="rId7"/>
  <controls>
    <mc:AlternateContent xmlns:mc="http://schemas.openxmlformats.org/markup-compatibility/2006">
      <mc:Choice Requires="x14">
        <control shapeId="384012" r:id="rId8" name="CommandButton2">
          <controlPr defaultSize="0" autoLine="0" r:id="rId9">
            <anchor moveWithCells="1">
              <from>
                <xdr:col>8</xdr:col>
                <xdr:colOff>121920</xdr:colOff>
                <xdr:row>9</xdr:row>
                <xdr:rowOff>68580</xdr:rowOff>
              </from>
              <to>
                <xdr:col>9</xdr:col>
                <xdr:colOff>441960</xdr:colOff>
                <xdr:row>12</xdr:row>
                <xdr:rowOff>0</xdr:rowOff>
              </to>
            </anchor>
          </controlPr>
        </control>
      </mc:Choice>
      <mc:Fallback>
        <control shapeId="384012" r:id="rId8" name="CommandButton2"/>
      </mc:Fallback>
    </mc:AlternateContent>
    <mc:AlternateContent xmlns:mc="http://schemas.openxmlformats.org/markup-compatibility/2006">
      <mc:Choice Requires="x14">
        <control shapeId="384011" r:id="rId10" name="CommandButton1">
          <controlPr defaultSize="0" autoLine="0" r:id="rId11">
            <anchor moveWithCells="1">
              <from>
                <xdr:col>8</xdr:col>
                <xdr:colOff>114300</xdr:colOff>
                <xdr:row>6</xdr:row>
                <xdr:rowOff>106680</xdr:rowOff>
              </from>
              <to>
                <xdr:col>9</xdr:col>
                <xdr:colOff>403860</xdr:colOff>
                <xdr:row>8</xdr:row>
                <xdr:rowOff>99060</xdr:rowOff>
              </to>
            </anchor>
          </controlPr>
        </control>
      </mc:Choice>
      <mc:Fallback>
        <control shapeId="384011" r:id="rId10" name="CommandButton1"/>
      </mc:Fallback>
    </mc:AlternateContent>
  </controls>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theme="7" tint="0.79998168889431442"/>
    <pageSetUpPr fitToPage="1"/>
  </sheetPr>
  <dimension ref="A1:X196"/>
  <sheetViews>
    <sheetView showGridLines="0" topLeftCell="J7"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671</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43920</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0.83561643835616439</v>
      </c>
      <c r="C4" s="193"/>
      <c r="D4" s="193"/>
      <c r="E4" s="193"/>
      <c r="F4" s="193"/>
      <c r="G4" s="193"/>
      <c r="H4" s="19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c r="T5" s="107"/>
      <c r="U5" s="320"/>
      <c r="V5" s="107"/>
      <c r="W5" s="107"/>
      <c r="X5" s="107"/>
    </row>
    <row r="6" spans="1:24" thickBot="1" x14ac:dyDescent="0.35">
      <c r="A6" s="217" t="s">
        <v>383</v>
      </c>
      <c r="B6" s="234">
        <f ca="1">B4+B5</f>
        <v>0.83561643835616439</v>
      </c>
      <c r="C6" s="236"/>
      <c r="K6" s="107"/>
      <c r="L6" s="107"/>
      <c r="M6" s="266" t="s">
        <v>5</v>
      </c>
      <c r="N6" s="267" t="s">
        <v>148</v>
      </c>
      <c r="O6" s="268" t="s">
        <v>148</v>
      </c>
      <c r="P6" s="271" t="s">
        <v>144</v>
      </c>
      <c r="Q6" s="271" t="s">
        <v>149</v>
      </c>
      <c r="R6" s="271" t="s">
        <v>150</v>
      </c>
      <c r="S6" s="249"/>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c r="U9" s="320"/>
      <c r="V9" s="107"/>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671</v>
      </c>
      <c r="T13" s="107"/>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671</v>
      </c>
      <c r="T15" s="107" t="s">
        <v>72</v>
      </c>
      <c r="U15" s="320">
        <v>44063</v>
      </c>
      <c r="V15" s="107" t="s">
        <v>369</v>
      </c>
      <c r="W15" s="107"/>
      <c r="X15" s="107"/>
    </row>
    <row r="16" spans="1:24" ht="13.8"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671</v>
      </c>
      <c r="T16" s="107" t="s">
        <v>73</v>
      </c>
      <c r="U16" s="320"/>
      <c r="V16" s="107"/>
      <c r="W16" s="107"/>
      <c r="X16" s="107"/>
    </row>
    <row r="17" spans="1:24" ht="13.8" x14ac:dyDescent="0.3">
      <c r="A17" s="225" t="s">
        <v>55</v>
      </c>
      <c r="B17" s="218" t="s">
        <v>192</v>
      </c>
      <c r="C17" s="252" t="s">
        <v>77</v>
      </c>
      <c r="D17" s="252"/>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671</v>
      </c>
      <c r="T18" s="107" t="s">
        <v>72</v>
      </c>
      <c r="U18" s="320">
        <v>44075</v>
      </c>
      <c r="V18" s="107" t="s">
        <v>369</v>
      </c>
      <c r="W18" s="107"/>
      <c r="X18" s="107"/>
    </row>
    <row r="19" spans="1:24" x14ac:dyDescent="0.3">
      <c r="A19" s="225" t="s">
        <v>55</v>
      </c>
      <c r="B19" s="218" t="s">
        <v>196</v>
      </c>
      <c r="C19" s="252" t="s">
        <v>77</v>
      </c>
      <c r="D19" s="252"/>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671</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671</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671</v>
      </c>
      <c r="T21" s="107" t="s">
        <v>72</v>
      </c>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671</v>
      </c>
      <c r="T22" s="107" t="s">
        <v>72</v>
      </c>
      <c r="U22" s="320">
        <v>44097</v>
      </c>
      <c r="V22" s="107" t="s">
        <v>369</v>
      </c>
      <c r="W22" s="107"/>
      <c r="X22" s="107"/>
    </row>
    <row r="23" spans="1:24"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671</v>
      </c>
      <c r="T23" s="107"/>
      <c r="U23" s="320">
        <v>44092</v>
      </c>
      <c r="V23" s="107" t="s">
        <v>369</v>
      </c>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671</v>
      </c>
      <c r="T24" s="107" t="s">
        <v>72</v>
      </c>
      <c r="U24" s="320"/>
      <c r="V24" s="107"/>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671</v>
      </c>
      <c r="T25" s="107" t="s">
        <v>72</v>
      </c>
      <c r="U25" s="320">
        <v>44064</v>
      </c>
      <c r="V25" s="107" t="s">
        <v>369</v>
      </c>
      <c r="W25" s="107"/>
      <c r="X25" s="107"/>
    </row>
    <row r="26" spans="1:24" ht="27.6" x14ac:dyDescent="0.3">
      <c r="A26" s="225" t="s">
        <v>55</v>
      </c>
      <c r="B26" s="218" t="s">
        <v>479</v>
      </c>
      <c r="C26" s="252" t="s">
        <v>77</v>
      </c>
      <c r="D26" s="252"/>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671</v>
      </c>
      <c r="T26" s="107" t="s">
        <v>72</v>
      </c>
      <c r="U26" s="320">
        <v>44070</v>
      </c>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671</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671</v>
      </c>
      <c r="T28" s="107" t="s">
        <v>72</v>
      </c>
      <c r="U28" s="320">
        <v>44085</v>
      </c>
      <c r="V28" s="107" t="s">
        <v>369</v>
      </c>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671</v>
      </c>
      <c r="T30" s="107" t="s">
        <v>72</v>
      </c>
      <c r="U30" s="320"/>
      <c r="V30" s="107"/>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671</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c r="T34" s="107" t="s">
        <v>72</v>
      </c>
      <c r="U34" s="320"/>
      <c r="V34" s="107"/>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t="s">
        <v>671</v>
      </c>
      <c r="T35" s="107" t="s">
        <v>72</v>
      </c>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671</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671</v>
      </c>
      <c r="T41" s="107"/>
      <c r="U41" s="320">
        <v>44039</v>
      </c>
      <c r="V41" s="107" t="s">
        <v>388</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c r="T42" s="107"/>
      <c r="U42" s="320"/>
      <c r="V42" s="107"/>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107"/>
      <c r="T45" s="107" t="s">
        <v>72</v>
      </c>
      <c r="U45" s="320"/>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t="s">
        <v>671</v>
      </c>
      <c r="T57" s="107"/>
      <c r="U57" s="319">
        <v>44042.458333333336</v>
      </c>
      <c r="V57" s="107" t="s">
        <v>369</v>
      </c>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0.83333333333333337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howGridLines="0" fitToPage="1" topLeftCell="J7">
      <selection activeCell="A7" sqref="A7:H68"/>
      <pageMargins left="0.25" right="0" top="0.25" bottom="0.25" header="0.3" footer="0"/>
      <pageSetup scale="30" fitToHeight="0" orientation="landscape" r:id="rId1"/>
    </customSheetView>
    <customSheetView guid="{040B64FF-F135-4C7F-9498-A8399C10673D}" showGridLines="0" fitToPage="1" topLeftCell="J7">
      <selection activeCell="A7" sqref="A7:H68"/>
      <pageMargins left="0.25" right="0" top="0.25" bottom="0.25" header="0.3" footer="0"/>
      <pageSetup scale="30" fitToHeight="0" orientation="landscape" r:id="rId2"/>
    </customSheetView>
    <customSheetView guid="{6D9FC8F7-6352-4BF1-890A-27BF36FADC03}" showGridLines="0" fitToPage="1" topLeftCell="J7">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107" priority="25"/>
  </conditionalFormatting>
  <conditionalFormatting sqref="O4:O9 O12:O18">
    <cfRule type="duplicateValues" dxfId="106" priority="17"/>
  </conditionalFormatting>
  <conditionalFormatting sqref="O10">
    <cfRule type="duplicateValues" dxfId="105" priority="16"/>
  </conditionalFormatting>
  <conditionalFormatting sqref="O11">
    <cfRule type="duplicateValues" dxfId="104" priority="15"/>
  </conditionalFormatting>
  <conditionalFormatting sqref="O19:O32">
    <cfRule type="duplicateValues" dxfId="103" priority="14"/>
  </conditionalFormatting>
  <conditionalFormatting sqref="O34:O50">
    <cfRule type="duplicateValues" dxfId="102" priority="13"/>
  </conditionalFormatting>
  <conditionalFormatting sqref="O33">
    <cfRule type="duplicateValues" dxfId="101" priority="12"/>
  </conditionalFormatting>
  <conditionalFormatting sqref="O51:O58">
    <cfRule type="duplicateValues" dxfId="100" priority="11"/>
  </conditionalFormatting>
  <conditionalFormatting sqref="O59:O62">
    <cfRule type="duplicateValues" dxfId="99" priority="10"/>
  </conditionalFormatting>
  <conditionalFormatting sqref="C7:D7 F7:H7">
    <cfRule type="containsText" dxfId="98" priority="7" operator="containsText" text="N/A">
      <formula>NOT(ISERROR(SEARCH("N/A",C7)))</formula>
    </cfRule>
    <cfRule type="containsText" dxfId="97" priority="8" operator="containsText" text="Blank">
      <formula>NOT(ISERROR(SEARCH("Blank",C7)))</formula>
    </cfRule>
    <cfRule type="containsText" dxfId="96" priority="9" operator="containsText" text="M">
      <formula>NOT(ISERROR(SEARCH("M",C7)))</formula>
    </cfRule>
  </conditionalFormatting>
  <conditionalFormatting sqref="B7 B66:B68">
    <cfRule type="duplicateValues" dxfId="95" priority="6"/>
  </conditionalFormatting>
  <conditionalFormatting sqref="B29">
    <cfRule type="duplicateValues" dxfId="94" priority="4"/>
  </conditionalFormatting>
  <conditionalFormatting sqref="B30">
    <cfRule type="duplicateValues" dxfId="93" priority="3"/>
  </conditionalFormatting>
  <conditionalFormatting sqref="B55">
    <cfRule type="duplicateValues" dxfId="92" priority="2"/>
  </conditionalFormatting>
  <conditionalFormatting sqref="B56:B65 B31:B54 B8:B12 B14:B28">
    <cfRule type="duplicateValues" dxfId="91" priority="5"/>
  </conditionalFormatting>
  <conditionalFormatting sqref="B13">
    <cfRule type="duplicateValues" dxfId="9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93284" r:id="rId7" name="CommandButton4">
          <controlPr defaultSize="0" autoLine="0" r:id="rId8">
            <anchor moveWithCells="1">
              <from>
                <xdr:col>8</xdr:col>
                <xdr:colOff>121920</xdr:colOff>
                <xdr:row>9</xdr:row>
                <xdr:rowOff>68580</xdr:rowOff>
              </from>
              <to>
                <xdr:col>9</xdr:col>
                <xdr:colOff>441960</xdr:colOff>
                <xdr:row>11</xdr:row>
                <xdr:rowOff>167640</xdr:rowOff>
              </to>
            </anchor>
          </controlPr>
        </control>
      </mc:Choice>
      <mc:Fallback>
        <control shapeId="993284" r:id="rId7" name="CommandButton4"/>
      </mc:Fallback>
    </mc:AlternateContent>
    <mc:AlternateContent xmlns:mc="http://schemas.openxmlformats.org/markup-compatibility/2006">
      <mc:Choice Requires="x14">
        <control shapeId="993283" r:id="rId9" name="CommandButton3">
          <controlPr defaultSize="0" autoLine="0" r:id="rId10">
            <anchor moveWithCells="1">
              <from>
                <xdr:col>8</xdr:col>
                <xdr:colOff>114300</xdr:colOff>
                <xdr:row>6</xdr:row>
                <xdr:rowOff>106680</xdr:rowOff>
              </from>
              <to>
                <xdr:col>9</xdr:col>
                <xdr:colOff>403860</xdr:colOff>
                <xdr:row>8</xdr:row>
                <xdr:rowOff>99060</xdr:rowOff>
              </to>
            </anchor>
          </controlPr>
        </control>
      </mc:Choice>
      <mc:Fallback>
        <control shapeId="993283" r:id="rId9" name="CommandButton3"/>
      </mc:Fallback>
    </mc:AlternateContent>
    <mc:AlternateContent xmlns:mc="http://schemas.openxmlformats.org/markup-compatibility/2006">
      <mc:Choice Requires="x14">
        <control shapeId="993282" r:id="rId11" name="CommandButton2">
          <controlPr defaultSize="0" autoLine="0" r:id="rId12">
            <anchor moveWithCells="1">
              <from>
                <xdr:col>8</xdr:col>
                <xdr:colOff>121920</xdr:colOff>
                <xdr:row>9</xdr:row>
                <xdr:rowOff>68580</xdr:rowOff>
              </from>
              <to>
                <xdr:col>9</xdr:col>
                <xdr:colOff>441960</xdr:colOff>
                <xdr:row>11</xdr:row>
                <xdr:rowOff>167640</xdr:rowOff>
              </to>
            </anchor>
          </controlPr>
        </control>
      </mc:Choice>
      <mc:Fallback>
        <control shapeId="993282" r:id="rId11" name="CommandButton2"/>
      </mc:Fallback>
    </mc:AlternateContent>
    <mc:AlternateContent xmlns:mc="http://schemas.openxmlformats.org/markup-compatibility/2006">
      <mc:Choice Requires="x14">
        <control shapeId="993281" r:id="rId13" name="CommandButton1">
          <controlPr defaultSize="0" autoLine="0" r:id="rId14">
            <anchor moveWithCells="1">
              <from>
                <xdr:col>8</xdr:col>
                <xdr:colOff>114300</xdr:colOff>
                <xdr:row>6</xdr:row>
                <xdr:rowOff>106680</xdr:rowOff>
              </from>
              <to>
                <xdr:col>9</xdr:col>
                <xdr:colOff>403860</xdr:colOff>
                <xdr:row>8</xdr:row>
                <xdr:rowOff>99060</xdr:rowOff>
              </to>
            </anchor>
          </controlPr>
        </control>
      </mc:Choice>
      <mc:Fallback>
        <control shapeId="993281" r:id="rId13" name="CommandButton1"/>
      </mc:Fallback>
    </mc:AlternateContent>
  </controls>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7" tint="0.79998168889431442"/>
    <pageSetUpPr fitToPage="1"/>
  </sheetPr>
  <dimension ref="A1:X196"/>
  <sheetViews>
    <sheetView showGridLines="0" topLeftCell="H1"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672</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43836</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1.0657534246575342</v>
      </c>
      <c r="C4" s="193"/>
      <c r="D4" s="193"/>
      <c r="E4" s="193"/>
      <c r="F4" s="193"/>
      <c r="G4" s="193"/>
      <c r="H4" s="19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c r="T5" s="107"/>
      <c r="U5" s="320"/>
      <c r="V5" s="107"/>
      <c r="W5" s="107"/>
      <c r="X5" s="107"/>
    </row>
    <row r="6" spans="1:24" thickBot="1" x14ac:dyDescent="0.35">
      <c r="A6" s="217" t="s">
        <v>383</v>
      </c>
      <c r="B6" s="234">
        <f ca="1">B4+B5</f>
        <v>1.0657534246575342</v>
      </c>
      <c r="C6" s="236"/>
      <c r="K6" s="107"/>
      <c r="L6" s="107"/>
      <c r="M6" s="266" t="s">
        <v>5</v>
      </c>
      <c r="N6" s="267" t="s">
        <v>148</v>
      </c>
      <c r="O6" s="268" t="s">
        <v>148</v>
      </c>
      <c r="P6" s="271" t="s">
        <v>144</v>
      </c>
      <c r="Q6" s="271" t="s">
        <v>149</v>
      </c>
      <c r="R6" s="271" t="s">
        <v>150</v>
      </c>
      <c r="S6" s="249"/>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c r="D8" s="304" t="s">
        <v>77</v>
      </c>
      <c r="E8" s="304"/>
      <c r="F8" s="304"/>
      <c r="G8" s="304"/>
      <c r="H8" s="224">
        <f>IF(C8&lt;&gt;"",'CBL Score Standard'!$D66,IF(D8&lt;&gt;"",SUM('CBL Score Standard'!$D66:$E66),IF(E8&lt;&gt;"",SUM('CBL Score Standard'!$D66:$F66),IF(F8&lt;&gt;"",SUM('CBL Score Standard'!$D66:$G66),IF(G8&lt;&gt;"",SUM('CBL Score Standard'!$D66:$H66,0))))))</f>
        <v>4.878048780487805E-2</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t="s">
        <v>77</v>
      </c>
      <c r="E9" s="304"/>
      <c r="F9" s="304"/>
      <c r="G9" s="304"/>
      <c r="H9" s="224">
        <f>IF(C9&lt;&gt;"",'CBL Score Standard'!$D67,IF(D9&lt;&gt;"",SUM('CBL Score Standard'!$D67:$E67),IF(E9&lt;&gt;"",SUM('CBL Score Standard'!$D67:$F67),IF(F9&lt;&gt;"",SUM('CBL Score Standard'!$D67:$G67),IF(G9&lt;&gt;"",SUM('CBL Score Standard'!$D67:$H67,0))))))</f>
        <v>4.878048780487805E-2</v>
      </c>
      <c r="K9" s="107"/>
      <c r="L9" s="107"/>
      <c r="M9" s="266" t="s">
        <v>5</v>
      </c>
      <c r="N9" s="267" t="s">
        <v>726</v>
      </c>
      <c r="O9" s="269" t="s">
        <v>617</v>
      </c>
      <c r="P9" s="271" t="s">
        <v>144</v>
      </c>
      <c r="Q9" s="271" t="s">
        <v>153</v>
      </c>
      <c r="R9" s="271" t="s">
        <v>263</v>
      </c>
      <c r="S9" s="249"/>
      <c r="T9" s="107"/>
      <c r="U9" s="320"/>
      <c r="V9" s="107"/>
      <c r="W9" s="107"/>
      <c r="X9" s="107"/>
    </row>
    <row r="10" spans="1:24" ht="13.8"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t="s">
        <v>672</v>
      </c>
      <c r="T10" s="107" t="s">
        <v>73</v>
      </c>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672</v>
      </c>
      <c r="T13" s="107" t="s">
        <v>73</v>
      </c>
      <c r="U13" s="320"/>
      <c r="V13" s="107"/>
      <c r="W13" s="107"/>
      <c r="X13" s="107"/>
    </row>
    <row r="14" spans="1:24" ht="13.8" x14ac:dyDescent="0.3">
      <c r="A14" s="225" t="s">
        <v>55</v>
      </c>
      <c r="B14" s="218" t="s">
        <v>645</v>
      </c>
      <c r="C14" s="252"/>
      <c r="D14" s="252" t="s">
        <v>77</v>
      </c>
      <c r="E14" s="252"/>
      <c r="F14" s="304"/>
      <c r="G14" s="304"/>
      <c r="H14" s="224">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t="s">
        <v>77</v>
      </c>
      <c r="E15" s="252"/>
      <c r="F15" s="304"/>
      <c r="G15" s="304"/>
      <c r="H15" s="224">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c r="T15" s="107"/>
      <c r="U15" s="320"/>
      <c r="V15" s="107"/>
      <c r="W15" s="107"/>
      <c r="X15" s="107"/>
    </row>
    <row r="16" spans="1:24" ht="13.8"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c r="T16" s="107"/>
      <c r="U16" s="320"/>
      <c r="V16" s="107"/>
      <c r="W16" s="107"/>
      <c r="X16" s="107"/>
    </row>
    <row r="17" spans="1:24" ht="13.8" x14ac:dyDescent="0.3">
      <c r="A17" s="225" t="s">
        <v>55</v>
      </c>
      <c r="B17" s="218" t="s">
        <v>192</v>
      </c>
      <c r="C17" s="252"/>
      <c r="D17" s="252" t="s">
        <v>77</v>
      </c>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672</v>
      </c>
      <c r="T18" s="107"/>
      <c r="U18" s="320">
        <v>44075</v>
      </c>
      <c r="V18" s="107" t="s">
        <v>369</v>
      </c>
      <c r="W18" s="107"/>
      <c r="X18" s="107"/>
    </row>
    <row r="19" spans="1:24"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672</v>
      </c>
      <c r="U19" s="321">
        <v>44083</v>
      </c>
      <c r="V19" s="308" t="s">
        <v>369</v>
      </c>
    </row>
    <row r="20" spans="1:24"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c r="T20" s="107"/>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672</v>
      </c>
      <c r="T21" s="107" t="s">
        <v>72</v>
      </c>
      <c r="U21" s="320">
        <v>44063</v>
      </c>
      <c r="V21" s="107" t="s">
        <v>369</v>
      </c>
      <c r="W21" s="107"/>
      <c r="X21" s="107"/>
    </row>
    <row r="22" spans="1:24" x14ac:dyDescent="0.3">
      <c r="A22" s="225" t="s">
        <v>55</v>
      </c>
      <c r="B22" s="218" t="s">
        <v>620</v>
      </c>
      <c r="C22" s="252"/>
      <c r="D22" s="252" t="s">
        <v>77</v>
      </c>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672</v>
      </c>
      <c r="T22" s="107" t="s">
        <v>72</v>
      </c>
      <c r="U22" s="320"/>
      <c r="V22" s="107"/>
      <c r="W22" s="107"/>
      <c r="X22" s="107"/>
    </row>
    <row r="23" spans="1:24"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672</v>
      </c>
      <c r="T23" s="107" t="s">
        <v>73</v>
      </c>
      <c r="U23" s="320">
        <v>44092</v>
      </c>
      <c r="V23" s="107" t="s">
        <v>369</v>
      </c>
      <c r="W23" s="107"/>
      <c r="X23" s="107"/>
    </row>
    <row r="24" spans="1:24"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672</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672</v>
      </c>
      <c r="T25" s="107" t="s">
        <v>72</v>
      </c>
      <c r="U25" s="320">
        <v>44064</v>
      </c>
      <c r="V25" s="107" t="s">
        <v>369</v>
      </c>
      <c r="W25" s="107"/>
      <c r="X25" s="107"/>
    </row>
    <row r="26" spans="1:24" ht="27.6" x14ac:dyDescent="0.3">
      <c r="A26" s="225" t="s">
        <v>55</v>
      </c>
      <c r="B26" s="218" t="s">
        <v>479</v>
      </c>
      <c r="C26" s="252" t="s">
        <v>77</v>
      </c>
      <c r="D26" s="252"/>
      <c r="E26" s="252"/>
      <c r="F26" s="304"/>
      <c r="G26" s="304"/>
      <c r="H26" s="224">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672</v>
      </c>
      <c r="T26" s="107" t="s">
        <v>73</v>
      </c>
      <c r="U26" s="320"/>
      <c r="V26" s="107"/>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672</v>
      </c>
      <c r="T27" s="107" t="s">
        <v>72</v>
      </c>
      <c r="U27" s="320"/>
      <c r="V27" s="107"/>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c r="T28" s="107"/>
      <c r="U28" s="320"/>
      <c r="V28" s="107"/>
      <c r="W28" s="107"/>
      <c r="X28" s="107"/>
    </row>
    <row r="29" spans="1:24" x14ac:dyDescent="0.3">
      <c r="A29" s="225" t="s">
        <v>59</v>
      </c>
      <c r="B29" s="218" t="s">
        <v>640</v>
      </c>
      <c r="C29" s="252"/>
      <c r="D29" s="252"/>
      <c r="E29" s="304" t="s">
        <v>77</v>
      </c>
      <c r="F29" s="304"/>
      <c r="G29" s="304"/>
      <c r="H29" s="224">
        <f>IF(C29&lt;&gt;"",'CBL Score Standard'!$D87,IF(D29&lt;&gt;"",SUM('CBL Score Standard'!$D87:$E87),IF(E29&lt;&gt;"",SUM('CBL Score Standard'!$D87:$F87),IF(F29&lt;&gt;"",SUM('CBL Score Standard'!$D87:$G87),IF(G29&lt;&gt;"",SUM('CBL Score Standard'!$D87:$H87,0))))))</f>
        <v>2.8571428571428571E-2</v>
      </c>
      <c r="K29" s="107"/>
      <c r="L29" s="107"/>
      <c r="M29" s="278" t="s">
        <v>6</v>
      </c>
      <c r="N29" s="279" t="s">
        <v>55</v>
      </c>
      <c r="O29" s="282" t="s">
        <v>200</v>
      </c>
      <c r="P29" s="284"/>
      <c r="Q29" s="281" t="s">
        <v>379</v>
      </c>
      <c r="R29" s="281" t="s">
        <v>380</v>
      </c>
      <c r="S29" s="107" t="s">
        <v>672</v>
      </c>
      <c r="T29" s="107" t="s">
        <v>72</v>
      </c>
      <c r="U29" s="320"/>
      <c r="V29" s="107"/>
      <c r="W29" s="107"/>
      <c r="X29" s="107"/>
    </row>
    <row r="30" spans="1:24" x14ac:dyDescent="0.3">
      <c r="A30" s="225" t="s">
        <v>59</v>
      </c>
      <c r="B30" s="218" t="s">
        <v>639</v>
      </c>
      <c r="C30" s="252"/>
      <c r="D30" s="252" t="s">
        <v>77</v>
      </c>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672</v>
      </c>
      <c r="T30" s="107" t="s">
        <v>72</v>
      </c>
      <c r="U30" s="320">
        <v>44048</v>
      </c>
      <c r="V30" s="107" t="s">
        <v>369</v>
      </c>
      <c r="W30" s="107"/>
      <c r="X30" s="107"/>
    </row>
    <row r="31" spans="1:24" x14ac:dyDescent="0.3">
      <c r="A31" s="225" t="s">
        <v>148</v>
      </c>
      <c r="B31" s="218" t="s">
        <v>148</v>
      </c>
      <c r="C31" s="304"/>
      <c r="D31" s="304" t="s">
        <v>77</v>
      </c>
      <c r="E31" s="304"/>
      <c r="F31" s="304"/>
      <c r="G31" s="304"/>
      <c r="H31" s="224">
        <f>IF(C31&lt;&gt;"",'CBL Score Standard'!$D89,IF(D31&lt;&gt;"",SUM('CBL Score Standard'!$D89:$E89),IF(E31&lt;&gt;"",SUM('CBL Score Standard'!$D89:$F89),IF(F31&lt;&gt;"",SUM('CBL Score Standard'!$D89:$G89),IF(G31&lt;&gt;"",SUM('CBL Score Standard'!$D89:$H89,0))))))</f>
        <v>0.13211382113821138</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672</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t="s">
        <v>672</v>
      </c>
      <c r="T33" s="107" t="s">
        <v>72</v>
      </c>
      <c r="U33" s="320">
        <v>44097</v>
      </c>
      <c r="V33" s="107" t="s">
        <v>369</v>
      </c>
      <c r="W33" s="107"/>
      <c r="X33" s="107"/>
    </row>
    <row r="34" spans="1:24" ht="26.4" x14ac:dyDescent="0.3">
      <c r="A34" s="225" t="s">
        <v>31</v>
      </c>
      <c r="B34" s="218" t="s">
        <v>616</v>
      </c>
      <c r="C34" s="304"/>
      <c r="D34" s="304" t="s">
        <v>77</v>
      </c>
      <c r="E34" s="304"/>
      <c r="F34" s="304"/>
      <c r="G34" s="304"/>
      <c r="H34" s="224">
        <f>IF(C34&lt;&gt;"",'CBL Score Standard'!$D92,IF(D34&lt;&gt;"",SUM('CBL Score Standard'!$D92:$E92),IF(E34&lt;&gt;"",SUM('CBL Score Standard'!$D92:$F92),IF(F34&lt;&gt;"",SUM('CBL Score Standard'!$D92:$G92),IF(G34&lt;&gt;"",SUM('CBL Score Standard'!$D92:$H92,0))))))</f>
        <v>0.13211382113821138</v>
      </c>
      <c r="K34" s="107"/>
      <c r="L34" s="107"/>
      <c r="M34" s="287" t="s">
        <v>7</v>
      </c>
      <c r="N34" s="288" t="s">
        <v>56</v>
      </c>
      <c r="O34" s="289" t="s">
        <v>213</v>
      </c>
      <c r="P34" s="292"/>
      <c r="Q34" s="292" t="s">
        <v>162</v>
      </c>
      <c r="R34" s="292" t="s">
        <v>321</v>
      </c>
      <c r="S34" s="249" t="s">
        <v>672</v>
      </c>
      <c r="T34" s="107" t="s">
        <v>72</v>
      </c>
      <c r="U34" s="320"/>
      <c r="V34" s="107"/>
      <c r="W34" s="107"/>
      <c r="X34" s="107"/>
    </row>
    <row r="35" spans="1:24" ht="13.8" x14ac:dyDescent="0.3">
      <c r="A35" s="225" t="s">
        <v>31</v>
      </c>
      <c r="B35" s="218" t="s">
        <v>173</v>
      </c>
      <c r="C35" s="304"/>
      <c r="D35" s="304"/>
      <c r="E35" s="304" t="s">
        <v>77</v>
      </c>
      <c r="F35" s="304"/>
      <c r="G35" s="304"/>
      <c r="H35" s="224">
        <f>IF(C35&lt;&gt;"",'CBL Score Standard'!$D93,IF(D35&lt;&gt;"",SUM('CBL Score Standard'!$D93:$E93),IF(E35&lt;&gt;"",SUM('CBL Score Standard'!$D93:$F93),IF(F35&lt;&gt;"",SUM('CBL Score Standard'!$D93:$G93),IF(G35&lt;&gt;"",SUM('CBL Score Standard'!$D93:$H93,0))))))</f>
        <v>0.16068524970963996</v>
      </c>
      <c r="K35" s="107"/>
      <c r="L35" s="107"/>
      <c r="M35" s="287" t="s">
        <v>7</v>
      </c>
      <c r="N35" s="288" t="s">
        <v>55</v>
      </c>
      <c r="O35" s="289" t="s">
        <v>620</v>
      </c>
      <c r="P35" s="295"/>
      <c r="Q35" s="293" t="s">
        <v>393</v>
      </c>
      <c r="R35" s="294" t="s">
        <v>392</v>
      </c>
      <c r="S35" s="249" t="s">
        <v>672</v>
      </c>
      <c r="T35" s="107" t="s">
        <v>72</v>
      </c>
      <c r="U35" s="320">
        <v>44049</v>
      </c>
      <c r="V35" s="107" t="s">
        <v>369</v>
      </c>
      <c r="W35" s="249"/>
      <c r="X35" s="107"/>
    </row>
    <row r="36" spans="1:24"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K36" s="107"/>
      <c r="L36" s="107"/>
      <c r="M36" s="287" t="s">
        <v>7</v>
      </c>
      <c r="N36" s="288" t="s">
        <v>55</v>
      </c>
      <c r="O36" s="289" t="s">
        <v>416</v>
      </c>
      <c r="P36" s="292"/>
      <c r="Q36" s="294" t="s">
        <v>709</v>
      </c>
      <c r="R36" s="292" t="s">
        <v>710</v>
      </c>
      <c r="S36" s="249" t="s">
        <v>672</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c r="D38" s="304" t="s">
        <v>77</v>
      </c>
      <c r="E38" s="304"/>
      <c r="F38" s="304"/>
      <c r="G38" s="304"/>
      <c r="H38" s="224">
        <f>IF(C38&lt;&gt;"",'CBL Score Standard'!$D96,IF(D38&lt;&gt;"",SUM('CBL Score Standard'!$D96:$E96),IF(E38&lt;&gt;"",SUM('CBL Score Standard'!$D96:$F96),IF(F38&lt;&gt;"",SUM('CBL Score Standard'!$D96:$G96),IF(G38&lt;&gt;"",SUM('CBL Score Standard'!$D96:$H96,0))))))</f>
        <v>0.13211382113821138</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c r="D39" s="304" t="s">
        <v>77</v>
      </c>
      <c r="E39" s="304"/>
      <c r="F39" s="304"/>
      <c r="G39" s="304"/>
      <c r="H39" s="224">
        <f>IF(C39&lt;&gt;"",'CBL Score Standard'!$D97,IF(D39&lt;&gt;"",SUM('CBL Score Standard'!$D97:$E97),IF(E39&lt;&gt;"",SUM('CBL Score Standard'!$D97:$F97),IF(F39&lt;&gt;"",SUM('CBL Score Standard'!$D97:$G97),IF(G39&lt;&gt;"",SUM('CBL Score Standard'!$D97:$H97,0))))))</f>
        <v>4.878048780487805E-2</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t="s">
        <v>672</v>
      </c>
      <c r="T41" s="107"/>
      <c r="U41" s="320">
        <v>44039</v>
      </c>
      <c r="V41" s="107" t="s">
        <v>369</v>
      </c>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672</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K45" s="107"/>
      <c r="L45" s="107"/>
      <c r="M45" s="287" t="s">
        <v>7</v>
      </c>
      <c r="N45" s="288" t="s">
        <v>56</v>
      </c>
      <c r="O45" s="290" t="s">
        <v>389</v>
      </c>
      <c r="P45" s="295"/>
      <c r="Q45" s="292" t="s">
        <v>390</v>
      </c>
      <c r="R45" s="292"/>
      <c r="S45" s="107"/>
      <c r="T45" s="107"/>
      <c r="U45" s="320"/>
      <c r="V45" s="107"/>
      <c r="W45" s="107"/>
      <c r="X45" s="107"/>
    </row>
    <row r="46" spans="1:24" ht="26.4" x14ac:dyDescent="0.3">
      <c r="A46" s="225" t="s">
        <v>41</v>
      </c>
      <c r="B46" s="218" t="s">
        <v>176</v>
      </c>
      <c r="C46" s="252"/>
      <c r="D46" s="304" t="s">
        <v>77</v>
      </c>
      <c r="E46" s="304"/>
      <c r="F46" s="304"/>
      <c r="G46" s="304"/>
      <c r="H46" s="224">
        <f>IF(C46&lt;&gt;"",'CBL Score Standard'!$D104,IF(D46&lt;&gt;"",SUM('CBL Score Standard'!$D104:$E104),IF(E46&lt;&gt;"",SUM('CBL Score Standard'!$D104:$F104),IF(F46&lt;&gt;"",SUM('CBL Score Standard'!$D104:$G104),IF(G46&lt;&gt;"",SUM('CBL Score Standard'!$D104:$H104,0))))))</f>
        <v>4.878048780487805E-2</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t="s">
        <v>672</v>
      </c>
      <c r="T47" s="107" t="s">
        <v>72</v>
      </c>
      <c r="U47" s="320"/>
      <c r="V47" s="107"/>
      <c r="W47" s="107"/>
      <c r="X47" s="107"/>
    </row>
    <row r="48" spans="1:24" ht="13.8" x14ac:dyDescent="0.3">
      <c r="A48" s="225" t="s">
        <v>143</v>
      </c>
      <c r="B48" s="218" t="s">
        <v>367</v>
      </c>
      <c r="C48" s="304"/>
      <c r="D48" s="304" t="s">
        <v>77</v>
      </c>
      <c r="E48" s="304"/>
      <c r="F48" s="304"/>
      <c r="G48" s="304"/>
      <c r="H48" s="224">
        <f>IF(C48&lt;&gt;"",'CBL Score Standard'!$D106,IF(D48&lt;&gt;"",SUM('CBL Score Standard'!$D106:$E106),IF(E48&lt;&gt;"",SUM('CBL Score Standard'!$D106:$F106),IF(F48&lt;&gt;"",SUM('CBL Score Standard'!$D106:$G106),IF(G48&lt;&gt;"",SUM('CBL Score Standard'!$D106:$H106,0))))))</f>
        <v>0.13211382113821138</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c r="D50" s="304" t="s">
        <v>77</v>
      </c>
      <c r="E50" s="304"/>
      <c r="F50" s="304"/>
      <c r="G50" s="304"/>
      <c r="H50" s="224">
        <f>IF(C50&lt;&gt;"",'CBL Score Standard'!$D108,IF(D50&lt;&gt;"",SUM('CBL Score Standard'!$D108:$E108),IF(E50&lt;&gt;"",SUM('CBL Score Standard'!$D108:$F108),IF(F50&lt;&gt;"",SUM('CBL Score Standard'!$D108:$G108),IF(G50&lt;&gt;"",SUM('CBL Score Standard'!$D108:$H108,0))))))</f>
        <v>0.13211382113821138</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c r="D51" s="304" t="s">
        <v>77</v>
      </c>
      <c r="E51" s="304"/>
      <c r="F51" s="304"/>
      <c r="G51" s="304"/>
      <c r="H51" s="224">
        <f>IF(C51&lt;&gt;"",'CBL Score Standard'!$D109,IF(D51&lt;&gt;"",SUM('CBL Score Standard'!$D109:$E109),IF(E51&lt;&gt;"",SUM('CBL Score Standard'!$D109:$F109),IF(F51&lt;&gt;"",SUM('CBL Score Standard'!$D109:$G109),IF(G51&lt;&gt;"",SUM('CBL Score Standard'!$D109:$H109,0))))))</f>
        <v>0.13211382113821138</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c r="D52" s="304" t="s">
        <v>77</v>
      </c>
      <c r="E52" s="304"/>
      <c r="F52" s="304"/>
      <c r="G52" s="304"/>
      <c r="H52" s="224">
        <f>IF(C52&lt;&gt;"",'CBL Score Standard'!$D110,IF(D52&lt;&gt;"",SUM('CBL Score Standard'!$D110:$E110),IF(E52&lt;&gt;"",SUM('CBL Score Standard'!$D110:$F110),IF(F52&lt;&gt;"",SUM('CBL Score Standard'!$D110:$G110),IF(G52&lt;&gt;"",SUM('CBL Score Standard'!$D110:$H110,0))))))</f>
        <v>0.13211382113821138</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c r="D56" s="304" t="s">
        <v>77</v>
      </c>
      <c r="E56" s="304"/>
      <c r="F56" s="304"/>
      <c r="G56" s="304"/>
      <c r="H56" s="224">
        <f>IF(C56&lt;&gt;"",'CBL Score Standard'!$D114,IF(D56&lt;&gt;"",SUM('CBL Score Standard'!$D114:$E114),IF(E56&lt;&gt;"",SUM('CBL Score Standard'!$D114:$F114),IF(F56&lt;&gt;"",SUM('CBL Score Standard'!$D114:$G114),IF(G56&lt;&gt;"",SUM('CBL Score Standard'!$D114:$H114,0))))))</f>
        <v>4.878048780487805E-2</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c r="D57" s="304" t="s">
        <v>77</v>
      </c>
      <c r="E57" s="304"/>
      <c r="F57" s="304"/>
      <c r="G57" s="304"/>
      <c r="H57" s="224">
        <f>IF(C57&lt;&gt;"",'CBL Score Standard'!$D115,IF(D57&lt;&gt;"",SUM('CBL Score Standard'!$D115:$E115),IF(E57&lt;&gt;"",SUM('CBL Score Standard'!$D115:$F115),IF(F57&lt;&gt;"",SUM('CBL Score Standard'!$D115:$G115),IF(G57&lt;&gt;"",SUM('CBL Score Standard'!$D115:$H115,0))))))</f>
        <v>4.878048780487805E-2</v>
      </c>
      <c r="K57" s="107"/>
      <c r="L57" s="107"/>
      <c r="M57" s="296" t="s">
        <v>8</v>
      </c>
      <c r="N57" s="297" t="s">
        <v>55</v>
      </c>
      <c r="O57" s="291" t="s">
        <v>479</v>
      </c>
      <c r="P57" s="298" t="s">
        <v>228</v>
      </c>
      <c r="Q57" s="298" t="s">
        <v>720</v>
      </c>
      <c r="R57" s="298"/>
      <c r="S57" s="107" t="s">
        <v>672</v>
      </c>
      <c r="T57" s="107"/>
      <c r="U57" s="319">
        <v>44042.458333333336</v>
      </c>
      <c r="V57" s="107" t="s">
        <v>369</v>
      </c>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t="s">
        <v>77</v>
      </c>
      <c r="E60" s="304"/>
      <c r="F60" s="304"/>
      <c r="G60" s="304"/>
      <c r="H60" s="224">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t="s">
        <v>77</v>
      </c>
      <c r="E64" s="304"/>
      <c r="F64" s="304"/>
      <c r="G64" s="304"/>
      <c r="H64" s="224">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t="s">
        <v>77</v>
      </c>
      <c r="E65" s="304"/>
      <c r="F65" s="304"/>
      <c r="G65" s="304"/>
      <c r="H65" s="224">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1.7197444831591173</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howGridLines="0" fitToPage="1" topLeftCell="H1">
      <selection activeCell="A7" sqref="A7:H68"/>
      <pageMargins left="0.25" right="0" top="0.25" bottom="0.25" header="0.3" footer="0"/>
      <pageSetup scale="30" fitToHeight="0" orientation="landscape" r:id="rId1"/>
    </customSheetView>
    <customSheetView guid="{040B64FF-F135-4C7F-9498-A8399C10673D}" showGridLines="0" fitToPage="1" topLeftCell="H1">
      <selection activeCell="A7" sqref="A7:H68"/>
      <pageMargins left="0.25" right="0" top="0.25" bottom="0.25" header="0.3" footer="0"/>
      <pageSetup scale="30" fitToHeight="0" orientation="landscape" r:id="rId2"/>
    </customSheetView>
    <customSheetView guid="{6D9FC8F7-6352-4BF1-890A-27BF36FADC03}" showGridLines="0" fitToPage="1" topLeftCell="H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89" priority="25"/>
  </conditionalFormatting>
  <conditionalFormatting sqref="O4:O9 O12:O18">
    <cfRule type="duplicateValues" dxfId="88" priority="17"/>
  </conditionalFormatting>
  <conditionalFormatting sqref="O10">
    <cfRule type="duplicateValues" dxfId="87" priority="16"/>
  </conditionalFormatting>
  <conditionalFormatting sqref="O11">
    <cfRule type="duplicateValues" dxfId="86" priority="15"/>
  </conditionalFormatting>
  <conditionalFormatting sqref="O19:O32">
    <cfRule type="duplicateValues" dxfId="85" priority="14"/>
  </conditionalFormatting>
  <conditionalFormatting sqref="O34:O50">
    <cfRule type="duplicateValues" dxfId="84" priority="13"/>
  </conditionalFormatting>
  <conditionalFormatting sqref="O33">
    <cfRule type="duplicateValues" dxfId="83" priority="12"/>
  </conditionalFormatting>
  <conditionalFormatting sqref="O51:O58">
    <cfRule type="duplicateValues" dxfId="82" priority="11"/>
  </conditionalFormatting>
  <conditionalFormatting sqref="O59:O62">
    <cfRule type="duplicateValues" dxfId="81" priority="10"/>
  </conditionalFormatting>
  <conditionalFormatting sqref="C7:D7 F7:H7">
    <cfRule type="containsText" dxfId="80" priority="7" operator="containsText" text="N/A">
      <formula>NOT(ISERROR(SEARCH("N/A",C7)))</formula>
    </cfRule>
    <cfRule type="containsText" dxfId="79" priority="8" operator="containsText" text="Blank">
      <formula>NOT(ISERROR(SEARCH("Blank",C7)))</formula>
    </cfRule>
    <cfRule type="containsText" dxfId="78" priority="9" operator="containsText" text="M">
      <formula>NOT(ISERROR(SEARCH("M",C7)))</formula>
    </cfRule>
  </conditionalFormatting>
  <conditionalFormatting sqref="B7 B66:B68">
    <cfRule type="duplicateValues" dxfId="77" priority="6"/>
  </conditionalFormatting>
  <conditionalFormatting sqref="B29">
    <cfRule type="duplicateValues" dxfId="76" priority="4"/>
  </conditionalFormatting>
  <conditionalFormatting sqref="B30">
    <cfRule type="duplicateValues" dxfId="75" priority="3"/>
  </conditionalFormatting>
  <conditionalFormatting sqref="B55">
    <cfRule type="duplicateValues" dxfId="74" priority="2"/>
  </conditionalFormatting>
  <conditionalFormatting sqref="B56:B65 B31:B54 B8:B12 B14:B28">
    <cfRule type="duplicateValues" dxfId="73" priority="5"/>
  </conditionalFormatting>
  <conditionalFormatting sqref="B13">
    <cfRule type="duplicateValues" dxfId="7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96356" r:id="rId7" name="CommandButton4">
          <controlPr defaultSize="0" autoLine="0" r:id="rId8">
            <anchor moveWithCells="1">
              <from>
                <xdr:col>8</xdr:col>
                <xdr:colOff>121920</xdr:colOff>
                <xdr:row>9</xdr:row>
                <xdr:rowOff>68580</xdr:rowOff>
              </from>
              <to>
                <xdr:col>9</xdr:col>
                <xdr:colOff>441960</xdr:colOff>
                <xdr:row>11</xdr:row>
                <xdr:rowOff>167640</xdr:rowOff>
              </to>
            </anchor>
          </controlPr>
        </control>
      </mc:Choice>
      <mc:Fallback>
        <control shapeId="996356" r:id="rId7" name="CommandButton4"/>
      </mc:Fallback>
    </mc:AlternateContent>
    <mc:AlternateContent xmlns:mc="http://schemas.openxmlformats.org/markup-compatibility/2006">
      <mc:Choice Requires="x14">
        <control shapeId="996355" r:id="rId9" name="CommandButton3">
          <controlPr defaultSize="0" autoLine="0" r:id="rId10">
            <anchor moveWithCells="1">
              <from>
                <xdr:col>8</xdr:col>
                <xdr:colOff>114300</xdr:colOff>
                <xdr:row>6</xdr:row>
                <xdr:rowOff>106680</xdr:rowOff>
              </from>
              <to>
                <xdr:col>9</xdr:col>
                <xdr:colOff>403860</xdr:colOff>
                <xdr:row>8</xdr:row>
                <xdr:rowOff>99060</xdr:rowOff>
              </to>
            </anchor>
          </controlPr>
        </control>
      </mc:Choice>
      <mc:Fallback>
        <control shapeId="996355" r:id="rId9" name="CommandButton3"/>
      </mc:Fallback>
    </mc:AlternateContent>
    <mc:AlternateContent xmlns:mc="http://schemas.openxmlformats.org/markup-compatibility/2006">
      <mc:Choice Requires="x14">
        <control shapeId="996354" r:id="rId11" name="CommandButton2">
          <controlPr defaultSize="0" autoLine="0" r:id="rId12">
            <anchor moveWithCells="1">
              <from>
                <xdr:col>8</xdr:col>
                <xdr:colOff>121920</xdr:colOff>
                <xdr:row>9</xdr:row>
                <xdr:rowOff>68580</xdr:rowOff>
              </from>
              <to>
                <xdr:col>9</xdr:col>
                <xdr:colOff>441960</xdr:colOff>
                <xdr:row>11</xdr:row>
                <xdr:rowOff>167640</xdr:rowOff>
              </to>
            </anchor>
          </controlPr>
        </control>
      </mc:Choice>
      <mc:Fallback>
        <control shapeId="996354" r:id="rId11" name="CommandButton2"/>
      </mc:Fallback>
    </mc:AlternateContent>
    <mc:AlternateContent xmlns:mc="http://schemas.openxmlformats.org/markup-compatibility/2006">
      <mc:Choice Requires="x14">
        <control shapeId="996353" r:id="rId13" name="CommandButton1">
          <controlPr defaultSize="0" autoLine="0" r:id="rId14">
            <anchor moveWithCells="1">
              <from>
                <xdr:col>8</xdr:col>
                <xdr:colOff>114300</xdr:colOff>
                <xdr:row>6</xdr:row>
                <xdr:rowOff>106680</xdr:rowOff>
              </from>
              <to>
                <xdr:col>9</xdr:col>
                <xdr:colOff>403860</xdr:colOff>
                <xdr:row>8</xdr:row>
                <xdr:rowOff>99060</xdr:rowOff>
              </to>
            </anchor>
          </controlPr>
        </control>
      </mc:Choice>
      <mc:Fallback>
        <control shapeId="996353" r:id="rId13" name="CommandButton1"/>
      </mc:Fallback>
    </mc:AlternateContent>
  </controls>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theme="7" tint="0.79998168889431442"/>
    <pageSetUpPr fitToPage="1"/>
  </sheetPr>
  <dimension ref="A1:X196"/>
  <sheetViews>
    <sheetView showGridLines="0" topLeftCell="J1"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ht="12.75" customHeight="1" x14ac:dyDescent="0.45">
      <c r="A1" s="364" t="s">
        <v>82</v>
      </c>
      <c r="B1" s="365"/>
      <c r="C1" s="365"/>
      <c r="D1" s="365"/>
      <c r="E1" s="365"/>
      <c r="F1" s="365"/>
      <c r="G1" s="365"/>
      <c r="H1" s="365"/>
      <c r="K1" s="307" t="s">
        <v>729</v>
      </c>
      <c r="L1" s="307"/>
      <c r="M1" s="307"/>
      <c r="N1" s="307"/>
      <c r="O1" s="307"/>
      <c r="P1" s="307"/>
      <c r="Q1" s="307"/>
      <c r="R1" s="307"/>
      <c r="S1" s="307"/>
      <c r="T1" s="307"/>
      <c r="U1" s="307"/>
      <c r="V1" s="307"/>
      <c r="W1" s="307"/>
      <c r="X1" s="307"/>
    </row>
    <row r="2" spans="1:24" ht="27.6" x14ac:dyDescent="0.3">
      <c r="A2" s="217" t="s">
        <v>362</v>
      </c>
      <c r="B2" s="249" t="s">
        <v>674</v>
      </c>
      <c r="C2" s="193"/>
      <c r="D2" s="193"/>
      <c r="E2" s="193"/>
      <c r="F2" s="193"/>
      <c r="G2" s="193"/>
      <c r="H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ht="12.75" customHeight="1" x14ac:dyDescent="0.3">
      <c r="A3" s="217" t="s">
        <v>342</v>
      </c>
      <c r="B3" s="231">
        <v>43913</v>
      </c>
      <c r="C3" s="235"/>
      <c r="D3" s="193"/>
      <c r="E3" s="193"/>
      <c r="F3" s="193"/>
      <c r="G3" s="193"/>
      <c r="H3" s="193"/>
      <c r="K3" s="306"/>
      <c r="L3" s="306"/>
      <c r="M3" s="366"/>
      <c r="N3" s="367"/>
      <c r="O3" s="306"/>
      <c r="P3" s="310" t="s">
        <v>140</v>
      </c>
      <c r="Q3" s="306"/>
      <c r="R3" s="306"/>
      <c r="S3" s="368"/>
      <c r="T3" s="311"/>
      <c r="U3" s="311"/>
      <c r="V3" s="311"/>
      <c r="W3" s="311"/>
      <c r="X3" s="311"/>
    </row>
    <row r="4" spans="1:24" ht="13.8" x14ac:dyDescent="0.3">
      <c r="A4" s="217" t="s">
        <v>363</v>
      </c>
      <c r="B4" s="234">
        <f ca="1">DATEDIF(B3,TODAY(),"D")/365</f>
        <v>0.85479452054794525</v>
      </c>
      <c r="C4" s="193"/>
      <c r="D4" s="193"/>
      <c r="E4" s="193"/>
      <c r="F4" s="193"/>
      <c r="G4" s="193"/>
      <c r="H4" s="193"/>
      <c r="K4" s="107" t="s">
        <v>141</v>
      </c>
      <c r="L4" s="107" t="s">
        <v>142</v>
      </c>
      <c r="M4" s="266" t="s">
        <v>5</v>
      </c>
      <c r="N4" s="267" t="s">
        <v>143</v>
      </c>
      <c r="O4" s="268" t="s">
        <v>367</v>
      </c>
      <c r="P4" s="270"/>
      <c r="Q4" s="273" t="s">
        <v>145</v>
      </c>
      <c r="R4" s="273" t="s">
        <v>211</v>
      </c>
      <c r="S4" s="249"/>
      <c r="T4" s="107"/>
      <c r="U4" s="319"/>
      <c r="V4" s="107"/>
      <c r="W4" s="107"/>
      <c r="X4" s="107"/>
    </row>
    <row r="5" spans="1:24" ht="12.75" customHeight="1" x14ac:dyDescent="0.3">
      <c r="A5" s="217" t="s">
        <v>382</v>
      </c>
      <c r="B5" s="234">
        <v>0</v>
      </c>
      <c r="C5" s="236"/>
      <c r="D5" s="193"/>
      <c r="E5" s="193"/>
      <c r="F5" s="193"/>
      <c r="G5" s="193"/>
      <c r="H5" s="193"/>
      <c r="K5" s="107"/>
      <c r="L5" s="107"/>
      <c r="M5" s="266" t="s">
        <v>5</v>
      </c>
      <c r="N5" s="267" t="s">
        <v>143</v>
      </c>
      <c r="O5" s="268" t="s">
        <v>368</v>
      </c>
      <c r="P5" s="271" t="s">
        <v>144</v>
      </c>
      <c r="Q5" s="271" t="s">
        <v>149</v>
      </c>
      <c r="R5" s="271" t="s">
        <v>150</v>
      </c>
      <c r="S5" s="249"/>
      <c r="T5" s="107"/>
      <c r="U5" s="320"/>
      <c r="V5" s="107"/>
      <c r="W5" s="107"/>
      <c r="X5" s="107"/>
    </row>
    <row r="6" spans="1:24" thickBot="1" x14ac:dyDescent="0.35">
      <c r="A6" s="217" t="s">
        <v>383</v>
      </c>
      <c r="B6" s="234">
        <f ca="1">B4+B5</f>
        <v>0.85479452054794525</v>
      </c>
      <c r="C6" s="236"/>
      <c r="K6" s="107"/>
      <c r="L6" s="107"/>
      <c r="M6" s="266" t="s">
        <v>5</v>
      </c>
      <c r="N6" s="267" t="s">
        <v>148</v>
      </c>
      <c r="O6" s="268" t="s">
        <v>148</v>
      </c>
      <c r="P6" s="271" t="s">
        <v>144</v>
      </c>
      <c r="Q6" s="271" t="s">
        <v>149</v>
      </c>
      <c r="R6" s="271" t="s">
        <v>150</v>
      </c>
      <c r="S6" s="249"/>
      <c r="T6" s="107"/>
      <c r="U6" s="320"/>
      <c r="V6" s="107"/>
      <c r="W6" s="107"/>
      <c r="X6" s="107"/>
    </row>
    <row r="7" spans="1:24" thickBot="1" x14ac:dyDescent="0.35">
      <c r="A7" s="232" t="s">
        <v>4</v>
      </c>
      <c r="B7" s="233" t="s">
        <v>134</v>
      </c>
      <c r="C7" s="220" t="s">
        <v>5</v>
      </c>
      <c r="D7" s="220" t="s">
        <v>6</v>
      </c>
      <c r="E7" s="220" t="s">
        <v>7</v>
      </c>
      <c r="F7" s="220" t="s">
        <v>8</v>
      </c>
      <c r="G7" s="220" t="s">
        <v>9</v>
      </c>
      <c r="H7" s="221" t="s">
        <v>76</v>
      </c>
      <c r="K7" s="107"/>
      <c r="L7" s="107"/>
      <c r="M7" s="266" t="s">
        <v>5</v>
      </c>
      <c r="N7" s="267" t="s">
        <v>726</v>
      </c>
      <c r="O7" s="268" t="s">
        <v>420</v>
      </c>
      <c r="P7" s="271" t="s">
        <v>144</v>
      </c>
      <c r="Q7" s="271" t="s">
        <v>152</v>
      </c>
      <c r="R7" s="271" t="s">
        <v>154</v>
      </c>
      <c r="S7" s="249"/>
      <c r="T7" s="107"/>
      <c r="U7" s="320"/>
      <c r="V7" s="107"/>
      <c r="W7" s="249"/>
      <c r="X7" s="107"/>
    </row>
    <row r="8" spans="1:24" ht="13.8"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K8" s="107"/>
      <c r="L8" s="107"/>
      <c r="M8" s="266" t="s">
        <v>5</v>
      </c>
      <c r="N8" s="267" t="s">
        <v>726</v>
      </c>
      <c r="O8" s="269" t="s">
        <v>693</v>
      </c>
      <c r="P8" s="271" t="s">
        <v>144</v>
      </c>
      <c r="Q8" s="271" t="s">
        <v>152</v>
      </c>
      <c r="R8" s="271" t="s">
        <v>154</v>
      </c>
      <c r="S8" s="249"/>
      <c r="T8" s="107"/>
      <c r="U8" s="107"/>
      <c r="V8" s="107"/>
      <c r="W8" s="107"/>
      <c r="X8" s="107"/>
    </row>
    <row r="9" spans="1:24" ht="13.8"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K9" s="107"/>
      <c r="L9" s="107"/>
      <c r="M9" s="266" t="s">
        <v>5</v>
      </c>
      <c r="N9" s="267" t="s">
        <v>726</v>
      </c>
      <c r="O9" s="269" t="s">
        <v>617</v>
      </c>
      <c r="P9" s="271" t="s">
        <v>144</v>
      </c>
      <c r="Q9" s="271" t="s">
        <v>153</v>
      </c>
      <c r="R9" s="271" t="s">
        <v>263</v>
      </c>
      <c r="S9" s="249"/>
      <c r="T9" s="107"/>
      <c r="U9" s="320"/>
      <c r="V9" s="107"/>
      <c r="W9" s="107"/>
      <c r="X9" s="107"/>
    </row>
    <row r="10" spans="1:24" ht="13.8"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K10" s="107"/>
      <c r="L10" s="107"/>
      <c r="M10" s="266" t="s">
        <v>5</v>
      </c>
      <c r="N10" s="267" t="s">
        <v>726</v>
      </c>
      <c r="O10" s="269" t="s">
        <v>618</v>
      </c>
      <c r="P10" s="271" t="s">
        <v>144</v>
      </c>
      <c r="Q10" s="271" t="s">
        <v>615</v>
      </c>
      <c r="R10" s="271" t="s">
        <v>274</v>
      </c>
      <c r="S10" s="249"/>
      <c r="T10" s="107"/>
      <c r="U10" s="320"/>
      <c r="V10" s="107"/>
      <c r="W10" s="107"/>
      <c r="X10" s="107"/>
    </row>
    <row r="11" spans="1:24" ht="13.8"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K11" s="107"/>
      <c r="L11" s="107"/>
      <c r="M11" s="266" t="s">
        <v>5</v>
      </c>
      <c r="N11" s="267" t="s">
        <v>726</v>
      </c>
      <c r="O11" s="264" t="s">
        <v>688</v>
      </c>
      <c r="P11" s="271" t="s">
        <v>144</v>
      </c>
      <c r="Q11" s="274" t="s">
        <v>696</v>
      </c>
      <c r="R11" s="274" t="s">
        <v>334</v>
      </c>
      <c r="S11" s="249"/>
      <c r="T11" s="107"/>
      <c r="U11" s="107"/>
      <c r="V11" s="107"/>
      <c r="W11" s="107"/>
      <c r="X11" s="107"/>
    </row>
    <row r="12" spans="1:24" ht="13.8"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K12" s="107"/>
      <c r="L12" s="107"/>
      <c r="M12" s="266" t="s">
        <v>5</v>
      </c>
      <c r="N12" s="267" t="s">
        <v>726</v>
      </c>
      <c r="O12" s="264" t="s">
        <v>689</v>
      </c>
      <c r="P12" s="271" t="s">
        <v>144</v>
      </c>
      <c r="Q12" s="274" t="s">
        <v>376</v>
      </c>
      <c r="R12" s="274" t="s">
        <v>377</v>
      </c>
      <c r="S12" s="249"/>
      <c r="T12" s="107"/>
      <c r="U12" s="107"/>
      <c r="V12" s="107"/>
      <c r="W12" s="107"/>
      <c r="X12" s="107"/>
    </row>
    <row r="13" spans="1:24" ht="13.8"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K13" s="107"/>
      <c r="L13" s="107"/>
      <c r="M13" s="266" t="s">
        <v>5</v>
      </c>
      <c r="N13" s="267" t="s">
        <v>31</v>
      </c>
      <c r="O13" s="269" t="s">
        <v>173</v>
      </c>
      <c r="P13" s="272"/>
      <c r="Q13" s="275" t="s">
        <v>170</v>
      </c>
      <c r="R13" s="276" t="s">
        <v>170</v>
      </c>
      <c r="S13" s="249" t="s">
        <v>674</v>
      </c>
      <c r="T13" s="107"/>
      <c r="U13" s="320">
        <v>44029</v>
      </c>
      <c r="V13" s="107" t="s">
        <v>369</v>
      </c>
      <c r="W13" s="107"/>
      <c r="X13" s="107"/>
    </row>
    <row r="14" spans="1:24" ht="13.8"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K14" s="107"/>
      <c r="L14" s="107"/>
      <c r="M14" s="266" t="s">
        <v>5</v>
      </c>
      <c r="N14" s="267" t="s">
        <v>31</v>
      </c>
      <c r="O14" s="269" t="s">
        <v>694</v>
      </c>
      <c r="P14" s="272"/>
      <c r="Q14" s="277" t="s">
        <v>149</v>
      </c>
      <c r="R14" s="276" t="s">
        <v>150</v>
      </c>
      <c r="S14" s="107"/>
      <c r="T14" s="107"/>
      <c r="U14" s="107"/>
      <c r="V14" s="107"/>
      <c r="W14" s="107"/>
      <c r="X14" s="107"/>
    </row>
    <row r="15" spans="1:24" ht="13.8"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K15" s="107"/>
      <c r="L15" s="107"/>
      <c r="M15" s="266" t="s">
        <v>5</v>
      </c>
      <c r="N15" s="267" t="s">
        <v>54</v>
      </c>
      <c r="O15" s="269" t="s">
        <v>394</v>
      </c>
      <c r="P15" s="271"/>
      <c r="Q15" s="271" t="s">
        <v>215</v>
      </c>
      <c r="R15" s="271" t="s">
        <v>216</v>
      </c>
      <c r="S15" s="107" t="s">
        <v>674</v>
      </c>
      <c r="T15" s="107" t="s">
        <v>72</v>
      </c>
      <c r="U15" s="320">
        <v>44063</v>
      </c>
      <c r="V15" s="107" t="s">
        <v>369</v>
      </c>
      <c r="W15" s="107"/>
      <c r="X15" s="107"/>
    </row>
    <row r="16" spans="1:24" ht="13.8"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K16" s="107"/>
      <c r="L16" s="107"/>
      <c r="M16" s="266" t="s">
        <v>5</v>
      </c>
      <c r="N16" s="267" t="s">
        <v>41</v>
      </c>
      <c r="O16" s="269" t="s">
        <v>418</v>
      </c>
      <c r="P16" s="272"/>
      <c r="Q16" s="271" t="s">
        <v>376</v>
      </c>
      <c r="R16" s="271" t="s">
        <v>377</v>
      </c>
      <c r="S16" s="107" t="s">
        <v>674</v>
      </c>
      <c r="T16" s="107" t="s">
        <v>73</v>
      </c>
      <c r="U16" s="320"/>
      <c r="V16" s="107"/>
      <c r="W16" s="107"/>
      <c r="X16" s="107"/>
    </row>
    <row r="17" spans="1:24" ht="13.8" x14ac:dyDescent="0.3">
      <c r="A17" s="225" t="s">
        <v>55</v>
      </c>
      <c r="B17" s="218" t="s">
        <v>192</v>
      </c>
      <c r="C17" s="252" t="s">
        <v>77</v>
      </c>
      <c r="D17" s="252"/>
      <c r="E17" s="252"/>
      <c r="F17" s="252"/>
      <c r="G17" s="252"/>
      <c r="H17" s="224">
        <f>IF(C17&lt;&gt;"",'CBL Score Standard'!$D75,IF(D17&lt;&gt;"",SUM('CBL Score Standard'!$D75:$E75),IF(E17&lt;&gt;"",SUM('CBL Score Standard'!$D75:$F75),IF(F17&lt;&gt;"",SUM('CBL Score Standard'!$D75:$G75),IF(G17&lt;&gt;"",SUM('CBL Score Standard'!$D75:$H75,0))))))</f>
        <v>0</v>
      </c>
      <c r="K17" s="107"/>
      <c r="L17" s="107"/>
      <c r="M17" s="266" t="s">
        <v>5</v>
      </c>
      <c r="N17" s="267" t="s">
        <v>143</v>
      </c>
      <c r="O17" s="264" t="s">
        <v>695</v>
      </c>
      <c r="P17" s="272"/>
      <c r="Q17" s="274" t="s">
        <v>615</v>
      </c>
      <c r="R17" s="274" t="s">
        <v>274</v>
      </c>
      <c r="S17" s="107"/>
      <c r="T17" s="107"/>
      <c r="U17" s="107"/>
      <c r="V17" s="107"/>
      <c r="W17" s="107"/>
      <c r="X17" s="107"/>
    </row>
    <row r="18" spans="1:24" ht="13.8"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K18" s="107"/>
      <c r="L18" s="107"/>
      <c r="M18" s="266" t="s">
        <v>5</v>
      </c>
      <c r="N18" s="267" t="s">
        <v>46</v>
      </c>
      <c r="O18" s="264" t="s">
        <v>169</v>
      </c>
      <c r="P18" s="272"/>
      <c r="Q18" s="274" t="s">
        <v>170</v>
      </c>
      <c r="R18" s="274" t="s">
        <v>699</v>
      </c>
      <c r="S18" s="107" t="s">
        <v>674</v>
      </c>
      <c r="T18" s="107" t="s">
        <v>72</v>
      </c>
      <c r="U18" s="320"/>
      <c r="V18" s="107"/>
      <c r="W18" s="107"/>
      <c r="X18" s="107"/>
    </row>
    <row r="19" spans="1:24" x14ac:dyDescent="0.3">
      <c r="A19" s="225" t="s">
        <v>55</v>
      </c>
      <c r="B19" s="218" t="s">
        <v>196</v>
      </c>
      <c r="C19" s="252" t="s">
        <v>77</v>
      </c>
      <c r="D19" s="252"/>
      <c r="E19" s="252"/>
      <c r="F19" s="252"/>
      <c r="G19" s="252"/>
      <c r="H19" s="224">
        <f>IF(C19&lt;&gt;"",'CBL Score Standard'!$D77,IF(D19&lt;&gt;"",SUM('CBL Score Standard'!$D77:$E77),IF(E19&lt;&gt;"",SUM('CBL Score Standard'!$D77:$F77),IF(F19&lt;&gt;"",SUM('CBL Score Standard'!$D77:$G77),IF(G19&lt;&gt;"",SUM('CBL Score Standard'!$D77:$H77,0))))))</f>
        <v>0</v>
      </c>
      <c r="K19" s="107" t="s">
        <v>141</v>
      </c>
      <c r="L19" s="107" t="s">
        <v>142</v>
      </c>
      <c r="M19" s="278" t="s">
        <v>6</v>
      </c>
      <c r="N19" s="279" t="s">
        <v>41</v>
      </c>
      <c r="O19" s="280" t="s">
        <v>176</v>
      </c>
      <c r="P19" s="284"/>
      <c r="Q19" s="281" t="s">
        <v>177</v>
      </c>
      <c r="R19" s="281" t="s">
        <v>349</v>
      </c>
      <c r="S19" s="314" t="s">
        <v>674</v>
      </c>
      <c r="T19" s="308" t="s">
        <v>72</v>
      </c>
      <c r="U19" s="321">
        <v>44083</v>
      </c>
      <c r="V19" s="308" t="s">
        <v>369</v>
      </c>
    </row>
    <row r="20" spans="1:24"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K20" s="107"/>
      <c r="L20" s="107"/>
      <c r="M20" s="278" t="s">
        <v>6</v>
      </c>
      <c r="N20" s="279" t="s">
        <v>56</v>
      </c>
      <c r="O20" s="282" t="s">
        <v>180</v>
      </c>
      <c r="P20" s="284"/>
      <c r="Q20" s="281" t="s">
        <v>170</v>
      </c>
      <c r="R20" s="281" t="s">
        <v>699</v>
      </c>
      <c r="S20" s="249" t="s">
        <v>674</v>
      </c>
      <c r="T20" s="107" t="s">
        <v>72</v>
      </c>
      <c r="U20" s="320"/>
      <c r="V20" s="107"/>
      <c r="W20" s="107"/>
      <c r="X20" s="107"/>
    </row>
    <row r="21" spans="1:24"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K21" s="107"/>
      <c r="L21" s="107"/>
      <c r="M21" s="278" t="s">
        <v>6</v>
      </c>
      <c r="N21" s="279" t="s">
        <v>726</v>
      </c>
      <c r="O21" s="264" t="s">
        <v>728</v>
      </c>
      <c r="P21" s="285"/>
      <c r="Q21" s="281" t="s">
        <v>152</v>
      </c>
      <c r="R21" s="281" t="s">
        <v>154</v>
      </c>
      <c r="S21" s="249" t="s">
        <v>674</v>
      </c>
      <c r="T21" s="107" t="s">
        <v>72</v>
      </c>
      <c r="U21" s="320">
        <v>44063</v>
      </c>
      <c r="V21" s="107" t="s">
        <v>369</v>
      </c>
      <c r="W21" s="107"/>
      <c r="X21" s="107"/>
    </row>
    <row r="22" spans="1:24"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K22" s="107"/>
      <c r="L22" s="107"/>
      <c r="M22" s="278" t="s">
        <v>6</v>
      </c>
      <c r="N22" s="279" t="s">
        <v>726</v>
      </c>
      <c r="O22" s="282" t="s">
        <v>186</v>
      </c>
      <c r="P22" s="286">
        <v>44392</v>
      </c>
      <c r="Q22" s="281" t="s">
        <v>153</v>
      </c>
      <c r="R22" s="281" t="s">
        <v>263</v>
      </c>
      <c r="S22" s="249" t="s">
        <v>674</v>
      </c>
      <c r="T22" s="107" t="s">
        <v>72</v>
      </c>
      <c r="U22" s="320">
        <v>44097</v>
      </c>
      <c r="V22" s="107" t="s">
        <v>369</v>
      </c>
      <c r="W22" s="107"/>
      <c r="X22" s="107"/>
    </row>
    <row r="23" spans="1:24"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K23" s="107"/>
      <c r="L23" s="107"/>
      <c r="M23" s="278" t="s">
        <v>6</v>
      </c>
      <c r="N23" s="279" t="s">
        <v>726</v>
      </c>
      <c r="O23" s="264" t="s">
        <v>700</v>
      </c>
      <c r="P23" s="285">
        <v>44378</v>
      </c>
      <c r="Q23" s="281" t="s">
        <v>615</v>
      </c>
      <c r="R23" s="281" t="s">
        <v>274</v>
      </c>
      <c r="S23" s="249" t="s">
        <v>674</v>
      </c>
      <c r="T23" s="107"/>
      <c r="U23" s="320">
        <v>44092</v>
      </c>
      <c r="V23" s="107" t="s">
        <v>369</v>
      </c>
      <c r="W23" s="107"/>
      <c r="X23" s="107"/>
    </row>
    <row r="24" spans="1:24"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K24" s="107"/>
      <c r="L24" s="107"/>
      <c r="M24" s="278" t="s">
        <v>6</v>
      </c>
      <c r="N24" s="279" t="s">
        <v>726</v>
      </c>
      <c r="O24" s="282" t="s">
        <v>189</v>
      </c>
      <c r="P24" s="286"/>
      <c r="Q24" s="281" t="s">
        <v>225</v>
      </c>
      <c r="R24" s="281" t="s">
        <v>345</v>
      </c>
      <c r="S24" s="249" t="s">
        <v>674</v>
      </c>
      <c r="T24" s="107" t="s">
        <v>72</v>
      </c>
      <c r="U24" s="320">
        <v>44088</v>
      </c>
      <c r="V24" s="107" t="s">
        <v>369</v>
      </c>
      <c r="W24" s="107"/>
      <c r="X24" s="107"/>
    </row>
    <row r="25" spans="1:24"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K25" s="107"/>
      <c r="L25" s="107"/>
      <c r="M25" s="278" t="s">
        <v>6</v>
      </c>
      <c r="N25" s="279" t="s">
        <v>55</v>
      </c>
      <c r="O25" s="282" t="s">
        <v>190</v>
      </c>
      <c r="P25" s="284"/>
      <c r="Q25" s="281" t="s">
        <v>378</v>
      </c>
      <c r="R25" s="281" t="s">
        <v>336</v>
      </c>
      <c r="S25" s="249" t="s">
        <v>674</v>
      </c>
      <c r="T25" s="107" t="s">
        <v>72</v>
      </c>
      <c r="U25" s="320">
        <v>44064</v>
      </c>
      <c r="V25" s="107" t="s">
        <v>369</v>
      </c>
      <c r="W25" s="107"/>
      <c r="X25" s="107"/>
    </row>
    <row r="26" spans="1:24"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K26" s="107"/>
      <c r="L26" s="107"/>
      <c r="M26" s="278" t="s">
        <v>6</v>
      </c>
      <c r="N26" s="279" t="s">
        <v>55</v>
      </c>
      <c r="O26" s="282" t="s">
        <v>192</v>
      </c>
      <c r="P26" s="284"/>
      <c r="Q26" s="283" t="s">
        <v>701</v>
      </c>
      <c r="R26" s="281" t="s">
        <v>275</v>
      </c>
      <c r="S26" s="249" t="s">
        <v>674</v>
      </c>
      <c r="T26" s="107" t="s">
        <v>72</v>
      </c>
      <c r="U26" s="320">
        <v>44070</v>
      </c>
      <c r="V26" s="107" t="s">
        <v>369</v>
      </c>
      <c r="W26" s="107"/>
      <c r="X26" s="107"/>
    </row>
    <row r="27" spans="1:24"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K27" s="107"/>
      <c r="L27" s="107"/>
      <c r="M27" s="278" t="s">
        <v>6</v>
      </c>
      <c r="N27" s="279" t="s">
        <v>55</v>
      </c>
      <c r="O27" s="282" t="s">
        <v>194</v>
      </c>
      <c r="P27" s="284"/>
      <c r="Q27" s="283" t="s">
        <v>702</v>
      </c>
      <c r="R27" s="283" t="s">
        <v>703</v>
      </c>
      <c r="S27" s="249" t="s">
        <v>674</v>
      </c>
      <c r="T27" s="107" t="s">
        <v>72</v>
      </c>
      <c r="U27" s="320">
        <v>44078</v>
      </c>
      <c r="V27" s="107" t="s">
        <v>369</v>
      </c>
      <c r="W27" s="107"/>
      <c r="X27" s="107"/>
    </row>
    <row r="28" spans="1:24"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K28" s="107"/>
      <c r="L28" s="107"/>
      <c r="M28" s="278" t="s">
        <v>6</v>
      </c>
      <c r="N28" s="279" t="s">
        <v>55</v>
      </c>
      <c r="O28" s="282" t="s">
        <v>196</v>
      </c>
      <c r="P28" s="284"/>
      <c r="Q28" s="281" t="s">
        <v>197</v>
      </c>
      <c r="R28" s="281" t="s">
        <v>256</v>
      </c>
      <c r="S28" s="249" t="s">
        <v>674</v>
      </c>
      <c r="T28" s="107" t="s">
        <v>72</v>
      </c>
      <c r="U28" s="320">
        <v>44085</v>
      </c>
      <c r="V28" s="107" t="s">
        <v>369</v>
      </c>
      <c r="W28" s="107"/>
      <c r="X28" s="107"/>
    </row>
    <row r="29" spans="1:24"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K29" s="107"/>
      <c r="L29" s="107"/>
      <c r="M29" s="278" t="s">
        <v>6</v>
      </c>
      <c r="N29" s="279" t="s">
        <v>55</v>
      </c>
      <c r="O29" s="282" t="s">
        <v>200</v>
      </c>
      <c r="P29" s="284"/>
      <c r="Q29" s="281" t="s">
        <v>379</v>
      </c>
      <c r="R29" s="281" t="s">
        <v>380</v>
      </c>
      <c r="S29" s="107"/>
      <c r="T29" s="107"/>
      <c r="U29" s="320"/>
      <c r="V29" s="107"/>
      <c r="W29" s="107"/>
      <c r="X29" s="107"/>
    </row>
    <row r="30" spans="1:24"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K30" s="107"/>
      <c r="L30" s="107"/>
      <c r="M30" s="278" t="s">
        <v>6</v>
      </c>
      <c r="N30" s="279" t="s">
        <v>56</v>
      </c>
      <c r="O30" s="282" t="s">
        <v>396</v>
      </c>
      <c r="P30" s="284"/>
      <c r="Q30" s="281" t="s">
        <v>165</v>
      </c>
      <c r="R30" s="281" t="s">
        <v>344</v>
      </c>
      <c r="S30" s="249" t="s">
        <v>674</v>
      </c>
      <c r="T30" s="107" t="s">
        <v>72</v>
      </c>
      <c r="U30" s="320"/>
      <c r="V30" s="107"/>
      <c r="W30" s="107"/>
      <c r="X30" s="107"/>
    </row>
    <row r="31" spans="1:24"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K31" s="107"/>
      <c r="L31" s="107"/>
      <c r="M31" s="278" t="s">
        <v>6</v>
      </c>
      <c r="N31" s="279" t="s">
        <v>53</v>
      </c>
      <c r="O31" s="282" t="s">
        <v>366</v>
      </c>
      <c r="P31" s="284"/>
      <c r="Q31" s="281"/>
      <c r="R31" s="281"/>
      <c r="S31" s="249"/>
      <c r="T31" s="107"/>
      <c r="U31" s="320"/>
      <c r="V31" s="107"/>
      <c r="W31" s="107"/>
      <c r="X31" s="107"/>
    </row>
    <row r="32" spans="1:24"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K32" s="107"/>
      <c r="L32" s="107"/>
      <c r="M32" s="278" t="s">
        <v>6</v>
      </c>
      <c r="N32" s="279" t="s">
        <v>54</v>
      </c>
      <c r="O32" s="282" t="s">
        <v>340</v>
      </c>
      <c r="P32" s="284"/>
      <c r="Q32" s="281" t="s">
        <v>207</v>
      </c>
      <c r="R32" s="281" t="s">
        <v>323</v>
      </c>
      <c r="S32" s="107" t="s">
        <v>674</v>
      </c>
      <c r="T32" s="107" t="s">
        <v>72</v>
      </c>
      <c r="U32" s="320">
        <v>43999</v>
      </c>
      <c r="V32" s="107" t="s">
        <v>369</v>
      </c>
      <c r="W32" s="107"/>
      <c r="X32" s="107"/>
    </row>
    <row r="33" spans="1:24" ht="13.8"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K33" s="107" t="s">
        <v>141</v>
      </c>
      <c r="L33" s="107" t="s">
        <v>142</v>
      </c>
      <c r="M33" s="287" t="s">
        <v>7</v>
      </c>
      <c r="N33" s="288" t="s">
        <v>55</v>
      </c>
      <c r="O33" s="289" t="s">
        <v>183</v>
      </c>
      <c r="P33" s="295">
        <v>44266</v>
      </c>
      <c r="Q33" s="292" t="s">
        <v>218</v>
      </c>
      <c r="R33" s="292" t="s">
        <v>266</v>
      </c>
      <c r="S33" s="249"/>
      <c r="T33" s="107"/>
      <c r="U33" s="320"/>
      <c r="V33" s="107"/>
      <c r="W33" s="107"/>
      <c r="X33" s="107"/>
    </row>
    <row r="34" spans="1:24"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K34" s="107"/>
      <c r="L34" s="107"/>
      <c r="M34" s="287" t="s">
        <v>7</v>
      </c>
      <c r="N34" s="288" t="s">
        <v>56</v>
      </c>
      <c r="O34" s="289" t="s">
        <v>213</v>
      </c>
      <c r="P34" s="292"/>
      <c r="Q34" s="292" t="s">
        <v>162</v>
      </c>
      <c r="R34" s="292" t="s">
        <v>321</v>
      </c>
      <c r="S34" s="249"/>
      <c r="T34" s="107" t="s">
        <v>72</v>
      </c>
      <c r="U34" s="320"/>
      <c r="V34" s="107"/>
      <c r="W34" s="107"/>
      <c r="X34" s="107"/>
    </row>
    <row r="35" spans="1:24" ht="13.8"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K35" s="107"/>
      <c r="L35" s="107"/>
      <c r="M35" s="287" t="s">
        <v>7</v>
      </c>
      <c r="N35" s="288" t="s">
        <v>55</v>
      </c>
      <c r="O35" s="289" t="s">
        <v>620</v>
      </c>
      <c r="P35" s="295"/>
      <c r="Q35" s="293" t="s">
        <v>393</v>
      </c>
      <c r="R35" s="294" t="s">
        <v>392</v>
      </c>
      <c r="S35" s="249" t="s">
        <v>684</v>
      </c>
      <c r="T35" s="107" t="s">
        <v>72</v>
      </c>
      <c r="U35" s="320">
        <v>44049</v>
      </c>
      <c r="V35" s="107" t="s">
        <v>369</v>
      </c>
      <c r="W35" s="249"/>
      <c r="X35" s="107"/>
    </row>
    <row r="36" spans="1:24"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K36" s="107"/>
      <c r="L36" s="107"/>
      <c r="M36" s="287" t="s">
        <v>7</v>
      </c>
      <c r="N36" s="288" t="s">
        <v>55</v>
      </c>
      <c r="O36" s="289" t="s">
        <v>416</v>
      </c>
      <c r="P36" s="292"/>
      <c r="Q36" s="294" t="s">
        <v>709</v>
      </c>
      <c r="R36" s="292" t="s">
        <v>710</v>
      </c>
      <c r="S36" s="249" t="s">
        <v>674</v>
      </c>
      <c r="T36" s="107" t="s">
        <v>72</v>
      </c>
      <c r="U36" s="320">
        <v>44111</v>
      </c>
      <c r="V36" s="107" t="s">
        <v>369</v>
      </c>
      <c r="W36" s="107"/>
      <c r="X36" s="107"/>
    </row>
    <row r="37" spans="1:24"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K37" s="107"/>
      <c r="L37" s="107"/>
      <c r="M37" s="287" t="s">
        <v>7</v>
      </c>
      <c r="N37" s="288" t="s">
        <v>55</v>
      </c>
      <c r="O37" s="289" t="s">
        <v>704</v>
      </c>
      <c r="P37" s="295">
        <v>43985</v>
      </c>
      <c r="Q37" s="294" t="s">
        <v>711</v>
      </c>
      <c r="R37" s="294" t="s">
        <v>712</v>
      </c>
      <c r="S37" s="249"/>
      <c r="T37" s="107"/>
      <c r="U37" s="107"/>
      <c r="V37" s="107"/>
      <c r="W37" s="107"/>
      <c r="X37" s="107"/>
    </row>
    <row r="38" spans="1:24" ht="13.8"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K38" s="107"/>
      <c r="L38" s="107"/>
      <c r="M38" s="287" t="s">
        <v>7</v>
      </c>
      <c r="N38" s="288" t="s">
        <v>55</v>
      </c>
      <c r="O38" s="289" t="s">
        <v>705</v>
      </c>
      <c r="P38" s="295"/>
      <c r="Q38" s="292" t="s">
        <v>219</v>
      </c>
      <c r="R38" s="292" t="s">
        <v>256</v>
      </c>
      <c r="S38" s="249"/>
      <c r="T38" s="107"/>
      <c r="U38" s="107"/>
      <c r="V38" s="107"/>
      <c r="W38" s="107"/>
      <c r="X38" s="107"/>
    </row>
    <row r="39" spans="1:24" ht="13.8"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K39" s="107"/>
      <c r="L39" s="107"/>
      <c r="M39" s="287" t="s">
        <v>7</v>
      </c>
      <c r="N39" s="288" t="s">
        <v>53</v>
      </c>
      <c r="O39" s="289" t="s">
        <v>221</v>
      </c>
      <c r="P39" s="295"/>
      <c r="Q39" s="292" t="s">
        <v>222</v>
      </c>
      <c r="R39" s="292" t="s">
        <v>349</v>
      </c>
      <c r="S39" s="249"/>
      <c r="T39" s="107"/>
      <c r="U39" s="320"/>
      <c r="V39" s="107"/>
      <c r="W39" s="107"/>
      <c r="X39" s="107"/>
    </row>
    <row r="40" spans="1:24" ht="13.8"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K40" s="107"/>
      <c r="L40" s="107"/>
      <c r="M40" s="287" t="s">
        <v>7</v>
      </c>
      <c r="N40" s="288" t="s">
        <v>53</v>
      </c>
      <c r="O40" s="289" t="s">
        <v>224</v>
      </c>
      <c r="P40" s="295"/>
      <c r="Q40" s="292" t="s">
        <v>225</v>
      </c>
      <c r="R40" s="292" t="s">
        <v>345</v>
      </c>
      <c r="S40" s="249"/>
      <c r="T40" s="107"/>
      <c r="U40" s="320"/>
      <c r="V40" s="107"/>
      <c r="W40" s="107"/>
      <c r="X40" s="107"/>
    </row>
    <row r="41" spans="1:24" ht="13.8"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K41" s="107"/>
      <c r="L41" s="107"/>
      <c r="M41" s="287" t="s">
        <v>7</v>
      </c>
      <c r="N41" s="288" t="s">
        <v>706</v>
      </c>
      <c r="O41" s="290" t="s">
        <v>640</v>
      </c>
      <c r="P41" s="295"/>
      <c r="Q41" s="292" t="s">
        <v>152</v>
      </c>
      <c r="R41" s="292" t="s">
        <v>154</v>
      </c>
      <c r="S41" s="249"/>
      <c r="T41" s="107"/>
      <c r="U41" s="320"/>
      <c r="V41" s="107"/>
      <c r="W41" s="107"/>
      <c r="X41" s="107"/>
    </row>
    <row r="42" spans="1:24"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K42" s="107"/>
      <c r="L42" s="107"/>
      <c r="M42" s="287" t="s">
        <v>7</v>
      </c>
      <c r="N42" s="288" t="s">
        <v>706</v>
      </c>
      <c r="O42" s="290" t="s">
        <v>639</v>
      </c>
      <c r="P42" s="295"/>
      <c r="Q42" s="292" t="s">
        <v>152</v>
      </c>
      <c r="R42" s="292" t="s">
        <v>154</v>
      </c>
      <c r="S42" s="107" t="s">
        <v>674</v>
      </c>
      <c r="T42" s="107"/>
      <c r="U42" s="320">
        <v>44008</v>
      </c>
      <c r="V42" s="107" t="s">
        <v>369</v>
      </c>
      <c r="W42" s="107"/>
      <c r="X42" s="107"/>
    </row>
    <row r="43" spans="1:24" ht="13.8"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K43" s="107"/>
      <c r="L43" s="107"/>
      <c r="M43" s="287" t="s">
        <v>7</v>
      </c>
      <c r="N43" s="288" t="s">
        <v>56</v>
      </c>
      <c r="O43" s="290" t="s">
        <v>707</v>
      </c>
      <c r="P43" s="295"/>
      <c r="Q43" s="292" t="s">
        <v>596</v>
      </c>
      <c r="R43" s="292" t="s">
        <v>265</v>
      </c>
      <c r="S43" s="249"/>
      <c r="T43" s="107"/>
      <c r="U43" s="107"/>
      <c r="V43" s="107"/>
      <c r="W43" s="107"/>
      <c r="X43" s="107"/>
    </row>
    <row r="44" spans="1:24"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K44" s="107"/>
      <c r="L44" s="107"/>
      <c r="M44" s="287" t="s">
        <v>7</v>
      </c>
      <c r="N44" s="288" t="s">
        <v>55</v>
      </c>
      <c r="O44" s="290" t="s">
        <v>1</v>
      </c>
      <c r="P44" s="295"/>
      <c r="Q44" s="292" t="s">
        <v>598</v>
      </c>
      <c r="R44" s="292" t="s">
        <v>483</v>
      </c>
      <c r="S44" s="249"/>
      <c r="T44" s="107"/>
      <c r="U44" s="320"/>
      <c r="V44" s="107"/>
      <c r="W44" s="107"/>
      <c r="X44" s="107"/>
    </row>
    <row r="45" spans="1:24"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K45" s="107"/>
      <c r="L45" s="107"/>
      <c r="M45" s="287" t="s">
        <v>7</v>
      </c>
      <c r="N45" s="288" t="s">
        <v>56</v>
      </c>
      <c r="O45" s="290" t="s">
        <v>389</v>
      </c>
      <c r="P45" s="295"/>
      <c r="Q45" s="292" t="s">
        <v>390</v>
      </c>
      <c r="R45" s="292"/>
      <c r="S45" s="107"/>
      <c r="T45" s="107" t="s">
        <v>72</v>
      </c>
      <c r="U45" s="320"/>
      <c r="V45" s="107"/>
      <c r="W45" s="107"/>
      <c r="X45" s="107"/>
    </row>
    <row r="46" spans="1:24"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K46" s="107"/>
      <c r="L46" s="107"/>
      <c r="M46" s="287" t="s">
        <v>7</v>
      </c>
      <c r="N46" s="288" t="s">
        <v>56</v>
      </c>
      <c r="O46" s="290" t="s">
        <v>391</v>
      </c>
      <c r="P46" s="292"/>
      <c r="Q46" s="292" t="s">
        <v>393</v>
      </c>
      <c r="R46" s="292" t="s">
        <v>392</v>
      </c>
      <c r="S46" s="249"/>
      <c r="T46" s="107"/>
      <c r="U46" s="320"/>
      <c r="V46" s="107"/>
      <c r="W46" s="107"/>
      <c r="X46" s="107"/>
    </row>
    <row r="47" spans="1:24" ht="13.8"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K47" s="107"/>
      <c r="L47" s="107"/>
      <c r="M47" s="287" t="s">
        <v>7</v>
      </c>
      <c r="N47" s="288" t="s">
        <v>54</v>
      </c>
      <c r="O47" s="290" t="s">
        <v>229</v>
      </c>
      <c r="P47" s="295"/>
      <c r="Q47" s="292" t="s">
        <v>713</v>
      </c>
      <c r="R47" s="292" t="s">
        <v>593</v>
      </c>
      <c r="S47" s="107"/>
      <c r="T47" s="107"/>
      <c r="U47" s="320"/>
      <c r="V47" s="107"/>
      <c r="W47" s="107"/>
      <c r="X47" s="107"/>
    </row>
    <row r="48" spans="1:24" ht="13.8"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K48" s="107"/>
      <c r="L48" s="107"/>
      <c r="M48" s="287" t="s">
        <v>7</v>
      </c>
      <c r="N48" s="288" t="s">
        <v>148</v>
      </c>
      <c r="O48" s="291" t="s">
        <v>687</v>
      </c>
      <c r="P48" s="295" t="s">
        <v>228</v>
      </c>
      <c r="Q48" s="292" t="s">
        <v>714</v>
      </c>
      <c r="R48" s="292"/>
      <c r="S48" s="107"/>
      <c r="T48" s="107"/>
      <c r="U48" s="107"/>
      <c r="V48" s="107"/>
      <c r="W48" s="107"/>
      <c r="X48" s="107"/>
    </row>
    <row r="49" spans="1:24"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K49" s="107"/>
      <c r="L49" s="107"/>
      <c r="M49" s="287" t="s">
        <v>7</v>
      </c>
      <c r="N49" s="288" t="s">
        <v>55</v>
      </c>
      <c r="O49" s="289" t="s">
        <v>708</v>
      </c>
      <c r="P49" s="295"/>
      <c r="Q49" s="292" t="s">
        <v>715</v>
      </c>
      <c r="R49" s="292" t="s">
        <v>316</v>
      </c>
      <c r="S49" s="107"/>
      <c r="T49" s="107"/>
      <c r="U49" s="107"/>
      <c r="V49" s="107"/>
      <c r="W49" s="107"/>
      <c r="X49" s="107"/>
    </row>
    <row r="50" spans="1:24" ht="13.8"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K50" s="107"/>
      <c r="L50" s="107"/>
      <c r="M50" s="287" t="s">
        <v>7</v>
      </c>
      <c r="N50" s="288" t="s">
        <v>706</v>
      </c>
      <c r="O50" s="264" t="s">
        <v>686</v>
      </c>
      <c r="P50" s="295" t="s">
        <v>228</v>
      </c>
      <c r="Q50" s="292" t="s">
        <v>714</v>
      </c>
      <c r="R50" s="292"/>
      <c r="S50" s="107"/>
      <c r="T50" s="107"/>
      <c r="U50" s="107"/>
      <c r="V50" s="107"/>
      <c r="W50" s="107"/>
      <c r="X50" s="107"/>
    </row>
    <row r="51" spans="1:24"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K51" s="107" t="s">
        <v>141</v>
      </c>
      <c r="L51" s="107" t="s">
        <v>142</v>
      </c>
      <c r="M51" s="296" t="s">
        <v>8</v>
      </c>
      <c r="N51" s="297" t="s">
        <v>2</v>
      </c>
      <c r="O51" s="291" t="s">
        <v>232</v>
      </c>
      <c r="P51" s="298" t="s">
        <v>228</v>
      </c>
      <c r="Q51" s="298" t="s">
        <v>719</v>
      </c>
      <c r="R51" s="298"/>
      <c r="S51" s="249"/>
      <c r="T51" s="107"/>
      <c r="U51" s="320"/>
      <c r="V51" s="107"/>
      <c r="W51" s="107"/>
      <c r="X51" s="107"/>
    </row>
    <row r="52" spans="1:24"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K52" s="107"/>
      <c r="L52" s="107"/>
      <c r="M52" s="296" t="s">
        <v>8</v>
      </c>
      <c r="N52" s="297" t="s">
        <v>63</v>
      </c>
      <c r="O52" s="291" t="s">
        <v>234</v>
      </c>
      <c r="P52" s="298" t="s">
        <v>228</v>
      </c>
      <c r="Q52" s="298" t="s">
        <v>720</v>
      </c>
      <c r="R52" s="298"/>
      <c r="S52" s="249"/>
      <c r="T52" s="107"/>
      <c r="U52" s="107"/>
      <c r="V52" s="107"/>
      <c r="W52" s="107"/>
      <c r="X52" s="107"/>
    </row>
    <row r="53" spans="1:24"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K53" s="107"/>
      <c r="L53" s="107"/>
      <c r="M53" s="296" t="s">
        <v>8</v>
      </c>
      <c r="N53" s="297" t="s">
        <v>56</v>
      </c>
      <c r="O53" s="291" t="s">
        <v>717</v>
      </c>
      <c r="P53" s="298" t="s">
        <v>228</v>
      </c>
      <c r="Q53" s="298" t="s">
        <v>714</v>
      </c>
      <c r="R53" s="298"/>
      <c r="S53" s="107"/>
      <c r="T53" s="107"/>
      <c r="U53" s="107"/>
      <c r="V53" s="107"/>
      <c r="W53" s="107"/>
      <c r="X53" s="107"/>
    </row>
    <row r="54" spans="1:24"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K57" s="107"/>
      <c r="L57" s="107"/>
      <c r="M57" s="296" t="s">
        <v>8</v>
      </c>
      <c r="N57" s="297" t="s">
        <v>55</v>
      </c>
      <c r="O57" s="291" t="s">
        <v>479</v>
      </c>
      <c r="P57" s="298" t="s">
        <v>228</v>
      </c>
      <c r="Q57" s="298" t="s">
        <v>720</v>
      </c>
      <c r="R57" s="298"/>
      <c r="S57" s="107"/>
      <c r="T57" s="107"/>
      <c r="U57" s="319"/>
      <c r="V57" s="107"/>
      <c r="W57" s="107"/>
      <c r="X57" s="107"/>
    </row>
    <row r="58" spans="1:24"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K58" s="107"/>
      <c r="L58" s="107"/>
      <c r="M58" s="296" t="s">
        <v>8</v>
      </c>
      <c r="N58" s="297" t="s">
        <v>148</v>
      </c>
      <c r="O58" s="291" t="s">
        <v>365</v>
      </c>
      <c r="P58" s="298" t="s">
        <v>228</v>
      </c>
      <c r="Q58" s="298" t="s">
        <v>724</v>
      </c>
      <c r="R58" s="298" t="s">
        <v>216</v>
      </c>
      <c r="S58" s="107"/>
      <c r="T58" s="107"/>
      <c r="U58" s="320"/>
      <c r="V58" s="107"/>
      <c r="W58" s="107"/>
      <c r="X58" s="107"/>
    </row>
    <row r="59" spans="1:24" ht="26.4" x14ac:dyDescent="0.25">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K59" s="107" t="s">
        <v>141</v>
      </c>
      <c r="L59" s="107" t="s">
        <v>142</v>
      </c>
      <c r="M59" s="299" t="s">
        <v>9</v>
      </c>
      <c r="N59" s="300" t="s">
        <v>233</v>
      </c>
      <c r="O59" s="301" t="s">
        <v>241</v>
      </c>
      <c r="P59" s="317"/>
      <c r="Q59" s="26"/>
      <c r="R59" s="26"/>
      <c r="S59" s="107"/>
      <c r="T59" s="107"/>
      <c r="U59" s="107"/>
      <c r="V59" s="107"/>
      <c r="W59" s="107"/>
      <c r="X59" s="107"/>
    </row>
    <row r="60" spans="1:24" ht="13.8" x14ac:dyDescent="0.25">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K60" s="107"/>
      <c r="L60" s="107"/>
      <c r="M60" s="299" t="s">
        <v>9</v>
      </c>
      <c r="N60" s="300" t="s">
        <v>227</v>
      </c>
      <c r="O60" s="301" t="s">
        <v>242</v>
      </c>
      <c r="P60" s="317"/>
      <c r="Q60" s="26"/>
      <c r="R60" s="26"/>
      <c r="S60" s="107"/>
      <c r="T60" s="107"/>
      <c r="U60" s="107"/>
      <c r="V60" s="107"/>
      <c r="W60" s="107"/>
      <c r="X60" s="107"/>
    </row>
    <row r="61" spans="1:24" ht="26.4" x14ac:dyDescent="0.25">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K61" s="107"/>
      <c r="L61" s="107"/>
      <c r="M61" s="299" t="s">
        <v>9</v>
      </c>
      <c r="N61" s="300" t="s">
        <v>3</v>
      </c>
      <c r="O61" s="301" t="s">
        <v>480</v>
      </c>
      <c r="P61" s="317"/>
      <c r="Q61" s="26"/>
      <c r="R61" s="26"/>
      <c r="S61" s="107"/>
      <c r="T61" s="107"/>
      <c r="U61" s="107"/>
      <c r="V61" s="107"/>
      <c r="W61" s="107"/>
      <c r="X61" s="107"/>
    </row>
    <row r="62" spans="1:24" ht="26.4" x14ac:dyDescent="0.25">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K62" s="107"/>
      <c r="L62" s="107"/>
      <c r="M62" s="299" t="s">
        <v>9</v>
      </c>
      <c r="N62" s="300" t="s">
        <v>3</v>
      </c>
      <c r="O62" s="301" t="s">
        <v>243</v>
      </c>
      <c r="P62" s="317"/>
      <c r="Q62" s="26"/>
      <c r="R62" s="26"/>
      <c r="S62" s="107"/>
      <c r="T62" s="107"/>
      <c r="U62" s="107"/>
      <c r="V62" s="107"/>
      <c r="W62" s="107"/>
      <c r="X62" s="107"/>
    </row>
    <row r="63" spans="1:24"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K63" s="217"/>
      <c r="L63" s="217"/>
      <c r="M63" s="217"/>
      <c r="N63" s="318"/>
      <c r="O63" s="217"/>
      <c r="P63" s="217"/>
      <c r="Q63" s="217"/>
      <c r="R63" s="217"/>
    </row>
    <row r="64" spans="1:24"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K64" s="217"/>
      <c r="L64" s="217"/>
      <c r="M64" s="217"/>
      <c r="N64" s="318"/>
      <c r="O64" s="217"/>
      <c r="P64" s="217"/>
      <c r="Q64" s="217"/>
      <c r="R64" s="217"/>
    </row>
    <row r="65" spans="1:18"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K65" s="217"/>
      <c r="L65" s="217"/>
      <c r="M65" s="217"/>
      <c r="N65" s="318"/>
      <c r="O65" s="217"/>
      <c r="P65" s="217"/>
      <c r="Q65" s="217"/>
      <c r="R65" s="217"/>
    </row>
    <row r="66" spans="1:18" ht="15" thickBot="1" x14ac:dyDescent="0.35">
      <c r="A66" s="369" t="s">
        <v>79</v>
      </c>
      <c r="B66" s="370"/>
      <c r="C66" s="371"/>
      <c r="D66" s="371"/>
      <c r="E66" s="371"/>
      <c r="F66" s="371"/>
      <c r="G66" s="371"/>
      <c r="H66" s="194">
        <f>SUM(H8:H63)</f>
        <v>0.83333333333333337</v>
      </c>
      <c r="K66" s="217"/>
      <c r="L66" s="217"/>
      <c r="M66" s="217"/>
      <c r="N66" s="318"/>
      <c r="O66" s="217"/>
      <c r="P66" s="217"/>
      <c r="Q66" s="217"/>
      <c r="R66" s="217"/>
    </row>
    <row r="67" spans="1:18" ht="15" thickBot="1" x14ac:dyDescent="0.35">
      <c r="A67" s="227" t="s">
        <v>83</v>
      </c>
      <c r="B67" s="228"/>
      <c r="C67" s="237">
        <v>0.72727272727272729</v>
      </c>
      <c r="D67" s="237">
        <v>0.35</v>
      </c>
      <c r="E67" s="237">
        <v>0</v>
      </c>
      <c r="F67" s="237">
        <v>0</v>
      </c>
      <c r="G67" s="237">
        <v>0</v>
      </c>
      <c r="H67" s="229">
        <v>0</v>
      </c>
    </row>
    <row r="68" spans="1:18" ht="15" thickBot="1" x14ac:dyDescent="0.35">
      <c r="A68" s="360" t="s">
        <v>81</v>
      </c>
      <c r="B68" s="361"/>
      <c r="C68" s="362"/>
      <c r="D68" s="362"/>
      <c r="E68" s="362"/>
      <c r="F68" s="362"/>
      <c r="G68" s="363"/>
      <c r="H68" s="230">
        <v>0</v>
      </c>
    </row>
    <row r="69" spans="1:18" x14ac:dyDescent="0.3">
      <c r="C69" s="238"/>
      <c r="D69" s="238"/>
      <c r="E69" s="238"/>
      <c r="F69" s="238"/>
      <c r="G69" s="238"/>
    </row>
    <row r="70" spans="1:18" x14ac:dyDescent="0.3">
      <c r="B70" s="238"/>
      <c r="C70" s="238"/>
      <c r="D70" s="238"/>
      <c r="E70" s="238"/>
      <c r="F70" s="238"/>
      <c r="G70" s="238"/>
    </row>
    <row r="71" spans="1:18" x14ac:dyDescent="0.3">
      <c r="B71" s="238"/>
      <c r="C71" s="238"/>
      <c r="D71" s="238"/>
      <c r="E71" s="238"/>
      <c r="F71" s="238"/>
      <c r="G71" s="238"/>
    </row>
    <row r="72" spans="1:18" x14ac:dyDescent="0.3">
      <c r="B72" s="238"/>
      <c r="C72" s="238"/>
      <c r="D72" s="238"/>
      <c r="E72" s="238"/>
      <c r="F72" s="238"/>
      <c r="G72" s="238"/>
    </row>
    <row r="73" spans="1:18" x14ac:dyDescent="0.3">
      <c r="B73" s="238"/>
      <c r="C73" s="238"/>
      <c r="D73" s="238"/>
      <c r="E73" s="238"/>
      <c r="F73" s="238"/>
      <c r="G73" s="238"/>
    </row>
    <row r="74" spans="1:18" x14ac:dyDescent="0.3">
      <c r="B74" s="238"/>
      <c r="C74" s="238"/>
      <c r="D74" s="238"/>
      <c r="E74" s="238"/>
      <c r="F74" s="238"/>
      <c r="G74" s="238"/>
    </row>
    <row r="75" spans="1:18" ht="12.75" customHeight="1" x14ac:dyDescent="0.3">
      <c r="B75" s="238"/>
      <c r="C75" s="238"/>
      <c r="D75" s="238"/>
      <c r="E75" s="238"/>
      <c r="F75" s="238"/>
      <c r="G75" s="238"/>
    </row>
    <row r="76" spans="1:18" x14ac:dyDescent="0.3">
      <c r="B76" s="238"/>
      <c r="C76" s="238"/>
      <c r="D76" s="238"/>
      <c r="E76" s="238"/>
      <c r="F76" s="238"/>
      <c r="G76" s="238"/>
    </row>
    <row r="77" spans="1:18" x14ac:dyDescent="0.3">
      <c r="B77" s="238"/>
      <c r="C77" s="238"/>
      <c r="D77" s="238"/>
      <c r="E77" s="238"/>
      <c r="F77" s="238"/>
      <c r="G77" s="238"/>
    </row>
    <row r="78" spans="1:18" x14ac:dyDescent="0.3">
      <c r="B78" s="238"/>
      <c r="C78" s="238"/>
      <c r="D78" s="238"/>
      <c r="E78" s="238"/>
      <c r="F78" s="238"/>
      <c r="G78" s="238"/>
    </row>
    <row r="79" spans="1:18" x14ac:dyDescent="0.3">
      <c r="B79" s="238"/>
      <c r="C79" s="238"/>
      <c r="D79" s="238"/>
      <c r="E79" s="238"/>
      <c r="F79" s="238"/>
      <c r="G79" s="238"/>
    </row>
    <row r="80" spans="1:18" x14ac:dyDescent="0.3">
      <c r="B80" s="238"/>
      <c r="C80" s="238"/>
      <c r="D80" s="238"/>
      <c r="E80" s="238"/>
      <c r="F80" s="238"/>
      <c r="G80" s="238"/>
    </row>
    <row r="81" spans="2:7" x14ac:dyDescent="0.3">
      <c r="B81" s="238"/>
      <c r="C81" s="238"/>
      <c r="D81" s="238"/>
      <c r="E81" s="238"/>
      <c r="F81" s="238"/>
      <c r="G81" s="238"/>
    </row>
    <row r="82" spans="2:7" x14ac:dyDescent="0.3">
      <c r="B82" s="238"/>
      <c r="C82" s="238"/>
      <c r="D82" s="238"/>
      <c r="E82" s="238"/>
      <c r="F82" s="238"/>
      <c r="G82" s="238"/>
    </row>
    <row r="83" spans="2:7" x14ac:dyDescent="0.3">
      <c r="B83" s="238"/>
      <c r="C83" s="238"/>
      <c r="D83" s="238"/>
      <c r="E83" s="238"/>
      <c r="F83" s="238"/>
      <c r="G83" s="238"/>
    </row>
    <row r="84" spans="2:7" x14ac:dyDescent="0.3">
      <c r="B84" s="238"/>
      <c r="C84" s="238"/>
      <c r="D84" s="238"/>
      <c r="E84" s="238"/>
      <c r="F84" s="238"/>
      <c r="G84" s="238"/>
    </row>
    <row r="85" spans="2:7" x14ac:dyDescent="0.3">
      <c r="B85" s="238"/>
      <c r="C85" s="238"/>
      <c r="D85" s="238"/>
      <c r="E85" s="238"/>
      <c r="F85" s="238"/>
      <c r="G85" s="238"/>
    </row>
    <row r="86" spans="2:7" x14ac:dyDescent="0.3">
      <c r="B86" s="238"/>
      <c r="C86" s="238"/>
      <c r="D86" s="238"/>
      <c r="E86" s="238"/>
      <c r="F86" s="238"/>
      <c r="G86" s="238"/>
    </row>
    <row r="87" spans="2:7" x14ac:dyDescent="0.3">
      <c r="B87" s="238"/>
      <c r="C87" s="238"/>
      <c r="D87" s="238"/>
      <c r="E87" s="238"/>
      <c r="F87" s="238"/>
      <c r="G87" s="238"/>
    </row>
    <row r="88" spans="2:7" x14ac:dyDescent="0.3">
      <c r="B88" s="238"/>
      <c r="C88" s="238"/>
      <c r="D88" s="238"/>
      <c r="E88" s="238"/>
      <c r="F88" s="238"/>
      <c r="G88" s="238"/>
    </row>
    <row r="89" spans="2:7" x14ac:dyDescent="0.3">
      <c r="B89" s="238"/>
      <c r="C89" s="238"/>
      <c r="D89" s="238"/>
      <c r="E89" s="238"/>
      <c r="F89" s="238"/>
      <c r="G89" s="238"/>
    </row>
    <row r="90" spans="2:7" x14ac:dyDescent="0.3">
      <c r="B90" s="238"/>
      <c r="C90" s="238"/>
      <c r="D90" s="238"/>
      <c r="E90" s="238"/>
      <c r="F90" s="238"/>
      <c r="G90" s="238"/>
    </row>
    <row r="91" spans="2:7" x14ac:dyDescent="0.3">
      <c r="B91" s="238"/>
      <c r="C91" s="238"/>
      <c r="D91" s="238"/>
      <c r="E91" s="238"/>
      <c r="F91" s="238"/>
      <c r="G91" s="238"/>
    </row>
    <row r="92" spans="2:7" x14ac:dyDescent="0.3">
      <c r="B92" s="238"/>
      <c r="C92" s="238"/>
      <c r="D92" s="238"/>
      <c r="E92" s="238"/>
      <c r="F92" s="238"/>
      <c r="G92" s="238"/>
    </row>
    <row r="93" spans="2:7" x14ac:dyDescent="0.3">
      <c r="B93" s="238"/>
      <c r="C93" s="238"/>
      <c r="D93" s="238"/>
      <c r="E93" s="238"/>
      <c r="F93" s="238"/>
      <c r="G93" s="238"/>
    </row>
    <row r="94" spans="2:7" x14ac:dyDescent="0.3">
      <c r="B94" s="238"/>
      <c r="C94" s="238"/>
      <c r="D94" s="238"/>
      <c r="E94" s="238"/>
      <c r="F94" s="238"/>
      <c r="G94" s="238"/>
    </row>
    <row r="95" spans="2:7" x14ac:dyDescent="0.3">
      <c r="B95" s="238"/>
      <c r="C95" s="238"/>
      <c r="D95" s="238"/>
      <c r="E95" s="238"/>
      <c r="F95" s="238"/>
      <c r="G95" s="238"/>
    </row>
    <row r="96" spans="2:7" x14ac:dyDescent="0.3">
      <c r="B96" s="238"/>
      <c r="C96" s="238"/>
      <c r="D96" s="238"/>
      <c r="E96" s="238"/>
      <c r="F96" s="238"/>
      <c r="G96" s="238"/>
    </row>
    <row r="97" spans="2:7" x14ac:dyDescent="0.3">
      <c r="B97" s="238"/>
      <c r="C97" s="238"/>
      <c r="D97" s="238"/>
      <c r="E97" s="238"/>
      <c r="F97" s="238"/>
      <c r="G97" s="238"/>
    </row>
    <row r="98" spans="2:7" x14ac:dyDescent="0.3">
      <c r="B98" s="238"/>
      <c r="C98" s="238"/>
      <c r="D98" s="238"/>
      <c r="E98" s="238"/>
      <c r="F98" s="238"/>
      <c r="G98" s="238"/>
    </row>
    <row r="99" spans="2:7" x14ac:dyDescent="0.3">
      <c r="B99" s="238"/>
      <c r="C99" s="238"/>
      <c r="D99" s="238"/>
      <c r="E99" s="238"/>
      <c r="F99" s="238"/>
      <c r="G99" s="238"/>
    </row>
    <row r="100" spans="2:7" x14ac:dyDescent="0.3">
      <c r="B100" s="238"/>
      <c r="C100" s="238"/>
      <c r="D100" s="238"/>
      <c r="E100" s="238"/>
      <c r="F100" s="238"/>
      <c r="G100" s="238"/>
    </row>
    <row r="101" spans="2:7" x14ac:dyDescent="0.3">
      <c r="B101" s="238"/>
      <c r="C101" s="238"/>
      <c r="D101" s="238"/>
      <c r="E101" s="238"/>
      <c r="F101" s="238"/>
      <c r="G101" s="238"/>
    </row>
    <row r="102" spans="2:7" x14ac:dyDescent="0.3">
      <c r="B102" s="238"/>
      <c r="C102" s="238"/>
      <c r="D102" s="238"/>
      <c r="E102" s="238"/>
      <c r="F102" s="238"/>
      <c r="G102" s="238"/>
    </row>
    <row r="103" spans="2:7" x14ac:dyDescent="0.3">
      <c r="B103" s="238"/>
      <c r="C103" s="238"/>
      <c r="D103" s="238"/>
      <c r="E103" s="238"/>
      <c r="F103" s="238"/>
      <c r="G103" s="238"/>
    </row>
    <row r="104" spans="2:7" x14ac:dyDescent="0.3">
      <c r="B104" s="238"/>
      <c r="C104" s="238"/>
      <c r="D104" s="238"/>
      <c r="E104" s="238"/>
      <c r="F104" s="238"/>
      <c r="G104" s="238"/>
    </row>
    <row r="105" spans="2:7" x14ac:dyDescent="0.3">
      <c r="B105" s="238"/>
      <c r="C105" s="238"/>
      <c r="D105" s="238"/>
      <c r="E105" s="238"/>
      <c r="F105" s="238"/>
      <c r="G105" s="238"/>
    </row>
    <row r="106" spans="2:7" x14ac:dyDescent="0.3">
      <c r="B106" s="238"/>
      <c r="C106" s="238"/>
      <c r="D106" s="238"/>
      <c r="E106" s="238"/>
      <c r="F106" s="238"/>
      <c r="G106" s="238"/>
    </row>
    <row r="107" spans="2:7" x14ac:dyDescent="0.3">
      <c r="B107" s="238"/>
      <c r="C107" s="238"/>
      <c r="D107" s="238"/>
      <c r="E107" s="238"/>
      <c r="F107" s="238"/>
      <c r="G107" s="238"/>
    </row>
    <row r="108" spans="2:7" x14ac:dyDescent="0.3">
      <c r="B108" s="238"/>
      <c r="C108" s="238"/>
      <c r="D108" s="238"/>
      <c r="E108" s="238"/>
      <c r="F108" s="238"/>
      <c r="G108" s="238"/>
    </row>
    <row r="109" spans="2:7" x14ac:dyDescent="0.3">
      <c r="B109" s="238"/>
      <c r="C109" s="238"/>
      <c r="D109" s="238"/>
      <c r="E109" s="238"/>
      <c r="F109" s="238"/>
      <c r="G109" s="238"/>
    </row>
    <row r="110" spans="2:7" x14ac:dyDescent="0.3">
      <c r="B110" s="238"/>
      <c r="C110" s="238"/>
      <c r="D110" s="238"/>
      <c r="E110" s="238"/>
      <c r="F110" s="238"/>
      <c r="G110" s="238"/>
    </row>
    <row r="111" spans="2:7" x14ac:dyDescent="0.3">
      <c r="B111" s="238"/>
      <c r="C111" s="238"/>
      <c r="D111" s="238"/>
      <c r="E111" s="238"/>
      <c r="F111" s="238"/>
      <c r="G111" s="238"/>
    </row>
    <row r="112" spans="2:7" x14ac:dyDescent="0.3">
      <c r="B112" s="238"/>
      <c r="C112" s="238"/>
      <c r="D112" s="238"/>
      <c r="E112" s="238"/>
      <c r="F112" s="238"/>
      <c r="G112" s="238"/>
    </row>
    <row r="113" spans="2:7" x14ac:dyDescent="0.3">
      <c r="B113" s="238"/>
      <c r="C113" s="238"/>
      <c r="D113" s="238"/>
      <c r="E113" s="238"/>
      <c r="F113" s="238"/>
      <c r="G113" s="238"/>
    </row>
    <row r="114" spans="2:7" x14ac:dyDescent="0.3">
      <c r="B114" s="238"/>
      <c r="C114" s="238"/>
      <c r="D114" s="238"/>
      <c r="E114" s="238"/>
      <c r="F114" s="238"/>
      <c r="G114" s="238"/>
    </row>
    <row r="115" spans="2:7" x14ac:dyDescent="0.3">
      <c r="B115" s="238"/>
      <c r="C115" s="238"/>
      <c r="D115" s="238"/>
      <c r="E115" s="238"/>
      <c r="F115" s="238"/>
      <c r="G115" s="238"/>
    </row>
    <row r="116" spans="2:7" x14ac:dyDescent="0.3">
      <c r="B116" s="238"/>
      <c r="C116" s="238"/>
      <c r="D116" s="238"/>
      <c r="E116" s="238"/>
      <c r="F116" s="238"/>
      <c r="G116" s="238"/>
    </row>
    <row r="117" spans="2:7" x14ac:dyDescent="0.3">
      <c r="B117" s="238"/>
      <c r="C117" s="238"/>
      <c r="D117" s="238"/>
      <c r="E117" s="238"/>
      <c r="F117" s="238"/>
      <c r="G117" s="238"/>
    </row>
    <row r="118" spans="2:7" x14ac:dyDescent="0.3">
      <c r="B118" s="238"/>
      <c r="C118" s="238"/>
      <c r="D118" s="238"/>
      <c r="E118" s="238"/>
      <c r="F118" s="238"/>
      <c r="G118" s="238"/>
    </row>
    <row r="119" spans="2:7" x14ac:dyDescent="0.3">
      <c r="B119" s="238"/>
      <c r="C119" s="238"/>
      <c r="D119" s="238"/>
      <c r="E119" s="238"/>
      <c r="F119" s="238"/>
      <c r="G119" s="238"/>
    </row>
    <row r="120" spans="2:7" x14ac:dyDescent="0.3">
      <c r="B120" s="238"/>
      <c r="C120" s="238"/>
      <c r="D120" s="238"/>
      <c r="E120" s="238"/>
      <c r="F120" s="238"/>
      <c r="G120" s="238"/>
    </row>
    <row r="121" spans="2:7" x14ac:dyDescent="0.3">
      <c r="B121" s="238"/>
      <c r="C121" s="238"/>
      <c r="D121" s="238"/>
      <c r="E121" s="238"/>
      <c r="F121" s="238"/>
      <c r="G121" s="238"/>
    </row>
    <row r="122" spans="2:7" x14ac:dyDescent="0.3">
      <c r="B122" s="238"/>
      <c r="C122" s="238"/>
      <c r="D122" s="238"/>
      <c r="E122" s="238"/>
      <c r="F122" s="238"/>
      <c r="G122" s="238"/>
    </row>
    <row r="123" spans="2:7" x14ac:dyDescent="0.3">
      <c r="B123" s="238"/>
      <c r="C123" s="238"/>
      <c r="D123" s="238"/>
      <c r="E123" s="238"/>
      <c r="F123" s="238"/>
      <c r="G123" s="238"/>
    </row>
    <row r="124" spans="2:7" x14ac:dyDescent="0.3">
      <c r="B124" s="238"/>
      <c r="C124" s="238"/>
      <c r="D124" s="238"/>
      <c r="E124" s="238"/>
      <c r="F124" s="238"/>
      <c r="G124" s="238"/>
    </row>
    <row r="125" spans="2:7" x14ac:dyDescent="0.3">
      <c r="C125" s="238"/>
      <c r="D125" s="238"/>
      <c r="E125" s="238"/>
      <c r="F125" s="238"/>
      <c r="G125" s="238"/>
    </row>
    <row r="126" spans="2:7" x14ac:dyDescent="0.3">
      <c r="C126" s="238"/>
      <c r="D126" s="238"/>
      <c r="E126" s="238"/>
      <c r="F126" s="238"/>
      <c r="G126" s="238"/>
    </row>
    <row r="127" spans="2:7" x14ac:dyDescent="0.3">
      <c r="C127" s="238"/>
      <c r="D127" s="238"/>
      <c r="E127" s="238"/>
      <c r="F127" s="238"/>
      <c r="G127" s="238"/>
    </row>
    <row r="128" spans="2:7" x14ac:dyDescent="0.3">
      <c r="C128" s="238"/>
      <c r="D128" s="238"/>
      <c r="E128" s="238"/>
      <c r="F128" s="238"/>
      <c r="G128" s="238"/>
    </row>
    <row r="129" spans="3:7" x14ac:dyDescent="0.3">
      <c r="C129" s="238"/>
      <c r="D129" s="238"/>
      <c r="E129" s="238"/>
      <c r="F129" s="238"/>
      <c r="G129" s="238"/>
    </row>
    <row r="130" spans="3:7" x14ac:dyDescent="0.3">
      <c r="C130" s="238"/>
      <c r="D130" s="238"/>
      <c r="E130" s="238"/>
      <c r="F130" s="238"/>
      <c r="G130" s="238"/>
    </row>
    <row r="131" spans="3:7" x14ac:dyDescent="0.3">
      <c r="C131" s="238"/>
      <c r="D131" s="238"/>
      <c r="E131" s="238"/>
      <c r="F131" s="238"/>
      <c r="G131" s="238"/>
    </row>
    <row r="132" spans="3:7" x14ac:dyDescent="0.3">
      <c r="C132" s="238"/>
      <c r="D132" s="238"/>
      <c r="E132" s="238"/>
      <c r="F132" s="238"/>
      <c r="G132" s="238"/>
    </row>
    <row r="133" spans="3:7" x14ac:dyDescent="0.3">
      <c r="C133" s="238"/>
      <c r="D133" s="238"/>
      <c r="E133" s="238"/>
      <c r="F133" s="238"/>
      <c r="G133" s="238"/>
    </row>
    <row r="134" spans="3:7" x14ac:dyDescent="0.3">
      <c r="C134" s="238"/>
      <c r="D134" s="238"/>
      <c r="E134" s="238"/>
      <c r="F134" s="238"/>
      <c r="G134" s="238"/>
    </row>
    <row r="135" spans="3:7" x14ac:dyDescent="0.3">
      <c r="C135" s="238"/>
      <c r="D135" s="238"/>
      <c r="E135" s="238"/>
      <c r="F135" s="238"/>
      <c r="G135" s="238"/>
    </row>
    <row r="136" spans="3:7" x14ac:dyDescent="0.3">
      <c r="C136" s="238"/>
      <c r="D136" s="238"/>
      <c r="E136" s="238"/>
      <c r="F136" s="238"/>
      <c r="G136" s="238"/>
    </row>
    <row r="137" spans="3:7" x14ac:dyDescent="0.3">
      <c r="C137" s="238"/>
      <c r="D137" s="238"/>
      <c r="E137" s="238"/>
      <c r="F137" s="238"/>
      <c r="G137" s="238"/>
    </row>
    <row r="138" spans="3:7" x14ac:dyDescent="0.3">
      <c r="C138" s="238"/>
      <c r="D138" s="238"/>
      <c r="E138" s="238"/>
      <c r="F138" s="238"/>
      <c r="G138" s="238"/>
    </row>
    <row r="139" spans="3:7" x14ac:dyDescent="0.3">
      <c r="C139" s="238"/>
      <c r="D139" s="238"/>
      <c r="E139" s="238"/>
      <c r="F139" s="238"/>
      <c r="G139" s="238"/>
    </row>
    <row r="140" spans="3:7" x14ac:dyDescent="0.3">
      <c r="C140" s="238"/>
      <c r="D140" s="238"/>
      <c r="E140" s="238"/>
      <c r="F140" s="238"/>
      <c r="G140" s="238"/>
    </row>
    <row r="141" spans="3:7" x14ac:dyDescent="0.3">
      <c r="C141" s="238"/>
      <c r="D141" s="238"/>
      <c r="E141" s="238"/>
      <c r="F141" s="238"/>
      <c r="G141" s="238"/>
    </row>
    <row r="142" spans="3:7" x14ac:dyDescent="0.3">
      <c r="C142" s="238"/>
      <c r="D142" s="238"/>
      <c r="E142" s="238"/>
      <c r="F142" s="238"/>
      <c r="G142" s="238"/>
    </row>
    <row r="143" spans="3:7" x14ac:dyDescent="0.3">
      <c r="C143" s="238"/>
      <c r="D143" s="238"/>
      <c r="E143" s="238"/>
      <c r="F143" s="238"/>
      <c r="G143" s="238"/>
    </row>
    <row r="144" spans="3:7" x14ac:dyDescent="0.3">
      <c r="C144" s="238"/>
      <c r="D144" s="238"/>
      <c r="E144" s="238"/>
      <c r="F144" s="238"/>
      <c r="G144" s="238"/>
    </row>
    <row r="145" spans="3:7" x14ac:dyDescent="0.3">
      <c r="C145" s="238"/>
      <c r="D145" s="238"/>
      <c r="E145" s="238"/>
      <c r="F145" s="238"/>
      <c r="G145" s="238"/>
    </row>
    <row r="146" spans="3:7" x14ac:dyDescent="0.3">
      <c r="C146" s="238"/>
      <c r="D146" s="238"/>
      <c r="E146" s="238"/>
      <c r="F146" s="238"/>
      <c r="G146" s="238"/>
    </row>
    <row r="147" spans="3:7" x14ac:dyDescent="0.3">
      <c r="C147" s="238"/>
      <c r="D147" s="238"/>
      <c r="E147" s="238"/>
      <c r="F147" s="238"/>
      <c r="G147" s="238"/>
    </row>
    <row r="148" spans="3:7" x14ac:dyDescent="0.3">
      <c r="C148" s="238"/>
      <c r="D148" s="238"/>
      <c r="E148" s="238"/>
      <c r="F148" s="238"/>
      <c r="G148" s="238"/>
    </row>
    <row r="149" spans="3:7" x14ac:dyDescent="0.3">
      <c r="C149" s="238"/>
      <c r="D149" s="238"/>
      <c r="E149" s="238"/>
      <c r="F149" s="238"/>
      <c r="G149" s="238"/>
    </row>
    <row r="150" spans="3:7" x14ac:dyDescent="0.3">
      <c r="C150" s="238"/>
      <c r="D150" s="238"/>
      <c r="E150" s="238"/>
      <c r="F150" s="238"/>
      <c r="G150" s="238"/>
    </row>
    <row r="151" spans="3:7" x14ac:dyDescent="0.3">
      <c r="C151" s="238"/>
      <c r="D151" s="238"/>
      <c r="E151" s="238"/>
      <c r="F151" s="238"/>
      <c r="G151" s="238"/>
    </row>
    <row r="152" spans="3:7" x14ac:dyDescent="0.3">
      <c r="C152" s="238"/>
      <c r="D152" s="238"/>
      <c r="E152" s="238"/>
      <c r="F152" s="238"/>
      <c r="G152" s="238"/>
    </row>
    <row r="153" spans="3:7" x14ac:dyDescent="0.3">
      <c r="C153" s="238"/>
      <c r="D153" s="238"/>
      <c r="E153" s="238"/>
      <c r="F153" s="238"/>
      <c r="G153" s="238"/>
    </row>
    <row r="154" spans="3:7" x14ac:dyDescent="0.3">
      <c r="C154" s="238"/>
      <c r="D154" s="238"/>
      <c r="E154" s="238"/>
      <c r="F154" s="238"/>
      <c r="G154" s="238"/>
    </row>
    <row r="155" spans="3:7" x14ac:dyDescent="0.3">
      <c r="C155" s="238"/>
      <c r="D155" s="238"/>
      <c r="E155" s="238"/>
      <c r="F155" s="238"/>
      <c r="G155" s="238"/>
    </row>
    <row r="156" spans="3:7" x14ac:dyDescent="0.3">
      <c r="C156" s="238"/>
      <c r="D156" s="238"/>
      <c r="E156" s="238"/>
      <c r="F156" s="238"/>
      <c r="G156" s="238"/>
    </row>
    <row r="157" spans="3:7" x14ac:dyDescent="0.3">
      <c r="C157" s="238"/>
      <c r="D157" s="238"/>
      <c r="E157" s="238"/>
      <c r="F157" s="238"/>
      <c r="G157" s="238"/>
    </row>
    <row r="158" spans="3:7" x14ac:dyDescent="0.3">
      <c r="C158" s="238"/>
      <c r="D158" s="238"/>
      <c r="E158" s="238"/>
      <c r="F158" s="238"/>
      <c r="G158" s="238"/>
    </row>
    <row r="159" spans="3:7" x14ac:dyDescent="0.3">
      <c r="C159" s="238"/>
      <c r="D159" s="238"/>
      <c r="E159" s="238"/>
      <c r="F159" s="238"/>
      <c r="G159" s="238"/>
    </row>
    <row r="160" spans="3:7" x14ac:dyDescent="0.3">
      <c r="C160" s="238"/>
      <c r="D160" s="238"/>
      <c r="E160" s="238"/>
      <c r="F160" s="238"/>
      <c r="G160" s="238"/>
    </row>
    <row r="161" spans="3:7" x14ac:dyDescent="0.3">
      <c r="C161" s="238"/>
      <c r="D161" s="238"/>
      <c r="E161" s="238"/>
      <c r="F161" s="238"/>
      <c r="G161" s="238"/>
    </row>
    <row r="162" spans="3:7" x14ac:dyDescent="0.3">
      <c r="C162" s="238"/>
      <c r="D162" s="238"/>
      <c r="E162" s="238"/>
      <c r="F162" s="238"/>
      <c r="G162" s="238"/>
    </row>
    <row r="163" spans="3:7" x14ac:dyDescent="0.3">
      <c r="C163" s="238"/>
      <c r="D163" s="238"/>
      <c r="E163" s="238"/>
      <c r="F163" s="238"/>
      <c r="G163" s="238"/>
    </row>
    <row r="164" spans="3:7" x14ac:dyDescent="0.3">
      <c r="C164" s="238"/>
      <c r="D164" s="238"/>
      <c r="E164" s="238"/>
      <c r="F164" s="238"/>
      <c r="G164" s="238"/>
    </row>
    <row r="165" spans="3:7" x14ac:dyDescent="0.3">
      <c r="C165" s="238"/>
      <c r="D165" s="238"/>
      <c r="E165" s="238"/>
      <c r="F165" s="238"/>
      <c r="G165" s="238"/>
    </row>
    <row r="166" spans="3:7" x14ac:dyDescent="0.3">
      <c r="C166" s="238"/>
      <c r="D166" s="238"/>
      <c r="E166" s="238"/>
      <c r="F166" s="238"/>
      <c r="G166" s="238"/>
    </row>
    <row r="167" spans="3:7" x14ac:dyDescent="0.3">
      <c r="C167" s="238"/>
      <c r="D167" s="238"/>
      <c r="E167" s="238"/>
      <c r="F167" s="238"/>
      <c r="G167" s="238"/>
    </row>
    <row r="168" spans="3:7" x14ac:dyDescent="0.3">
      <c r="C168" s="238"/>
      <c r="D168" s="238"/>
      <c r="E168" s="238"/>
      <c r="F168" s="238"/>
      <c r="G168" s="238"/>
    </row>
    <row r="169" spans="3:7" x14ac:dyDescent="0.3">
      <c r="C169" s="238"/>
      <c r="D169" s="238"/>
      <c r="E169" s="238"/>
      <c r="F169" s="238"/>
      <c r="G169" s="238"/>
    </row>
    <row r="170" spans="3:7" x14ac:dyDescent="0.3">
      <c r="C170" s="238"/>
      <c r="D170" s="238"/>
      <c r="E170" s="238"/>
      <c r="F170" s="238"/>
      <c r="G170" s="238"/>
    </row>
    <row r="171" spans="3:7" x14ac:dyDescent="0.3">
      <c r="C171" s="238"/>
      <c r="D171" s="238"/>
      <c r="E171" s="238"/>
      <c r="F171" s="238"/>
      <c r="G171" s="238"/>
    </row>
    <row r="172" spans="3:7" x14ac:dyDescent="0.3">
      <c r="C172" s="238"/>
      <c r="D172" s="238"/>
      <c r="E172" s="238"/>
      <c r="F172" s="238"/>
      <c r="G172" s="238"/>
    </row>
    <row r="173" spans="3:7" x14ac:dyDescent="0.3">
      <c r="C173" s="238"/>
      <c r="D173" s="238"/>
      <c r="E173" s="238"/>
      <c r="F173" s="238"/>
      <c r="G173" s="238"/>
    </row>
    <row r="174" spans="3:7" x14ac:dyDescent="0.3">
      <c r="C174" s="238"/>
      <c r="D174" s="238"/>
      <c r="E174" s="238"/>
      <c r="F174" s="238"/>
      <c r="G174" s="238"/>
    </row>
    <row r="175" spans="3:7" x14ac:dyDescent="0.3">
      <c r="C175" s="238"/>
      <c r="D175" s="238"/>
      <c r="E175" s="238"/>
      <c r="F175" s="238"/>
      <c r="G175" s="238"/>
    </row>
    <row r="176" spans="3:7" x14ac:dyDescent="0.3">
      <c r="C176" s="238"/>
      <c r="D176" s="238"/>
      <c r="E176" s="238"/>
      <c r="F176" s="238"/>
      <c r="G176" s="238"/>
    </row>
    <row r="177" spans="3:7" x14ac:dyDescent="0.3">
      <c r="C177" s="238"/>
      <c r="D177" s="238"/>
      <c r="E177" s="238"/>
      <c r="F177" s="238"/>
      <c r="G177" s="238"/>
    </row>
    <row r="178" spans="3:7" x14ac:dyDescent="0.3">
      <c r="C178" s="238"/>
      <c r="D178" s="238"/>
      <c r="E178" s="238"/>
      <c r="F178" s="238"/>
      <c r="G178" s="238"/>
    </row>
    <row r="179" spans="3:7" x14ac:dyDescent="0.3">
      <c r="C179" s="238"/>
      <c r="D179" s="238"/>
      <c r="E179" s="238"/>
      <c r="F179" s="238"/>
      <c r="G179" s="238"/>
    </row>
    <row r="180" spans="3:7" x14ac:dyDescent="0.3">
      <c r="C180" s="238"/>
      <c r="D180" s="238"/>
      <c r="E180" s="238"/>
      <c r="F180" s="238"/>
      <c r="G180" s="238"/>
    </row>
    <row r="181" spans="3:7" x14ac:dyDescent="0.3">
      <c r="C181" s="238"/>
      <c r="D181" s="238"/>
      <c r="E181" s="238"/>
      <c r="F181" s="238"/>
      <c r="G181" s="238"/>
    </row>
    <row r="182" spans="3:7" x14ac:dyDescent="0.3">
      <c r="C182" s="238"/>
      <c r="D182" s="238"/>
      <c r="E182" s="238"/>
      <c r="F182" s="238"/>
      <c r="G182" s="238"/>
    </row>
    <row r="183" spans="3:7" x14ac:dyDescent="0.3">
      <c r="C183" s="238"/>
      <c r="D183" s="238"/>
      <c r="E183" s="238"/>
      <c r="F183" s="238"/>
      <c r="G183" s="238"/>
    </row>
    <row r="184" spans="3:7" x14ac:dyDescent="0.3">
      <c r="C184" s="238"/>
      <c r="D184" s="238"/>
      <c r="E184" s="238"/>
      <c r="F184" s="238"/>
      <c r="G184" s="238"/>
    </row>
    <row r="185" spans="3:7" x14ac:dyDescent="0.3">
      <c r="C185" s="238"/>
      <c r="D185" s="238"/>
      <c r="E185" s="238"/>
      <c r="F185" s="238"/>
      <c r="G185" s="238"/>
    </row>
    <row r="186" spans="3:7" x14ac:dyDescent="0.3">
      <c r="C186" s="238"/>
      <c r="D186" s="238"/>
      <c r="E186" s="238"/>
      <c r="F186" s="238"/>
      <c r="G186" s="238"/>
    </row>
    <row r="187" spans="3:7" x14ac:dyDescent="0.3">
      <c r="C187" s="238"/>
      <c r="D187" s="238"/>
      <c r="E187" s="238"/>
      <c r="F187" s="238"/>
      <c r="G187" s="238"/>
    </row>
    <row r="188" spans="3:7" x14ac:dyDescent="0.3">
      <c r="C188" s="238"/>
      <c r="D188" s="238"/>
      <c r="E188" s="238"/>
      <c r="F188" s="238"/>
      <c r="G188" s="238"/>
    </row>
    <row r="189" spans="3:7" x14ac:dyDescent="0.3">
      <c r="C189" s="238"/>
      <c r="D189" s="238"/>
      <c r="E189" s="238"/>
      <c r="F189" s="238"/>
      <c r="G189" s="238"/>
    </row>
    <row r="190" spans="3:7" x14ac:dyDescent="0.3">
      <c r="C190" s="238"/>
      <c r="D190" s="238"/>
      <c r="E190" s="238"/>
      <c r="F190" s="238"/>
      <c r="G190" s="238"/>
    </row>
    <row r="191" spans="3:7" x14ac:dyDescent="0.3">
      <c r="C191" s="238"/>
      <c r="D191" s="238"/>
      <c r="E191" s="238"/>
      <c r="F191" s="238"/>
      <c r="G191" s="238"/>
    </row>
    <row r="192" spans="3:7" x14ac:dyDescent="0.3">
      <c r="C192" s="238"/>
      <c r="D192" s="238"/>
      <c r="E192" s="238"/>
      <c r="F192" s="238"/>
      <c r="G192" s="238"/>
    </row>
    <row r="193" spans="3:7" x14ac:dyDescent="0.3">
      <c r="C193" s="238"/>
      <c r="D193" s="238"/>
      <c r="E193" s="238"/>
      <c r="F193" s="238"/>
      <c r="G193" s="238"/>
    </row>
    <row r="194" spans="3:7" x14ac:dyDescent="0.3">
      <c r="C194" s="238"/>
      <c r="D194" s="238"/>
      <c r="E194" s="238"/>
      <c r="F194" s="238"/>
      <c r="G194" s="238"/>
    </row>
    <row r="195" spans="3:7" x14ac:dyDescent="0.3">
      <c r="C195" s="238"/>
      <c r="D195" s="238"/>
      <c r="E195" s="238"/>
      <c r="F195" s="238"/>
      <c r="G195" s="238"/>
    </row>
    <row r="196" spans="3:7" x14ac:dyDescent="0.3">
      <c r="C196" s="238"/>
      <c r="D196" s="238"/>
      <c r="E196" s="238"/>
      <c r="F196" s="238"/>
      <c r="G196" s="238"/>
    </row>
  </sheetData>
  <customSheetViews>
    <customSheetView guid="{3BEDB203-29A8-4A82-B140-5CE8D0753F8B}" showGridLines="0" fitToPage="1" topLeftCell="J1">
      <selection activeCell="A7" sqref="A7:H68"/>
      <pageMargins left="0.25" right="0" top="0.25" bottom="0.25" header="0.3" footer="0"/>
      <pageSetup scale="30" fitToHeight="0" orientation="landscape" r:id="rId1"/>
    </customSheetView>
    <customSheetView guid="{040B64FF-F135-4C7F-9498-A8399C10673D}" showGridLines="0" fitToPage="1" topLeftCell="J1">
      <selection activeCell="A7" sqref="A7:H68"/>
      <pageMargins left="0.25" right="0" top="0.25" bottom="0.25" header="0.3" footer="0"/>
      <pageSetup scale="30" fitToHeight="0" orientation="landscape" r:id="rId2"/>
    </customSheetView>
    <customSheetView guid="{6D9FC8F7-6352-4BF1-890A-27BF36FADC03}" showGridLines="0" fitToPage="1" topLeftCell="J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71" priority="25"/>
  </conditionalFormatting>
  <conditionalFormatting sqref="O4:O9 O12:O18">
    <cfRule type="duplicateValues" dxfId="70" priority="17"/>
  </conditionalFormatting>
  <conditionalFormatting sqref="O10">
    <cfRule type="duplicateValues" dxfId="69" priority="16"/>
  </conditionalFormatting>
  <conditionalFormatting sqref="O11">
    <cfRule type="duplicateValues" dxfId="68" priority="15"/>
  </conditionalFormatting>
  <conditionalFormatting sqref="O19:O32">
    <cfRule type="duplicateValues" dxfId="67" priority="14"/>
  </conditionalFormatting>
  <conditionalFormatting sqref="O34:O50">
    <cfRule type="duplicateValues" dxfId="66" priority="13"/>
  </conditionalFormatting>
  <conditionalFormatting sqref="O33">
    <cfRule type="duplicateValues" dxfId="65" priority="12"/>
  </conditionalFormatting>
  <conditionalFormatting sqref="O51:O58">
    <cfRule type="duplicateValues" dxfId="64" priority="11"/>
  </conditionalFormatting>
  <conditionalFormatting sqref="O59:O62">
    <cfRule type="duplicateValues" dxfId="63" priority="10"/>
  </conditionalFormatting>
  <conditionalFormatting sqref="C7:D7 F7:H7">
    <cfRule type="containsText" dxfId="62" priority="7" operator="containsText" text="N/A">
      <formula>NOT(ISERROR(SEARCH("N/A",C7)))</formula>
    </cfRule>
    <cfRule type="containsText" dxfId="61" priority="8" operator="containsText" text="Blank">
      <formula>NOT(ISERROR(SEARCH("Blank",C7)))</formula>
    </cfRule>
    <cfRule type="containsText" dxfId="60" priority="9" operator="containsText" text="M">
      <formula>NOT(ISERROR(SEARCH("M",C7)))</formula>
    </cfRule>
  </conditionalFormatting>
  <conditionalFormatting sqref="B7 B66:B68">
    <cfRule type="duplicateValues" dxfId="59" priority="6"/>
  </conditionalFormatting>
  <conditionalFormatting sqref="B29">
    <cfRule type="duplicateValues" dxfId="58" priority="4"/>
  </conditionalFormatting>
  <conditionalFormatting sqref="B30">
    <cfRule type="duplicateValues" dxfId="57" priority="3"/>
  </conditionalFormatting>
  <conditionalFormatting sqref="B55">
    <cfRule type="duplicateValues" dxfId="56" priority="2"/>
  </conditionalFormatting>
  <conditionalFormatting sqref="B56:B65 B31:B54 B8:B12 B14:B28">
    <cfRule type="duplicateValues" dxfId="55" priority="5"/>
  </conditionalFormatting>
  <conditionalFormatting sqref="B13">
    <cfRule type="duplicateValues" dxfId="5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98404" r:id="rId7" name="CommandButton4">
          <controlPr defaultSize="0" autoLine="0" r:id="rId8">
            <anchor moveWithCells="1">
              <from>
                <xdr:col>8</xdr:col>
                <xdr:colOff>121920</xdr:colOff>
                <xdr:row>9</xdr:row>
                <xdr:rowOff>68580</xdr:rowOff>
              </from>
              <to>
                <xdr:col>9</xdr:col>
                <xdr:colOff>441960</xdr:colOff>
                <xdr:row>11</xdr:row>
                <xdr:rowOff>167640</xdr:rowOff>
              </to>
            </anchor>
          </controlPr>
        </control>
      </mc:Choice>
      <mc:Fallback>
        <control shapeId="998404" r:id="rId7" name="CommandButton4"/>
      </mc:Fallback>
    </mc:AlternateContent>
    <mc:AlternateContent xmlns:mc="http://schemas.openxmlformats.org/markup-compatibility/2006">
      <mc:Choice Requires="x14">
        <control shapeId="998403" r:id="rId9" name="CommandButton3">
          <controlPr defaultSize="0" autoLine="0" r:id="rId10">
            <anchor moveWithCells="1">
              <from>
                <xdr:col>8</xdr:col>
                <xdr:colOff>114300</xdr:colOff>
                <xdr:row>6</xdr:row>
                <xdr:rowOff>106680</xdr:rowOff>
              </from>
              <to>
                <xdr:col>9</xdr:col>
                <xdr:colOff>403860</xdr:colOff>
                <xdr:row>8</xdr:row>
                <xdr:rowOff>99060</xdr:rowOff>
              </to>
            </anchor>
          </controlPr>
        </control>
      </mc:Choice>
      <mc:Fallback>
        <control shapeId="998403" r:id="rId9" name="CommandButton3"/>
      </mc:Fallback>
    </mc:AlternateContent>
    <mc:AlternateContent xmlns:mc="http://schemas.openxmlformats.org/markup-compatibility/2006">
      <mc:Choice Requires="x14">
        <control shapeId="998402" r:id="rId11" name="CommandButton2">
          <controlPr defaultSize="0" autoLine="0" r:id="rId12">
            <anchor moveWithCells="1">
              <from>
                <xdr:col>8</xdr:col>
                <xdr:colOff>121920</xdr:colOff>
                <xdr:row>9</xdr:row>
                <xdr:rowOff>68580</xdr:rowOff>
              </from>
              <to>
                <xdr:col>9</xdr:col>
                <xdr:colOff>441960</xdr:colOff>
                <xdr:row>11</xdr:row>
                <xdr:rowOff>167640</xdr:rowOff>
              </to>
            </anchor>
          </controlPr>
        </control>
      </mc:Choice>
      <mc:Fallback>
        <control shapeId="998402" r:id="rId11" name="CommandButton2"/>
      </mc:Fallback>
    </mc:AlternateContent>
    <mc:AlternateContent xmlns:mc="http://schemas.openxmlformats.org/markup-compatibility/2006">
      <mc:Choice Requires="x14">
        <control shapeId="998401" r:id="rId13" name="CommandButton1">
          <controlPr defaultSize="0" autoLine="0" r:id="rId14">
            <anchor moveWithCells="1">
              <from>
                <xdr:col>8</xdr:col>
                <xdr:colOff>114300</xdr:colOff>
                <xdr:row>6</xdr:row>
                <xdr:rowOff>106680</xdr:rowOff>
              </from>
              <to>
                <xdr:col>9</xdr:col>
                <xdr:colOff>403860</xdr:colOff>
                <xdr:row>8</xdr:row>
                <xdr:rowOff>99060</xdr:rowOff>
              </to>
            </anchor>
          </controlPr>
        </control>
      </mc:Choice>
      <mc:Fallback>
        <control shapeId="998401" r:id="rId13" name="CommandButton1"/>
      </mc:Fallback>
    </mc:AlternateContent>
  </controls>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tabColor theme="7" tint="0.79998168889431442"/>
    <pageSetUpPr fitToPage="1"/>
  </sheetPr>
  <dimension ref="A1:X196"/>
  <sheetViews>
    <sheetView showGridLines="0" topLeftCell="I1"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s="192" customFormat="1" ht="12.75" customHeight="1" x14ac:dyDescent="0.45">
      <c r="A1" s="364" t="s">
        <v>82</v>
      </c>
      <c r="B1" s="365"/>
      <c r="C1" s="365"/>
      <c r="D1" s="365"/>
      <c r="E1" s="365"/>
      <c r="F1" s="365"/>
      <c r="G1" s="365"/>
      <c r="H1" s="365"/>
      <c r="I1" s="193"/>
      <c r="J1" s="193"/>
      <c r="K1" s="307" t="s">
        <v>729</v>
      </c>
      <c r="L1" s="307"/>
      <c r="M1" s="307"/>
      <c r="N1" s="307"/>
      <c r="O1" s="307"/>
      <c r="P1" s="307"/>
      <c r="Q1" s="307"/>
      <c r="R1" s="307"/>
      <c r="S1" s="307"/>
      <c r="T1" s="307"/>
      <c r="U1" s="307"/>
      <c r="V1" s="307"/>
      <c r="W1" s="307"/>
      <c r="X1" s="307"/>
    </row>
    <row r="2" spans="1:24" s="192" customFormat="1" ht="27.6" x14ac:dyDescent="0.3">
      <c r="A2" s="217" t="s">
        <v>362</v>
      </c>
      <c r="B2" s="249" t="s">
        <v>675</v>
      </c>
      <c r="C2" s="193"/>
      <c r="D2" s="193"/>
      <c r="E2" s="193"/>
      <c r="F2" s="193"/>
      <c r="G2" s="193"/>
      <c r="H2" s="193"/>
      <c r="I2" s="193"/>
      <c r="J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s="192" customFormat="1" ht="12.75" customHeight="1" x14ac:dyDescent="0.3">
      <c r="A3" s="217" t="s">
        <v>342</v>
      </c>
      <c r="B3" s="231">
        <v>43934</v>
      </c>
      <c r="C3" s="235"/>
      <c r="D3" s="193"/>
      <c r="E3" s="193"/>
      <c r="F3" s="193"/>
      <c r="G3" s="193"/>
      <c r="H3" s="193"/>
      <c r="I3" s="193"/>
      <c r="J3" s="193"/>
      <c r="K3" s="306"/>
      <c r="L3" s="306"/>
      <c r="M3" s="366"/>
      <c r="N3" s="367"/>
      <c r="O3" s="306"/>
      <c r="P3" s="310" t="s">
        <v>140</v>
      </c>
      <c r="Q3" s="306"/>
      <c r="R3" s="306"/>
      <c r="S3" s="368"/>
      <c r="T3" s="311"/>
      <c r="U3" s="311"/>
      <c r="V3" s="311"/>
      <c r="W3" s="311"/>
      <c r="X3" s="311"/>
    </row>
    <row r="4" spans="1:24" s="192" customFormat="1" x14ac:dyDescent="0.3">
      <c r="A4" s="217" t="s">
        <v>363</v>
      </c>
      <c r="B4" s="234">
        <f ca="1">DATEDIF(B3,TODAY(),"D")/365</f>
        <v>0.79726027397260268</v>
      </c>
      <c r="C4" s="193"/>
      <c r="D4" s="193"/>
      <c r="E4" s="193"/>
      <c r="F4" s="193"/>
      <c r="G4" s="193"/>
      <c r="H4" s="193"/>
      <c r="I4" s="193"/>
      <c r="J4" s="193"/>
      <c r="K4" s="107" t="s">
        <v>141</v>
      </c>
      <c r="L4" s="107" t="s">
        <v>142</v>
      </c>
      <c r="M4" s="266" t="s">
        <v>5</v>
      </c>
      <c r="N4" s="267" t="s">
        <v>143</v>
      </c>
      <c r="O4" s="268" t="s">
        <v>367</v>
      </c>
      <c r="P4" s="270"/>
      <c r="Q4" s="273" t="s">
        <v>145</v>
      </c>
      <c r="R4" s="273" t="s">
        <v>211</v>
      </c>
      <c r="S4" s="249"/>
      <c r="T4" s="107"/>
      <c r="U4" s="319"/>
      <c r="V4" s="107"/>
      <c r="W4" s="107"/>
      <c r="X4" s="107"/>
    </row>
    <row r="5" spans="1:24" s="192" customFormat="1" ht="12.75" customHeight="1" x14ac:dyDescent="0.3">
      <c r="A5" s="217" t="s">
        <v>382</v>
      </c>
      <c r="B5" s="234">
        <v>0</v>
      </c>
      <c r="C5" s="236"/>
      <c r="D5" s="193"/>
      <c r="E5" s="193"/>
      <c r="F5" s="193"/>
      <c r="G5" s="193"/>
      <c r="H5" s="193"/>
      <c r="I5" s="193"/>
      <c r="J5" s="193"/>
      <c r="K5" s="107"/>
      <c r="L5" s="107"/>
      <c r="M5" s="266" t="s">
        <v>5</v>
      </c>
      <c r="N5" s="267" t="s">
        <v>143</v>
      </c>
      <c r="O5" s="268" t="s">
        <v>368</v>
      </c>
      <c r="P5" s="271" t="s">
        <v>144</v>
      </c>
      <c r="Q5" s="271" t="s">
        <v>149</v>
      </c>
      <c r="R5" s="271" t="s">
        <v>150</v>
      </c>
      <c r="S5" s="249"/>
      <c r="T5" s="107"/>
      <c r="U5" s="320"/>
      <c r="V5" s="107"/>
      <c r="W5" s="107"/>
      <c r="X5" s="107"/>
    </row>
    <row r="6" spans="1:24" s="192" customFormat="1" ht="15" thickBot="1" x14ac:dyDescent="0.35">
      <c r="A6" s="217" t="s">
        <v>383</v>
      </c>
      <c r="B6" s="234">
        <f ca="1">B4+B5</f>
        <v>0.79726027397260268</v>
      </c>
      <c r="C6" s="236"/>
      <c r="D6" s="195"/>
      <c r="E6" s="195"/>
      <c r="F6" s="195"/>
      <c r="G6" s="195"/>
      <c r="H6" s="196"/>
      <c r="I6" s="193"/>
      <c r="J6" s="193"/>
      <c r="K6" s="107"/>
      <c r="L6" s="107"/>
      <c r="M6" s="266" t="s">
        <v>5</v>
      </c>
      <c r="N6" s="267" t="s">
        <v>148</v>
      </c>
      <c r="O6" s="268" t="s">
        <v>148</v>
      </c>
      <c r="P6" s="271" t="s">
        <v>144</v>
      </c>
      <c r="Q6" s="271" t="s">
        <v>149</v>
      </c>
      <c r="R6" s="271" t="s">
        <v>150</v>
      </c>
      <c r="S6" s="249"/>
      <c r="T6" s="107"/>
      <c r="U6" s="320"/>
      <c r="V6" s="107"/>
      <c r="W6" s="107"/>
      <c r="X6" s="107"/>
    </row>
    <row r="7" spans="1:24" s="192" customFormat="1" ht="15" thickBot="1" x14ac:dyDescent="0.35">
      <c r="A7" s="232" t="s">
        <v>4</v>
      </c>
      <c r="B7" s="233" t="s">
        <v>134</v>
      </c>
      <c r="C7" s="220" t="s">
        <v>5</v>
      </c>
      <c r="D7" s="220" t="s">
        <v>6</v>
      </c>
      <c r="E7" s="220" t="s">
        <v>7</v>
      </c>
      <c r="F7" s="220" t="s">
        <v>8</v>
      </c>
      <c r="G7" s="220" t="s">
        <v>9</v>
      </c>
      <c r="H7" s="221" t="s">
        <v>76</v>
      </c>
      <c r="I7" s="193"/>
      <c r="J7" s="193"/>
      <c r="K7" s="107"/>
      <c r="L7" s="107"/>
      <c r="M7" s="266" t="s">
        <v>5</v>
      </c>
      <c r="N7" s="267" t="s">
        <v>726</v>
      </c>
      <c r="O7" s="268" t="s">
        <v>420</v>
      </c>
      <c r="P7" s="271" t="s">
        <v>144</v>
      </c>
      <c r="Q7" s="271" t="s">
        <v>152</v>
      </c>
      <c r="R7" s="271" t="s">
        <v>154</v>
      </c>
      <c r="S7" s="249"/>
      <c r="T7" s="107"/>
      <c r="U7" s="320"/>
      <c r="V7" s="107"/>
      <c r="W7" s="249"/>
      <c r="X7" s="107"/>
    </row>
    <row r="8" spans="1:24" s="192" customFormat="1"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I8" s="193"/>
      <c r="J8" s="193"/>
      <c r="K8" s="107"/>
      <c r="L8" s="107"/>
      <c r="M8" s="266" t="s">
        <v>5</v>
      </c>
      <c r="N8" s="267" t="s">
        <v>726</v>
      </c>
      <c r="O8" s="269" t="s">
        <v>693</v>
      </c>
      <c r="P8" s="271" t="s">
        <v>144</v>
      </c>
      <c r="Q8" s="271" t="s">
        <v>152</v>
      </c>
      <c r="R8" s="271" t="s">
        <v>154</v>
      </c>
      <c r="S8" s="249"/>
      <c r="T8" s="107"/>
      <c r="U8" s="107"/>
      <c r="V8" s="107"/>
      <c r="W8" s="107"/>
      <c r="X8" s="107"/>
    </row>
    <row r="9" spans="1:24" s="192" customFormat="1" x14ac:dyDescent="0.3">
      <c r="A9" s="225" t="s">
        <v>56</v>
      </c>
      <c r="B9" s="218" t="s">
        <v>396</v>
      </c>
      <c r="C9" s="252"/>
      <c r="D9" s="304"/>
      <c r="E9" s="304"/>
      <c r="F9" s="304"/>
      <c r="G9" s="304"/>
      <c r="H9" s="224" t="b">
        <f>IF(C9&lt;&gt;"",'CBL Score Standard'!$D67,IF(D9&lt;&gt;"",SUM('CBL Score Standard'!$D67:$E67),IF(E9&lt;&gt;"",SUM('CBL Score Standard'!$D67:$F67),IF(F9&lt;&gt;"",SUM('CBL Score Standard'!$D67:$G67),IF(G9&lt;&gt;"",SUM('CBL Score Standard'!$D67:$H67,0))))))</f>
        <v>0</v>
      </c>
      <c r="I9" s="193"/>
      <c r="J9" s="193"/>
      <c r="K9" s="107"/>
      <c r="L9" s="107"/>
      <c r="M9" s="266" t="s">
        <v>5</v>
      </c>
      <c r="N9" s="267" t="s">
        <v>726</v>
      </c>
      <c r="O9" s="269" t="s">
        <v>617</v>
      </c>
      <c r="P9" s="271" t="s">
        <v>144</v>
      </c>
      <c r="Q9" s="271" t="s">
        <v>153</v>
      </c>
      <c r="R9" s="271" t="s">
        <v>263</v>
      </c>
      <c r="S9" s="249"/>
      <c r="T9" s="107"/>
      <c r="U9" s="320"/>
      <c r="V9" s="107"/>
      <c r="W9" s="107"/>
      <c r="X9" s="107"/>
    </row>
    <row r="10" spans="1:24" s="192" customFormat="1" x14ac:dyDescent="0.3">
      <c r="A10" s="225" t="s">
        <v>56</v>
      </c>
      <c r="B10" s="218" t="s">
        <v>213</v>
      </c>
      <c r="C10" s="252" t="s">
        <v>77</v>
      </c>
      <c r="D10" s="252"/>
      <c r="E10" s="304"/>
      <c r="F10" s="304"/>
      <c r="G10" s="304"/>
      <c r="H10" s="224">
        <f>IF(C10&lt;&gt;"",'CBL Score Standard'!$D68,IF(D10&lt;&gt;"",SUM('CBL Score Standard'!$D68:$E68),IF(E10&lt;&gt;"",SUM('CBL Score Standard'!$D68:$F68),IF(F10&lt;&gt;"",SUM('CBL Score Standard'!$D68:$G68),IF(G10&lt;&gt;"",SUM('CBL Score Standard'!$D68:$H68,0))))))</f>
        <v>0</v>
      </c>
      <c r="I10" s="193"/>
      <c r="J10" s="193"/>
      <c r="K10" s="107"/>
      <c r="L10" s="107"/>
      <c r="M10" s="266" t="s">
        <v>5</v>
      </c>
      <c r="N10" s="267" t="s">
        <v>726</v>
      </c>
      <c r="O10" s="269" t="s">
        <v>618</v>
      </c>
      <c r="P10" s="271" t="s">
        <v>144</v>
      </c>
      <c r="Q10" s="271" t="s">
        <v>615</v>
      </c>
      <c r="R10" s="271" t="s">
        <v>274</v>
      </c>
      <c r="S10" s="249"/>
      <c r="T10" s="107"/>
      <c r="U10" s="320"/>
      <c r="V10" s="107"/>
      <c r="W10" s="107"/>
      <c r="X10" s="107"/>
    </row>
    <row r="11" spans="1:24" s="192" customForma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I11" s="193"/>
      <c r="J11" s="193"/>
      <c r="K11" s="107"/>
      <c r="L11" s="107"/>
      <c r="M11" s="266" t="s">
        <v>5</v>
      </c>
      <c r="N11" s="267" t="s">
        <v>726</v>
      </c>
      <c r="O11" s="264" t="s">
        <v>688</v>
      </c>
      <c r="P11" s="271" t="s">
        <v>144</v>
      </c>
      <c r="Q11" s="274" t="s">
        <v>696</v>
      </c>
      <c r="R11" s="274" t="s">
        <v>334</v>
      </c>
      <c r="S11" s="249"/>
      <c r="T11" s="107"/>
      <c r="U11" s="107"/>
      <c r="V11" s="107"/>
      <c r="W11" s="107"/>
      <c r="X11" s="107"/>
    </row>
    <row r="12" spans="1:24" s="192" customForma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I12" s="193"/>
      <c r="J12" s="193"/>
      <c r="K12" s="107"/>
      <c r="L12" s="107"/>
      <c r="M12" s="266" t="s">
        <v>5</v>
      </c>
      <c r="N12" s="267" t="s">
        <v>726</v>
      </c>
      <c r="O12" s="264" t="s">
        <v>689</v>
      </c>
      <c r="P12" s="271" t="s">
        <v>144</v>
      </c>
      <c r="Q12" s="274" t="s">
        <v>376</v>
      </c>
      <c r="R12" s="274" t="s">
        <v>377</v>
      </c>
      <c r="S12" s="249"/>
      <c r="T12" s="107"/>
      <c r="U12" s="107"/>
      <c r="V12" s="107"/>
      <c r="W12" s="107"/>
      <c r="X12" s="107"/>
    </row>
    <row r="13" spans="1:24" s="192" customForma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I13" s="193"/>
      <c r="J13" s="193"/>
      <c r="K13" s="107"/>
      <c r="L13" s="107"/>
      <c r="M13" s="266" t="s">
        <v>5</v>
      </c>
      <c r="N13" s="267" t="s">
        <v>31</v>
      </c>
      <c r="O13" s="269" t="s">
        <v>173</v>
      </c>
      <c r="P13" s="272"/>
      <c r="Q13" s="275" t="s">
        <v>170</v>
      </c>
      <c r="R13" s="276" t="s">
        <v>170</v>
      </c>
      <c r="S13" s="249" t="s">
        <v>675</v>
      </c>
      <c r="T13" s="107"/>
      <c r="U13" s="320">
        <v>44029</v>
      </c>
      <c r="V13" s="107" t="s">
        <v>369</v>
      </c>
      <c r="W13" s="107"/>
      <c r="X13" s="107"/>
    </row>
    <row r="14" spans="1:24" s="192" customFormat="1"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I14" s="193"/>
      <c r="J14" s="193"/>
      <c r="K14" s="107"/>
      <c r="L14" s="107"/>
      <c r="M14" s="266" t="s">
        <v>5</v>
      </c>
      <c r="N14" s="267" t="s">
        <v>31</v>
      </c>
      <c r="O14" s="269" t="s">
        <v>694</v>
      </c>
      <c r="P14" s="272"/>
      <c r="Q14" s="277" t="s">
        <v>149</v>
      </c>
      <c r="R14" s="276" t="s">
        <v>150</v>
      </c>
      <c r="S14" s="107"/>
      <c r="T14" s="107"/>
      <c r="U14" s="107"/>
      <c r="V14" s="107"/>
      <c r="W14" s="107"/>
      <c r="X14" s="107"/>
    </row>
    <row r="15" spans="1:24" s="192" customFormat="1"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I15" s="193"/>
      <c r="J15" s="193"/>
      <c r="K15" s="107"/>
      <c r="L15" s="107"/>
      <c r="M15" s="266" t="s">
        <v>5</v>
      </c>
      <c r="N15" s="267" t="s">
        <v>54</v>
      </c>
      <c r="O15" s="269" t="s">
        <v>394</v>
      </c>
      <c r="P15" s="271"/>
      <c r="Q15" s="271" t="s">
        <v>215</v>
      </c>
      <c r="R15" s="271" t="s">
        <v>216</v>
      </c>
      <c r="S15" s="107" t="s">
        <v>675</v>
      </c>
      <c r="T15" s="107" t="s">
        <v>72</v>
      </c>
      <c r="U15" s="320">
        <v>44063</v>
      </c>
      <c r="V15" s="107" t="s">
        <v>369</v>
      </c>
      <c r="W15" s="107"/>
      <c r="X15" s="107"/>
    </row>
    <row r="16" spans="1:24" s="192" customFormat="1"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I16" s="193"/>
      <c r="J16" s="193"/>
      <c r="K16" s="107"/>
      <c r="L16" s="107"/>
      <c r="M16" s="266" t="s">
        <v>5</v>
      </c>
      <c r="N16" s="267" t="s">
        <v>41</v>
      </c>
      <c r="O16" s="269" t="s">
        <v>418</v>
      </c>
      <c r="P16" s="272"/>
      <c r="Q16" s="271" t="s">
        <v>376</v>
      </c>
      <c r="R16" s="271" t="s">
        <v>377</v>
      </c>
      <c r="S16" s="107" t="s">
        <v>675</v>
      </c>
      <c r="T16" s="107" t="s">
        <v>73</v>
      </c>
      <c r="U16" s="320"/>
      <c r="V16" s="107"/>
      <c r="W16" s="107"/>
      <c r="X16" s="107"/>
    </row>
    <row r="17" spans="1:24" s="192" customFormat="1" x14ac:dyDescent="0.3">
      <c r="A17" s="225" t="s">
        <v>55</v>
      </c>
      <c r="B17" s="218" t="s">
        <v>192</v>
      </c>
      <c r="C17" s="252" t="s">
        <v>77</v>
      </c>
      <c r="D17" s="252"/>
      <c r="E17" s="252"/>
      <c r="F17" s="252"/>
      <c r="G17" s="252"/>
      <c r="H17" s="224">
        <f>IF(C17&lt;&gt;"",'CBL Score Standard'!$D75,IF(D17&lt;&gt;"",SUM('CBL Score Standard'!$D75:$E75),IF(E17&lt;&gt;"",SUM('CBL Score Standard'!$D75:$F75),IF(F17&lt;&gt;"",SUM('CBL Score Standard'!$D75:$G75),IF(G17&lt;&gt;"",SUM('CBL Score Standard'!$D75:$H75,0))))))</f>
        <v>0</v>
      </c>
      <c r="I17" s="193"/>
      <c r="J17" s="193"/>
      <c r="K17" s="107"/>
      <c r="L17" s="107"/>
      <c r="M17" s="266" t="s">
        <v>5</v>
      </c>
      <c r="N17" s="267" t="s">
        <v>143</v>
      </c>
      <c r="O17" s="264" t="s">
        <v>695</v>
      </c>
      <c r="P17" s="272"/>
      <c r="Q17" s="274" t="s">
        <v>615</v>
      </c>
      <c r="R17" s="274" t="s">
        <v>274</v>
      </c>
      <c r="S17" s="107"/>
      <c r="T17" s="107"/>
      <c r="U17" s="107"/>
      <c r="V17" s="107"/>
      <c r="W17" s="107"/>
      <c r="X17" s="107"/>
    </row>
    <row r="18" spans="1:24" s="192" customFormat="1"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I18" s="193"/>
      <c r="J18" s="193"/>
      <c r="K18" s="107"/>
      <c r="L18" s="107"/>
      <c r="M18" s="266" t="s">
        <v>5</v>
      </c>
      <c r="N18" s="267" t="s">
        <v>46</v>
      </c>
      <c r="O18" s="264" t="s">
        <v>169</v>
      </c>
      <c r="P18" s="272"/>
      <c r="Q18" s="274" t="s">
        <v>170</v>
      </c>
      <c r="R18" s="274" t="s">
        <v>699</v>
      </c>
      <c r="S18" s="107" t="s">
        <v>675</v>
      </c>
      <c r="T18" s="107" t="s">
        <v>72</v>
      </c>
      <c r="U18" s="320">
        <v>44075</v>
      </c>
      <c r="V18" s="107" t="s">
        <v>369</v>
      </c>
      <c r="W18" s="107"/>
      <c r="X18" s="107"/>
    </row>
    <row r="19" spans="1:24" s="192" customForma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I19" s="193"/>
      <c r="J19" s="193"/>
      <c r="K19" s="107" t="s">
        <v>141</v>
      </c>
      <c r="L19" s="107" t="s">
        <v>142</v>
      </c>
      <c r="M19" s="278" t="s">
        <v>6</v>
      </c>
      <c r="N19" s="279" t="s">
        <v>41</v>
      </c>
      <c r="O19" s="280" t="s">
        <v>176</v>
      </c>
      <c r="P19" s="284"/>
      <c r="Q19" s="281" t="s">
        <v>177</v>
      </c>
      <c r="R19" s="281" t="s">
        <v>349</v>
      </c>
      <c r="S19" s="314" t="s">
        <v>675</v>
      </c>
      <c r="T19" s="308" t="s">
        <v>72</v>
      </c>
      <c r="U19" s="321"/>
      <c r="V19" s="308"/>
      <c r="W19" s="308"/>
      <c r="X19" s="308"/>
    </row>
    <row r="20" spans="1:24" s="192" customForma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I20" s="193"/>
      <c r="J20" s="193"/>
      <c r="K20" s="107"/>
      <c r="L20" s="107"/>
      <c r="M20" s="278" t="s">
        <v>6</v>
      </c>
      <c r="N20" s="279" t="s">
        <v>56</v>
      </c>
      <c r="O20" s="282" t="s">
        <v>180</v>
      </c>
      <c r="P20" s="284"/>
      <c r="Q20" s="281" t="s">
        <v>170</v>
      </c>
      <c r="R20" s="281" t="s">
        <v>699</v>
      </c>
      <c r="S20" s="249" t="s">
        <v>675</v>
      </c>
      <c r="T20" s="107" t="s">
        <v>72</v>
      </c>
      <c r="U20" s="320"/>
      <c r="V20" s="107"/>
      <c r="W20" s="107"/>
      <c r="X20" s="107"/>
    </row>
    <row r="21" spans="1:24" s="192" customForma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I21" s="193"/>
      <c r="J21" s="193"/>
      <c r="K21" s="107"/>
      <c r="L21" s="107"/>
      <c r="M21" s="278" t="s">
        <v>6</v>
      </c>
      <c r="N21" s="279" t="s">
        <v>726</v>
      </c>
      <c r="O21" s="264" t="s">
        <v>728</v>
      </c>
      <c r="P21" s="285"/>
      <c r="Q21" s="281" t="s">
        <v>152</v>
      </c>
      <c r="R21" s="281" t="s">
        <v>154</v>
      </c>
      <c r="S21" s="249" t="s">
        <v>675</v>
      </c>
      <c r="T21" s="107" t="s">
        <v>72</v>
      </c>
      <c r="U21" s="320">
        <v>44063</v>
      </c>
      <c r="V21" s="107" t="s">
        <v>369</v>
      </c>
      <c r="W21" s="107"/>
      <c r="X21" s="107"/>
    </row>
    <row r="22" spans="1:24" s="192" customFormat="1"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I22" s="193"/>
      <c r="J22" s="193"/>
      <c r="K22" s="107"/>
      <c r="L22" s="107"/>
      <c r="M22" s="278" t="s">
        <v>6</v>
      </c>
      <c r="N22" s="279" t="s">
        <v>726</v>
      </c>
      <c r="O22" s="282" t="s">
        <v>186</v>
      </c>
      <c r="P22" s="286">
        <v>44392</v>
      </c>
      <c r="Q22" s="281" t="s">
        <v>153</v>
      </c>
      <c r="R22" s="281" t="s">
        <v>263</v>
      </c>
      <c r="S22" s="249" t="s">
        <v>675</v>
      </c>
      <c r="T22" s="107" t="s">
        <v>72</v>
      </c>
      <c r="U22" s="320">
        <v>44097</v>
      </c>
      <c r="V22" s="107" t="s">
        <v>369</v>
      </c>
      <c r="W22" s="107"/>
      <c r="X22" s="107"/>
    </row>
    <row r="23" spans="1:24" s="192" customFormat="1" ht="12.75" customHeight="1" x14ac:dyDescent="0.3">
      <c r="A23" s="225" t="s">
        <v>55</v>
      </c>
      <c r="B23" s="218" t="s">
        <v>416</v>
      </c>
      <c r="C23" s="252" t="s">
        <v>77</v>
      </c>
      <c r="D23" s="252"/>
      <c r="E23" s="252"/>
      <c r="F23" s="304"/>
      <c r="G23" s="304"/>
      <c r="H23" s="224">
        <f>IF(C23&lt;&gt;"",'CBL Score Standard'!$D81,IF(D23&lt;&gt;"",SUM('CBL Score Standard'!$D81:$E81),IF(E23&lt;&gt;"",SUM('CBL Score Standard'!$D81:$F81),IF(F23&lt;&gt;"",SUM('CBL Score Standard'!$D81:$G81),IF(G23&lt;&gt;"",SUM('CBL Score Standard'!$D81:$H81,0))))))</f>
        <v>0</v>
      </c>
      <c r="I23" s="193"/>
      <c r="J23" s="193"/>
      <c r="K23" s="107"/>
      <c r="L23" s="107"/>
      <c r="M23" s="278" t="s">
        <v>6</v>
      </c>
      <c r="N23" s="279" t="s">
        <v>726</v>
      </c>
      <c r="O23" s="264" t="s">
        <v>700</v>
      </c>
      <c r="P23" s="285">
        <v>44378</v>
      </c>
      <c r="Q23" s="281" t="s">
        <v>615</v>
      </c>
      <c r="R23" s="281" t="s">
        <v>274</v>
      </c>
      <c r="S23" s="249" t="s">
        <v>675</v>
      </c>
      <c r="T23" s="107"/>
      <c r="U23" s="320">
        <v>44092</v>
      </c>
      <c r="V23" s="107" t="s">
        <v>369</v>
      </c>
      <c r="W23" s="107"/>
      <c r="X23" s="107"/>
    </row>
    <row r="24" spans="1:24" s="192" customFormat="1" ht="12.75" customHeight="1" x14ac:dyDescent="0.3">
      <c r="A24" s="225" t="s">
        <v>55</v>
      </c>
      <c r="B24" s="218" t="s">
        <v>621</v>
      </c>
      <c r="C24" s="252" t="s">
        <v>77</v>
      </c>
      <c r="D24" s="252"/>
      <c r="E24" s="304"/>
      <c r="F24" s="304"/>
      <c r="G24" s="304"/>
      <c r="H24" s="224">
        <f>IF(C24&lt;&gt;"",'CBL Score Standard'!$D82,IF(D24&lt;&gt;"",SUM('CBL Score Standard'!$D82:$E82),IF(E24&lt;&gt;"",SUM('CBL Score Standard'!$D82:$F82),IF(F24&lt;&gt;"",SUM('CBL Score Standard'!$D82:$G82),IF(G24&lt;&gt;"",SUM('CBL Score Standard'!$D82:$H82,0))))))</f>
        <v>0</v>
      </c>
      <c r="I24" s="193"/>
      <c r="J24" s="193"/>
      <c r="K24" s="107"/>
      <c r="L24" s="107"/>
      <c r="M24" s="278" t="s">
        <v>6</v>
      </c>
      <c r="N24" s="279" t="s">
        <v>726</v>
      </c>
      <c r="O24" s="282" t="s">
        <v>189</v>
      </c>
      <c r="P24" s="286"/>
      <c r="Q24" s="281" t="s">
        <v>225</v>
      </c>
      <c r="R24" s="281" t="s">
        <v>345</v>
      </c>
      <c r="S24" s="249" t="s">
        <v>675</v>
      </c>
      <c r="T24" s="107" t="s">
        <v>72</v>
      </c>
      <c r="U24" s="320">
        <v>44088</v>
      </c>
      <c r="V24" s="107" t="s">
        <v>369</v>
      </c>
      <c r="W24" s="107"/>
      <c r="X24" s="107"/>
    </row>
    <row r="25" spans="1:24" s="192" customForma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I25" s="193"/>
      <c r="J25" s="193"/>
      <c r="K25" s="107"/>
      <c r="L25" s="107"/>
      <c r="M25" s="278" t="s">
        <v>6</v>
      </c>
      <c r="N25" s="279" t="s">
        <v>55</v>
      </c>
      <c r="O25" s="282" t="s">
        <v>190</v>
      </c>
      <c r="P25" s="284"/>
      <c r="Q25" s="281" t="s">
        <v>378</v>
      </c>
      <c r="R25" s="281" t="s">
        <v>336</v>
      </c>
      <c r="S25" s="249" t="s">
        <v>675</v>
      </c>
      <c r="T25" s="107" t="s">
        <v>72</v>
      </c>
      <c r="U25" s="320">
        <v>44064</v>
      </c>
      <c r="V25" s="107" t="s">
        <v>369</v>
      </c>
      <c r="W25" s="107"/>
      <c r="X25" s="107"/>
    </row>
    <row r="26" spans="1:24" s="192" customFormat="1"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I26" s="193"/>
      <c r="J26" s="193"/>
      <c r="K26" s="107"/>
      <c r="L26" s="107"/>
      <c r="M26" s="278" t="s">
        <v>6</v>
      </c>
      <c r="N26" s="279" t="s">
        <v>55</v>
      </c>
      <c r="O26" s="282" t="s">
        <v>192</v>
      </c>
      <c r="P26" s="284"/>
      <c r="Q26" s="283" t="s">
        <v>701</v>
      </c>
      <c r="R26" s="281" t="s">
        <v>275</v>
      </c>
      <c r="S26" s="249" t="s">
        <v>675</v>
      </c>
      <c r="T26" s="107" t="s">
        <v>72</v>
      </c>
      <c r="U26" s="320">
        <v>44070</v>
      </c>
      <c r="V26" s="107" t="s">
        <v>369</v>
      </c>
      <c r="W26" s="107"/>
      <c r="X26" s="107"/>
    </row>
    <row r="27" spans="1:24" s="192" customFormat="1"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I27" s="193"/>
      <c r="J27" s="193"/>
      <c r="K27" s="107"/>
      <c r="L27" s="107"/>
      <c r="M27" s="278" t="s">
        <v>6</v>
      </c>
      <c r="N27" s="279" t="s">
        <v>55</v>
      </c>
      <c r="O27" s="282" t="s">
        <v>194</v>
      </c>
      <c r="P27" s="284"/>
      <c r="Q27" s="283" t="s">
        <v>702</v>
      </c>
      <c r="R27" s="283" t="s">
        <v>703</v>
      </c>
      <c r="S27" s="249" t="s">
        <v>675</v>
      </c>
      <c r="T27" s="107" t="s">
        <v>72</v>
      </c>
      <c r="U27" s="320">
        <v>44078</v>
      </c>
      <c r="V27" s="107" t="s">
        <v>369</v>
      </c>
      <c r="W27" s="107"/>
      <c r="X27" s="107"/>
    </row>
    <row r="28" spans="1:24" s="192" customFormat="1"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I28" s="193"/>
      <c r="J28" s="193"/>
      <c r="K28" s="107"/>
      <c r="L28" s="107"/>
      <c r="M28" s="278" t="s">
        <v>6</v>
      </c>
      <c r="N28" s="279" t="s">
        <v>55</v>
      </c>
      <c r="O28" s="282" t="s">
        <v>196</v>
      </c>
      <c r="P28" s="284"/>
      <c r="Q28" s="281" t="s">
        <v>197</v>
      </c>
      <c r="R28" s="281" t="s">
        <v>256</v>
      </c>
      <c r="S28" s="249" t="s">
        <v>675</v>
      </c>
      <c r="T28" s="107" t="s">
        <v>72</v>
      </c>
      <c r="U28" s="320"/>
      <c r="V28" s="107"/>
      <c r="W28" s="107"/>
      <c r="X28" s="107"/>
    </row>
    <row r="29" spans="1:24" s="192" customFormat="1"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I29" s="193"/>
      <c r="J29" s="193"/>
      <c r="K29" s="107"/>
      <c r="L29" s="107"/>
      <c r="M29" s="278" t="s">
        <v>6</v>
      </c>
      <c r="N29" s="279" t="s">
        <v>55</v>
      </c>
      <c r="O29" s="282" t="s">
        <v>200</v>
      </c>
      <c r="P29" s="284"/>
      <c r="Q29" s="281" t="s">
        <v>379</v>
      </c>
      <c r="R29" s="281" t="s">
        <v>380</v>
      </c>
      <c r="S29" s="107"/>
      <c r="T29" s="107"/>
      <c r="U29" s="320"/>
      <c r="V29" s="107"/>
      <c r="W29" s="107"/>
      <c r="X29" s="107"/>
    </row>
    <row r="30" spans="1:24" s="192" customFormat="1" x14ac:dyDescent="0.3">
      <c r="A30" s="225" t="s">
        <v>59</v>
      </c>
      <c r="B30" s="218" t="s">
        <v>639</v>
      </c>
      <c r="C30" s="252"/>
      <c r="D30" s="252"/>
      <c r="E30" s="304"/>
      <c r="F30" s="304"/>
      <c r="G30" s="304"/>
      <c r="H30" s="224" t="b">
        <f>IF(C30&lt;&gt;"",'CBL Score Standard'!$D88,IF(D30&lt;&gt;"",SUM('CBL Score Standard'!$D88:$E88),IF(E30&lt;&gt;"",SUM('CBL Score Standard'!$D88:$F88),IF(F30&lt;&gt;"",SUM('CBL Score Standard'!$D88:$G88),IF(G30&lt;&gt;"",SUM('CBL Score Standard'!$D88:$H88,0))))))</f>
        <v>0</v>
      </c>
      <c r="I30" s="193"/>
      <c r="J30" s="193"/>
      <c r="K30" s="107"/>
      <c r="L30" s="107"/>
      <c r="M30" s="278" t="s">
        <v>6</v>
      </c>
      <c r="N30" s="279" t="s">
        <v>56</v>
      </c>
      <c r="O30" s="282" t="s">
        <v>396</v>
      </c>
      <c r="P30" s="284"/>
      <c r="Q30" s="281" t="s">
        <v>165</v>
      </c>
      <c r="R30" s="281" t="s">
        <v>344</v>
      </c>
      <c r="S30" s="249" t="s">
        <v>675</v>
      </c>
      <c r="T30" s="107" t="s">
        <v>72</v>
      </c>
      <c r="U30" s="320"/>
      <c r="V30" s="107"/>
      <c r="W30" s="107"/>
      <c r="X30" s="107"/>
    </row>
    <row r="31" spans="1:24" s="192" customFormat="1"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I31" s="193"/>
      <c r="J31" s="193"/>
      <c r="K31" s="107"/>
      <c r="L31" s="107"/>
      <c r="M31" s="278" t="s">
        <v>6</v>
      </c>
      <c r="N31" s="279" t="s">
        <v>53</v>
      </c>
      <c r="O31" s="282" t="s">
        <v>366</v>
      </c>
      <c r="P31" s="284"/>
      <c r="Q31" s="281"/>
      <c r="R31" s="281"/>
      <c r="S31" s="249"/>
      <c r="T31" s="107"/>
      <c r="U31" s="320"/>
      <c r="V31" s="107"/>
      <c r="W31" s="107"/>
      <c r="X31" s="107"/>
    </row>
    <row r="32" spans="1:24" s="192" customForma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I32" s="193"/>
      <c r="J32" s="193"/>
      <c r="K32" s="107"/>
      <c r="L32" s="107"/>
      <c r="M32" s="278" t="s">
        <v>6</v>
      </c>
      <c r="N32" s="279" t="s">
        <v>54</v>
      </c>
      <c r="O32" s="282" t="s">
        <v>340</v>
      </c>
      <c r="P32" s="284"/>
      <c r="Q32" s="281" t="s">
        <v>207</v>
      </c>
      <c r="R32" s="281" t="s">
        <v>323</v>
      </c>
      <c r="S32" s="107" t="s">
        <v>675</v>
      </c>
      <c r="T32" s="107" t="s">
        <v>72</v>
      </c>
      <c r="U32" s="320">
        <v>43999</v>
      </c>
      <c r="V32" s="107" t="s">
        <v>369</v>
      </c>
      <c r="W32" s="107"/>
      <c r="X32" s="107"/>
    </row>
    <row r="33" spans="1:24" s="192" customForma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I33" s="193"/>
      <c r="J33" s="193"/>
      <c r="K33" s="107" t="s">
        <v>141</v>
      </c>
      <c r="L33" s="107" t="s">
        <v>142</v>
      </c>
      <c r="M33" s="287" t="s">
        <v>7</v>
      </c>
      <c r="N33" s="288" t="s">
        <v>55</v>
      </c>
      <c r="O33" s="289" t="s">
        <v>183</v>
      </c>
      <c r="P33" s="295">
        <v>44266</v>
      </c>
      <c r="Q33" s="292" t="s">
        <v>218</v>
      </c>
      <c r="R33" s="292" t="s">
        <v>266</v>
      </c>
      <c r="S33" s="249"/>
      <c r="T33" s="107"/>
      <c r="U33" s="320"/>
      <c r="V33" s="107"/>
      <c r="W33" s="107"/>
      <c r="X33" s="107"/>
    </row>
    <row r="34" spans="1:24" s="192" customFormat="1"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I34" s="193"/>
      <c r="J34" s="193"/>
      <c r="K34" s="107"/>
      <c r="L34" s="107"/>
      <c r="M34" s="287" t="s">
        <v>7</v>
      </c>
      <c r="N34" s="288" t="s">
        <v>56</v>
      </c>
      <c r="O34" s="289" t="s">
        <v>213</v>
      </c>
      <c r="P34" s="292"/>
      <c r="Q34" s="292" t="s">
        <v>162</v>
      </c>
      <c r="R34" s="292" t="s">
        <v>321</v>
      </c>
      <c r="S34" s="249" t="s">
        <v>675</v>
      </c>
      <c r="T34" s="107" t="s">
        <v>72</v>
      </c>
      <c r="U34" s="320">
        <v>44106</v>
      </c>
      <c r="V34" s="107" t="s">
        <v>369</v>
      </c>
      <c r="W34" s="107"/>
      <c r="X34" s="107"/>
    </row>
    <row r="35" spans="1:24" s="192" customFormat="1"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I35" s="193"/>
      <c r="J35" s="193"/>
      <c r="K35" s="107"/>
      <c r="L35" s="107"/>
      <c r="M35" s="287" t="s">
        <v>7</v>
      </c>
      <c r="N35" s="288" t="s">
        <v>55</v>
      </c>
      <c r="O35" s="289" t="s">
        <v>620</v>
      </c>
      <c r="P35" s="295"/>
      <c r="Q35" s="293" t="s">
        <v>393</v>
      </c>
      <c r="R35" s="294" t="s">
        <v>392</v>
      </c>
      <c r="S35" s="249" t="s">
        <v>675</v>
      </c>
      <c r="T35" s="107" t="s">
        <v>72</v>
      </c>
      <c r="U35" s="320">
        <v>44049</v>
      </c>
      <c r="V35" s="107" t="s">
        <v>369</v>
      </c>
      <c r="W35" s="249"/>
      <c r="X35" s="107"/>
    </row>
    <row r="36" spans="1:24" s="192" customFormat="1"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I36" s="193"/>
      <c r="J36" s="193"/>
      <c r="K36" s="107"/>
      <c r="L36" s="107"/>
      <c r="M36" s="287" t="s">
        <v>7</v>
      </c>
      <c r="N36" s="288" t="s">
        <v>55</v>
      </c>
      <c r="O36" s="289" t="s">
        <v>416</v>
      </c>
      <c r="P36" s="292"/>
      <c r="Q36" s="294" t="s">
        <v>709</v>
      </c>
      <c r="R36" s="292" t="s">
        <v>710</v>
      </c>
      <c r="S36" s="249" t="s">
        <v>675</v>
      </c>
      <c r="T36" s="107" t="s">
        <v>72</v>
      </c>
      <c r="U36" s="320">
        <v>44111</v>
      </c>
      <c r="V36" s="107" t="s">
        <v>369</v>
      </c>
      <c r="W36" s="107"/>
      <c r="X36" s="107"/>
    </row>
    <row r="37" spans="1:24" s="192" customFormat="1"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I37" s="193"/>
      <c r="J37" s="193"/>
      <c r="K37" s="107"/>
      <c r="L37" s="107"/>
      <c r="M37" s="287" t="s">
        <v>7</v>
      </c>
      <c r="N37" s="288" t="s">
        <v>55</v>
      </c>
      <c r="O37" s="289" t="s">
        <v>704</v>
      </c>
      <c r="P37" s="295">
        <v>43985</v>
      </c>
      <c r="Q37" s="294" t="s">
        <v>711</v>
      </c>
      <c r="R37" s="294" t="s">
        <v>712</v>
      </c>
      <c r="S37" s="249"/>
      <c r="T37" s="107"/>
      <c r="U37" s="107"/>
      <c r="V37" s="107"/>
      <c r="W37" s="107"/>
      <c r="X37" s="107"/>
    </row>
    <row r="38" spans="1:24" s="192" customFormat="1"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I38" s="193"/>
      <c r="J38" s="193"/>
      <c r="K38" s="107"/>
      <c r="L38" s="107"/>
      <c r="M38" s="287" t="s">
        <v>7</v>
      </c>
      <c r="N38" s="288" t="s">
        <v>55</v>
      </c>
      <c r="O38" s="289" t="s">
        <v>705</v>
      </c>
      <c r="P38" s="295"/>
      <c r="Q38" s="292" t="s">
        <v>219</v>
      </c>
      <c r="R38" s="292" t="s">
        <v>256</v>
      </c>
      <c r="S38" s="249"/>
      <c r="T38" s="107"/>
      <c r="U38" s="107"/>
      <c r="V38" s="107"/>
      <c r="W38" s="107"/>
      <c r="X38" s="107"/>
    </row>
    <row r="39" spans="1:24" s="192" customFormat="1"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I39" s="193"/>
      <c r="J39" s="193"/>
      <c r="K39" s="107"/>
      <c r="L39" s="107"/>
      <c r="M39" s="287" t="s">
        <v>7</v>
      </c>
      <c r="N39" s="288" t="s">
        <v>53</v>
      </c>
      <c r="O39" s="289" t="s">
        <v>221</v>
      </c>
      <c r="P39" s="295"/>
      <c r="Q39" s="292" t="s">
        <v>222</v>
      </c>
      <c r="R39" s="292" t="s">
        <v>349</v>
      </c>
      <c r="S39" s="249"/>
      <c r="T39" s="107"/>
      <c r="U39" s="320"/>
      <c r="V39" s="107"/>
      <c r="W39" s="107"/>
      <c r="X39" s="107"/>
    </row>
    <row r="40" spans="1:24" s="192" customForma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I40" s="193"/>
      <c r="J40" s="193"/>
      <c r="K40" s="107"/>
      <c r="L40" s="107"/>
      <c r="M40" s="287" t="s">
        <v>7</v>
      </c>
      <c r="N40" s="288" t="s">
        <v>53</v>
      </c>
      <c r="O40" s="289" t="s">
        <v>224</v>
      </c>
      <c r="P40" s="295"/>
      <c r="Q40" s="292" t="s">
        <v>225</v>
      </c>
      <c r="R40" s="292" t="s">
        <v>345</v>
      </c>
      <c r="S40" s="249"/>
      <c r="T40" s="107"/>
      <c r="U40" s="320"/>
      <c r="V40" s="107"/>
      <c r="W40" s="107"/>
      <c r="X40" s="107"/>
    </row>
    <row r="41" spans="1:24" s="192" customForma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I41" s="193"/>
      <c r="J41" s="193"/>
      <c r="K41" s="107"/>
      <c r="L41" s="107"/>
      <c r="M41" s="287" t="s">
        <v>7</v>
      </c>
      <c r="N41" s="288" t="s">
        <v>706</v>
      </c>
      <c r="O41" s="290" t="s">
        <v>640</v>
      </c>
      <c r="P41" s="295"/>
      <c r="Q41" s="292" t="s">
        <v>152</v>
      </c>
      <c r="R41" s="292" t="s">
        <v>154</v>
      </c>
      <c r="S41" s="249"/>
      <c r="T41" s="107"/>
      <c r="U41" s="320"/>
      <c r="V41" s="107"/>
      <c r="W41" s="107"/>
      <c r="X41" s="107"/>
    </row>
    <row r="42" spans="1:24" s="192" customFormat="1"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I42" s="193"/>
      <c r="J42" s="193"/>
      <c r="K42" s="107"/>
      <c r="L42" s="107"/>
      <c r="M42" s="287" t="s">
        <v>7</v>
      </c>
      <c r="N42" s="288" t="s">
        <v>706</v>
      </c>
      <c r="O42" s="290" t="s">
        <v>639</v>
      </c>
      <c r="P42" s="295"/>
      <c r="Q42" s="292" t="s">
        <v>152</v>
      </c>
      <c r="R42" s="292" t="s">
        <v>154</v>
      </c>
      <c r="S42" s="107"/>
      <c r="T42" s="107"/>
      <c r="U42" s="320"/>
      <c r="V42" s="107"/>
      <c r="W42" s="107"/>
      <c r="X42" s="107"/>
    </row>
    <row r="43" spans="1:24" s="192" customForma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I43" s="193"/>
      <c r="J43" s="193"/>
      <c r="K43" s="107"/>
      <c r="L43" s="107"/>
      <c r="M43" s="287" t="s">
        <v>7</v>
      </c>
      <c r="N43" s="288" t="s">
        <v>56</v>
      </c>
      <c r="O43" s="290" t="s">
        <v>707</v>
      </c>
      <c r="P43" s="295"/>
      <c r="Q43" s="292" t="s">
        <v>596</v>
      </c>
      <c r="R43" s="292" t="s">
        <v>265</v>
      </c>
      <c r="S43" s="249"/>
      <c r="T43" s="107"/>
      <c r="U43" s="107"/>
      <c r="V43" s="107"/>
      <c r="W43" s="107"/>
      <c r="X43" s="107"/>
    </row>
    <row r="44" spans="1:24" s="192" customFormat="1"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I44" s="193"/>
      <c r="J44" s="193"/>
      <c r="K44" s="107"/>
      <c r="L44" s="107"/>
      <c r="M44" s="287" t="s">
        <v>7</v>
      </c>
      <c r="N44" s="288" t="s">
        <v>55</v>
      </c>
      <c r="O44" s="290" t="s">
        <v>1</v>
      </c>
      <c r="P44" s="295"/>
      <c r="Q44" s="292" t="s">
        <v>598</v>
      </c>
      <c r="R44" s="292" t="s">
        <v>483</v>
      </c>
      <c r="S44" s="249"/>
      <c r="T44" s="107"/>
      <c r="U44" s="320"/>
      <c r="V44" s="107"/>
      <c r="W44" s="107"/>
      <c r="X44" s="107"/>
    </row>
    <row r="45" spans="1:24" s="192" customFormat="1" ht="26.4" x14ac:dyDescent="0.3">
      <c r="A45" s="225" t="s">
        <v>41</v>
      </c>
      <c r="B45" s="218" t="s">
        <v>418</v>
      </c>
      <c r="C45" s="304" t="s">
        <v>77</v>
      </c>
      <c r="D45" s="304"/>
      <c r="E45" s="304"/>
      <c r="F45" s="304"/>
      <c r="G45" s="304"/>
      <c r="H45" s="224">
        <f>IF(C45&lt;&gt;"",'CBL Score Standard'!$D103,IF(D45&lt;&gt;"",SUM('CBL Score Standard'!$D103:$E103),IF(E45&lt;&gt;"",SUM('CBL Score Standard'!$D103:$F103),IF(F45&lt;&gt;"",SUM('CBL Score Standard'!$D103:$G103),IF(G45&lt;&gt;"",SUM('CBL Score Standard'!$D103:$H103,0))))))</f>
        <v>8.3333333333333329E-2</v>
      </c>
      <c r="I45" s="193"/>
      <c r="J45" s="193"/>
      <c r="K45" s="107"/>
      <c r="L45" s="107"/>
      <c r="M45" s="287" t="s">
        <v>7</v>
      </c>
      <c r="N45" s="288" t="s">
        <v>56</v>
      </c>
      <c r="O45" s="290" t="s">
        <v>389</v>
      </c>
      <c r="P45" s="295"/>
      <c r="Q45" s="292" t="s">
        <v>390</v>
      </c>
      <c r="R45" s="292"/>
      <c r="S45" s="107"/>
      <c r="T45" s="107" t="s">
        <v>72</v>
      </c>
      <c r="U45" s="320"/>
      <c r="V45" s="107"/>
      <c r="W45" s="107"/>
      <c r="X45" s="107"/>
    </row>
    <row r="46" spans="1:24" s="192" customFormat="1"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I46" s="193"/>
      <c r="J46" s="193"/>
      <c r="K46" s="107"/>
      <c r="L46" s="107"/>
      <c r="M46" s="287" t="s">
        <v>7</v>
      </c>
      <c r="N46" s="288" t="s">
        <v>56</v>
      </c>
      <c r="O46" s="290" t="s">
        <v>391</v>
      </c>
      <c r="P46" s="292"/>
      <c r="Q46" s="292" t="s">
        <v>393</v>
      </c>
      <c r="R46" s="292" t="s">
        <v>392</v>
      </c>
      <c r="S46" s="249"/>
      <c r="T46" s="107"/>
      <c r="U46" s="320"/>
      <c r="V46" s="107"/>
      <c r="W46" s="107"/>
      <c r="X46" s="107"/>
    </row>
    <row r="47" spans="1:24" s="192" customForma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I47" s="193"/>
      <c r="J47" s="193"/>
      <c r="K47" s="107"/>
      <c r="L47" s="107"/>
      <c r="M47" s="287" t="s">
        <v>7</v>
      </c>
      <c r="N47" s="288" t="s">
        <v>54</v>
      </c>
      <c r="O47" s="290" t="s">
        <v>229</v>
      </c>
      <c r="P47" s="295"/>
      <c r="Q47" s="292" t="s">
        <v>713</v>
      </c>
      <c r="R47" s="292" t="s">
        <v>593</v>
      </c>
      <c r="S47" s="107"/>
      <c r="T47" s="107"/>
      <c r="U47" s="320"/>
      <c r="V47" s="107"/>
      <c r="W47" s="107"/>
      <c r="X47" s="107"/>
    </row>
    <row r="48" spans="1:24" s="192" customFormat="1"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I48" s="193"/>
      <c r="J48" s="193"/>
      <c r="K48" s="107"/>
      <c r="L48" s="107"/>
      <c r="M48" s="287" t="s">
        <v>7</v>
      </c>
      <c r="N48" s="288" t="s">
        <v>148</v>
      </c>
      <c r="O48" s="291" t="s">
        <v>687</v>
      </c>
      <c r="P48" s="295" t="s">
        <v>228</v>
      </c>
      <c r="Q48" s="292" t="s">
        <v>714</v>
      </c>
      <c r="R48" s="292"/>
      <c r="S48" s="107"/>
      <c r="T48" s="107"/>
      <c r="U48" s="107"/>
      <c r="V48" s="107"/>
      <c r="W48" s="107"/>
      <c r="X48" s="107"/>
    </row>
    <row r="49" spans="1:24" s="192" customFormat="1"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I49" s="193"/>
      <c r="J49" s="193"/>
      <c r="K49" s="107"/>
      <c r="L49" s="107"/>
      <c r="M49" s="287" t="s">
        <v>7</v>
      </c>
      <c r="N49" s="288" t="s">
        <v>55</v>
      </c>
      <c r="O49" s="289" t="s">
        <v>708</v>
      </c>
      <c r="P49" s="295"/>
      <c r="Q49" s="292" t="s">
        <v>715</v>
      </c>
      <c r="R49" s="292" t="s">
        <v>316</v>
      </c>
      <c r="S49" s="107"/>
      <c r="T49" s="107"/>
      <c r="U49" s="107"/>
      <c r="V49" s="107"/>
      <c r="W49" s="107"/>
      <c r="X49" s="107"/>
    </row>
    <row r="50" spans="1:24" s="192" customFormat="1"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I50" s="193"/>
      <c r="J50" s="193"/>
      <c r="K50" s="107"/>
      <c r="L50" s="107"/>
      <c r="M50" s="287" t="s">
        <v>7</v>
      </c>
      <c r="N50" s="288" t="s">
        <v>706</v>
      </c>
      <c r="O50" s="264" t="s">
        <v>686</v>
      </c>
      <c r="P50" s="295" t="s">
        <v>228</v>
      </c>
      <c r="Q50" s="292" t="s">
        <v>714</v>
      </c>
      <c r="R50" s="292"/>
      <c r="S50" s="107"/>
      <c r="T50" s="107"/>
      <c r="U50" s="107"/>
      <c r="V50" s="107"/>
      <c r="W50" s="107"/>
      <c r="X50" s="107"/>
    </row>
    <row r="51" spans="1:24" s="192" customFormat="1"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I51" s="193"/>
      <c r="J51" s="193"/>
      <c r="K51" s="107" t="s">
        <v>141</v>
      </c>
      <c r="L51" s="107" t="s">
        <v>142</v>
      </c>
      <c r="M51" s="296" t="s">
        <v>8</v>
      </c>
      <c r="N51" s="297" t="s">
        <v>2</v>
      </c>
      <c r="O51" s="291" t="s">
        <v>232</v>
      </c>
      <c r="P51" s="298" t="s">
        <v>228</v>
      </c>
      <c r="Q51" s="298" t="s">
        <v>719</v>
      </c>
      <c r="R51" s="298"/>
      <c r="S51" s="249"/>
      <c r="T51" s="107"/>
      <c r="U51" s="320"/>
      <c r="V51" s="107"/>
      <c r="W51" s="107"/>
      <c r="X51" s="107"/>
    </row>
    <row r="52" spans="1:24" s="192" customFormat="1"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I52" s="193"/>
      <c r="J52" s="193"/>
      <c r="K52" s="107"/>
      <c r="L52" s="107"/>
      <c r="M52" s="296" t="s">
        <v>8</v>
      </c>
      <c r="N52" s="297" t="s">
        <v>63</v>
      </c>
      <c r="O52" s="291" t="s">
        <v>234</v>
      </c>
      <c r="P52" s="298" t="s">
        <v>228</v>
      </c>
      <c r="Q52" s="298" t="s">
        <v>720</v>
      </c>
      <c r="R52" s="298"/>
      <c r="S52" s="249"/>
      <c r="T52" s="107"/>
      <c r="U52" s="107"/>
      <c r="V52" s="107"/>
      <c r="W52" s="107"/>
      <c r="X52" s="107"/>
    </row>
    <row r="53" spans="1:24" s="192" customFormat="1"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I53" s="193"/>
      <c r="J53" s="193"/>
      <c r="K53" s="107"/>
      <c r="L53" s="107"/>
      <c r="M53" s="296" t="s">
        <v>8</v>
      </c>
      <c r="N53" s="297" t="s">
        <v>56</v>
      </c>
      <c r="O53" s="291" t="s">
        <v>717</v>
      </c>
      <c r="P53" s="298" t="s">
        <v>228</v>
      </c>
      <c r="Q53" s="298" t="s">
        <v>714</v>
      </c>
      <c r="R53" s="298"/>
      <c r="S53" s="107"/>
      <c r="T53" s="107"/>
      <c r="U53" s="107"/>
      <c r="V53" s="107"/>
      <c r="W53" s="107"/>
      <c r="X53" s="107"/>
    </row>
    <row r="54" spans="1:24" s="192" customForma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I54" s="193"/>
      <c r="J54" s="193"/>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s="192" customFormat="1"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I57" s="193"/>
      <c r="J57" s="193"/>
      <c r="K57" s="107"/>
      <c r="L57" s="107"/>
      <c r="M57" s="296" t="s">
        <v>8</v>
      </c>
      <c r="N57" s="297" t="s">
        <v>55</v>
      </c>
      <c r="O57" s="291" t="s">
        <v>479</v>
      </c>
      <c r="P57" s="298" t="s">
        <v>228</v>
      </c>
      <c r="Q57" s="298" t="s">
        <v>720</v>
      </c>
      <c r="R57" s="298"/>
      <c r="S57" s="107"/>
      <c r="T57" s="107"/>
      <c r="U57" s="319"/>
      <c r="V57" s="107"/>
      <c r="W57" s="107"/>
      <c r="X57" s="107"/>
    </row>
    <row r="58" spans="1:24" s="192" customFormat="1"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I58" s="193"/>
      <c r="J58" s="193"/>
      <c r="K58" s="107"/>
      <c r="L58" s="107"/>
      <c r="M58" s="296" t="s">
        <v>8</v>
      </c>
      <c r="N58" s="297" t="s">
        <v>148</v>
      </c>
      <c r="O58" s="291" t="s">
        <v>365</v>
      </c>
      <c r="P58" s="298" t="s">
        <v>228</v>
      </c>
      <c r="Q58" s="298" t="s">
        <v>724</v>
      </c>
      <c r="R58" s="298" t="s">
        <v>216</v>
      </c>
      <c r="S58" s="107"/>
      <c r="T58" s="107"/>
      <c r="U58" s="320"/>
      <c r="V58" s="107"/>
      <c r="W58" s="107"/>
      <c r="X58" s="107"/>
    </row>
    <row r="59" spans="1:24" s="192" customFormat="1" ht="26.4" x14ac:dyDescent="0.3">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I59" s="193"/>
      <c r="J59" s="193"/>
      <c r="K59" s="107" t="s">
        <v>141</v>
      </c>
      <c r="L59" s="107" t="s">
        <v>142</v>
      </c>
      <c r="M59" s="299" t="s">
        <v>9</v>
      </c>
      <c r="N59" s="300" t="s">
        <v>233</v>
      </c>
      <c r="O59" s="301" t="s">
        <v>241</v>
      </c>
      <c r="P59" s="317"/>
      <c r="Q59" s="26"/>
      <c r="R59" s="26"/>
      <c r="S59" s="107"/>
      <c r="T59" s="107"/>
      <c r="U59" s="107"/>
      <c r="V59" s="107"/>
      <c r="W59" s="107"/>
      <c r="X59" s="107"/>
    </row>
    <row r="60" spans="1:24" s="192" customFormat="1" x14ac:dyDescent="0.3">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I60" s="193"/>
      <c r="J60" s="193"/>
      <c r="K60" s="107"/>
      <c r="L60" s="107"/>
      <c r="M60" s="299" t="s">
        <v>9</v>
      </c>
      <c r="N60" s="300" t="s">
        <v>227</v>
      </c>
      <c r="O60" s="301" t="s">
        <v>242</v>
      </c>
      <c r="P60" s="317"/>
      <c r="Q60" s="26"/>
      <c r="R60" s="26"/>
      <c r="S60" s="107"/>
      <c r="T60" s="107"/>
      <c r="U60" s="107"/>
      <c r="V60" s="107"/>
      <c r="W60" s="107"/>
      <c r="X60" s="107"/>
    </row>
    <row r="61" spans="1:24" s="192" customFormat="1" ht="26.4" x14ac:dyDescent="0.3">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I61" s="193"/>
      <c r="J61" s="193"/>
      <c r="K61" s="107"/>
      <c r="L61" s="107"/>
      <c r="M61" s="299" t="s">
        <v>9</v>
      </c>
      <c r="N61" s="300" t="s">
        <v>3</v>
      </c>
      <c r="O61" s="301" t="s">
        <v>480</v>
      </c>
      <c r="P61" s="317"/>
      <c r="Q61" s="26"/>
      <c r="R61" s="26"/>
      <c r="S61" s="107"/>
      <c r="T61" s="107"/>
      <c r="U61" s="107"/>
      <c r="V61" s="107"/>
      <c r="W61" s="107"/>
      <c r="X61" s="107"/>
    </row>
    <row r="62" spans="1:24" s="192" customFormat="1" ht="26.4" x14ac:dyDescent="0.3">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I62" s="193"/>
      <c r="J62" s="193"/>
      <c r="K62" s="107"/>
      <c r="L62" s="107"/>
      <c r="M62" s="299" t="s">
        <v>9</v>
      </c>
      <c r="N62" s="300" t="s">
        <v>3</v>
      </c>
      <c r="O62" s="301" t="s">
        <v>243</v>
      </c>
      <c r="P62" s="317"/>
      <c r="Q62" s="26"/>
      <c r="R62" s="26"/>
      <c r="S62" s="107"/>
      <c r="T62" s="107"/>
      <c r="U62" s="107"/>
      <c r="V62" s="107"/>
      <c r="W62" s="107"/>
      <c r="X62" s="107"/>
    </row>
    <row r="63" spans="1:24" s="192" customFormat="1"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I63" s="193"/>
      <c r="J63" s="193"/>
      <c r="K63" s="217"/>
      <c r="L63" s="217"/>
      <c r="M63" s="217"/>
      <c r="N63" s="318"/>
      <c r="O63" s="217"/>
      <c r="P63" s="217"/>
      <c r="Q63" s="217"/>
      <c r="R63" s="217"/>
      <c r="S63" s="308"/>
      <c r="T63" s="308"/>
      <c r="U63" s="308"/>
      <c r="V63" s="308"/>
      <c r="W63" s="308"/>
      <c r="X63" s="308"/>
    </row>
    <row r="64" spans="1:24" s="192" customFormat="1"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I64" s="193"/>
      <c r="J64" s="193"/>
      <c r="K64" s="217"/>
      <c r="L64" s="217"/>
      <c r="M64" s="217"/>
      <c r="N64" s="318"/>
      <c r="O64" s="217"/>
      <c r="P64" s="217"/>
      <c r="Q64" s="217"/>
      <c r="R64" s="217"/>
      <c r="S64" s="308"/>
      <c r="T64" s="308"/>
      <c r="U64" s="308"/>
      <c r="V64" s="308"/>
      <c r="W64" s="308"/>
      <c r="X64" s="308"/>
    </row>
    <row r="65" spans="1:24" s="192" customFormat="1"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I65" s="193"/>
      <c r="J65" s="193"/>
      <c r="K65" s="217"/>
      <c r="L65" s="217"/>
      <c r="M65" s="217"/>
      <c r="N65" s="318"/>
      <c r="O65" s="217"/>
      <c r="P65" s="217"/>
      <c r="Q65" s="217"/>
      <c r="R65" s="217"/>
      <c r="S65" s="308"/>
      <c r="T65" s="308"/>
      <c r="U65" s="308"/>
      <c r="V65" s="308"/>
      <c r="W65" s="308"/>
      <c r="X65" s="308"/>
    </row>
    <row r="66" spans="1:24" s="192" customFormat="1" ht="15" thickBot="1" x14ac:dyDescent="0.35">
      <c r="A66" s="369" t="s">
        <v>79</v>
      </c>
      <c r="B66" s="370"/>
      <c r="C66" s="371"/>
      <c r="D66" s="371"/>
      <c r="E66" s="371"/>
      <c r="F66" s="371"/>
      <c r="G66" s="371"/>
      <c r="H66" s="194">
        <f>SUM(H8:H63)</f>
        <v>0.83333333333333337</v>
      </c>
      <c r="I66" s="193"/>
      <c r="J66" s="193"/>
      <c r="K66" s="217"/>
      <c r="L66" s="217"/>
      <c r="M66" s="217"/>
      <c r="N66" s="318"/>
      <c r="O66" s="217"/>
      <c r="P66" s="217"/>
      <c r="Q66" s="217"/>
      <c r="R66" s="217"/>
      <c r="S66" s="308"/>
      <c r="T66" s="308"/>
      <c r="U66" s="308"/>
      <c r="V66" s="308"/>
      <c r="W66" s="308"/>
      <c r="X66" s="308"/>
    </row>
    <row r="67" spans="1:24" s="192" customFormat="1" ht="15" thickBot="1" x14ac:dyDescent="0.35">
      <c r="A67" s="227" t="s">
        <v>83</v>
      </c>
      <c r="B67" s="228"/>
      <c r="C67" s="237">
        <v>0.72727272727272729</v>
      </c>
      <c r="D67" s="237">
        <v>0.35</v>
      </c>
      <c r="E67" s="237">
        <v>0</v>
      </c>
      <c r="F67" s="237">
        <v>0</v>
      </c>
      <c r="G67" s="237">
        <v>0</v>
      </c>
      <c r="H67" s="229">
        <v>0</v>
      </c>
      <c r="I67" s="193"/>
      <c r="J67" s="193"/>
      <c r="K67" s="308"/>
      <c r="L67" s="308"/>
      <c r="M67" s="308"/>
      <c r="N67" s="308"/>
      <c r="O67" s="308"/>
      <c r="P67" s="308"/>
      <c r="Q67" s="308"/>
      <c r="R67" s="308"/>
      <c r="S67" s="308"/>
      <c r="T67" s="308"/>
      <c r="U67" s="308"/>
      <c r="V67" s="308"/>
      <c r="W67" s="308"/>
      <c r="X67" s="308"/>
    </row>
    <row r="68" spans="1:24" s="192" customFormat="1" ht="15" thickBot="1" x14ac:dyDescent="0.35">
      <c r="A68" s="360" t="s">
        <v>81</v>
      </c>
      <c r="B68" s="361"/>
      <c r="C68" s="362"/>
      <c r="D68" s="362"/>
      <c r="E68" s="362"/>
      <c r="F68" s="362"/>
      <c r="G68" s="363"/>
      <c r="H68" s="230">
        <v>0</v>
      </c>
      <c r="I68" s="193"/>
      <c r="J68" s="193"/>
      <c r="K68" s="308"/>
      <c r="L68" s="308"/>
      <c r="M68" s="308"/>
      <c r="N68" s="308"/>
      <c r="O68" s="308"/>
      <c r="P68" s="308"/>
      <c r="Q68" s="308"/>
      <c r="R68" s="308"/>
      <c r="S68" s="308"/>
      <c r="T68" s="308"/>
      <c r="U68" s="308"/>
      <c r="V68" s="308"/>
      <c r="W68" s="308"/>
      <c r="X68" s="308"/>
    </row>
    <row r="69" spans="1:24" s="192" customFormat="1" x14ac:dyDescent="0.3">
      <c r="A69" s="195"/>
      <c r="B69" s="195"/>
      <c r="C69" s="238"/>
      <c r="D69" s="238"/>
      <c r="E69" s="238"/>
      <c r="F69" s="238"/>
      <c r="G69" s="238"/>
      <c r="H69" s="196"/>
      <c r="I69" s="193"/>
      <c r="J69" s="193"/>
      <c r="K69" s="308"/>
      <c r="L69" s="308"/>
      <c r="M69" s="308"/>
      <c r="N69" s="308"/>
      <c r="O69" s="308"/>
      <c r="P69" s="308"/>
      <c r="Q69" s="308"/>
      <c r="R69" s="308"/>
      <c r="S69" s="308"/>
      <c r="T69" s="308"/>
      <c r="U69" s="308"/>
      <c r="V69" s="308"/>
      <c r="W69" s="308"/>
      <c r="X69" s="308"/>
    </row>
    <row r="70" spans="1:24" s="192" customFormat="1" x14ac:dyDescent="0.3">
      <c r="A70" s="195"/>
      <c r="B70" s="238"/>
      <c r="C70" s="238"/>
      <c r="D70" s="238"/>
      <c r="E70" s="238"/>
      <c r="F70" s="238"/>
      <c r="G70" s="238"/>
      <c r="H70" s="196"/>
      <c r="I70" s="193"/>
      <c r="J70" s="193"/>
      <c r="K70" s="308"/>
      <c r="L70" s="308"/>
      <c r="M70" s="308"/>
      <c r="N70" s="308"/>
      <c r="O70" s="308"/>
      <c r="P70" s="308"/>
      <c r="Q70" s="308"/>
      <c r="R70" s="308"/>
      <c r="S70" s="308"/>
      <c r="T70" s="308"/>
      <c r="U70" s="308"/>
      <c r="V70" s="308"/>
      <c r="W70" s="308"/>
      <c r="X70" s="308"/>
    </row>
    <row r="71" spans="1:24" s="192" customFormat="1" x14ac:dyDescent="0.3">
      <c r="A71" s="195"/>
      <c r="B71" s="238"/>
      <c r="C71" s="238"/>
      <c r="D71" s="238"/>
      <c r="E71" s="238"/>
      <c r="F71" s="238"/>
      <c r="G71" s="238"/>
      <c r="H71" s="196"/>
      <c r="I71" s="193"/>
      <c r="J71" s="193"/>
      <c r="K71" s="308"/>
      <c r="L71" s="308"/>
      <c r="M71" s="308"/>
      <c r="N71" s="308"/>
      <c r="O71" s="308"/>
      <c r="P71" s="308"/>
      <c r="Q71" s="308"/>
      <c r="R71" s="308"/>
      <c r="S71" s="308"/>
      <c r="T71" s="308"/>
      <c r="U71" s="308"/>
      <c r="V71" s="308"/>
      <c r="W71" s="308"/>
      <c r="X71" s="308"/>
    </row>
    <row r="72" spans="1:24" s="192" customFormat="1" x14ac:dyDescent="0.3">
      <c r="A72" s="195"/>
      <c r="B72" s="238"/>
      <c r="C72" s="238"/>
      <c r="D72" s="238"/>
      <c r="E72" s="238"/>
      <c r="F72" s="238"/>
      <c r="G72" s="238"/>
      <c r="H72" s="196"/>
      <c r="I72" s="193"/>
      <c r="J72" s="193"/>
      <c r="K72" s="308"/>
      <c r="L72" s="308"/>
      <c r="M72" s="308"/>
      <c r="N72" s="308"/>
      <c r="O72" s="308"/>
      <c r="P72" s="308"/>
      <c r="Q72" s="308"/>
      <c r="R72" s="308"/>
      <c r="S72" s="308"/>
      <c r="T72" s="308"/>
      <c r="U72" s="308"/>
      <c r="V72" s="308"/>
      <c r="W72" s="308"/>
      <c r="X72" s="308"/>
    </row>
    <row r="73" spans="1:24" s="192" customFormat="1" x14ac:dyDescent="0.3">
      <c r="A73" s="195"/>
      <c r="B73" s="238"/>
      <c r="C73" s="238"/>
      <c r="D73" s="238"/>
      <c r="E73" s="238"/>
      <c r="F73" s="238"/>
      <c r="G73" s="238"/>
      <c r="H73" s="196"/>
      <c r="I73" s="193"/>
      <c r="J73" s="193"/>
      <c r="K73" s="308"/>
      <c r="L73" s="308"/>
      <c r="M73" s="308"/>
      <c r="N73" s="308"/>
      <c r="O73" s="308"/>
      <c r="P73" s="308"/>
      <c r="Q73" s="308"/>
      <c r="R73" s="308"/>
      <c r="S73" s="308"/>
      <c r="T73" s="308"/>
      <c r="U73" s="308"/>
      <c r="V73" s="308"/>
      <c r="W73" s="308"/>
      <c r="X73" s="308"/>
    </row>
    <row r="74" spans="1:24" s="192" customFormat="1" x14ac:dyDescent="0.3">
      <c r="A74" s="195"/>
      <c r="B74" s="238"/>
      <c r="C74" s="238"/>
      <c r="D74" s="238"/>
      <c r="E74" s="238"/>
      <c r="F74" s="238"/>
      <c r="G74" s="238"/>
      <c r="H74" s="196"/>
      <c r="I74" s="193"/>
      <c r="J74" s="193"/>
      <c r="K74" s="308"/>
      <c r="L74" s="308"/>
      <c r="M74" s="308"/>
      <c r="N74" s="308"/>
      <c r="O74" s="308"/>
      <c r="P74" s="308"/>
      <c r="Q74" s="308"/>
      <c r="R74" s="308"/>
      <c r="S74" s="308"/>
      <c r="T74" s="308"/>
      <c r="U74" s="308"/>
      <c r="V74" s="308"/>
      <c r="W74" s="308"/>
      <c r="X74" s="308"/>
    </row>
    <row r="75" spans="1:24" s="192" customFormat="1" ht="12.75" customHeight="1" x14ac:dyDescent="0.3">
      <c r="A75" s="195"/>
      <c r="B75" s="238"/>
      <c r="C75" s="238"/>
      <c r="D75" s="238"/>
      <c r="E75" s="238"/>
      <c r="F75" s="238"/>
      <c r="G75" s="238"/>
      <c r="H75" s="196"/>
      <c r="I75" s="193"/>
      <c r="J75" s="193"/>
      <c r="K75" s="308"/>
      <c r="L75" s="308"/>
      <c r="M75" s="308"/>
      <c r="N75" s="308"/>
      <c r="O75" s="308"/>
      <c r="P75" s="308"/>
      <c r="Q75" s="308"/>
      <c r="R75" s="308"/>
      <c r="S75" s="308"/>
      <c r="T75" s="308"/>
      <c r="U75" s="308"/>
      <c r="V75" s="308"/>
      <c r="W75" s="308"/>
      <c r="X75" s="308"/>
    </row>
    <row r="76" spans="1:24" s="192" customFormat="1" x14ac:dyDescent="0.3">
      <c r="A76" s="195"/>
      <c r="B76" s="238"/>
      <c r="C76" s="238"/>
      <c r="D76" s="238"/>
      <c r="E76" s="238"/>
      <c r="F76" s="238"/>
      <c r="G76" s="238"/>
      <c r="H76" s="196"/>
      <c r="I76" s="193"/>
      <c r="J76" s="193"/>
      <c r="K76" s="308"/>
      <c r="L76" s="308"/>
      <c r="M76" s="308"/>
      <c r="N76" s="308"/>
      <c r="O76" s="308"/>
      <c r="P76" s="308"/>
      <c r="Q76" s="308"/>
      <c r="R76" s="308"/>
      <c r="S76" s="308"/>
      <c r="T76" s="308"/>
      <c r="U76" s="308"/>
      <c r="V76" s="308"/>
      <c r="W76" s="308"/>
      <c r="X76" s="308"/>
    </row>
    <row r="77" spans="1:24" s="192" customFormat="1" x14ac:dyDescent="0.3">
      <c r="A77" s="195"/>
      <c r="B77" s="238"/>
      <c r="C77" s="238"/>
      <c r="D77" s="238"/>
      <c r="E77" s="238"/>
      <c r="F77" s="238"/>
      <c r="G77" s="238"/>
      <c r="H77" s="196"/>
      <c r="I77" s="193"/>
      <c r="J77" s="193"/>
      <c r="K77" s="308"/>
      <c r="L77" s="308"/>
      <c r="M77" s="308"/>
      <c r="N77" s="308"/>
      <c r="O77" s="308"/>
      <c r="P77" s="308"/>
      <c r="Q77" s="308"/>
      <c r="R77" s="308"/>
      <c r="S77" s="308"/>
      <c r="T77" s="308"/>
      <c r="U77" s="308"/>
      <c r="V77" s="308"/>
      <c r="W77" s="308"/>
      <c r="X77" s="308"/>
    </row>
    <row r="78" spans="1:24" s="192" customFormat="1" x14ac:dyDescent="0.3">
      <c r="A78" s="195"/>
      <c r="B78" s="238"/>
      <c r="C78" s="238"/>
      <c r="D78" s="238"/>
      <c r="E78" s="238"/>
      <c r="F78" s="238"/>
      <c r="G78" s="238"/>
      <c r="H78" s="196"/>
      <c r="I78" s="193"/>
      <c r="J78" s="193"/>
      <c r="K78" s="308"/>
      <c r="L78" s="308"/>
      <c r="M78" s="308"/>
      <c r="N78" s="308"/>
      <c r="O78" s="308"/>
      <c r="P78" s="308"/>
      <c r="Q78" s="308"/>
      <c r="R78" s="308"/>
      <c r="S78" s="308"/>
      <c r="T78" s="308"/>
      <c r="U78" s="308"/>
      <c r="V78" s="308"/>
      <c r="W78" s="308"/>
      <c r="X78" s="308"/>
    </row>
    <row r="79" spans="1:24" s="192" customFormat="1" x14ac:dyDescent="0.3">
      <c r="A79" s="195"/>
      <c r="B79" s="238"/>
      <c r="C79" s="238"/>
      <c r="D79" s="238"/>
      <c r="E79" s="238"/>
      <c r="F79" s="238"/>
      <c r="G79" s="238"/>
      <c r="H79" s="196"/>
      <c r="I79" s="193"/>
      <c r="J79" s="193"/>
      <c r="K79" s="308"/>
      <c r="L79" s="308"/>
      <c r="M79" s="308"/>
      <c r="N79" s="308"/>
      <c r="O79" s="308"/>
      <c r="P79" s="308"/>
      <c r="Q79" s="308"/>
      <c r="R79" s="308"/>
      <c r="S79" s="308"/>
      <c r="T79" s="308"/>
      <c r="U79" s="308"/>
      <c r="V79" s="308"/>
      <c r="W79" s="308"/>
      <c r="X79" s="308"/>
    </row>
    <row r="80" spans="1:24" s="192" customFormat="1" x14ac:dyDescent="0.3">
      <c r="A80" s="195"/>
      <c r="B80" s="238"/>
      <c r="C80" s="238"/>
      <c r="D80" s="238"/>
      <c r="E80" s="238"/>
      <c r="F80" s="238"/>
      <c r="G80" s="238"/>
      <c r="H80" s="196"/>
      <c r="I80" s="193"/>
      <c r="J80" s="193"/>
      <c r="K80" s="308"/>
      <c r="L80" s="308"/>
      <c r="M80" s="308"/>
      <c r="N80" s="308"/>
      <c r="O80" s="308"/>
      <c r="P80" s="308"/>
      <c r="Q80" s="308"/>
      <c r="R80" s="308"/>
      <c r="S80" s="308"/>
      <c r="T80" s="308"/>
      <c r="U80" s="308"/>
      <c r="V80" s="308"/>
      <c r="W80" s="308"/>
      <c r="X80" s="308"/>
    </row>
    <row r="81" spans="1:24" s="196" customFormat="1" x14ac:dyDescent="0.3">
      <c r="A81" s="195"/>
      <c r="B81" s="238"/>
      <c r="C81" s="238"/>
      <c r="D81" s="238"/>
      <c r="E81" s="238"/>
      <c r="F81" s="238"/>
      <c r="G81" s="238"/>
      <c r="I81" s="193"/>
      <c r="J81" s="193"/>
      <c r="K81" s="308"/>
      <c r="L81" s="308"/>
      <c r="M81" s="308"/>
      <c r="N81" s="308"/>
      <c r="O81" s="308"/>
      <c r="P81" s="308"/>
      <c r="Q81" s="308"/>
      <c r="R81" s="308"/>
      <c r="S81" s="308"/>
      <c r="T81" s="308"/>
      <c r="U81" s="308"/>
      <c r="V81" s="308"/>
      <c r="W81" s="308"/>
      <c r="X81" s="308"/>
    </row>
    <row r="82" spans="1:24" s="196" customFormat="1" x14ac:dyDescent="0.3">
      <c r="A82" s="195"/>
      <c r="B82" s="238"/>
      <c r="C82" s="238"/>
      <c r="D82" s="238"/>
      <c r="E82" s="238"/>
      <c r="F82" s="238"/>
      <c r="G82" s="238"/>
      <c r="I82" s="193"/>
      <c r="J82" s="193"/>
      <c r="K82" s="308"/>
      <c r="L82" s="308"/>
      <c r="M82" s="308"/>
      <c r="N82" s="308"/>
      <c r="O82" s="308"/>
      <c r="P82" s="308"/>
      <c r="Q82" s="308"/>
      <c r="R82" s="308"/>
      <c r="S82" s="308"/>
      <c r="T82" s="308"/>
      <c r="U82" s="308"/>
      <c r="V82" s="308"/>
      <c r="W82" s="308"/>
      <c r="X82" s="308"/>
    </row>
    <row r="83" spans="1:24" s="196" customFormat="1" x14ac:dyDescent="0.3">
      <c r="A83" s="195"/>
      <c r="B83" s="238"/>
      <c r="C83" s="238"/>
      <c r="D83" s="238"/>
      <c r="E83" s="238"/>
      <c r="F83" s="238"/>
      <c r="G83" s="238"/>
      <c r="I83" s="193"/>
      <c r="J83" s="193"/>
      <c r="K83" s="308"/>
      <c r="L83" s="308"/>
      <c r="M83" s="308"/>
      <c r="N83" s="308"/>
      <c r="O83" s="308"/>
      <c r="P83" s="308"/>
      <c r="Q83" s="308"/>
      <c r="R83" s="308"/>
      <c r="S83" s="308"/>
      <c r="T83" s="308"/>
      <c r="U83" s="308"/>
      <c r="V83" s="308"/>
      <c r="W83" s="308"/>
      <c r="X83" s="308"/>
    </row>
    <row r="84" spans="1:24" s="196" customFormat="1" x14ac:dyDescent="0.3">
      <c r="A84" s="195"/>
      <c r="B84" s="238"/>
      <c r="C84" s="238"/>
      <c r="D84" s="238"/>
      <c r="E84" s="238"/>
      <c r="F84" s="238"/>
      <c r="G84" s="238"/>
      <c r="I84" s="193"/>
      <c r="J84" s="193"/>
      <c r="K84" s="308"/>
      <c r="L84" s="308"/>
      <c r="M84" s="308"/>
      <c r="N84" s="308"/>
      <c r="O84" s="308"/>
      <c r="P84" s="308"/>
      <c r="Q84" s="308"/>
      <c r="R84" s="308"/>
      <c r="S84" s="308"/>
      <c r="T84" s="308"/>
      <c r="U84" s="308"/>
      <c r="V84" s="308"/>
      <c r="W84" s="308"/>
      <c r="X84" s="308"/>
    </row>
    <row r="85" spans="1:24" s="196" customFormat="1" x14ac:dyDescent="0.3">
      <c r="A85" s="195"/>
      <c r="B85" s="238"/>
      <c r="C85" s="238"/>
      <c r="D85" s="238"/>
      <c r="E85" s="238"/>
      <c r="F85" s="238"/>
      <c r="G85" s="238"/>
      <c r="I85" s="193"/>
      <c r="J85" s="193"/>
      <c r="K85" s="308"/>
      <c r="L85" s="308"/>
      <c r="M85" s="308"/>
      <c r="N85" s="308"/>
      <c r="O85" s="308"/>
      <c r="P85" s="308"/>
      <c r="Q85" s="308"/>
      <c r="R85" s="308"/>
      <c r="S85" s="308"/>
      <c r="T85" s="308"/>
      <c r="U85" s="308"/>
      <c r="V85" s="308"/>
      <c r="W85" s="308"/>
      <c r="X85" s="308"/>
    </row>
    <row r="86" spans="1:24" s="196" customFormat="1" x14ac:dyDescent="0.3">
      <c r="A86" s="195"/>
      <c r="B86" s="238"/>
      <c r="C86" s="238"/>
      <c r="D86" s="238"/>
      <c r="E86" s="238"/>
      <c r="F86" s="238"/>
      <c r="G86" s="238"/>
      <c r="I86" s="193"/>
      <c r="J86" s="193"/>
      <c r="K86" s="308"/>
      <c r="L86" s="308"/>
      <c r="M86" s="308"/>
      <c r="N86" s="308"/>
      <c r="O86" s="308"/>
      <c r="P86" s="308"/>
      <c r="Q86" s="308"/>
      <c r="R86" s="308"/>
      <c r="S86" s="308"/>
      <c r="T86" s="308"/>
      <c r="U86" s="308"/>
      <c r="V86" s="308"/>
      <c r="W86" s="308"/>
      <c r="X86" s="308"/>
    </row>
    <row r="87" spans="1:24" s="196" customFormat="1" x14ac:dyDescent="0.3">
      <c r="A87" s="195"/>
      <c r="B87" s="238"/>
      <c r="C87" s="238"/>
      <c r="D87" s="238"/>
      <c r="E87" s="238"/>
      <c r="F87" s="238"/>
      <c r="G87" s="238"/>
      <c r="I87" s="193"/>
      <c r="J87" s="193"/>
      <c r="K87" s="308"/>
      <c r="L87" s="308"/>
      <c r="M87" s="308"/>
      <c r="N87" s="308"/>
      <c r="O87" s="308"/>
      <c r="P87" s="308"/>
      <c r="Q87" s="308"/>
      <c r="R87" s="308"/>
      <c r="S87" s="308"/>
      <c r="T87" s="308"/>
      <c r="U87" s="308"/>
      <c r="V87" s="308"/>
      <c r="W87" s="308"/>
      <c r="X87" s="308"/>
    </row>
    <row r="88" spans="1:24" s="196" customFormat="1" x14ac:dyDescent="0.3">
      <c r="A88" s="195"/>
      <c r="B88" s="238"/>
      <c r="C88" s="238"/>
      <c r="D88" s="238"/>
      <c r="E88" s="238"/>
      <c r="F88" s="238"/>
      <c r="G88" s="238"/>
      <c r="I88" s="193"/>
      <c r="J88" s="193"/>
      <c r="K88" s="308"/>
      <c r="L88" s="308"/>
      <c r="M88" s="308"/>
      <c r="N88" s="308"/>
      <c r="O88" s="308"/>
      <c r="P88" s="308"/>
      <c r="Q88" s="308"/>
      <c r="R88" s="308"/>
      <c r="S88" s="308"/>
      <c r="T88" s="308"/>
      <c r="U88" s="308"/>
      <c r="V88" s="308"/>
      <c r="W88" s="308"/>
      <c r="X88" s="308"/>
    </row>
    <row r="89" spans="1:24" s="196" customFormat="1" x14ac:dyDescent="0.3">
      <c r="A89" s="195"/>
      <c r="B89" s="238"/>
      <c r="C89" s="238"/>
      <c r="D89" s="238"/>
      <c r="E89" s="238"/>
      <c r="F89" s="238"/>
      <c r="G89" s="238"/>
      <c r="I89" s="193"/>
      <c r="J89" s="193"/>
      <c r="K89" s="308"/>
      <c r="L89" s="308"/>
      <c r="M89" s="308"/>
      <c r="N89" s="308"/>
      <c r="O89" s="308"/>
      <c r="P89" s="308"/>
      <c r="Q89" s="308"/>
      <c r="R89" s="308"/>
      <c r="S89" s="308"/>
      <c r="T89" s="308"/>
      <c r="U89" s="308"/>
      <c r="V89" s="308"/>
      <c r="W89" s="308"/>
      <c r="X89" s="308"/>
    </row>
    <row r="90" spans="1:24" s="196" customFormat="1" x14ac:dyDescent="0.3">
      <c r="A90" s="195"/>
      <c r="B90" s="238"/>
      <c r="C90" s="238"/>
      <c r="D90" s="238"/>
      <c r="E90" s="238"/>
      <c r="F90" s="238"/>
      <c r="G90" s="238"/>
      <c r="I90" s="193"/>
      <c r="J90" s="193"/>
      <c r="K90" s="308"/>
      <c r="L90" s="308"/>
      <c r="M90" s="308"/>
      <c r="N90" s="308"/>
      <c r="O90" s="308"/>
      <c r="P90" s="308"/>
      <c r="Q90" s="308"/>
      <c r="R90" s="308"/>
      <c r="S90" s="308"/>
      <c r="T90" s="308"/>
      <c r="U90" s="308"/>
      <c r="V90" s="308"/>
      <c r="W90" s="308"/>
      <c r="X90" s="308"/>
    </row>
    <row r="91" spans="1:24" s="196" customFormat="1" x14ac:dyDescent="0.3">
      <c r="A91" s="195"/>
      <c r="B91" s="238"/>
      <c r="C91" s="238"/>
      <c r="D91" s="238"/>
      <c r="E91" s="238"/>
      <c r="F91" s="238"/>
      <c r="G91" s="238"/>
      <c r="I91" s="193"/>
      <c r="J91" s="193"/>
      <c r="K91" s="308"/>
      <c r="L91" s="308"/>
      <c r="M91" s="308"/>
      <c r="N91" s="308"/>
      <c r="O91" s="308"/>
      <c r="P91" s="308"/>
      <c r="Q91" s="308"/>
      <c r="R91" s="308"/>
      <c r="S91" s="308"/>
      <c r="T91" s="308"/>
      <c r="U91" s="308"/>
      <c r="V91" s="308"/>
      <c r="W91" s="308"/>
      <c r="X91" s="308"/>
    </row>
    <row r="92" spans="1:24" s="196" customFormat="1" x14ac:dyDescent="0.3">
      <c r="A92" s="195"/>
      <c r="B92" s="238"/>
      <c r="C92" s="238"/>
      <c r="D92" s="238"/>
      <c r="E92" s="238"/>
      <c r="F92" s="238"/>
      <c r="G92" s="238"/>
      <c r="I92" s="193"/>
      <c r="J92" s="193"/>
      <c r="K92" s="308"/>
      <c r="L92" s="308"/>
      <c r="M92" s="308"/>
      <c r="N92" s="308"/>
      <c r="O92" s="308"/>
      <c r="P92" s="308"/>
      <c r="Q92" s="308"/>
      <c r="R92" s="308"/>
      <c r="S92" s="308"/>
      <c r="T92" s="308"/>
      <c r="U92" s="308"/>
      <c r="V92" s="308"/>
      <c r="W92" s="308"/>
      <c r="X92" s="308"/>
    </row>
    <row r="93" spans="1:24" s="196" customFormat="1" x14ac:dyDescent="0.3">
      <c r="A93" s="195"/>
      <c r="B93" s="238"/>
      <c r="C93" s="238"/>
      <c r="D93" s="238"/>
      <c r="E93" s="238"/>
      <c r="F93" s="238"/>
      <c r="G93" s="238"/>
      <c r="I93" s="193"/>
      <c r="J93" s="193"/>
      <c r="K93" s="308"/>
      <c r="L93" s="308"/>
      <c r="M93" s="308"/>
      <c r="N93" s="308"/>
      <c r="O93" s="308"/>
      <c r="P93" s="308"/>
      <c r="Q93" s="308"/>
      <c r="R93" s="308"/>
      <c r="S93" s="308"/>
      <c r="T93" s="308"/>
      <c r="U93" s="308"/>
      <c r="V93" s="308"/>
      <c r="W93" s="308"/>
      <c r="X93" s="308"/>
    </row>
    <row r="94" spans="1:24" s="196" customFormat="1" x14ac:dyDescent="0.3">
      <c r="A94" s="195"/>
      <c r="B94" s="238"/>
      <c r="C94" s="238"/>
      <c r="D94" s="238"/>
      <c r="E94" s="238"/>
      <c r="F94" s="238"/>
      <c r="G94" s="238"/>
      <c r="I94" s="193"/>
      <c r="J94" s="193"/>
      <c r="K94" s="308"/>
      <c r="L94" s="308"/>
      <c r="M94" s="308"/>
      <c r="N94" s="308"/>
      <c r="O94" s="308"/>
      <c r="P94" s="308"/>
      <c r="Q94" s="308"/>
      <c r="R94" s="308"/>
      <c r="S94" s="308"/>
      <c r="T94" s="308"/>
      <c r="U94" s="308"/>
      <c r="V94" s="308"/>
      <c r="W94" s="308"/>
      <c r="X94" s="308"/>
    </row>
    <row r="95" spans="1:24" s="196" customFormat="1" x14ac:dyDescent="0.3">
      <c r="A95" s="195"/>
      <c r="B95" s="238"/>
      <c r="C95" s="238"/>
      <c r="D95" s="238"/>
      <c r="E95" s="238"/>
      <c r="F95" s="238"/>
      <c r="G95" s="238"/>
      <c r="I95" s="193"/>
      <c r="J95" s="193"/>
      <c r="K95" s="308"/>
      <c r="L95" s="308"/>
      <c r="M95" s="308"/>
      <c r="N95" s="308"/>
      <c r="O95" s="308"/>
      <c r="P95" s="308"/>
      <c r="Q95" s="308"/>
      <c r="R95" s="308"/>
      <c r="S95" s="308"/>
      <c r="T95" s="308"/>
      <c r="U95" s="308"/>
      <c r="V95" s="308"/>
      <c r="W95" s="308"/>
      <c r="X95" s="308"/>
    </row>
    <row r="96" spans="1:24" s="196" customFormat="1" x14ac:dyDescent="0.3">
      <c r="A96" s="195"/>
      <c r="B96" s="238"/>
      <c r="C96" s="238"/>
      <c r="D96" s="238"/>
      <c r="E96" s="238"/>
      <c r="F96" s="238"/>
      <c r="G96" s="238"/>
      <c r="I96" s="193"/>
      <c r="J96" s="193"/>
      <c r="K96" s="308"/>
      <c r="L96" s="308"/>
      <c r="M96" s="308"/>
      <c r="N96" s="308"/>
      <c r="O96" s="308"/>
      <c r="P96" s="308"/>
      <c r="Q96" s="308"/>
      <c r="R96" s="308"/>
      <c r="S96" s="308"/>
      <c r="T96" s="308"/>
      <c r="U96" s="308"/>
      <c r="V96" s="308"/>
      <c r="W96" s="308"/>
      <c r="X96" s="308"/>
    </row>
    <row r="97" spans="1:24" s="196" customFormat="1" x14ac:dyDescent="0.3">
      <c r="A97" s="195"/>
      <c r="B97" s="238"/>
      <c r="C97" s="238"/>
      <c r="D97" s="238"/>
      <c r="E97" s="238"/>
      <c r="F97" s="238"/>
      <c r="G97" s="238"/>
      <c r="I97" s="193"/>
      <c r="J97" s="193"/>
      <c r="K97" s="308"/>
      <c r="L97" s="308"/>
      <c r="M97" s="308"/>
      <c r="N97" s="308"/>
      <c r="O97" s="308"/>
      <c r="P97" s="308"/>
      <c r="Q97" s="308"/>
      <c r="R97" s="308"/>
      <c r="S97" s="308"/>
      <c r="T97" s="308"/>
      <c r="U97" s="308"/>
      <c r="V97" s="308"/>
      <c r="W97" s="308"/>
      <c r="X97" s="308"/>
    </row>
    <row r="98" spans="1:24" s="196" customFormat="1" x14ac:dyDescent="0.3">
      <c r="A98" s="195"/>
      <c r="B98" s="238"/>
      <c r="C98" s="238"/>
      <c r="D98" s="238"/>
      <c r="E98" s="238"/>
      <c r="F98" s="238"/>
      <c r="G98" s="238"/>
      <c r="I98" s="193"/>
      <c r="J98" s="193"/>
      <c r="K98" s="308"/>
      <c r="L98" s="308"/>
      <c r="M98" s="308"/>
      <c r="N98" s="308"/>
      <c r="O98" s="308"/>
      <c r="P98" s="308"/>
      <c r="Q98" s="308"/>
      <c r="R98" s="308"/>
      <c r="S98" s="308"/>
      <c r="T98" s="308"/>
      <c r="U98" s="308"/>
      <c r="V98" s="308"/>
      <c r="W98" s="308"/>
      <c r="X98" s="308"/>
    </row>
    <row r="99" spans="1:24" s="196" customFormat="1" x14ac:dyDescent="0.3">
      <c r="A99" s="195"/>
      <c r="B99" s="238"/>
      <c r="C99" s="238"/>
      <c r="D99" s="238"/>
      <c r="E99" s="238"/>
      <c r="F99" s="238"/>
      <c r="G99" s="238"/>
      <c r="I99" s="193"/>
      <c r="J99" s="193"/>
      <c r="K99" s="308"/>
      <c r="L99" s="308"/>
      <c r="M99" s="308"/>
      <c r="N99" s="308"/>
      <c r="O99" s="308"/>
      <c r="P99" s="308"/>
      <c r="Q99" s="308"/>
      <c r="R99" s="308"/>
      <c r="S99" s="308"/>
      <c r="T99" s="308"/>
      <c r="U99" s="308"/>
      <c r="V99" s="308"/>
      <c r="W99" s="308"/>
      <c r="X99" s="308"/>
    </row>
    <row r="100" spans="1:24" s="196" customFormat="1" x14ac:dyDescent="0.3">
      <c r="A100" s="195"/>
      <c r="B100" s="238"/>
      <c r="C100" s="238"/>
      <c r="D100" s="238"/>
      <c r="E100" s="238"/>
      <c r="F100" s="238"/>
      <c r="G100" s="238"/>
      <c r="I100" s="193"/>
      <c r="J100" s="193"/>
      <c r="K100" s="308"/>
      <c r="L100" s="308"/>
      <c r="M100" s="308"/>
      <c r="N100" s="308"/>
      <c r="O100" s="308"/>
      <c r="P100" s="308"/>
      <c r="Q100" s="308"/>
      <c r="R100" s="308"/>
      <c r="S100" s="308"/>
      <c r="T100" s="308"/>
      <c r="U100" s="308"/>
      <c r="V100" s="308"/>
      <c r="W100" s="308"/>
      <c r="X100" s="308"/>
    </row>
    <row r="101" spans="1:24" s="196" customFormat="1" x14ac:dyDescent="0.3">
      <c r="A101" s="195"/>
      <c r="B101" s="238"/>
      <c r="C101" s="238"/>
      <c r="D101" s="238"/>
      <c r="E101" s="238"/>
      <c r="F101" s="238"/>
      <c r="G101" s="238"/>
      <c r="I101" s="193"/>
      <c r="J101" s="193"/>
      <c r="K101" s="308"/>
      <c r="L101" s="308"/>
      <c r="M101" s="308"/>
      <c r="N101" s="308"/>
      <c r="O101" s="308"/>
      <c r="P101" s="308"/>
      <c r="Q101" s="308"/>
      <c r="R101" s="308"/>
      <c r="S101" s="308"/>
      <c r="T101" s="308"/>
      <c r="U101" s="308"/>
      <c r="V101" s="308"/>
      <c r="W101" s="308"/>
      <c r="X101" s="308"/>
    </row>
    <row r="102" spans="1:24" s="196" customFormat="1" x14ac:dyDescent="0.3">
      <c r="A102" s="195"/>
      <c r="B102" s="238"/>
      <c r="C102" s="238"/>
      <c r="D102" s="238"/>
      <c r="E102" s="238"/>
      <c r="F102" s="238"/>
      <c r="G102" s="238"/>
      <c r="I102" s="193"/>
      <c r="J102" s="193"/>
      <c r="K102" s="308"/>
      <c r="L102" s="308"/>
      <c r="M102" s="308"/>
      <c r="N102" s="308"/>
      <c r="O102" s="308"/>
      <c r="P102" s="308"/>
      <c r="Q102" s="308"/>
      <c r="R102" s="308"/>
      <c r="S102" s="308"/>
      <c r="T102" s="308"/>
      <c r="U102" s="308"/>
      <c r="V102" s="308"/>
      <c r="W102" s="308"/>
      <c r="X102" s="308"/>
    </row>
    <row r="103" spans="1:24" s="196" customFormat="1" x14ac:dyDescent="0.3">
      <c r="A103" s="195"/>
      <c r="B103" s="238"/>
      <c r="C103" s="238"/>
      <c r="D103" s="238"/>
      <c r="E103" s="238"/>
      <c r="F103" s="238"/>
      <c r="G103" s="238"/>
      <c r="I103" s="193"/>
      <c r="J103" s="193"/>
      <c r="K103" s="308"/>
      <c r="L103" s="308"/>
      <c r="M103" s="308"/>
      <c r="N103" s="308"/>
      <c r="O103" s="308"/>
      <c r="P103" s="308"/>
      <c r="Q103" s="308"/>
      <c r="R103" s="308"/>
      <c r="S103" s="308"/>
      <c r="T103" s="308"/>
      <c r="U103" s="308"/>
      <c r="V103" s="308"/>
      <c r="W103" s="308"/>
      <c r="X103" s="308"/>
    </row>
    <row r="104" spans="1:24" s="196" customFormat="1" x14ac:dyDescent="0.3">
      <c r="A104" s="195"/>
      <c r="B104" s="238"/>
      <c r="C104" s="238"/>
      <c r="D104" s="238"/>
      <c r="E104" s="238"/>
      <c r="F104" s="238"/>
      <c r="G104" s="238"/>
      <c r="I104" s="193"/>
      <c r="J104" s="193"/>
      <c r="K104" s="308"/>
      <c r="L104" s="308"/>
      <c r="M104" s="308"/>
      <c r="N104" s="308"/>
      <c r="O104" s="308"/>
      <c r="P104" s="308"/>
      <c r="Q104" s="308"/>
      <c r="R104" s="308"/>
      <c r="S104" s="308"/>
      <c r="T104" s="308"/>
      <c r="U104" s="308"/>
      <c r="V104" s="308"/>
      <c r="W104" s="308"/>
      <c r="X104" s="308"/>
    </row>
    <row r="105" spans="1:24" s="196" customFormat="1" x14ac:dyDescent="0.3">
      <c r="A105" s="195"/>
      <c r="B105" s="238"/>
      <c r="C105" s="238"/>
      <c r="D105" s="238"/>
      <c r="E105" s="238"/>
      <c r="F105" s="238"/>
      <c r="G105" s="238"/>
      <c r="I105" s="193"/>
      <c r="J105" s="193"/>
      <c r="K105" s="308"/>
      <c r="L105" s="308"/>
      <c r="M105" s="308"/>
      <c r="N105" s="308"/>
      <c r="O105" s="308"/>
      <c r="P105" s="308"/>
      <c r="Q105" s="308"/>
      <c r="R105" s="308"/>
      <c r="S105" s="308"/>
      <c r="T105" s="308"/>
      <c r="U105" s="308"/>
      <c r="V105" s="308"/>
      <c r="W105" s="308"/>
      <c r="X105" s="308"/>
    </row>
    <row r="106" spans="1:24" s="196" customFormat="1" x14ac:dyDescent="0.3">
      <c r="A106" s="195"/>
      <c r="B106" s="238"/>
      <c r="C106" s="238"/>
      <c r="D106" s="238"/>
      <c r="E106" s="238"/>
      <c r="F106" s="238"/>
      <c r="G106" s="238"/>
      <c r="I106" s="193"/>
      <c r="J106" s="193"/>
      <c r="K106" s="308"/>
      <c r="L106" s="308"/>
      <c r="M106" s="308"/>
      <c r="N106" s="308"/>
      <c r="O106" s="308"/>
      <c r="P106" s="308"/>
      <c r="Q106" s="308"/>
      <c r="R106" s="308"/>
      <c r="S106" s="308"/>
      <c r="T106" s="308"/>
      <c r="U106" s="308"/>
      <c r="V106" s="308"/>
      <c r="W106" s="308"/>
      <c r="X106" s="308"/>
    </row>
    <row r="107" spans="1:24" s="196" customFormat="1" x14ac:dyDescent="0.3">
      <c r="A107" s="195"/>
      <c r="B107" s="238"/>
      <c r="C107" s="238"/>
      <c r="D107" s="238"/>
      <c r="E107" s="238"/>
      <c r="F107" s="238"/>
      <c r="G107" s="238"/>
      <c r="I107" s="193"/>
      <c r="J107" s="193"/>
      <c r="K107" s="308"/>
      <c r="L107" s="308"/>
      <c r="M107" s="308"/>
      <c r="N107" s="308"/>
      <c r="O107" s="308"/>
      <c r="P107" s="308"/>
      <c r="Q107" s="308"/>
      <c r="R107" s="308"/>
      <c r="S107" s="308"/>
      <c r="T107" s="308"/>
      <c r="U107" s="308"/>
      <c r="V107" s="308"/>
      <c r="W107" s="308"/>
      <c r="X107" s="308"/>
    </row>
    <row r="108" spans="1:24" s="196" customFormat="1" x14ac:dyDescent="0.3">
      <c r="A108" s="195"/>
      <c r="B108" s="238"/>
      <c r="C108" s="238"/>
      <c r="D108" s="238"/>
      <c r="E108" s="238"/>
      <c r="F108" s="238"/>
      <c r="G108" s="238"/>
      <c r="I108" s="193"/>
      <c r="J108" s="193"/>
      <c r="K108" s="308"/>
      <c r="L108" s="308"/>
      <c r="M108" s="308"/>
      <c r="N108" s="308"/>
      <c r="O108" s="308"/>
      <c r="P108" s="308"/>
      <c r="Q108" s="308"/>
      <c r="R108" s="308"/>
      <c r="S108" s="308"/>
      <c r="T108" s="308"/>
      <c r="U108" s="308"/>
      <c r="V108" s="308"/>
      <c r="W108" s="308"/>
      <c r="X108" s="308"/>
    </row>
    <row r="109" spans="1:24" s="196" customFormat="1" x14ac:dyDescent="0.3">
      <c r="A109" s="195"/>
      <c r="B109" s="238"/>
      <c r="C109" s="238"/>
      <c r="D109" s="238"/>
      <c r="E109" s="238"/>
      <c r="F109" s="238"/>
      <c r="G109" s="238"/>
      <c r="I109" s="193"/>
      <c r="J109" s="193"/>
      <c r="K109" s="308"/>
      <c r="L109" s="308"/>
      <c r="M109" s="308"/>
      <c r="N109" s="308"/>
      <c r="O109" s="308"/>
      <c r="P109" s="308"/>
      <c r="Q109" s="308"/>
      <c r="R109" s="308"/>
      <c r="S109" s="308"/>
      <c r="T109" s="308"/>
      <c r="U109" s="308"/>
      <c r="V109" s="308"/>
      <c r="W109" s="308"/>
      <c r="X109" s="308"/>
    </row>
    <row r="110" spans="1:24" s="196" customFormat="1" x14ac:dyDescent="0.3">
      <c r="A110" s="195"/>
      <c r="B110" s="238"/>
      <c r="C110" s="238"/>
      <c r="D110" s="238"/>
      <c r="E110" s="238"/>
      <c r="F110" s="238"/>
      <c r="G110" s="238"/>
      <c r="I110" s="193"/>
      <c r="J110" s="193"/>
      <c r="K110" s="308"/>
      <c r="L110" s="308"/>
      <c r="M110" s="308"/>
      <c r="N110" s="308"/>
      <c r="O110" s="308"/>
      <c r="P110" s="308"/>
      <c r="Q110" s="308"/>
      <c r="R110" s="308"/>
      <c r="S110" s="308"/>
      <c r="T110" s="308"/>
      <c r="U110" s="308"/>
      <c r="V110" s="308"/>
      <c r="W110" s="308"/>
      <c r="X110" s="308"/>
    </row>
    <row r="111" spans="1:24" s="196" customFormat="1" x14ac:dyDescent="0.3">
      <c r="A111" s="195"/>
      <c r="B111" s="238"/>
      <c r="C111" s="238"/>
      <c r="D111" s="238"/>
      <c r="E111" s="238"/>
      <c r="F111" s="238"/>
      <c r="G111" s="238"/>
      <c r="I111" s="193"/>
      <c r="J111" s="193"/>
      <c r="K111" s="308"/>
      <c r="L111" s="308"/>
      <c r="M111" s="308"/>
      <c r="N111" s="308"/>
      <c r="O111" s="308"/>
      <c r="P111" s="308"/>
      <c r="Q111" s="308"/>
      <c r="R111" s="308"/>
      <c r="S111" s="308"/>
      <c r="T111" s="308"/>
      <c r="U111" s="308"/>
      <c r="V111" s="308"/>
      <c r="W111" s="308"/>
      <c r="X111" s="308"/>
    </row>
    <row r="112" spans="1:24" s="196" customFormat="1" x14ac:dyDescent="0.3">
      <c r="A112" s="195"/>
      <c r="B112" s="238"/>
      <c r="C112" s="238"/>
      <c r="D112" s="238"/>
      <c r="E112" s="238"/>
      <c r="F112" s="238"/>
      <c r="G112" s="238"/>
      <c r="I112" s="193"/>
      <c r="J112" s="193"/>
      <c r="K112" s="308"/>
      <c r="L112" s="308"/>
      <c r="M112" s="308"/>
      <c r="N112" s="308"/>
      <c r="O112" s="308"/>
      <c r="P112" s="308"/>
      <c r="Q112" s="308"/>
      <c r="R112" s="308"/>
      <c r="S112" s="308"/>
      <c r="T112" s="308"/>
      <c r="U112" s="308"/>
      <c r="V112" s="308"/>
      <c r="W112" s="308"/>
      <c r="X112" s="308"/>
    </row>
    <row r="113" spans="1:24" s="196" customFormat="1" x14ac:dyDescent="0.3">
      <c r="A113" s="195"/>
      <c r="B113" s="238"/>
      <c r="C113" s="238"/>
      <c r="D113" s="238"/>
      <c r="E113" s="238"/>
      <c r="F113" s="238"/>
      <c r="G113" s="238"/>
      <c r="I113" s="193"/>
      <c r="J113" s="193"/>
      <c r="K113" s="308"/>
      <c r="L113" s="308"/>
      <c r="M113" s="308"/>
      <c r="N113" s="308"/>
      <c r="O113" s="308"/>
      <c r="P113" s="308"/>
      <c r="Q113" s="308"/>
      <c r="R113" s="308"/>
      <c r="S113" s="308"/>
      <c r="T113" s="308"/>
      <c r="U113" s="308"/>
      <c r="V113" s="308"/>
      <c r="W113" s="308"/>
      <c r="X113" s="308"/>
    </row>
    <row r="114" spans="1:24" s="196" customFormat="1" x14ac:dyDescent="0.3">
      <c r="A114" s="195"/>
      <c r="B114" s="238"/>
      <c r="C114" s="238"/>
      <c r="D114" s="238"/>
      <c r="E114" s="238"/>
      <c r="F114" s="238"/>
      <c r="G114" s="238"/>
      <c r="I114" s="193"/>
      <c r="J114" s="193"/>
      <c r="K114" s="308"/>
      <c r="L114" s="308"/>
      <c r="M114" s="308"/>
      <c r="N114" s="308"/>
      <c r="O114" s="308"/>
      <c r="P114" s="308"/>
      <c r="Q114" s="308"/>
      <c r="R114" s="308"/>
      <c r="S114" s="308"/>
      <c r="T114" s="308"/>
      <c r="U114" s="308"/>
      <c r="V114" s="308"/>
      <c r="W114" s="308"/>
      <c r="X114" s="308"/>
    </row>
    <row r="115" spans="1:24" s="196" customFormat="1" x14ac:dyDescent="0.3">
      <c r="A115" s="195"/>
      <c r="B115" s="238"/>
      <c r="C115" s="238"/>
      <c r="D115" s="238"/>
      <c r="E115" s="238"/>
      <c r="F115" s="238"/>
      <c r="G115" s="238"/>
      <c r="I115" s="193"/>
      <c r="J115" s="193"/>
      <c r="K115" s="308"/>
      <c r="L115" s="308"/>
      <c r="M115" s="308"/>
      <c r="N115" s="308"/>
      <c r="O115" s="308"/>
      <c r="P115" s="308"/>
      <c r="Q115" s="308"/>
      <c r="R115" s="308"/>
      <c r="S115" s="308"/>
      <c r="T115" s="308"/>
      <c r="U115" s="308"/>
      <c r="V115" s="308"/>
      <c r="W115" s="308"/>
      <c r="X115" s="308"/>
    </row>
    <row r="116" spans="1:24" s="196" customFormat="1" x14ac:dyDescent="0.3">
      <c r="A116" s="195"/>
      <c r="B116" s="238"/>
      <c r="C116" s="238"/>
      <c r="D116" s="238"/>
      <c r="E116" s="238"/>
      <c r="F116" s="238"/>
      <c r="G116" s="238"/>
      <c r="I116" s="193"/>
      <c r="J116" s="193"/>
      <c r="K116" s="308"/>
      <c r="L116" s="308"/>
      <c r="M116" s="308"/>
      <c r="N116" s="308"/>
      <c r="O116" s="308"/>
      <c r="P116" s="308"/>
      <c r="Q116" s="308"/>
      <c r="R116" s="308"/>
      <c r="S116" s="308"/>
      <c r="T116" s="308"/>
      <c r="U116" s="308"/>
      <c r="V116" s="308"/>
      <c r="W116" s="308"/>
      <c r="X116" s="308"/>
    </row>
    <row r="117" spans="1:24" s="196" customFormat="1" x14ac:dyDescent="0.3">
      <c r="A117" s="195"/>
      <c r="B117" s="238"/>
      <c r="C117" s="238"/>
      <c r="D117" s="238"/>
      <c r="E117" s="238"/>
      <c r="F117" s="238"/>
      <c r="G117" s="238"/>
      <c r="I117" s="193"/>
      <c r="J117" s="193"/>
      <c r="K117" s="308"/>
      <c r="L117" s="308"/>
      <c r="M117" s="308"/>
      <c r="N117" s="308"/>
      <c r="O117" s="308"/>
      <c r="P117" s="308"/>
      <c r="Q117" s="308"/>
      <c r="R117" s="308"/>
      <c r="S117" s="308"/>
      <c r="T117" s="308"/>
      <c r="U117" s="308"/>
      <c r="V117" s="308"/>
      <c r="W117" s="308"/>
      <c r="X117" s="308"/>
    </row>
    <row r="118" spans="1:24" s="196" customFormat="1" x14ac:dyDescent="0.3">
      <c r="A118" s="195"/>
      <c r="B118" s="238"/>
      <c r="C118" s="238"/>
      <c r="D118" s="238"/>
      <c r="E118" s="238"/>
      <c r="F118" s="238"/>
      <c r="G118" s="238"/>
      <c r="I118" s="193"/>
      <c r="J118" s="193"/>
      <c r="K118" s="308"/>
      <c r="L118" s="308"/>
      <c r="M118" s="308"/>
      <c r="N118" s="308"/>
      <c r="O118" s="308"/>
      <c r="P118" s="308"/>
      <c r="Q118" s="308"/>
      <c r="R118" s="308"/>
      <c r="S118" s="308"/>
      <c r="T118" s="308"/>
      <c r="U118" s="308"/>
      <c r="V118" s="308"/>
      <c r="W118" s="308"/>
      <c r="X118" s="308"/>
    </row>
    <row r="119" spans="1:24" s="196" customFormat="1" x14ac:dyDescent="0.3">
      <c r="A119" s="195"/>
      <c r="B119" s="238"/>
      <c r="C119" s="238"/>
      <c r="D119" s="238"/>
      <c r="E119" s="238"/>
      <c r="F119" s="238"/>
      <c r="G119" s="238"/>
      <c r="I119" s="193"/>
      <c r="J119" s="193"/>
      <c r="K119" s="308"/>
      <c r="L119" s="308"/>
      <c r="M119" s="308"/>
      <c r="N119" s="308"/>
      <c r="O119" s="308"/>
      <c r="P119" s="308"/>
      <c r="Q119" s="308"/>
      <c r="R119" s="308"/>
      <c r="S119" s="308"/>
      <c r="T119" s="308"/>
      <c r="U119" s="308"/>
      <c r="V119" s="308"/>
      <c r="W119" s="308"/>
      <c r="X119" s="308"/>
    </row>
    <row r="120" spans="1:24" s="196" customFormat="1" x14ac:dyDescent="0.3">
      <c r="A120" s="195"/>
      <c r="B120" s="238"/>
      <c r="C120" s="238"/>
      <c r="D120" s="238"/>
      <c r="E120" s="238"/>
      <c r="F120" s="238"/>
      <c r="G120" s="238"/>
      <c r="I120" s="193"/>
      <c r="J120" s="193"/>
      <c r="K120" s="308"/>
      <c r="L120" s="308"/>
      <c r="M120" s="308"/>
      <c r="N120" s="308"/>
      <c r="O120" s="308"/>
      <c r="P120" s="308"/>
      <c r="Q120" s="308"/>
      <c r="R120" s="308"/>
      <c r="S120" s="308"/>
      <c r="T120" s="308"/>
      <c r="U120" s="308"/>
      <c r="V120" s="308"/>
      <c r="W120" s="308"/>
      <c r="X120" s="308"/>
    </row>
    <row r="121" spans="1:24" s="196" customFormat="1" x14ac:dyDescent="0.3">
      <c r="A121" s="195"/>
      <c r="B121" s="238"/>
      <c r="C121" s="238"/>
      <c r="D121" s="238"/>
      <c r="E121" s="238"/>
      <c r="F121" s="238"/>
      <c r="G121" s="238"/>
      <c r="I121" s="193"/>
      <c r="J121" s="193"/>
      <c r="K121" s="308"/>
      <c r="L121" s="308"/>
      <c r="M121" s="308"/>
      <c r="N121" s="308"/>
      <c r="O121" s="308"/>
      <c r="P121" s="308"/>
      <c r="Q121" s="308"/>
      <c r="R121" s="308"/>
      <c r="S121" s="308"/>
      <c r="T121" s="308"/>
      <c r="U121" s="308"/>
      <c r="V121" s="308"/>
      <c r="W121" s="308"/>
      <c r="X121" s="308"/>
    </row>
    <row r="122" spans="1:24" s="196" customFormat="1" x14ac:dyDescent="0.3">
      <c r="A122" s="195"/>
      <c r="B122" s="238"/>
      <c r="C122" s="238"/>
      <c r="D122" s="238"/>
      <c r="E122" s="238"/>
      <c r="F122" s="238"/>
      <c r="G122" s="238"/>
      <c r="I122" s="193"/>
      <c r="J122" s="193"/>
      <c r="K122" s="308"/>
      <c r="L122" s="308"/>
      <c r="M122" s="308"/>
      <c r="N122" s="308"/>
      <c r="O122" s="308"/>
      <c r="P122" s="308"/>
      <c r="Q122" s="308"/>
      <c r="R122" s="308"/>
      <c r="S122" s="308"/>
      <c r="T122" s="308"/>
      <c r="U122" s="308"/>
      <c r="V122" s="308"/>
      <c r="W122" s="308"/>
      <c r="X122" s="308"/>
    </row>
    <row r="123" spans="1:24" s="196" customFormat="1" x14ac:dyDescent="0.3">
      <c r="A123" s="195"/>
      <c r="B123" s="238"/>
      <c r="C123" s="238"/>
      <c r="D123" s="238"/>
      <c r="E123" s="238"/>
      <c r="F123" s="238"/>
      <c r="G123" s="238"/>
      <c r="I123" s="193"/>
      <c r="J123" s="193"/>
      <c r="K123" s="308"/>
      <c r="L123" s="308"/>
      <c r="M123" s="308"/>
      <c r="N123" s="308"/>
      <c r="O123" s="308"/>
      <c r="P123" s="308"/>
      <c r="Q123" s="308"/>
      <c r="R123" s="308"/>
      <c r="S123" s="308"/>
      <c r="T123" s="308"/>
      <c r="U123" s="308"/>
      <c r="V123" s="308"/>
      <c r="W123" s="308"/>
      <c r="X123" s="308"/>
    </row>
    <row r="124" spans="1:24" s="196" customFormat="1" x14ac:dyDescent="0.3">
      <c r="A124" s="195"/>
      <c r="B124" s="238"/>
      <c r="C124" s="238"/>
      <c r="D124" s="238"/>
      <c r="E124" s="238"/>
      <c r="F124" s="238"/>
      <c r="G124" s="238"/>
      <c r="I124" s="193"/>
      <c r="J124" s="193"/>
      <c r="K124" s="308"/>
      <c r="L124" s="308"/>
      <c r="M124" s="308"/>
      <c r="N124" s="308"/>
      <c r="O124" s="308"/>
      <c r="P124" s="308"/>
      <c r="Q124" s="308"/>
      <c r="R124" s="308"/>
      <c r="S124" s="308"/>
      <c r="T124" s="308"/>
      <c r="U124" s="308"/>
      <c r="V124" s="308"/>
      <c r="W124" s="308"/>
      <c r="X124" s="308"/>
    </row>
    <row r="125" spans="1:24" s="196" customFormat="1" x14ac:dyDescent="0.3">
      <c r="A125" s="195"/>
      <c r="B125" s="195"/>
      <c r="C125" s="238"/>
      <c r="D125" s="238"/>
      <c r="E125" s="238"/>
      <c r="F125" s="238"/>
      <c r="G125" s="238"/>
      <c r="I125" s="193"/>
      <c r="J125" s="193"/>
      <c r="K125" s="308"/>
      <c r="L125" s="308"/>
      <c r="M125" s="308"/>
      <c r="N125" s="308"/>
      <c r="O125" s="308"/>
      <c r="P125" s="308"/>
      <c r="Q125" s="308"/>
      <c r="R125" s="308"/>
      <c r="S125" s="308"/>
      <c r="T125" s="308"/>
      <c r="U125" s="308"/>
      <c r="V125" s="308"/>
      <c r="W125" s="308"/>
      <c r="X125" s="308"/>
    </row>
    <row r="126" spans="1:24" s="196" customFormat="1" x14ac:dyDescent="0.3">
      <c r="A126" s="195"/>
      <c r="B126" s="195"/>
      <c r="C126" s="238"/>
      <c r="D126" s="238"/>
      <c r="E126" s="238"/>
      <c r="F126" s="238"/>
      <c r="G126" s="238"/>
      <c r="I126" s="193"/>
      <c r="J126" s="193"/>
      <c r="K126" s="308"/>
      <c r="L126" s="308"/>
      <c r="M126" s="308"/>
      <c r="N126" s="308"/>
      <c r="O126" s="308"/>
      <c r="P126" s="308"/>
      <c r="Q126" s="308"/>
      <c r="R126" s="308"/>
      <c r="S126" s="308"/>
      <c r="T126" s="308"/>
      <c r="U126" s="308"/>
      <c r="V126" s="308"/>
      <c r="W126" s="308"/>
      <c r="X126" s="308"/>
    </row>
    <row r="127" spans="1:24" s="196" customFormat="1" x14ac:dyDescent="0.3">
      <c r="A127" s="195"/>
      <c r="B127" s="195"/>
      <c r="C127" s="238"/>
      <c r="D127" s="238"/>
      <c r="E127" s="238"/>
      <c r="F127" s="238"/>
      <c r="G127" s="238"/>
      <c r="I127" s="193"/>
      <c r="J127" s="193"/>
      <c r="K127" s="308"/>
      <c r="L127" s="308"/>
      <c r="M127" s="308"/>
      <c r="N127" s="308"/>
      <c r="O127" s="308"/>
      <c r="P127" s="308"/>
      <c r="Q127" s="308"/>
      <c r="R127" s="308"/>
      <c r="S127" s="308"/>
      <c r="T127" s="308"/>
      <c r="U127" s="308"/>
      <c r="V127" s="308"/>
      <c r="W127" s="308"/>
      <c r="X127" s="308"/>
    </row>
    <row r="128" spans="1:24" s="196" customFormat="1" x14ac:dyDescent="0.3">
      <c r="A128" s="195"/>
      <c r="B128" s="195"/>
      <c r="C128" s="238"/>
      <c r="D128" s="238"/>
      <c r="E128" s="238"/>
      <c r="F128" s="238"/>
      <c r="G128" s="238"/>
      <c r="I128" s="193"/>
      <c r="J128" s="193"/>
      <c r="K128" s="308"/>
      <c r="L128" s="308"/>
      <c r="M128" s="308"/>
      <c r="N128" s="308"/>
      <c r="O128" s="308"/>
      <c r="P128" s="308"/>
      <c r="Q128" s="308"/>
      <c r="R128" s="308"/>
      <c r="S128" s="308"/>
      <c r="T128" s="308"/>
      <c r="U128" s="308"/>
      <c r="V128" s="308"/>
      <c r="W128" s="308"/>
      <c r="X128" s="308"/>
    </row>
    <row r="129" spans="1:24" s="196" customFormat="1" x14ac:dyDescent="0.3">
      <c r="A129" s="195"/>
      <c r="B129" s="195"/>
      <c r="C129" s="238"/>
      <c r="D129" s="238"/>
      <c r="E129" s="238"/>
      <c r="F129" s="238"/>
      <c r="G129" s="238"/>
      <c r="I129" s="193"/>
      <c r="J129" s="193"/>
      <c r="K129" s="308"/>
      <c r="L129" s="308"/>
      <c r="M129" s="308"/>
      <c r="N129" s="308"/>
      <c r="O129" s="308"/>
      <c r="P129" s="308"/>
      <c r="Q129" s="308"/>
      <c r="R129" s="308"/>
      <c r="S129" s="308"/>
      <c r="T129" s="308"/>
      <c r="U129" s="308"/>
      <c r="V129" s="308"/>
      <c r="W129" s="308"/>
      <c r="X129" s="308"/>
    </row>
    <row r="130" spans="1:24" s="196" customFormat="1" x14ac:dyDescent="0.3">
      <c r="A130" s="195"/>
      <c r="B130" s="195"/>
      <c r="C130" s="238"/>
      <c r="D130" s="238"/>
      <c r="E130" s="238"/>
      <c r="F130" s="238"/>
      <c r="G130" s="238"/>
      <c r="I130" s="193"/>
      <c r="J130" s="193"/>
      <c r="K130" s="308"/>
      <c r="L130" s="308"/>
      <c r="M130" s="308"/>
      <c r="N130" s="308"/>
      <c r="O130" s="308"/>
      <c r="P130" s="308"/>
      <c r="Q130" s="308"/>
      <c r="R130" s="308"/>
      <c r="S130" s="308"/>
      <c r="T130" s="308"/>
      <c r="U130" s="308"/>
      <c r="V130" s="308"/>
      <c r="W130" s="308"/>
      <c r="X130" s="308"/>
    </row>
    <row r="131" spans="1:24" s="196" customFormat="1" x14ac:dyDescent="0.3">
      <c r="A131" s="195"/>
      <c r="B131" s="195"/>
      <c r="C131" s="238"/>
      <c r="D131" s="238"/>
      <c r="E131" s="238"/>
      <c r="F131" s="238"/>
      <c r="G131" s="238"/>
      <c r="I131" s="193"/>
      <c r="J131" s="193"/>
      <c r="K131" s="308"/>
      <c r="L131" s="308"/>
      <c r="M131" s="308"/>
      <c r="N131" s="308"/>
      <c r="O131" s="308"/>
      <c r="P131" s="308"/>
      <c r="Q131" s="308"/>
      <c r="R131" s="308"/>
      <c r="S131" s="308"/>
      <c r="T131" s="308"/>
      <c r="U131" s="308"/>
      <c r="V131" s="308"/>
      <c r="W131" s="308"/>
      <c r="X131" s="308"/>
    </row>
    <row r="132" spans="1:24" s="196" customFormat="1" x14ac:dyDescent="0.3">
      <c r="A132" s="195"/>
      <c r="B132" s="195"/>
      <c r="C132" s="238"/>
      <c r="D132" s="238"/>
      <c r="E132" s="238"/>
      <c r="F132" s="238"/>
      <c r="G132" s="238"/>
      <c r="I132" s="193"/>
      <c r="J132" s="193"/>
      <c r="K132" s="308"/>
      <c r="L132" s="308"/>
      <c r="M132" s="308"/>
      <c r="N132" s="308"/>
      <c r="O132" s="308"/>
      <c r="P132" s="308"/>
      <c r="Q132" s="308"/>
      <c r="R132" s="308"/>
      <c r="S132" s="308"/>
      <c r="T132" s="308"/>
      <c r="U132" s="308"/>
      <c r="V132" s="308"/>
      <c r="W132" s="308"/>
      <c r="X132" s="308"/>
    </row>
    <row r="133" spans="1:24" s="196" customFormat="1" x14ac:dyDescent="0.3">
      <c r="A133" s="195"/>
      <c r="B133" s="195"/>
      <c r="C133" s="238"/>
      <c r="D133" s="238"/>
      <c r="E133" s="238"/>
      <c r="F133" s="238"/>
      <c r="G133" s="238"/>
      <c r="I133" s="193"/>
      <c r="J133" s="193"/>
      <c r="K133" s="308"/>
      <c r="L133" s="308"/>
      <c r="M133" s="308"/>
      <c r="N133" s="308"/>
      <c r="O133" s="308"/>
      <c r="P133" s="308"/>
      <c r="Q133" s="308"/>
      <c r="R133" s="308"/>
      <c r="S133" s="308"/>
      <c r="T133" s="308"/>
      <c r="U133" s="308"/>
      <c r="V133" s="308"/>
      <c r="W133" s="308"/>
      <c r="X133" s="308"/>
    </row>
    <row r="134" spans="1:24" s="196" customFormat="1" x14ac:dyDescent="0.3">
      <c r="A134" s="195"/>
      <c r="B134" s="195"/>
      <c r="C134" s="238"/>
      <c r="D134" s="238"/>
      <c r="E134" s="238"/>
      <c r="F134" s="238"/>
      <c r="G134" s="238"/>
      <c r="I134" s="193"/>
      <c r="J134" s="193"/>
      <c r="K134" s="308"/>
      <c r="L134" s="308"/>
      <c r="M134" s="308"/>
      <c r="N134" s="308"/>
      <c r="O134" s="308"/>
      <c r="P134" s="308"/>
      <c r="Q134" s="308"/>
      <c r="R134" s="308"/>
      <c r="S134" s="308"/>
      <c r="T134" s="308"/>
      <c r="U134" s="308"/>
      <c r="V134" s="308"/>
      <c r="W134" s="308"/>
      <c r="X134" s="308"/>
    </row>
    <row r="135" spans="1:24" s="196" customFormat="1" x14ac:dyDescent="0.3">
      <c r="A135" s="195"/>
      <c r="B135" s="195"/>
      <c r="C135" s="238"/>
      <c r="D135" s="238"/>
      <c r="E135" s="238"/>
      <c r="F135" s="238"/>
      <c r="G135" s="238"/>
      <c r="I135" s="193"/>
      <c r="J135" s="193"/>
      <c r="K135" s="308"/>
      <c r="L135" s="308"/>
      <c r="M135" s="308"/>
      <c r="N135" s="308"/>
      <c r="O135" s="308"/>
      <c r="P135" s="308"/>
      <c r="Q135" s="308"/>
      <c r="R135" s="308"/>
      <c r="S135" s="308"/>
      <c r="T135" s="308"/>
      <c r="U135" s="308"/>
      <c r="V135" s="308"/>
      <c r="W135" s="308"/>
      <c r="X135" s="308"/>
    </row>
    <row r="136" spans="1:24" s="196" customFormat="1" x14ac:dyDescent="0.3">
      <c r="A136" s="195"/>
      <c r="B136" s="195"/>
      <c r="C136" s="238"/>
      <c r="D136" s="238"/>
      <c r="E136" s="238"/>
      <c r="F136" s="238"/>
      <c r="G136" s="238"/>
      <c r="I136" s="193"/>
      <c r="J136" s="193"/>
      <c r="K136" s="308"/>
      <c r="L136" s="308"/>
      <c r="M136" s="308"/>
      <c r="N136" s="308"/>
      <c r="O136" s="308"/>
      <c r="P136" s="308"/>
      <c r="Q136" s="308"/>
      <c r="R136" s="308"/>
      <c r="S136" s="308"/>
      <c r="T136" s="308"/>
      <c r="U136" s="308"/>
      <c r="V136" s="308"/>
      <c r="W136" s="308"/>
      <c r="X136" s="308"/>
    </row>
    <row r="137" spans="1:24" s="196" customFormat="1" x14ac:dyDescent="0.3">
      <c r="A137" s="195"/>
      <c r="B137" s="195"/>
      <c r="C137" s="238"/>
      <c r="D137" s="238"/>
      <c r="E137" s="238"/>
      <c r="F137" s="238"/>
      <c r="G137" s="238"/>
      <c r="I137" s="193"/>
      <c r="J137" s="193"/>
      <c r="K137" s="308"/>
      <c r="L137" s="308"/>
      <c r="M137" s="308"/>
      <c r="N137" s="308"/>
      <c r="O137" s="308"/>
      <c r="P137" s="308"/>
      <c r="Q137" s="308"/>
      <c r="R137" s="308"/>
      <c r="S137" s="308"/>
      <c r="T137" s="308"/>
      <c r="U137" s="308"/>
      <c r="V137" s="308"/>
      <c r="W137" s="308"/>
      <c r="X137" s="308"/>
    </row>
    <row r="138" spans="1:24" s="196" customFormat="1" x14ac:dyDescent="0.3">
      <c r="A138" s="195"/>
      <c r="B138" s="195"/>
      <c r="C138" s="238"/>
      <c r="D138" s="238"/>
      <c r="E138" s="238"/>
      <c r="F138" s="238"/>
      <c r="G138" s="238"/>
      <c r="I138" s="193"/>
      <c r="J138" s="193"/>
      <c r="K138" s="308"/>
      <c r="L138" s="308"/>
      <c r="M138" s="308"/>
      <c r="N138" s="308"/>
      <c r="O138" s="308"/>
      <c r="P138" s="308"/>
      <c r="Q138" s="308"/>
      <c r="R138" s="308"/>
      <c r="S138" s="308"/>
      <c r="T138" s="308"/>
      <c r="U138" s="308"/>
      <c r="V138" s="308"/>
      <c r="W138" s="308"/>
      <c r="X138" s="308"/>
    </row>
    <row r="139" spans="1:24" s="196" customFormat="1" x14ac:dyDescent="0.3">
      <c r="A139" s="195"/>
      <c r="B139" s="195"/>
      <c r="C139" s="238"/>
      <c r="D139" s="238"/>
      <c r="E139" s="238"/>
      <c r="F139" s="238"/>
      <c r="G139" s="238"/>
      <c r="I139" s="193"/>
      <c r="J139" s="193"/>
      <c r="K139" s="308"/>
      <c r="L139" s="308"/>
      <c r="M139" s="308"/>
      <c r="N139" s="308"/>
      <c r="O139" s="308"/>
      <c r="P139" s="308"/>
      <c r="Q139" s="308"/>
      <c r="R139" s="308"/>
      <c r="S139" s="308"/>
      <c r="T139" s="308"/>
      <c r="U139" s="308"/>
      <c r="V139" s="308"/>
      <c r="W139" s="308"/>
      <c r="X139" s="308"/>
    </row>
    <row r="140" spans="1:24" s="196" customFormat="1" x14ac:dyDescent="0.3">
      <c r="A140" s="195"/>
      <c r="B140" s="195"/>
      <c r="C140" s="238"/>
      <c r="D140" s="238"/>
      <c r="E140" s="238"/>
      <c r="F140" s="238"/>
      <c r="G140" s="238"/>
      <c r="I140" s="193"/>
      <c r="J140" s="193"/>
      <c r="K140" s="308"/>
      <c r="L140" s="308"/>
      <c r="M140" s="308"/>
      <c r="N140" s="308"/>
      <c r="O140" s="308"/>
      <c r="P140" s="308"/>
      <c r="Q140" s="308"/>
      <c r="R140" s="308"/>
      <c r="S140" s="308"/>
      <c r="T140" s="308"/>
      <c r="U140" s="308"/>
      <c r="V140" s="308"/>
      <c r="W140" s="308"/>
      <c r="X140" s="308"/>
    </row>
    <row r="141" spans="1:24" s="196" customFormat="1" x14ac:dyDescent="0.3">
      <c r="A141" s="195"/>
      <c r="B141" s="195"/>
      <c r="C141" s="238"/>
      <c r="D141" s="238"/>
      <c r="E141" s="238"/>
      <c r="F141" s="238"/>
      <c r="G141" s="238"/>
      <c r="I141" s="193"/>
      <c r="J141" s="193"/>
      <c r="K141" s="308"/>
      <c r="L141" s="308"/>
      <c r="M141" s="308"/>
      <c r="N141" s="308"/>
      <c r="O141" s="308"/>
      <c r="P141" s="308"/>
      <c r="Q141" s="308"/>
      <c r="R141" s="308"/>
      <c r="S141" s="308"/>
      <c r="T141" s="308"/>
      <c r="U141" s="308"/>
      <c r="V141" s="308"/>
      <c r="W141" s="308"/>
      <c r="X141" s="308"/>
    </row>
    <row r="142" spans="1:24" s="196" customFormat="1" x14ac:dyDescent="0.3">
      <c r="A142" s="195"/>
      <c r="B142" s="195"/>
      <c r="C142" s="238"/>
      <c r="D142" s="238"/>
      <c r="E142" s="238"/>
      <c r="F142" s="238"/>
      <c r="G142" s="238"/>
      <c r="I142" s="193"/>
      <c r="J142" s="193"/>
      <c r="K142" s="308"/>
      <c r="L142" s="308"/>
      <c r="M142" s="308"/>
      <c r="N142" s="308"/>
      <c r="O142" s="308"/>
      <c r="P142" s="308"/>
      <c r="Q142" s="308"/>
      <c r="R142" s="308"/>
      <c r="S142" s="308"/>
      <c r="T142" s="308"/>
      <c r="U142" s="308"/>
      <c r="V142" s="308"/>
      <c r="W142" s="308"/>
      <c r="X142" s="308"/>
    </row>
    <row r="143" spans="1:24" s="196" customFormat="1" x14ac:dyDescent="0.3">
      <c r="A143" s="195"/>
      <c r="B143" s="195"/>
      <c r="C143" s="238"/>
      <c r="D143" s="238"/>
      <c r="E143" s="238"/>
      <c r="F143" s="238"/>
      <c r="G143" s="238"/>
      <c r="I143" s="193"/>
      <c r="J143" s="193"/>
      <c r="K143" s="308"/>
      <c r="L143" s="308"/>
      <c r="M143" s="308"/>
      <c r="N143" s="308"/>
      <c r="O143" s="308"/>
      <c r="P143" s="308"/>
      <c r="Q143" s="308"/>
      <c r="R143" s="308"/>
      <c r="S143" s="308"/>
      <c r="T143" s="308"/>
      <c r="U143" s="308"/>
      <c r="V143" s="308"/>
      <c r="W143" s="308"/>
      <c r="X143" s="308"/>
    </row>
    <row r="144" spans="1:24" s="196" customFormat="1" x14ac:dyDescent="0.3">
      <c r="A144" s="195"/>
      <c r="B144" s="195"/>
      <c r="C144" s="238"/>
      <c r="D144" s="238"/>
      <c r="E144" s="238"/>
      <c r="F144" s="238"/>
      <c r="G144" s="238"/>
      <c r="I144" s="193"/>
      <c r="J144" s="193"/>
      <c r="K144" s="308"/>
      <c r="L144" s="308"/>
      <c r="M144" s="308"/>
      <c r="N144" s="308"/>
      <c r="O144" s="308"/>
      <c r="P144" s="308"/>
      <c r="Q144" s="308"/>
      <c r="R144" s="308"/>
      <c r="S144" s="308"/>
      <c r="T144" s="308"/>
      <c r="U144" s="308"/>
      <c r="V144" s="308"/>
      <c r="W144" s="308"/>
      <c r="X144" s="308"/>
    </row>
    <row r="145" spans="1:24" s="196" customFormat="1" x14ac:dyDescent="0.3">
      <c r="A145" s="195"/>
      <c r="B145" s="195"/>
      <c r="C145" s="238"/>
      <c r="D145" s="238"/>
      <c r="E145" s="238"/>
      <c r="F145" s="238"/>
      <c r="G145" s="238"/>
      <c r="I145" s="193"/>
      <c r="J145" s="193"/>
      <c r="K145" s="308"/>
      <c r="L145" s="308"/>
      <c r="M145" s="308"/>
      <c r="N145" s="308"/>
      <c r="O145" s="308"/>
      <c r="P145" s="308"/>
      <c r="Q145" s="308"/>
      <c r="R145" s="308"/>
      <c r="S145" s="308"/>
      <c r="T145" s="308"/>
      <c r="U145" s="308"/>
      <c r="V145" s="308"/>
      <c r="W145" s="308"/>
      <c r="X145" s="308"/>
    </row>
    <row r="146" spans="1:24" s="196" customFormat="1" x14ac:dyDescent="0.3">
      <c r="A146" s="195"/>
      <c r="B146" s="195"/>
      <c r="C146" s="238"/>
      <c r="D146" s="238"/>
      <c r="E146" s="238"/>
      <c r="F146" s="238"/>
      <c r="G146" s="238"/>
      <c r="I146" s="193"/>
      <c r="J146" s="193"/>
      <c r="K146" s="308"/>
      <c r="L146" s="308"/>
      <c r="M146" s="308"/>
      <c r="N146" s="308"/>
      <c r="O146" s="308"/>
      <c r="P146" s="308"/>
      <c r="Q146" s="308"/>
      <c r="R146" s="308"/>
      <c r="S146" s="308"/>
      <c r="T146" s="308"/>
      <c r="U146" s="308"/>
      <c r="V146" s="308"/>
      <c r="W146" s="308"/>
      <c r="X146" s="308"/>
    </row>
    <row r="147" spans="1:24" s="196" customFormat="1" x14ac:dyDescent="0.3">
      <c r="A147" s="195"/>
      <c r="B147" s="195"/>
      <c r="C147" s="238"/>
      <c r="D147" s="238"/>
      <c r="E147" s="238"/>
      <c r="F147" s="238"/>
      <c r="G147" s="238"/>
      <c r="I147" s="193"/>
      <c r="J147" s="193"/>
      <c r="K147" s="308"/>
      <c r="L147" s="308"/>
      <c r="M147" s="308"/>
      <c r="N147" s="308"/>
      <c r="O147" s="308"/>
      <c r="P147" s="308"/>
      <c r="Q147" s="308"/>
      <c r="R147" s="308"/>
      <c r="S147" s="308"/>
      <c r="T147" s="308"/>
      <c r="U147" s="308"/>
      <c r="V147" s="308"/>
      <c r="W147" s="308"/>
      <c r="X147" s="308"/>
    </row>
    <row r="148" spans="1:24" s="196" customFormat="1" x14ac:dyDescent="0.3">
      <c r="A148" s="195"/>
      <c r="B148" s="195"/>
      <c r="C148" s="238"/>
      <c r="D148" s="238"/>
      <c r="E148" s="238"/>
      <c r="F148" s="238"/>
      <c r="G148" s="238"/>
      <c r="I148" s="193"/>
      <c r="J148" s="193"/>
      <c r="K148" s="308"/>
      <c r="L148" s="308"/>
      <c r="M148" s="308"/>
      <c r="N148" s="308"/>
      <c r="O148" s="308"/>
      <c r="P148" s="308"/>
      <c r="Q148" s="308"/>
      <c r="R148" s="308"/>
      <c r="S148" s="308"/>
      <c r="T148" s="308"/>
      <c r="U148" s="308"/>
      <c r="V148" s="308"/>
      <c r="W148" s="308"/>
      <c r="X148" s="308"/>
    </row>
    <row r="149" spans="1:24" s="196" customFormat="1" x14ac:dyDescent="0.3">
      <c r="A149" s="195"/>
      <c r="B149" s="195"/>
      <c r="C149" s="238"/>
      <c r="D149" s="238"/>
      <c r="E149" s="238"/>
      <c r="F149" s="238"/>
      <c r="G149" s="238"/>
      <c r="I149" s="193"/>
      <c r="J149" s="193"/>
      <c r="K149" s="308"/>
      <c r="L149" s="308"/>
      <c r="M149" s="308"/>
      <c r="N149" s="308"/>
      <c r="O149" s="308"/>
      <c r="P149" s="308"/>
      <c r="Q149" s="308"/>
      <c r="R149" s="308"/>
      <c r="S149" s="308"/>
      <c r="T149" s="308"/>
      <c r="U149" s="308"/>
      <c r="V149" s="308"/>
      <c r="W149" s="308"/>
      <c r="X149" s="308"/>
    </row>
    <row r="150" spans="1:24" s="196" customFormat="1" x14ac:dyDescent="0.3">
      <c r="A150" s="195"/>
      <c r="B150" s="195"/>
      <c r="C150" s="238"/>
      <c r="D150" s="238"/>
      <c r="E150" s="238"/>
      <c r="F150" s="238"/>
      <c r="G150" s="238"/>
      <c r="I150" s="193"/>
      <c r="J150" s="193"/>
      <c r="K150" s="308"/>
      <c r="L150" s="308"/>
      <c r="M150" s="308"/>
      <c r="N150" s="308"/>
      <c r="O150" s="308"/>
      <c r="P150" s="308"/>
      <c r="Q150" s="308"/>
      <c r="R150" s="308"/>
      <c r="S150" s="308"/>
      <c r="T150" s="308"/>
      <c r="U150" s="308"/>
      <c r="V150" s="308"/>
      <c r="W150" s="308"/>
      <c r="X150" s="308"/>
    </row>
    <row r="151" spans="1:24" s="196" customFormat="1" x14ac:dyDescent="0.3">
      <c r="A151" s="195"/>
      <c r="B151" s="195"/>
      <c r="C151" s="238"/>
      <c r="D151" s="238"/>
      <c r="E151" s="238"/>
      <c r="F151" s="238"/>
      <c r="G151" s="238"/>
      <c r="I151" s="193"/>
      <c r="J151" s="193"/>
      <c r="K151" s="308"/>
      <c r="L151" s="308"/>
      <c r="M151" s="308"/>
      <c r="N151" s="308"/>
      <c r="O151" s="308"/>
      <c r="P151" s="308"/>
      <c r="Q151" s="308"/>
      <c r="R151" s="308"/>
      <c r="S151" s="308"/>
      <c r="T151" s="308"/>
      <c r="U151" s="308"/>
      <c r="V151" s="308"/>
      <c r="W151" s="308"/>
      <c r="X151" s="308"/>
    </row>
    <row r="152" spans="1:24" s="196" customFormat="1" x14ac:dyDescent="0.3">
      <c r="A152" s="195"/>
      <c r="B152" s="195"/>
      <c r="C152" s="238"/>
      <c r="D152" s="238"/>
      <c r="E152" s="238"/>
      <c r="F152" s="238"/>
      <c r="G152" s="238"/>
      <c r="I152" s="193"/>
      <c r="J152" s="193"/>
      <c r="K152" s="308"/>
      <c r="L152" s="308"/>
      <c r="M152" s="308"/>
      <c r="N152" s="308"/>
      <c r="O152" s="308"/>
      <c r="P152" s="308"/>
      <c r="Q152" s="308"/>
      <c r="R152" s="308"/>
      <c r="S152" s="308"/>
      <c r="T152" s="308"/>
      <c r="U152" s="308"/>
      <c r="V152" s="308"/>
      <c r="W152" s="308"/>
      <c r="X152" s="308"/>
    </row>
    <row r="153" spans="1:24" s="196" customFormat="1" x14ac:dyDescent="0.3">
      <c r="A153" s="195"/>
      <c r="B153" s="195"/>
      <c r="C153" s="238"/>
      <c r="D153" s="238"/>
      <c r="E153" s="238"/>
      <c r="F153" s="238"/>
      <c r="G153" s="238"/>
      <c r="I153" s="193"/>
      <c r="J153" s="193"/>
      <c r="K153" s="308"/>
      <c r="L153" s="308"/>
      <c r="M153" s="308"/>
      <c r="N153" s="308"/>
      <c r="O153" s="308"/>
      <c r="P153" s="308"/>
      <c r="Q153" s="308"/>
      <c r="R153" s="308"/>
      <c r="S153" s="308"/>
      <c r="T153" s="308"/>
      <c r="U153" s="308"/>
      <c r="V153" s="308"/>
      <c r="W153" s="308"/>
      <c r="X153" s="308"/>
    </row>
    <row r="154" spans="1:24" s="196" customFormat="1" x14ac:dyDescent="0.3">
      <c r="A154" s="195"/>
      <c r="B154" s="195"/>
      <c r="C154" s="238"/>
      <c r="D154" s="238"/>
      <c r="E154" s="238"/>
      <c r="F154" s="238"/>
      <c r="G154" s="238"/>
      <c r="I154" s="193"/>
      <c r="J154" s="193"/>
      <c r="K154" s="308"/>
      <c r="L154" s="308"/>
      <c r="M154" s="308"/>
      <c r="N154" s="308"/>
      <c r="O154" s="308"/>
      <c r="P154" s="308"/>
      <c r="Q154" s="308"/>
      <c r="R154" s="308"/>
      <c r="S154" s="308"/>
      <c r="T154" s="308"/>
      <c r="U154" s="308"/>
      <c r="V154" s="308"/>
      <c r="W154" s="308"/>
      <c r="X154" s="308"/>
    </row>
    <row r="155" spans="1:24" s="196" customFormat="1" x14ac:dyDescent="0.3">
      <c r="A155" s="195"/>
      <c r="B155" s="195"/>
      <c r="C155" s="238"/>
      <c r="D155" s="238"/>
      <c r="E155" s="238"/>
      <c r="F155" s="238"/>
      <c r="G155" s="238"/>
      <c r="I155" s="193"/>
      <c r="J155" s="193"/>
      <c r="K155" s="308"/>
      <c r="L155" s="308"/>
      <c r="M155" s="308"/>
      <c r="N155" s="308"/>
      <c r="O155" s="308"/>
      <c r="P155" s="308"/>
      <c r="Q155" s="308"/>
      <c r="R155" s="308"/>
      <c r="S155" s="308"/>
      <c r="T155" s="308"/>
      <c r="U155" s="308"/>
      <c r="V155" s="308"/>
      <c r="W155" s="308"/>
      <c r="X155" s="308"/>
    </row>
    <row r="156" spans="1:24" s="196" customFormat="1" x14ac:dyDescent="0.3">
      <c r="A156" s="195"/>
      <c r="B156" s="195"/>
      <c r="C156" s="238"/>
      <c r="D156" s="238"/>
      <c r="E156" s="238"/>
      <c r="F156" s="238"/>
      <c r="G156" s="238"/>
      <c r="I156" s="193"/>
      <c r="J156" s="193"/>
      <c r="K156" s="308"/>
      <c r="L156" s="308"/>
      <c r="M156" s="308"/>
      <c r="N156" s="308"/>
      <c r="O156" s="308"/>
      <c r="P156" s="308"/>
      <c r="Q156" s="308"/>
      <c r="R156" s="308"/>
      <c r="S156" s="308"/>
      <c r="T156" s="308"/>
      <c r="U156" s="308"/>
      <c r="V156" s="308"/>
      <c r="W156" s="308"/>
      <c r="X156" s="308"/>
    </row>
    <row r="157" spans="1:24" s="196" customFormat="1" x14ac:dyDescent="0.3">
      <c r="A157" s="195"/>
      <c r="B157" s="195"/>
      <c r="C157" s="238"/>
      <c r="D157" s="238"/>
      <c r="E157" s="238"/>
      <c r="F157" s="238"/>
      <c r="G157" s="238"/>
      <c r="I157" s="193"/>
      <c r="J157" s="193"/>
      <c r="K157" s="308"/>
      <c r="L157" s="308"/>
      <c r="M157" s="308"/>
      <c r="N157" s="308"/>
      <c r="O157" s="308"/>
      <c r="P157" s="308"/>
      <c r="Q157" s="308"/>
      <c r="R157" s="308"/>
      <c r="S157" s="308"/>
      <c r="T157" s="308"/>
      <c r="U157" s="308"/>
      <c r="V157" s="308"/>
      <c r="W157" s="308"/>
      <c r="X157" s="308"/>
    </row>
    <row r="158" spans="1:24" s="196" customFormat="1" x14ac:dyDescent="0.3">
      <c r="A158" s="195"/>
      <c r="B158" s="195"/>
      <c r="C158" s="238"/>
      <c r="D158" s="238"/>
      <c r="E158" s="238"/>
      <c r="F158" s="238"/>
      <c r="G158" s="238"/>
      <c r="I158" s="193"/>
      <c r="J158" s="193"/>
      <c r="K158" s="308"/>
      <c r="L158" s="308"/>
      <c r="M158" s="308"/>
      <c r="N158" s="308"/>
      <c r="O158" s="308"/>
      <c r="P158" s="308"/>
      <c r="Q158" s="308"/>
      <c r="R158" s="308"/>
      <c r="S158" s="308"/>
      <c r="T158" s="308"/>
      <c r="U158" s="308"/>
      <c r="V158" s="308"/>
      <c r="W158" s="308"/>
      <c r="X158" s="308"/>
    </row>
    <row r="159" spans="1:24" s="196" customFormat="1" x14ac:dyDescent="0.3">
      <c r="A159" s="195"/>
      <c r="B159" s="195"/>
      <c r="C159" s="238"/>
      <c r="D159" s="238"/>
      <c r="E159" s="238"/>
      <c r="F159" s="238"/>
      <c r="G159" s="238"/>
      <c r="I159" s="193"/>
      <c r="J159" s="193"/>
      <c r="K159" s="308"/>
      <c r="L159" s="308"/>
      <c r="M159" s="308"/>
      <c r="N159" s="308"/>
      <c r="O159" s="308"/>
      <c r="P159" s="308"/>
      <c r="Q159" s="308"/>
      <c r="R159" s="308"/>
      <c r="S159" s="308"/>
      <c r="T159" s="308"/>
      <c r="U159" s="308"/>
      <c r="V159" s="308"/>
      <c r="W159" s="308"/>
      <c r="X159" s="308"/>
    </row>
    <row r="160" spans="1:24" s="196" customFormat="1" x14ac:dyDescent="0.3">
      <c r="A160" s="195"/>
      <c r="B160" s="195"/>
      <c r="C160" s="238"/>
      <c r="D160" s="238"/>
      <c r="E160" s="238"/>
      <c r="F160" s="238"/>
      <c r="G160" s="238"/>
      <c r="I160" s="193"/>
      <c r="J160" s="193"/>
      <c r="K160" s="308"/>
      <c r="L160" s="308"/>
      <c r="M160" s="308"/>
      <c r="N160" s="308"/>
      <c r="O160" s="308"/>
      <c r="P160" s="308"/>
      <c r="Q160" s="308"/>
      <c r="R160" s="308"/>
      <c r="S160" s="308"/>
      <c r="T160" s="308"/>
      <c r="U160" s="308"/>
      <c r="V160" s="308"/>
      <c r="W160" s="308"/>
      <c r="X160" s="308"/>
    </row>
    <row r="161" spans="1:24" s="196" customFormat="1" x14ac:dyDescent="0.3">
      <c r="A161" s="195"/>
      <c r="B161" s="195"/>
      <c r="C161" s="238"/>
      <c r="D161" s="238"/>
      <c r="E161" s="238"/>
      <c r="F161" s="238"/>
      <c r="G161" s="238"/>
      <c r="I161" s="193"/>
      <c r="J161" s="193"/>
      <c r="K161" s="308"/>
      <c r="L161" s="308"/>
      <c r="M161" s="308"/>
      <c r="N161" s="308"/>
      <c r="O161" s="308"/>
      <c r="P161" s="308"/>
      <c r="Q161" s="308"/>
      <c r="R161" s="308"/>
      <c r="S161" s="308"/>
      <c r="T161" s="308"/>
      <c r="U161" s="308"/>
      <c r="V161" s="308"/>
      <c r="W161" s="308"/>
      <c r="X161" s="308"/>
    </row>
    <row r="162" spans="1:24" s="196" customFormat="1" x14ac:dyDescent="0.3">
      <c r="A162" s="195"/>
      <c r="B162" s="195"/>
      <c r="C162" s="238"/>
      <c r="D162" s="238"/>
      <c r="E162" s="238"/>
      <c r="F162" s="238"/>
      <c r="G162" s="238"/>
      <c r="I162" s="193"/>
      <c r="J162" s="193"/>
      <c r="K162" s="308"/>
      <c r="L162" s="308"/>
      <c r="M162" s="308"/>
      <c r="N162" s="308"/>
      <c r="O162" s="308"/>
      <c r="P162" s="308"/>
      <c r="Q162" s="308"/>
      <c r="R162" s="308"/>
      <c r="S162" s="308"/>
      <c r="T162" s="308"/>
      <c r="U162" s="308"/>
      <c r="V162" s="308"/>
      <c r="W162" s="308"/>
      <c r="X162" s="308"/>
    </row>
    <row r="163" spans="1:24" s="196" customFormat="1" x14ac:dyDescent="0.3">
      <c r="A163" s="195"/>
      <c r="B163" s="195"/>
      <c r="C163" s="238"/>
      <c r="D163" s="238"/>
      <c r="E163" s="238"/>
      <c r="F163" s="238"/>
      <c r="G163" s="238"/>
      <c r="I163" s="193"/>
      <c r="J163" s="193"/>
      <c r="K163" s="308"/>
      <c r="L163" s="308"/>
      <c r="M163" s="308"/>
      <c r="N163" s="308"/>
      <c r="O163" s="308"/>
      <c r="P163" s="308"/>
      <c r="Q163" s="308"/>
      <c r="R163" s="308"/>
      <c r="S163" s="308"/>
      <c r="T163" s="308"/>
      <c r="U163" s="308"/>
      <c r="V163" s="308"/>
      <c r="W163" s="308"/>
      <c r="X163" s="308"/>
    </row>
    <row r="164" spans="1:24" s="196" customFormat="1" x14ac:dyDescent="0.3">
      <c r="A164" s="195"/>
      <c r="B164" s="195"/>
      <c r="C164" s="238"/>
      <c r="D164" s="238"/>
      <c r="E164" s="238"/>
      <c r="F164" s="238"/>
      <c r="G164" s="238"/>
      <c r="I164" s="193"/>
      <c r="J164" s="193"/>
      <c r="K164" s="308"/>
      <c r="L164" s="308"/>
      <c r="M164" s="308"/>
      <c r="N164" s="308"/>
      <c r="O164" s="308"/>
      <c r="P164" s="308"/>
      <c r="Q164" s="308"/>
      <c r="R164" s="308"/>
      <c r="S164" s="308"/>
      <c r="T164" s="308"/>
      <c r="U164" s="308"/>
      <c r="V164" s="308"/>
      <c r="W164" s="308"/>
      <c r="X164" s="308"/>
    </row>
    <row r="165" spans="1:24" s="196" customFormat="1" x14ac:dyDescent="0.3">
      <c r="A165" s="195"/>
      <c r="B165" s="195"/>
      <c r="C165" s="238"/>
      <c r="D165" s="238"/>
      <c r="E165" s="238"/>
      <c r="F165" s="238"/>
      <c r="G165" s="238"/>
      <c r="I165" s="193"/>
      <c r="J165" s="193"/>
      <c r="K165" s="308"/>
      <c r="L165" s="308"/>
      <c r="M165" s="308"/>
      <c r="N165" s="308"/>
      <c r="O165" s="308"/>
      <c r="P165" s="308"/>
      <c r="Q165" s="308"/>
      <c r="R165" s="308"/>
      <c r="S165" s="308"/>
      <c r="T165" s="308"/>
      <c r="U165" s="308"/>
      <c r="V165" s="308"/>
      <c r="W165" s="308"/>
      <c r="X165" s="308"/>
    </row>
    <row r="166" spans="1:24" s="196" customFormat="1" x14ac:dyDescent="0.3">
      <c r="A166" s="195"/>
      <c r="B166" s="195"/>
      <c r="C166" s="238"/>
      <c r="D166" s="238"/>
      <c r="E166" s="238"/>
      <c r="F166" s="238"/>
      <c r="G166" s="238"/>
      <c r="I166" s="193"/>
      <c r="J166" s="193"/>
      <c r="K166" s="308"/>
      <c r="L166" s="308"/>
      <c r="M166" s="308"/>
      <c r="N166" s="308"/>
      <c r="O166" s="308"/>
      <c r="P166" s="308"/>
      <c r="Q166" s="308"/>
      <c r="R166" s="308"/>
      <c r="S166" s="308"/>
      <c r="T166" s="308"/>
      <c r="U166" s="308"/>
      <c r="V166" s="308"/>
      <c r="W166" s="308"/>
      <c r="X166" s="308"/>
    </row>
    <row r="167" spans="1:24" s="196" customFormat="1" x14ac:dyDescent="0.3">
      <c r="A167" s="195"/>
      <c r="B167" s="195"/>
      <c r="C167" s="238"/>
      <c r="D167" s="238"/>
      <c r="E167" s="238"/>
      <c r="F167" s="238"/>
      <c r="G167" s="238"/>
      <c r="I167" s="193"/>
      <c r="J167" s="193"/>
      <c r="K167" s="308"/>
      <c r="L167" s="308"/>
      <c r="M167" s="308"/>
      <c r="N167" s="308"/>
      <c r="O167" s="308"/>
      <c r="P167" s="308"/>
      <c r="Q167" s="308"/>
      <c r="R167" s="308"/>
      <c r="S167" s="308"/>
      <c r="T167" s="308"/>
      <c r="U167" s="308"/>
      <c r="V167" s="308"/>
      <c r="W167" s="308"/>
      <c r="X167" s="308"/>
    </row>
    <row r="168" spans="1:24" s="196" customFormat="1" x14ac:dyDescent="0.3">
      <c r="A168" s="195"/>
      <c r="B168" s="195"/>
      <c r="C168" s="238"/>
      <c r="D168" s="238"/>
      <c r="E168" s="238"/>
      <c r="F168" s="238"/>
      <c r="G168" s="238"/>
      <c r="I168" s="193"/>
      <c r="J168" s="193"/>
      <c r="K168" s="308"/>
      <c r="L168" s="308"/>
      <c r="M168" s="308"/>
      <c r="N168" s="308"/>
      <c r="O168" s="308"/>
      <c r="P168" s="308"/>
      <c r="Q168" s="308"/>
      <c r="R168" s="308"/>
      <c r="S168" s="308"/>
      <c r="T168" s="308"/>
      <c r="U168" s="308"/>
      <c r="V168" s="308"/>
      <c r="W168" s="308"/>
      <c r="X168" s="308"/>
    </row>
    <row r="169" spans="1:24" s="196" customFormat="1" x14ac:dyDescent="0.3">
      <c r="A169" s="195"/>
      <c r="B169" s="195"/>
      <c r="C169" s="238"/>
      <c r="D169" s="238"/>
      <c r="E169" s="238"/>
      <c r="F169" s="238"/>
      <c r="G169" s="238"/>
      <c r="I169" s="193"/>
      <c r="J169" s="193"/>
      <c r="K169" s="308"/>
      <c r="L169" s="308"/>
      <c r="M169" s="308"/>
      <c r="N169" s="308"/>
      <c r="O169" s="308"/>
      <c r="P169" s="308"/>
      <c r="Q169" s="308"/>
      <c r="R169" s="308"/>
      <c r="S169" s="308"/>
      <c r="T169" s="308"/>
      <c r="U169" s="308"/>
      <c r="V169" s="308"/>
      <c r="W169" s="308"/>
      <c r="X169" s="308"/>
    </row>
    <row r="170" spans="1:24" s="196" customFormat="1" x14ac:dyDescent="0.3">
      <c r="A170" s="195"/>
      <c r="B170" s="195"/>
      <c r="C170" s="238"/>
      <c r="D170" s="238"/>
      <c r="E170" s="238"/>
      <c r="F170" s="238"/>
      <c r="G170" s="238"/>
      <c r="I170" s="193"/>
      <c r="J170" s="193"/>
      <c r="K170" s="308"/>
      <c r="L170" s="308"/>
      <c r="M170" s="308"/>
      <c r="N170" s="308"/>
      <c r="O170" s="308"/>
      <c r="P170" s="308"/>
      <c r="Q170" s="308"/>
      <c r="R170" s="308"/>
      <c r="S170" s="308"/>
      <c r="T170" s="308"/>
      <c r="U170" s="308"/>
      <c r="V170" s="308"/>
      <c r="W170" s="308"/>
      <c r="X170" s="308"/>
    </row>
    <row r="171" spans="1:24" s="196" customFormat="1" x14ac:dyDescent="0.3">
      <c r="A171" s="195"/>
      <c r="B171" s="195"/>
      <c r="C171" s="238"/>
      <c r="D171" s="238"/>
      <c r="E171" s="238"/>
      <c r="F171" s="238"/>
      <c r="G171" s="238"/>
      <c r="I171" s="193"/>
      <c r="J171" s="193"/>
      <c r="K171" s="308"/>
      <c r="L171" s="308"/>
      <c r="M171" s="308"/>
      <c r="N171" s="308"/>
      <c r="O171" s="308"/>
      <c r="P171" s="308"/>
      <c r="Q171" s="308"/>
      <c r="R171" s="308"/>
      <c r="S171" s="308"/>
      <c r="T171" s="308"/>
      <c r="U171" s="308"/>
      <c r="V171" s="308"/>
      <c r="W171" s="308"/>
      <c r="X171" s="308"/>
    </row>
    <row r="172" spans="1:24" s="196" customFormat="1" x14ac:dyDescent="0.3">
      <c r="A172" s="195"/>
      <c r="B172" s="195"/>
      <c r="C172" s="238"/>
      <c r="D172" s="238"/>
      <c r="E172" s="238"/>
      <c r="F172" s="238"/>
      <c r="G172" s="238"/>
      <c r="I172" s="193"/>
      <c r="J172" s="193"/>
      <c r="K172" s="308"/>
      <c r="L172" s="308"/>
      <c r="M172" s="308"/>
      <c r="N172" s="308"/>
      <c r="O172" s="308"/>
      <c r="P172" s="308"/>
      <c r="Q172" s="308"/>
      <c r="R172" s="308"/>
      <c r="S172" s="308"/>
      <c r="T172" s="308"/>
      <c r="U172" s="308"/>
      <c r="V172" s="308"/>
      <c r="W172" s="308"/>
      <c r="X172" s="308"/>
    </row>
    <row r="173" spans="1:24" s="196" customFormat="1" x14ac:dyDescent="0.3">
      <c r="A173" s="195"/>
      <c r="B173" s="195"/>
      <c r="C173" s="238"/>
      <c r="D173" s="238"/>
      <c r="E173" s="238"/>
      <c r="F173" s="238"/>
      <c r="G173" s="238"/>
      <c r="I173" s="193"/>
      <c r="J173" s="193"/>
      <c r="K173" s="308"/>
      <c r="L173" s="308"/>
      <c r="M173" s="308"/>
      <c r="N173" s="308"/>
      <c r="O173" s="308"/>
      <c r="P173" s="308"/>
      <c r="Q173" s="308"/>
      <c r="R173" s="308"/>
      <c r="S173" s="308"/>
      <c r="T173" s="308"/>
      <c r="U173" s="308"/>
      <c r="V173" s="308"/>
      <c r="W173" s="308"/>
      <c r="X173" s="308"/>
    </row>
    <row r="174" spans="1:24" s="196" customFormat="1" x14ac:dyDescent="0.3">
      <c r="A174" s="195"/>
      <c r="B174" s="195"/>
      <c r="C174" s="238"/>
      <c r="D174" s="238"/>
      <c r="E174" s="238"/>
      <c r="F174" s="238"/>
      <c r="G174" s="238"/>
      <c r="I174" s="193"/>
      <c r="J174" s="193"/>
      <c r="K174" s="308"/>
      <c r="L174" s="308"/>
      <c r="M174" s="308"/>
      <c r="N174" s="308"/>
      <c r="O174" s="308"/>
      <c r="P174" s="308"/>
      <c r="Q174" s="308"/>
      <c r="R174" s="308"/>
      <c r="S174" s="308"/>
      <c r="T174" s="308"/>
      <c r="U174" s="308"/>
      <c r="V174" s="308"/>
      <c r="W174" s="308"/>
      <c r="X174" s="308"/>
    </row>
    <row r="175" spans="1:24" s="196" customFormat="1" x14ac:dyDescent="0.3">
      <c r="A175" s="195"/>
      <c r="B175" s="195"/>
      <c r="C175" s="238"/>
      <c r="D175" s="238"/>
      <c r="E175" s="238"/>
      <c r="F175" s="238"/>
      <c r="G175" s="238"/>
      <c r="I175" s="193"/>
      <c r="J175" s="193"/>
      <c r="K175" s="308"/>
      <c r="L175" s="308"/>
      <c r="M175" s="308"/>
      <c r="N175" s="308"/>
      <c r="O175" s="308"/>
      <c r="P175" s="308"/>
      <c r="Q175" s="308"/>
      <c r="R175" s="308"/>
      <c r="S175" s="308"/>
      <c r="T175" s="308"/>
      <c r="U175" s="308"/>
      <c r="V175" s="308"/>
      <c r="W175" s="308"/>
      <c r="X175" s="308"/>
    </row>
    <row r="176" spans="1:24" s="196" customFormat="1" x14ac:dyDescent="0.3">
      <c r="A176" s="195"/>
      <c r="B176" s="195"/>
      <c r="C176" s="238"/>
      <c r="D176" s="238"/>
      <c r="E176" s="238"/>
      <c r="F176" s="238"/>
      <c r="G176" s="238"/>
      <c r="I176" s="193"/>
      <c r="J176" s="193"/>
      <c r="K176" s="308"/>
      <c r="L176" s="308"/>
      <c r="M176" s="308"/>
      <c r="N176" s="308"/>
      <c r="O176" s="308"/>
      <c r="P176" s="308"/>
      <c r="Q176" s="308"/>
      <c r="R176" s="308"/>
      <c r="S176" s="308"/>
      <c r="T176" s="308"/>
      <c r="U176" s="308"/>
      <c r="V176" s="308"/>
      <c r="W176" s="308"/>
      <c r="X176" s="308"/>
    </row>
    <row r="177" spans="1:24" s="196" customFormat="1" x14ac:dyDescent="0.3">
      <c r="A177" s="195"/>
      <c r="B177" s="195"/>
      <c r="C177" s="238"/>
      <c r="D177" s="238"/>
      <c r="E177" s="238"/>
      <c r="F177" s="238"/>
      <c r="G177" s="238"/>
      <c r="I177" s="193"/>
      <c r="J177" s="193"/>
      <c r="K177" s="308"/>
      <c r="L177" s="308"/>
      <c r="M177" s="308"/>
      <c r="N177" s="308"/>
      <c r="O177" s="308"/>
      <c r="P177" s="308"/>
      <c r="Q177" s="308"/>
      <c r="R177" s="308"/>
      <c r="S177" s="308"/>
      <c r="T177" s="308"/>
      <c r="U177" s="308"/>
      <c r="V177" s="308"/>
      <c r="W177" s="308"/>
      <c r="X177" s="308"/>
    </row>
    <row r="178" spans="1:24" s="196" customFormat="1" x14ac:dyDescent="0.3">
      <c r="A178" s="195"/>
      <c r="B178" s="195"/>
      <c r="C178" s="238"/>
      <c r="D178" s="238"/>
      <c r="E178" s="238"/>
      <c r="F178" s="238"/>
      <c r="G178" s="238"/>
      <c r="I178" s="193"/>
      <c r="J178" s="193"/>
      <c r="K178" s="308"/>
      <c r="L178" s="308"/>
      <c r="M178" s="308"/>
      <c r="N178" s="308"/>
      <c r="O178" s="308"/>
      <c r="P178" s="308"/>
      <c r="Q178" s="308"/>
      <c r="R178" s="308"/>
      <c r="S178" s="308"/>
      <c r="T178" s="308"/>
      <c r="U178" s="308"/>
      <c r="V178" s="308"/>
      <c r="W178" s="308"/>
      <c r="X178" s="308"/>
    </row>
    <row r="179" spans="1:24" s="196" customFormat="1" x14ac:dyDescent="0.3">
      <c r="A179" s="195"/>
      <c r="B179" s="195"/>
      <c r="C179" s="238"/>
      <c r="D179" s="238"/>
      <c r="E179" s="238"/>
      <c r="F179" s="238"/>
      <c r="G179" s="238"/>
      <c r="I179" s="193"/>
      <c r="J179" s="193"/>
      <c r="K179" s="308"/>
      <c r="L179" s="308"/>
      <c r="M179" s="308"/>
      <c r="N179" s="308"/>
      <c r="O179" s="308"/>
      <c r="P179" s="308"/>
      <c r="Q179" s="308"/>
      <c r="R179" s="308"/>
      <c r="S179" s="308"/>
      <c r="T179" s="308"/>
      <c r="U179" s="308"/>
      <c r="V179" s="308"/>
      <c r="W179" s="308"/>
      <c r="X179" s="308"/>
    </row>
    <row r="180" spans="1:24" s="196" customFormat="1" x14ac:dyDescent="0.3">
      <c r="A180" s="195"/>
      <c r="B180" s="195"/>
      <c r="C180" s="238"/>
      <c r="D180" s="238"/>
      <c r="E180" s="238"/>
      <c r="F180" s="238"/>
      <c r="G180" s="238"/>
      <c r="I180" s="193"/>
      <c r="J180" s="193"/>
      <c r="K180" s="308"/>
      <c r="L180" s="308"/>
      <c r="M180" s="308"/>
      <c r="N180" s="308"/>
      <c r="O180" s="308"/>
      <c r="P180" s="308"/>
      <c r="Q180" s="308"/>
      <c r="R180" s="308"/>
      <c r="S180" s="308"/>
      <c r="T180" s="308"/>
      <c r="U180" s="308"/>
      <c r="V180" s="308"/>
      <c r="W180" s="308"/>
      <c r="X180" s="308"/>
    </row>
    <row r="181" spans="1:24" s="196" customFormat="1" x14ac:dyDescent="0.3">
      <c r="A181" s="195"/>
      <c r="B181" s="195"/>
      <c r="C181" s="238"/>
      <c r="D181" s="238"/>
      <c r="E181" s="238"/>
      <c r="F181" s="238"/>
      <c r="G181" s="238"/>
      <c r="I181" s="193"/>
      <c r="J181" s="193"/>
      <c r="K181" s="308"/>
      <c r="L181" s="308"/>
      <c r="M181" s="308"/>
      <c r="N181" s="308"/>
      <c r="O181" s="308"/>
      <c r="P181" s="308"/>
      <c r="Q181" s="308"/>
      <c r="R181" s="308"/>
      <c r="S181" s="308"/>
      <c r="T181" s="308"/>
      <c r="U181" s="308"/>
      <c r="V181" s="308"/>
      <c r="W181" s="308"/>
      <c r="X181" s="308"/>
    </row>
    <row r="182" spans="1:24" s="196" customFormat="1" x14ac:dyDescent="0.3">
      <c r="A182" s="195"/>
      <c r="B182" s="195"/>
      <c r="C182" s="238"/>
      <c r="D182" s="238"/>
      <c r="E182" s="238"/>
      <c r="F182" s="238"/>
      <c r="G182" s="238"/>
      <c r="I182" s="193"/>
      <c r="J182" s="193"/>
      <c r="K182" s="308"/>
      <c r="L182" s="308"/>
      <c r="M182" s="308"/>
      <c r="N182" s="308"/>
      <c r="O182" s="308"/>
      <c r="P182" s="308"/>
      <c r="Q182" s="308"/>
      <c r="R182" s="308"/>
      <c r="S182" s="308"/>
      <c r="T182" s="308"/>
      <c r="U182" s="308"/>
      <c r="V182" s="308"/>
      <c r="W182" s="308"/>
      <c r="X182" s="308"/>
    </row>
    <row r="183" spans="1:24" s="196" customFormat="1" x14ac:dyDescent="0.3">
      <c r="A183" s="195"/>
      <c r="B183" s="195"/>
      <c r="C183" s="238"/>
      <c r="D183" s="238"/>
      <c r="E183" s="238"/>
      <c r="F183" s="238"/>
      <c r="G183" s="238"/>
      <c r="I183" s="193"/>
      <c r="J183" s="193"/>
      <c r="K183" s="308"/>
      <c r="L183" s="308"/>
      <c r="M183" s="308"/>
      <c r="N183" s="308"/>
      <c r="O183" s="308"/>
      <c r="P183" s="308"/>
      <c r="Q183" s="308"/>
      <c r="R183" s="308"/>
      <c r="S183" s="308"/>
      <c r="T183" s="308"/>
      <c r="U183" s="308"/>
      <c r="V183" s="308"/>
      <c r="W183" s="308"/>
      <c r="X183" s="308"/>
    </row>
    <row r="184" spans="1:24" s="196" customFormat="1" x14ac:dyDescent="0.3">
      <c r="A184" s="195"/>
      <c r="B184" s="195"/>
      <c r="C184" s="238"/>
      <c r="D184" s="238"/>
      <c r="E184" s="238"/>
      <c r="F184" s="238"/>
      <c r="G184" s="238"/>
      <c r="I184" s="193"/>
      <c r="J184" s="193"/>
      <c r="K184" s="308"/>
      <c r="L184" s="308"/>
      <c r="M184" s="308"/>
      <c r="N184" s="308"/>
      <c r="O184" s="308"/>
      <c r="P184" s="308"/>
      <c r="Q184" s="308"/>
      <c r="R184" s="308"/>
      <c r="S184" s="308"/>
      <c r="T184" s="308"/>
      <c r="U184" s="308"/>
      <c r="V184" s="308"/>
      <c r="W184" s="308"/>
      <c r="X184" s="308"/>
    </row>
    <row r="185" spans="1:24" s="196" customFormat="1" x14ac:dyDescent="0.3">
      <c r="A185" s="195"/>
      <c r="B185" s="195"/>
      <c r="C185" s="238"/>
      <c r="D185" s="238"/>
      <c r="E185" s="238"/>
      <c r="F185" s="238"/>
      <c r="G185" s="238"/>
      <c r="I185" s="193"/>
      <c r="J185" s="193"/>
      <c r="K185" s="308"/>
      <c r="L185" s="308"/>
      <c r="M185" s="308"/>
      <c r="N185" s="308"/>
      <c r="O185" s="308"/>
      <c r="P185" s="308"/>
      <c r="Q185" s="308"/>
      <c r="R185" s="308"/>
      <c r="S185" s="308"/>
      <c r="T185" s="308"/>
      <c r="U185" s="308"/>
      <c r="V185" s="308"/>
      <c r="W185" s="308"/>
      <c r="X185" s="308"/>
    </row>
    <row r="186" spans="1:24" s="196" customFormat="1" x14ac:dyDescent="0.3">
      <c r="A186" s="195"/>
      <c r="B186" s="195"/>
      <c r="C186" s="238"/>
      <c r="D186" s="238"/>
      <c r="E186" s="238"/>
      <c r="F186" s="238"/>
      <c r="G186" s="238"/>
      <c r="I186" s="193"/>
      <c r="J186" s="193"/>
      <c r="K186" s="308"/>
      <c r="L186" s="308"/>
      <c r="M186" s="308"/>
      <c r="N186" s="308"/>
      <c r="O186" s="308"/>
      <c r="P186" s="308"/>
      <c r="Q186" s="308"/>
      <c r="R186" s="308"/>
      <c r="S186" s="308"/>
      <c r="T186" s="308"/>
      <c r="U186" s="308"/>
      <c r="V186" s="308"/>
      <c r="W186" s="308"/>
      <c r="X186" s="308"/>
    </row>
    <row r="187" spans="1:24" s="196" customFormat="1" x14ac:dyDescent="0.3">
      <c r="A187" s="195"/>
      <c r="B187" s="195"/>
      <c r="C187" s="238"/>
      <c r="D187" s="238"/>
      <c r="E187" s="238"/>
      <c r="F187" s="238"/>
      <c r="G187" s="238"/>
      <c r="I187" s="193"/>
      <c r="J187" s="193"/>
      <c r="K187" s="308"/>
      <c r="L187" s="308"/>
      <c r="M187" s="308"/>
      <c r="N187" s="308"/>
      <c r="O187" s="308"/>
      <c r="P187" s="308"/>
      <c r="Q187" s="308"/>
      <c r="R187" s="308"/>
      <c r="S187" s="308"/>
      <c r="T187" s="308"/>
      <c r="U187" s="308"/>
      <c r="V187" s="308"/>
      <c r="W187" s="308"/>
      <c r="X187" s="308"/>
    </row>
    <row r="188" spans="1:24" s="196" customFormat="1" x14ac:dyDescent="0.3">
      <c r="A188" s="195"/>
      <c r="B188" s="195"/>
      <c r="C188" s="238"/>
      <c r="D188" s="238"/>
      <c r="E188" s="238"/>
      <c r="F188" s="238"/>
      <c r="G188" s="238"/>
      <c r="I188" s="193"/>
      <c r="J188" s="193"/>
      <c r="K188" s="308"/>
      <c r="L188" s="308"/>
      <c r="M188" s="308"/>
      <c r="N188" s="308"/>
      <c r="O188" s="308"/>
      <c r="P188" s="308"/>
      <c r="Q188" s="308"/>
      <c r="R188" s="308"/>
      <c r="S188" s="308"/>
      <c r="T188" s="308"/>
      <c r="U188" s="308"/>
      <c r="V188" s="308"/>
      <c r="W188" s="308"/>
      <c r="X188" s="308"/>
    </row>
    <row r="189" spans="1:24" s="196" customFormat="1" x14ac:dyDescent="0.3">
      <c r="A189" s="195"/>
      <c r="B189" s="195"/>
      <c r="C189" s="238"/>
      <c r="D189" s="238"/>
      <c r="E189" s="238"/>
      <c r="F189" s="238"/>
      <c r="G189" s="238"/>
      <c r="I189" s="193"/>
      <c r="J189" s="193"/>
      <c r="K189" s="308"/>
      <c r="L189" s="308"/>
      <c r="M189" s="308"/>
      <c r="N189" s="308"/>
      <c r="O189" s="308"/>
      <c r="P189" s="308"/>
      <c r="Q189" s="308"/>
      <c r="R189" s="308"/>
      <c r="S189" s="308"/>
      <c r="T189" s="308"/>
      <c r="U189" s="308"/>
      <c r="V189" s="308"/>
      <c r="W189" s="308"/>
      <c r="X189" s="308"/>
    </row>
    <row r="190" spans="1:24" s="196" customFormat="1" x14ac:dyDescent="0.3">
      <c r="A190" s="195"/>
      <c r="B190" s="195"/>
      <c r="C190" s="238"/>
      <c r="D190" s="238"/>
      <c r="E190" s="238"/>
      <c r="F190" s="238"/>
      <c r="G190" s="238"/>
      <c r="I190" s="193"/>
      <c r="J190" s="193"/>
      <c r="K190" s="308"/>
      <c r="L190" s="308"/>
      <c r="M190" s="308"/>
      <c r="N190" s="308"/>
      <c r="O190" s="308"/>
      <c r="P190" s="308"/>
      <c r="Q190" s="308"/>
      <c r="R190" s="308"/>
      <c r="S190" s="308"/>
      <c r="T190" s="308"/>
      <c r="U190" s="308"/>
      <c r="V190" s="308"/>
      <c r="W190" s="308"/>
      <c r="X190" s="308"/>
    </row>
    <row r="191" spans="1:24" s="196" customFormat="1" x14ac:dyDescent="0.3">
      <c r="A191" s="195"/>
      <c r="B191" s="195"/>
      <c r="C191" s="238"/>
      <c r="D191" s="238"/>
      <c r="E191" s="238"/>
      <c r="F191" s="238"/>
      <c r="G191" s="238"/>
      <c r="I191" s="193"/>
      <c r="J191" s="193"/>
      <c r="K191" s="308"/>
      <c r="L191" s="308"/>
      <c r="M191" s="308"/>
      <c r="N191" s="308"/>
      <c r="O191" s="308"/>
      <c r="P191" s="308"/>
      <c r="Q191" s="308"/>
      <c r="R191" s="308"/>
      <c r="S191" s="308"/>
      <c r="T191" s="308"/>
      <c r="U191" s="308"/>
      <c r="V191" s="308"/>
      <c r="W191" s="308"/>
      <c r="X191" s="308"/>
    </row>
    <row r="192" spans="1:24" s="196" customFormat="1" x14ac:dyDescent="0.3">
      <c r="A192" s="195"/>
      <c r="B192" s="195"/>
      <c r="C192" s="238"/>
      <c r="D192" s="238"/>
      <c r="E192" s="238"/>
      <c r="F192" s="238"/>
      <c r="G192" s="238"/>
      <c r="I192" s="193"/>
      <c r="J192" s="193"/>
      <c r="K192" s="308"/>
      <c r="L192" s="308"/>
      <c r="M192" s="308"/>
      <c r="N192" s="308"/>
      <c r="O192" s="308"/>
      <c r="P192" s="308"/>
      <c r="Q192" s="308"/>
      <c r="R192" s="308"/>
      <c r="S192" s="308"/>
      <c r="T192" s="308"/>
      <c r="U192" s="308"/>
      <c r="V192" s="308"/>
      <c r="W192" s="308"/>
      <c r="X192" s="308"/>
    </row>
    <row r="193" spans="1:24" s="196" customFormat="1" x14ac:dyDescent="0.3">
      <c r="A193" s="195"/>
      <c r="B193" s="195"/>
      <c r="C193" s="238"/>
      <c r="D193" s="238"/>
      <c r="E193" s="238"/>
      <c r="F193" s="238"/>
      <c r="G193" s="238"/>
      <c r="I193" s="193"/>
      <c r="J193" s="193"/>
      <c r="K193" s="308"/>
      <c r="L193" s="308"/>
      <c r="M193" s="308"/>
      <c r="N193" s="308"/>
      <c r="O193" s="308"/>
      <c r="P193" s="308"/>
      <c r="Q193" s="308"/>
      <c r="R193" s="308"/>
      <c r="S193" s="308"/>
      <c r="T193" s="308"/>
      <c r="U193" s="308"/>
      <c r="V193" s="308"/>
      <c r="W193" s="308"/>
      <c r="X193" s="308"/>
    </row>
    <row r="194" spans="1:24" s="196" customFormat="1" x14ac:dyDescent="0.3">
      <c r="A194" s="195"/>
      <c r="B194" s="195"/>
      <c r="C194" s="238"/>
      <c r="D194" s="238"/>
      <c r="E194" s="238"/>
      <c r="F194" s="238"/>
      <c r="G194" s="238"/>
      <c r="I194" s="193"/>
      <c r="J194" s="193"/>
      <c r="K194" s="308"/>
      <c r="L194" s="308"/>
      <c r="M194" s="308"/>
      <c r="N194" s="308"/>
      <c r="O194" s="308"/>
      <c r="P194" s="308"/>
      <c r="Q194" s="308"/>
      <c r="R194" s="308"/>
      <c r="S194" s="308"/>
      <c r="T194" s="308"/>
      <c r="U194" s="308"/>
      <c r="V194" s="308"/>
      <c r="W194" s="308"/>
      <c r="X194" s="308"/>
    </row>
    <row r="195" spans="1:24" s="196" customFormat="1" x14ac:dyDescent="0.3">
      <c r="A195" s="195"/>
      <c r="B195" s="195"/>
      <c r="C195" s="238"/>
      <c r="D195" s="238"/>
      <c r="E195" s="238"/>
      <c r="F195" s="238"/>
      <c r="G195" s="238"/>
      <c r="I195" s="193"/>
      <c r="J195" s="193"/>
      <c r="K195" s="308"/>
      <c r="L195" s="308"/>
      <c r="M195" s="308"/>
      <c r="N195" s="308"/>
      <c r="O195" s="308"/>
      <c r="P195" s="308"/>
      <c r="Q195" s="308"/>
      <c r="R195" s="308"/>
      <c r="S195" s="308"/>
      <c r="T195" s="308"/>
      <c r="U195" s="308"/>
      <c r="V195" s="308"/>
      <c r="W195" s="308"/>
      <c r="X195" s="308"/>
    </row>
    <row r="196" spans="1:24" s="196" customFormat="1" x14ac:dyDescent="0.3">
      <c r="A196" s="195"/>
      <c r="B196" s="195"/>
      <c r="C196" s="238"/>
      <c r="D196" s="238"/>
      <c r="E196" s="238"/>
      <c r="F196" s="238"/>
      <c r="G196" s="238"/>
      <c r="I196" s="193"/>
      <c r="J196" s="193"/>
      <c r="K196" s="308"/>
      <c r="L196" s="308"/>
      <c r="M196" s="308"/>
      <c r="N196" s="308"/>
      <c r="O196" s="308"/>
      <c r="P196" s="308"/>
      <c r="Q196" s="308"/>
      <c r="R196" s="308"/>
      <c r="S196" s="308"/>
      <c r="T196" s="308"/>
      <c r="U196" s="308"/>
      <c r="V196" s="308"/>
      <c r="W196" s="308"/>
      <c r="X196" s="308"/>
    </row>
  </sheetData>
  <customSheetViews>
    <customSheetView guid="{3BEDB203-29A8-4A82-B140-5CE8D0753F8B}" showGridLines="0" fitToPage="1" topLeftCell="I1">
      <selection activeCell="A7" sqref="A7:H68"/>
      <pageMargins left="0.25" right="0" top="0.25" bottom="0.25" header="0.3" footer="0"/>
      <pageSetup scale="30" fitToHeight="0" orientation="landscape" r:id="rId1"/>
    </customSheetView>
    <customSheetView guid="{040B64FF-F135-4C7F-9498-A8399C10673D}" showGridLines="0" fitToPage="1" topLeftCell="I1">
      <selection activeCell="A7" sqref="A7:H68"/>
      <pageMargins left="0.25" right="0" top="0.25" bottom="0.25" header="0.3" footer="0"/>
      <pageSetup scale="30" fitToHeight="0" orientation="landscape" r:id="rId2"/>
    </customSheetView>
    <customSheetView guid="{6D9FC8F7-6352-4BF1-890A-27BF36FADC03}" showGridLines="0" fitToPage="1" topLeftCell="I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53" priority="25"/>
  </conditionalFormatting>
  <conditionalFormatting sqref="O4:O9 O12:O18">
    <cfRule type="duplicateValues" dxfId="52" priority="17"/>
  </conditionalFormatting>
  <conditionalFormatting sqref="O10">
    <cfRule type="duplicateValues" dxfId="51" priority="16"/>
  </conditionalFormatting>
  <conditionalFormatting sqref="O11">
    <cfRule type="duplicateValues" dxfId="50" priority="15"/>
  </conditionalFormatting>
  <conditionalFormatting sqref="O19:O32">
    <cfRule type="duplicateValues" dxfId="49" priority="14"/>
  </conditionalFormatting>
  <conditionalFormatting sqref="O34:O50">
    <cfRule type="duplicateValues" dxfId="48" priority="13"/>
  </conditionalFormatting>
  <conditionalFormatting sqref="O33">
    <cfRule type="duplicateValues" dxfId="47" priority="12"/>
  </conditionalFormatting>
  <conditionalFormatting sqref="O51:O58">
    <cfRule type="duplicateValues" dxfId="46" priority="11"/>
  </conditionalFormatting>
  <conditionalFormatting sqref="O59:O62">
    <cfRule type="duplicateValues" dxfId="45" priority="10"/>
  </conditionalFormatting>
  <conditionalFormatting sqref="C7:D7 F7:H7">
    <cfRule type="containsText" dxfId="44" priority="7" operator="containsText" text="N/A">
      <formula>NOT(ISERROR(SEARCH("N/A",C7)))</formula>
    </cfRule>
    <cfRule type="containsText" dxfId="43" priority="8" operator="containsText" text="Blank">
      <formula>NOT(ISERROR(SEARCH("Blank",C7)))</formula>
    </cfRule>
    <cfRule type="containsText" dxfId="42" priority="9" operator="containsText" text="M">
      <formula>NOT(ISERROR(SEARCH("M",C7)))</formula>
    </cfRule>
  </conditionalFormatting>
  <conditionalFormatting sqref="B7 B66:B68">
    <cfRule type="duplicateValues" dxfId="41" priority="6"/>
  </conditionalFormatting>
  <conditionalFormatting sqref="B29">
    <cfRule type="duplicateValues" dxfId="40" priority="4"/>
  </conditionalFormatting>
  <conditionalFormatting sqref="B30">
    <cfRule type="duplicateValues" dxfId="39" priority="3"/>
  </conditionalFormatting>
  <conditionalFormatting sqref="B55">
    <cfRule type="duplicateValues" dxfId="38" priority="2"/>
  </conditionalFormatting>
  <conditionalFormatting sqref="B56:B65 B31:B54 B8:B12 B14:B28">
    <cfRule type="duplicateValues" dxfId="37" priority="5"/>
  </conditionalFormatting>
  <conditionalFormatting sqref="B13">
    <cfRule type="duplicateValues" dxfId="3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99428" r:id="rId7" name="CommandButton4">
          <controlPr defaultSize="0" autoLine="0" r:id="rId8">
            <anchor moveWithCells="1">
              <from>
                <xdr:col>8</xdr:col>
                <xdr:colOff>121920</xdr:colOff>
                <xdr:row>9</xdr:row>
                <xdr:rowOff>68580</xdr:rowOff>
              </from>
              <to>
                <xdr:col>9</xdr:col>
                <xdr:colOff>441960</xdr:colOff>
                <xdr:row>11</xdr:row>
                <xdr:rowOff>152400</xdr:rowOff>
              </to>
            </anchor>
          </controlPr>
        </control>
      </mc:Choice>
      <mc:Fallback>
        <control shapeId="999428" r:id="rId7" name="CommandButton4"/>
      </mc:Fallback>
    </mc:AlternateContent>
    <mc:AlternateContent xmlns:mc="http://schemas.openxmlformats.org/markup-compatibility/2006">
      <mc:Choice Requires="x14">
        <control shapeId="999427" r:id="rId9" name="CommandButton3">
          <controlPr defaultSize="0" autoLine="0" r:id="rId10">
            <anchor moveWithCells="1">
              <from>
                <xdr:col>8</xdr:col>
                <xdr:colOff>114300</xdr:colOff>
                <xdr:row>6</xdr:row>
                <xdr:rowOff>106680</xdr:rowOff>
              </from>
              <to>
                <xdr:col>9</xdr:col>
                <xdr:colOff>403860</xdr:colOff>
                <xdr:row>8</xdr:row>
                <xdr:rowOff>83820</xdr:rowOff>
              </to>
            </anchor>
          </controlPr>
        </control>
      </mc:Choice>
      <mc:Fallback>
        <control shapeId="999427" r:id="rId9" name="CommandButton3"/>
      </mc:Fallback>
    </mc:AlternateContent>
    <mc:AlternateContent xmlns:mc="http://schemas.openxmlformats.org/markup-compatibility/2006">
      <mc:Choice Requires="x14">
        <control shapeId="999426" r:id="rId11" name="CommandButton2">
          <controlPr defaultSize="0" autoLine="0" r:id="rId12">
            <anchor moveWithCells="1">
              <from>
                <xdr:col>8</xdr:col>
                <xdr:colOff>121920</xdr:colOff>
                <xdr:row>9</xdr:row>
                <xdr:rowOff>68580</xdr:rowOff>
              </from>
              <to>
                <xdr:col>9</xdr:col>
                <xdr:colOff>441960</xdr:colOff>
                <xdr:row>11</xdr:row>
                <xdr:rowOff>152400</xdr:rowOff>
              </to>
            </anchor>
          </controlPr>
        </control>
      </mc:Choice>
      <mc:Fallback>
        <control shapeId="999426" r:id="rId11" name="CommandButton2"/>
      </mc:Fallback>
    </mc:AlternateContent>
    <mc:AlternateContent xmlns:mc="http://schemas.openxmlformats.org/markup-compatibility/2006">
      <mc:Choice Requires="x14">
        <control shapeId="999425" r:id="rId13" name="CommandButton1">
          <controlPr defaultSize="0" autoLine="0" r:id="rId14">
            <anchor moveWithCells="1">
              <from>
                <xdr:col>8</xdr:col>
                <xdr:colOff>114300</xdr:colOff>
                <xdr:row>6</xdr:row>
                <xdr:rowOff>106680</xdr:rowOff>
              </from>
              <to>
                <xdr:col>9</xdr:col>
                <xdr:colOff>403860</xdr:colOff>
                <xdr:row>8</xdr:row>
                <xdr:rowOff>83820</xdr:rowOff>
              </to>
            </anchor>
          </controlPr>
        </control>
      </mc:Choice>
      <mc:Fallback>
        <control shapeId="999425" r:id="rId13" name="CommandButton1"/>
      </mc:Fallback>
    </mc:AlternateContent>
  </controls>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s="192" customFormat="1" ht="12.75" customHeight="1" x14ac:dyDescent="0.45">
      <c r="A1" s="364" t="s">
        <v>82</v>
      </c>
      <c r="B1" s="365"/>
      <c r="C1" s="365"/>
      <c r="D1" s="365"/>
      <c r="E1" s="365"/>
      <c r="F1" s="365"/>
      <c r="G1" s="365"/>
      <c r="H1" s="365"/>
      <c r="I1" s="193"/>
      <c r="J1" s="193"/>
      <c r="K1" s="307" t="s">
        <v>729</v>
      </c>
      <c r="L1" s="307"/>
      <c r="M1" s="307"/>
      <c r="N1" s="307"/>
      <c r="O1" s="307"/>
      <c r="P1" s="307"/>
      <c r="Q1" s="307"/>
      <c r="R1" s="307"/>
      <c r="S1" s="307"/>
      <c r="T1" s="307"/>
      <c r="U1" s="307"/>
      <c r="V1" s="307"/>
      <c r="W1" s="307"/>
      <c r="X1" s="307"/>
    </row>
    <row r="2" spans="1:24" s="192" customFormat="1" ht="27.6" x14ac:dyDescent="0.3">
      <c r="A2" s="217" t="s">
        <v>362</v>
      </c>
      <c r="B2" s="249" t="s">
        <v>676</v>
      </c>
      <c r="C2" s="193"/>
      <c r="D2" s="193"/>
      <c r="E2" s="193"/>
      <c r="F2" s="193"/>
      <c r="G2" s="193"/>
      <c r="H2" s="193"/>
      <c r="I2" s="193"/>
      <c r="J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s="192" customFormat="1" ht="12.75" customHeight="1" x14ac:dyDescent="0.3">
      <c r="A3" s="217" t="s">
        <v>342</v>
      </c>
      <c r="B3" s="231">
        <v>43899</v>
      </c>
      <c r="C3" s="235"/>
      <c r="D3" s="193"/>
      <c r="E3" s="193"/>
      <c r="F3" s="193"/>
      <c r="G3" s="193"/>
      <c r="H3" s="193"/>
      <c r="I3" s="193"/>
      <c r="J3" s="193"/>
      <c r="K3" s="306"/>
      <c r="L3" s="306"/>
      <c r="M3" s="366"/>
      <c r="N3" s="367"/>
      <c r="O3" s="306"/>
      <c r="P3" s="310" t="s">
        <v>140</v>
      </c>
      <c r="Q3" s="306"/>
      <c r="R3" s="306"/>
      <c r="S3" s="368"/>
      <c r="T3" s="311"/>
      <c r="U3" s="311"/>
      <c r="V3" s="311"/>
      <c r="W3" s="311"/>
      <c r="X3" s="311"/>
    </row>
    <row r="4" spans="1:24" s="192" customFormat="1" x14ac:dyDescent="0.3">
      <c r="A4" s="217" t="s">
        <v>363</v>
      </c>
      <c r="B4" s="234">
        <f ca="1">DATEDIF(B3,TODAY(),"D")/365</f>
        <v>0.89315068493150684</v>
      </c>
      <c r="C4" s="193"/>
      <c r="D4" s="193"/>
      <c r="E4" s="193"/>
      <c r="F4" s="193"/>
      <c r="G4" s="193"/>
      <c r="H4" s="193"/>
      <c r="I4" s="193"/>
      <c r="J4" s="193"/>
      <c r="K4" s="107" t="s">
        <v>141</v>
      </c>
      <c r="L4" s="107" t="s">
        <v>142</v>
      </c>
      <c r="M4" s="266" t="s">
        <v>5</v>
      </c>
      <c r="N4" s="267" t="s">
        <v>143</v>
      </c>
      <c r="O4" s="268" t="s">
        <v>367</v>
      </c>
      <c r="P4" s="270"/>
      <c r="Q4" s="273" t="s">
        <v>145</v>
      </c>
      <c r="R4" s="273" t="s">
        <v>211</v>
      </c>
      <c r="S4" s="249"/>
      <c r="T4" s="107"/>
      <c r="U4" s="319"/>
      <c r="V4" s="107"/>
      <c r="W4" s="107"/>
      <c r="X4" s="107"/>
    </row>
    <row r="5" spans="1:24" s="192" customFormat="1" ht="12.75" customHeight="1" x14ac:dyDescent="0.3">
      <c r="A5" s="217" t="s">
        <v>382</v>
      </c>
      <c r="B5" s="234">
        <v>0</v>
      </c>
      <c r="C5" s="236"/>
      <c r="D5" s="193"/>
      <c r="E5" s="193"/>
      <c r="F5" s="193"/>
      <c r="G5" s="193"/>
      <c r="H5" s="193"/>
      <c r="I5" s="193"/>
      <c r="J5" s="193"/>
      <c r="K5" s="107"/>
      <c r="L5" s="107"/>
      <c r="M5" s="266" t="s">
        <v>5</v>
      </c>
      <c r="N5" s="267" t="s">
        <v>143</v>
      </c>
      <c r="O5" s="268" t="s">
        <v>368</v>
      </c>
      <c r="P5" s="271" t="s">
        <v>144</v>
      </c>
      <c r="Q5" s="271" t="s">
        <v>149</v>
      </c>
      <c r="R5" s="271" t="s">
        <v>150</v>
      </c>
      <c r="S5" s="249"/>
      <c r="T5" s="107"/>
      <c r="U5" s="320"/>
      <c r="V5" s="107"/>
      <c r="W5" s="107"/>
      <c r="X5" s="107"/>
    </row>
    <row r="6" spans="1:24" s="192" customFormat="1" ht="15" thickBot="1" x14ac:dyDescent="0.35">
      <c r="A6" s="217" t="s">
        <v>383</v>
      </c>
      <c r="B6" s="234">
        <f ca="1">B4+B5</f>
        <v>0.89315068493150684</v>
      </c>
      <c r="C6" s="236"/>
      <c r="D6" s="195"/>
      <c r="E6" s="195"/>
      <c r="F6" s="195"/>
      <c r="G6" s="195"/>
      <c r="H6" s="196"/>
      <c r="I6" s="193"/>
      <c r="J6" s="193"/>
      <c r="K6" s="107"/>
      <c r="L6" s="107"/>
      <c r="M6" s="266" t="s">
        <v>5</v>
      </c>
      <c r="N6" s="267" t="s">
        <v>148</v>
      </c>
      <c r="O6" s="268" t="s">
        <v>148</v>
      </c>
      <c r="P6" s="271" t="s">
        <v>144</v>
      </c>
      <c r="Q6" s="271" t="s">
        <v>149</v>
      </c>
      <c r="R6" s="271" t="s">
        <v>150</v>
      </c>
      <c r="S6" s="249"/>
      <c r="T6" s="107"/>
      <c r="U6" s="320"/>
      <c r="V6" s="107"/>
      <c r="W6" s="107"/>
      <c r="X6" s="107"/>
    </row>
    <row r="7" spans="1:24" s="192" customFormat="1" ht="15" thickBot="1" x14ac:dyDescent="0.35">
      <c r="A7" s="232" t="s">
        <v>4</v>
      </c>
      <c r="B7" s="233" t="s">
        <v>134</v>
      </c>
      <c r="C7" s="220" t="s">
        <v>5</v>
      </c>
      <c r="D7" s="220" t="s">
        <v>6</v>
      </c>
      <c r="E7" s="220" t="s">
        <v>7</v>
      </c>
      <c r="F7" s="220" t="s">
        <v>8</v>
      </c>
      <c r="G7" s="220" t="s">
        <v>9</v>
      </c>
      <c r="H7" s="221" t="s">
        <v>76</v>
      </c>
      <c r="I7" s="193"/>
      <c r="J7" s="193"/>
      <c r="K7" s="107"/>
      <c r="L7" s="107"/>
      <c r="M7" s="266" t="s">
        <v>5</v>
      </c>
      <c r="N7" s="267" t="s">
        <v>726</v>
      </c>
      <c r="O7" s="268" t="s">
        <v>420</v>
      </c>
      <c r="P7" s="271" t="s">
        <v>144</v>
      </c>
      <c r="Q7" s="271" t="s">
        <v>152</v>
      </c>
      <c r="R7" s="271" t="s">
        <v>154</v>
      </c>
      <c r="S7" s="249" t="s">
        <v>676</v>
      </c>
      <c r="T7" s="107" t="s">
        <v>72</v>
      </c>
      <c r="U7" s="320"/>
      <c r="V7" s="107"/>
      <c r="W7" s="249"/>
      <c r="X7" s="107"/>
    </row>
    <row r="8" spans="1:24" s="192" customFormat="1"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I8" s="193"/>
      <c r="J8" s="193"/>
      <c r="K8" s="107"/>
      <c r="L8" s="107"/>
      <c r="M8" s="266" t="s">
        <v>5</v>
      </c>
      <c r="N8" s="267" t="s">
        <v>726</v>
      </c>
      <c r="O8" s="269" t="s">
        <v>693</v>
      </c>
      <c r="P8" s="271" t="s">
        <v>144</v>
      </c>
      <c r="Q8" s="271" t="s">
        <v>152</v>
      </c>
      <c r="R8" s="271" t="s">
        <v>154</v>
      </c>
      <c r="S8" s="249"/>
      <c r="T8" s="107"/>
      <c r="U8" s="107"/>
      <c r="V8" s="107"/>
      <c r="W8" s="107"/>
      <c r="X8" s="107"/>
    </row>
    <row r="9" spans="1:24" s="192" customFormat="1"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I9" s="193"/>
      <c r="J9" s="193"/>
      <c r="K9" s="107"/>
      <c r="L9" s="107"/>
      <c r="M9" s="266" t="s">
        <v>5</v>
      </c>
      <c r="N9" s="267" t="s">
        <v>726</v>
      </c>
      <c r="O9" s="269" t="s">
        <v>617</v>
      </c>
      <c r="P9" s="271" t="s">
        <v>144</v>
      </c>
      <c r="Q9" s="271" t="s">
        <v>153</v>
      </c>
      <c r="R9" s="271" t="s">
        <v>263</v>
      </c>
      <c r="S9" s="249" t="s">
        <v>676</v>
      </c>
      <c r="T9" s="107" t="s">
        <v>72</v>
      </c>
      <c r="U9" s="320"/>
      <c r="V9" s="107"/>
      <c r="W9" s="107"/>
      <c r="X9" s="107"/>
    </row>
    <row r="10" spans="1:24" s="192" customFormat="1"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I10" s="193"/>
      <c r="J10" s="193"/>
      <c r="K10" s="107"/>
      <c r="L10" s="107"/>
      <c r="M10" s="266" t="s">
        <v>5</v>
      </c>
      <c r="N10" s="267" t="s">
        <v>726</v>
      </c>
      <c r="O10" s="269" t="s">
        <v>618</v>
      </c>
      <c r="P10" s="271" t="s">
        <v>144</v>
      </c>
      <c r="Q10" s="271" t="s">
        <v>615</v>
      </c>
      <c r="R10" s="271" t="s">
        <v>274</v>
      </c>
      <c r="S10" s="249"/>
      <c r="T10" s="107"/>
      <c r="U10" s="320"/>
      <c r="V10" s="107"/>
      <c r="W10" s="107"/>
      <c r="X10" s="107"/>
    </row>
    <row r="11" spans="1:24" s="192" customForma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I11" s="193"/>
      <c r="J11" s="193"/>
      <c r="K11" s="107"/>
      <c r="L11" s="107"/>
      <c r="M11" s="266" t="s">
        <v>5</v>
      </c>
      <c r="N11" s="267" t="s">
        <v>726</v>
      </c>
      <c r="O11" s="264" t="s">
        <v>688</v>
      </c>
      <c r="P11" s="271" t="s">
        <v>144</v>
      </c>
      <c r="Q11" s="274" t="s">
        <v>696</v>
      </c>
      <c r="R11" s="274" t="s">
        <v>334</v>
      </c>
      <c r="S11" s="249"/>
      <c r="T11" s="107"/>
      <c r="U11" s="107"/>
      <c r="V11" s="107"/>
      <c r="W11" s="107"/>
      <c r="X11" s="107"/>
    </row>
    <row r="12" spans="1:24" s="192" customForma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I12" s="193"/>
      <c r="J12" s="193"/>
      <c r="K12" s="107"/>
      <c r="L12" s="107"/>
      <c r="M12" s="266" t="s">
        <v>5</v>
      </c>
      <c r="N12" s="267" t="s">
        <v>726</v>
      </c>
      <c r="O12" s="264" t="s">
        <v>689</v>
      </c>
      <c r="P12" s="271" t="s">
        <v>144</v>
      </c>
      <c r="Q12" s="274" t="s">
        <v>376</v>
      </c>
      <c r="R12" s="274" t="s">
        <v>377</v>
      </c>
      <c r="S12" s="249"/>
      <c r="T12" s="107"/>
      <c r="U12" s="107"/>
      <c r="V12" s="107"/>
      <c r="W12" s="107"/>
      <c r="X12" s="107"/>
    </row>
    <row r="13" spans="1:24" s="192" customForma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I13" s="193"/>
      <c r="J13" s="193"/>
      <c r="K13" s="107"/>
      <c r="L13" s="107"/>
      <c r="M13" s="266" t="s">
        <v>5</v>
      </c>
      <c r="N13" s="267" t="s">
        <v>31</v>
      </c>
      <c r="O13" s="269" t="s">
        <v>173</v>
      </c>
      <c r="P13" s="272"/>
      <c r="Q13" s="275" t="s">
        <v>170</v>
      </c>
      <c r="R13" s="276" t="s">
        <v>170</v>
      </c>
      <c r="S13" s="249" t="s">
        <v>676</v>
      </c>
      <c r="T13" s="107" t="s">
        <v>72</v>
      </c>
      <c r="U13" s="320">
        <v>44029</v>
      </c>
      <c r="V13" s="107" t="s">
        <v>369</v>
      </c>
      <c r="W13" s="107"/>
      <c r="X13" s="107"/>
    </row>
    <row r="14" spans="1:24" s="192" customFormat="1"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I14" s="193"/>
      <c r="J14" s="193"/>
      <c r="K14" s="107"/>
      <c r="L14" s="107"/>
      <c r="M14" s="266" t="s">
        <v>5</v>
      </c>
      <c r="N14" s="267" t="s">
        <v>31</v>
      </c>
      <c r="O14" s="269" t="s">
        <v>694</v>
      </c>
      <c r="P14" s="272"/>
      <c r="Q14" s="277" t="s">
        <v>149</v>
      </c>
      <c r="R14" s="276" t="s">
        <v>150</v>
      </c>
      <c r="S14" s="107"/>
      <c r="T14" s="107"/>
      <c r="U14" s="107"/>
      <c r="V14" s="107"/>
      <c r="W14" s="107"/>
      <c r="X14" s="107"/>
    </row>
    <row r="15" spans="1:24" s="192" customFormat="1"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I15" s="193"/>
      <c r="J15" s="193"/>
      <c r="K15" s="107"/>
      <c r="L15" s="107"/>
      <c r="M15" s="266" t="s">
        <v>5</v>
      </c>
      <c r="N15" s="267" t="s">
        <v>54</v>
      </c>
      <c r="O15" s="269" t="s">
        <v>394</v>
      </c>
      <c r="P15" s="271"/>
      <c r="Q15" s="271" t="s">
        <v>215</v>
      </c>
      <c r="R15" s="271" t="s">
        <v>216</v>
      </c>
      <c r="S15" s="107" t="s">
        <v>676</v>
      </c>
      <c r="T15" s="107" t="s">
        <v>72</v>
      </c>
      <c r="U15" s="320">
        <v>44063</v>
      </c>
      <c r="V15" s="107" t="s">
        <v>369</v>
      </c>
      <c r="W15" s="107"/>
      <c r="X15" s="107"/>
    </row>
    <row r="16" spans="1:24" s="192" customFormat="1" x14ac:dyDescent="0.3">
      <c r="A16" s="225" t="s">
        <v>55</v>
      </c>
      <c r="B16" s="218" t="s">
        <v>190</v>
      </c>
      <c r="C16" s="252" t="s">
        <v>77</v>
      </c>
      <c r="D16" s="252"/>
      <c r="E16" s="252"/>
      <c r="F16" s="252"/>
      <c r="G16" s="252"/>
      <c r="H16" s="224">
        <f>IF(C16&lt;&gt;"",'CBL Score Standard'!$D74,IF(D16&lt;&gt;"",SUM('CBL Score Standard'!$D74:$E74),IF(E16&lt;&gt;"",SUM('CBL Score Standard'!$D74:$F74),IF(F16&lt;&gt;"",SUM('CBL Score Standard'!$D74:$G74),IF(G16&lt;&gt;"",SUM('CBL Score Standard'!$D74:$H74,0))))))</f>
        <v>0</v>
      </c>
      <c r="I16" s="193"/>
      <c r="J16" s="193"/>
      <c r="K16" s="107"/>
      <c r="L16" s="107"/>
      <c r="M16" s="266" t="s">
        <v>5</v>
      </c>
      <c r="N16" s="267" t="s">
        <v>41</v>
      </c>
      <c r="O16" s="269" t="s">
        <v>418</v>
      </c>
      <c r="P16" s="272"/>
      <c r="Q16" s="271" t="s">
        <v>376</v>
      </c>
      <c r="R16" s="271" t="s">
        <v>377</v>
      </c>
      <c r="S16" s="107" t="s">
        <v>676</v>
      </c>
      <c r="T16" s="107" t="s">
        <v>73</v>
      </c>
      <c r="U16" s="320"/>
      <c r="V16" s="107"/>
      <c r="W16" s="107"/>
      <c r="X16" s="107"/>
    </row>
    <row r="17" spans="1:24" s="192" customForma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I17" s="193"/>
      <c r="J17" s="193"/>
      <c r="K17" s="107"/>
      <c r="L17" s="107"/>
      <c r="M17" s="266" t="s">
        <v>5</v>
      </c>
      <c r="N17" s="267" t="s">
        <v>143</v>
      </c>
      <c r="O17" s="264" t="s">
        <v>695</v>
      </c>
      <c r="P17" s="272"/>
      <c r="Q17" s="274" t="s">
        <v>615</v>
      </c>
      <c r="R17" s="274" t="s">
        <v>274</v>
      </c>
      <c r="S17" s="107"/>
      <c r="T17" s="107"/>
      <c r="U17" s="107"/>
      <c r="V17" s="107"/>
      <c r="W17" s="107"/>
      <c r="X17" s="107"/>
    </row>
    <row r="18" spans="1:24" s="192" customFormat="1" x14ac:dyDescent="0.3">
      <c r="A18" s="225" t="s">
        <v>55</v>
      </c>
      <c r="B18" s="218" t="s">
        <v>194</v>
      </c>
      <c r="C18" s="252"/>
      <c r="D18" s="252"/>
      <c r="E18" s="252"/>
      <c r="F18" s="252"/>
      <c r="G18" s="252"/>
      <c r="H18" s="224" t="b">
        <f>IF(C18&lt;&gt;"",'CBL Score Standard'!$D76,IF(D18&lt;&gt;"",SUM('CBL Score Standard'!$D76:$E76),IF(E18&lt;&gt;"",SUM('CBL Score Standard'!$D76:$F76),IF(F18&lt;&gt;"",SUM('CBL Score Standard'!$D76:$G76),IF(G18&lt;&gt;"",SUM('CBL Score Standard'!$D76:$H76,0))))))</f>
        <v>0</v>
      </c>
      <c r="I18" s="193"/>
      <c r="J18" s="193"/>
      <c r="K18" s="107"/>
      <c r="L18" s="107"/>
      <c r="M18" s="266" t="s">
        <v>5</v>
      </c>
      <c r="N18" s="267" t="s">
        <v>46</v>
      </c>
      <c r="O18" s="264" t="s">
        <v>169</v>
      </c>
      <c r="P18" s="272"/>
      <c r="Q18" s="274" t="s">
        <v>170</v>
      </c>
      <c r="R18" s="274" t="s">
        <v>699</v>
      </c>
      <c r="S18" s="107" t="s">
        <v>676</v>
      </c>
      <c r="T18" s="107" t="s">
        <v>72</v>
      </c>
      <c r="U18" s="320">
        <v>44075</v>
      </c>
      <c r="V18" s="107" t="s">
        <v>369</v>
      </c>
      <c r="W18" s="107"/>
      <c r="X18" s="107"/>
    </row>
    <row r="19" spans="1:24" s="192" customForma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I19" s="193"/>
      <c r="J19" s="193"/>
      <c r="K19" s="107" t="s">
        <v>141</v>
      </c>
      <c r="L19" s="107" t="s">
        <v>142</v>
      </c>
      <c r="M19" s="278" t="s">
        <v>6</v>
      </c>
      <c r="N19" s="279" t="s">
        <v>41</v>
      </c>
      <c r="O19" s="280" t="s">
        <v>176</v>
      </c>
      <c r="P19" s="284"/>
      <c r="Q19" s="281" t="s">
        <v>177</v>
      </c>
      <c r="R19" s="281" t="s">
        <v>349</v>
      </c>
      <c r="S19" s="314" t="s">
        <v>676</v>
      </c>
      <c r="T19" s="308" t="s">
        <v>72</v>
      </c>
      <c r="U19" s="321">
        <v>44083</v>
      </c>
      <c r="V19" s="308" t="s">
        <v>369</v>
      </c>
      <c r="W19" s="308"/>
      <c r="X19" s="308"/>
    </row>
    <row r="20" spans="1:24" s="192" customFormat="1" x14ac:dyDescent="0.3">
      <c r="A20" s="225" t="s">
        <v>55</v>
      </c>
      <c r="B20" s="218" t="s">
        <v>200</v>
      </c>
      <c r="C20" s="252"/>
      <c r="D20" s="252"/>
      <c r="E20" s="252"/>
      <c r="F20" s="252"/>
      <c r="G20" s="252"/>
      <c r="H20" s="224" t="b">
        <f>IF(C20&lt;&gt;"",'CBL Score Standard'!$D78,IF(D20&lt;&gt;"",SUM('CBL Score Standard'!$D78:$E78),IF(E20&lt;&gt;"",SUM('CBL Score Standard'!$D78:$F78),IF(F20&lt;&gt;"",SUM('CBL Score Standard'!$D78:$G78),IF(G20&lt;&gt;"",SUM('CBL Score Standard'!$D78:$H78,0))))))</f>
        <v>0</v>
      </c>
      <c r="I20" s="193"/>
      <c r="J20" s="193"/>
      <c r="K20" s="107"/>
      <c r="L20" s="107"/>
      <c r="M20" s="278" t="s">
        <v>6</v>
      </c>
      <c r="N20" s="279" t="s">
        <v>56</v>
      </c>
      <c r="O20" s="282" t="s">
        <v>180</v>
      </c>
      <c r="P20" s="284"/>
      <c r="Q20" s="281" t="s">
        <v>170</v>
      </c>
      <c r="R20" s="281" t="s">
        <v>699</v>
      </c>
      <c r="S20" s="249" t="s">
        <v>676</v>
      </c>
      <c r="T20" s="107" t="s">
        <v>72</v>
      </c>
      <c r="U20" s="320"/>
      <c r="V20" s="107"/>
      <c r="W20" s="107"/>
      <c r="X20" s="107"/>
    </row>
    <row r="21" spans="1:24" s="192" customForma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I21" s="193"/>
      <c r="J21" s="193"/>
      <c r="K21" s="107"/>
      <c r="L21" s="107"/>
      <c r="M21" s="278" t="s">
        <v>6</v>
      </c>
      <c r="N21" s="279" t="s">
        <v>726</v>
      </c>
      <c r="O21" s="264" t="s">
        <v>728</v>
      </c>
      <c r="P21" s="285"/>
      <c r="Q21" s="281" t="s">
        <v>152</v>
      </c>
      <c r="R21" s="281" t="s">
        <v>154</v>
      </c>
      <c r="S21" s="249" t="s">
        <v>676</v>
      </c>
      <c r="T21" s="107" t="s">
        <v>72</v>
      </c>
      <c r="U21" s="320">
        <v>44063</v>
      </c>
      <c r="V21" s="107" t="s">
        <v>369</v>
      </c>
      <c r="W21" s="107"/>
      <c r="X21" s="107"/>
    </row>
    <row r="22" spans="1:24" s="192" customFormat="1" x14ac:dyDescent="0.3">
      <c r="A22" s="225" t="s">
        <v>55</v>
      </c>
      <c r="B22" s="218" t="s">
        <v>620</v>
      </c>
      <c r="C22" s="252" t="s">
        <v>77</v>
      </c>
      <c r="D22" s="252"/>
      <c r="E22" s="304"/>
      <c r="F22" s="304"/>
      <c r="G22" s="304"/>
      <c r="H22" s="224">
        <f>IF(C22&lt;&gt;"",'CBL Score Standard'!$D80,IF(D22&lt;&gt;"",SUM('CBL Score Standard'!$D80:$E80),IF(E22&lt;&gt;"",SUM('CBL Score Standard'!$D80:$F80),IF(F22&lt;&gt;"",SUM('CBL Score Standard'!$D80:$G80),IF(G22&lt;&gt;"",SUM('CBL Score Standard'!$D80:$H80,0))))))</f>
        <v>0</v>
      </c>
      <c r="I22" s="193"/>
      <c r="J22" s="193"/>
      <c r="K22" s="107"/>
      <c r="L22" s="107"/>
      <c r="M22" s="278" t="s">
        <v>6</v>
      </c>
      <c r="N22" s="279" t="s">
        <v>726</v>
      </c>
      <c r="O22" s="282" t="s">
        <v>186</v>
      </c>
      <c r="P22" s="286">
        <v>44392</v>
      </c>
      <c r="Q22" s="281" t="s">
        <v>153</v>
      </c>
      <c r="R22" s="281" t="s">
        <v>263</v>
      </c>
      <c r="S22" s="249" t="s">
        <v>676</v>
      </c>
      <c r="T22" s="107" t="s">
        <v>72</v>
      </c>
      <c r="U22" s="320">
        <v>44097</v>
      </c>
      <c r="V22" s="107" t="s">
        <v>369</v>
      </c>
      <c r="W22" s="107"/>
      <c r="X22" s="107"/>
    </row>
    <row r="23" spans="1:24" s="192" customFormat="1" ht="12.75" customHeight="1" x14ac:dyDescent="0.3">
      <c r="A23" s="225" t="s">
        <v>55</v>
      </c>
      <c r="B23" s="218" t="s">
        <v>416</v>
      </c>
      <c r="C23" s="252"/>
      <c r="D23" s="252"/>
      <c r="E23" s="252"/>
      <c r="F23" s="304"/>
      <c r="G23" s="304"/>
      <c r="H23" s="224" t="b">
        <f>IF(C23&lt;&gt;"",'CBL Score Standard'!$D81,IF(D23&lt;&gt;"",SUM('CBL Score Standard'!$D81:$E81),IF(E23&lt;&gt;"",SUM('CBL Score Standard'!$D81:$F81),IF(F23&lt;&gt;"",SUM('CBL Score Standard'!$D81:$G81),IF(G23&lt;&gt;"",SUM('CBL Score Standard'!$D81:$H81,0))))))</f>
        <v>0</v>
      </c>
      <c r="I23" s="193"/>
      <c r="J23" s="193"/>
      <c r="K23" s="107"/>
      <c r="L23" s="107"/>
      <c r="M23" s="278" t="s">
        <v>6</v>
      </c>
      <c r="N23" s="279" t="s">
        <v>726</v>
      </c>
      <c r="O23" s="264" t="s">
        <v>700</v>
      </c>
      <c r="P23" s="285">
        <v>44378</v>
      </c>
      <c r="Q23" s="281" t="s">
        <v>615</v>
      </c>
      <c r="R23" s="281" t="s">
        <v>274</v>
      </c>
      <c r="S23" s="249" t="s">
        <v>676</v>
      </c>
      <c r="T23" s="107" t="s">
        <v>73</v>
      </c>
      <c r="U23" s="320">
        <v>44092</v>
      </c>
      <c r="V23" s="107" t="s">
        <v>369</v>
      </c>
      <c r="W23" s="107"/>
      <c r="X23" s="107"/>
    </row>
    <row r="24" spans="1:24" s="192" customFormat="1"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I24" s="193"/>
      <c r="J24" s="193"/>
      <c r="K24" s="107"/>
      <c r="L24" s="107"/>
      <c r="M24" s="278" t="s">
        <v>6</v>
      </c>
      <c r="N24" s="279" t="s">
        <v>726</v>
      </c>
      <c r="O24" s="282" t="s">
        <v>189</v>
      </c>
      <c r="P24" s="286"/>
      <c r="Q24" s="281" t="s">
        <v>225</v>
      </c>
      <c r="R24" s="281" t="s">
        <v>345</v>
      </c>
      <c r="S24" s="249" t="s">
        <v>676</v>
      </c>
      <c r="T24" s="107" t="s">
        <v>73</v>
      </c>
      <c r="U24" s="320">
        <v>44088</v>
      </c>
      <c r="V24" s="107" t="s">
        <v>369</v>
      </c>
      <c r="W24" s="107"/>
      <c r="X24" s="107"/>
    </row>
    <row r="25" spans="1:24" s="192" customForma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I25" s="193"/>
      <c r="J25" s="193"/>
      <c r="K25" s="107"/>
      <c r="L25" s="107"/>
      <c r="M25" s="278" t="s">
        <v>6</v>
      </c>
      <c r="N25" s="279" t="s">
        <v>55</v>
      </c>
      <c r="O25" s="282" t="s">
        <v>190</v>
      </c>
      <c r="P25" s="284"/>
      <c r="Q25" s="281" t="s">
        <v>378</v>
      </c>
      <c r="R25" s="281" t="s">
        <v>336</v>
      </c>
      <c r="S25" s="249" t="s">
        <v>676</v>
      </c>
      <c r="T25" s="107" t="s">
        <v>72</v>
      </c>
      <c r="U25" s="320">
        <v>44064</v>
      </c>
      <c r="V25" s="107" t="s">
        <v>369</v>
      </c>
      <c r="W25" s="107"/>
      <c r="X25" s="107"/>
    </row>
    <row r="26" spans="1:24" s="192" customFormat="1" ht="27.6" x14ac:dyDescent="0.3">
      <c r="A26" s="225" t="s">
        <v>55</v>
      </c>
      <c r="B26" s="218" t="s">
        <v>479</v>
      </c>
      <c r="C26" s="252" t="s">
        <v>77</v>
      </c>
      <c r="D26" s="252"/>
      <c r="E26" s="252"/>
      <c r="F26" s="304"/>
      <c r="G26" s="304"/>
      <c r="H26" s="224">
        <f>IF(C26&lt;&gt;"",'CBL Score Standard'!$D84,IF(D26&lt;&gt;"",SUM('CBL Score Standard'!$D84:$E84),IF(E26&lt;&gt;"",SUM('CBL Score Standard'!$D84:$F84),IF(F26&lt;&gt;"",SUM('CBL Score Standard'!$D84:$G84),IF(G26&lt;&gt;"",SUM('CBL Score Standard'!$D84:$H84,0))))))</f>
        <v>0</v>
      </c>
      <c r="I26" s="193"/>
      <c r="J26" s="193"/>
      <c r="K26" s="107"/>
      <c r="L26" s="107"/>
      <c r="M26" s="278" t="s">
        <v>6</v>
      </c>
      <c r="N26" s="279" t="s">
        <v>55</v>
      </c>
      <c r="O26" s="282" t="s">
        <v>192</v>
      </c>
      <c r="P26" s="284"/>
      <c r="Q26" s="283" t="s">
        <v>701</v>
      </c>
      <c r="R26" s="281" t="s">
        <v>275</v>
      </c>
      <c r="S26" s="249"/>
      <c r="T26" s="107"/>
      <c r="U26" s="320"/>
      <c r="V26" s="107"/>
      <c r="W26" s="107"/>
      <c r="X26" s="107"/>
    </row>
    <row r="27" spans="1:24" s="192" customFormat="1"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I27" s="193"/>
      <c r="J27" s="193"/>
      <c r="K27" s="107"/>
      <c r="L27" s="107"/>
      <c r="M27" s="278" t="s">
        <v>6</v>
      </c>
      <c r="N27" s="279" t="s">
        <v>55</v>
      </c>
      <c r="O27" s="282" t="s">
        <v>194</v>
      </c>
      <c r="P27" s="284"/>
      <c r="Q27" s="283" t="s">
        <v>702</v>
      </c>
      <c r="R27" s="283" t="s">
        <v>703</v>
      </c>
      <c r="S27" s="249"/>
      <c r="T27" s="107"/>
      <c r="U27" s="320"/>
      <c r="V27" s="107"/>
      <c r="W27" s="107"/>
      <c r="X27" s="107"/>
    </row>
    <row r="28" spans="1:24" s="192" customFormat="1"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I28" s="193"/>
      <c r="J28" s="193"/>
      <c r="K28" s="107"/>
      <c r="L28" s="107"/>
      <c r="M28" s="278" t="s">
        <v>6</v>
      </c>
      <c r="N28" s="279" t="s">
        <v>55</v>
      </c>
      <c r="O28" s="282" t="s">
        <v>196</v>
      </c>
      <c r="P28" s="284"/>
      <c r="Q28" s="281" t="s">
        <v>197</v>
      </c>
      <c r="R28" s="281" t="s">
        <v>256</v>
      </c>
      <c r="S28" s="249"/>
      <c r="T28" s="107"/>
      <c r="U28" s="320"/>
      <c r="V28" s="107"/>
      <c r="W28" s="107"/>
      <c r="X28" s="107"/>
    </row>
    <row r="29" spans="1:24" s="192" customFormat="1"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I29" s="193"/>
      <c r="J29" s="193"/>
      <c r="K29" s="107"/>
      <c r="L29" s="107"/>
      <c r="M29" s="278" t="s">
        <v>6</v>
      </c>
      <c r="N29" s="279" t="s">
        <v>55</v>
      </c>
      <c r="O29" s="282" t="s">
        <v>200</v>
      </c>
      <c r="P29" s="284"/>
      <c r="Q29" s="281" t="s">
        <v>379</v>
      </c>
      <c r="R29" s="281" t="s">
        <v>380</v>
      </c>
      <c r="S29" s="107" t="s">
        <v>676</v>
      </c>
      <c r="T29" s="107" t="s">
        <v>72</v>
      </c>
      <c r="U29" s="320"/>
      <c r="V29" s="107"/>
      <c r="W29" s="107"/>
      <c r="X29" s="107"/>
    </row>
    <row r="30" spans="1:24" s="192" customFormat="1"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I30" s="193"/>
      <c r="J30" s="193"/>
      <c r="K30" s="107"/>
      <c r="L30" s="107"/>
      <c r="M30" s="278" t="s">
        <v>6</v>
      </c>
      <c r="N30" s="279" t="s">
        <v>56</v>
      </c>
      <c r="O30" s="282" t="s">
        <v>396</v>
      </c>
      <c r="P30" s="284"/>
      <c r="Q30" s="281" t="s">
        <v>165</v>
      </c>
      <c r="R30" s="281" t="s">
        <v>344</v>
      </c>
      <c r="S30" s="249" t="s">
        <v>676</v>
      </c>
      <c r="T30" s="107" t="s">
        <v>72</v>
      </c>
      <c r="U30" s="320">
        <v>44048</v>
      </c>
      <c r="V30" s="107" t="s">
        <v>369</v>
      </c>
      <c r="W30" s="107"/>
      <c r="X30" s="107"/>
    </row>
    <row r="31" spans="1:24" s="192" customFormat="1"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I31" s="193"/>
      <c r="J31" s="193"/>
      <c r="K31" s="107"/>
      <c r="L31" s="107"/>
      <c r="M31" s="278" t="s">
        <v>6</v>
      </c>
      <c r="N31" s="279" t="s">
        <v>53</v>
      </c>
      <c r="O31" s="282" t="s">
        <v>366</v>
      </c>
      <c r="P31" s="284"/>
      <c r="Q31" s="281"/>
      <c r="R31" s="281"/>
      <c r="S31" s="249"/>
      <c r="T31" s="107"/>
      <c r="U31" s="320"/>
      <c r="V31" s="107"/>
      <c r="W31" s="107"/>
      <c r="X31" s="107"/>
    </row>
    <row r="32" spans="1:24" s="192" customForma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I32" s="193"/>
      <c r="J32" s="193"/>
      <c r="K32" s="107"/>
      <c r="L32" s="107"/>
      <c r="M32" s="278" t="s">
        <v>6</v>
      </c>
      <c r="N32" s="279" t="s">
        <v>54</v>
      </c>
      <c r="O32" s="282" t="s">
        <v>340</v>
      </c>
      <c r="P32" s="284"/>
      <c r="Q32" s="281" t="s">
        <v>207</v>
      </c>
      <c r="R32" s="281" t="s">
        <v>323</v>
      </c>
      <c r="S32" s="107" t="s">
        <v>676</v>
      </c>
      <c r="T32" s="107" t="s">
        <v>72</v>
      </c>
      <c r="U32" s="320">
        <v>43999</v>
      </c>
      <c r="V32" s="107" t="s">
        <v>369</v>
      </c>
      <c r="W32" s="107"/>
      <c r="X32" s="107"/>
    </row>
    <row r="33" spans="1:24" s="192" customForma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I33" s="193"/>
      <c r="J33" s="193"/>
      <c r="K33" s="107" t="s">
        <v>141</v>
      </c>
      <c r="L33" s="107" t="s">
        <v>142</v>
      </c>
      <c r="M33" s="287" t="s">
        <v>7</v>
      </c>
      <c r="N33" s="288" t="s">
        <v>55</v>
      </c>
      <c r="O33" s="289" t="s">
        <v>183</v>
      </c>
      <c r="P33" s="295">
        <v>44266</v>
      </c>
      <c r="Q33" s="292" t="s">
        <v>218</v>
      </c>
      <c r="R33" s="292" t="s">
        <v>266</v>
      </c>
      <c r="S33" s="249"/>
      <c r="T33" s="107"/>
      <c r="U33" s="320"/>
      <c r="V33" s="107"/>
      <c r="W33" s="107"/>
      <c r="X33" s="107"/>
    </row>
    <row r="34" spans="1:24" s="192" customFormat="1"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I34" s="193"/>
      <c r="J34" s="193"/>
      <c r="K34" s="107"/>
      <c r="L34" s="107"/>
      <c r="M34" s="287" t="s">
        <v>7</v>
      </c>
      <c r="N34" s="288" t="s">
        <v>56</v>
      </c>
      <c r="O34" s="289" t="s">
        <v>213</v>
      </c>
      <c r="P34" s="292"/>
      <c r="Q34" s="292" t="s">
        <v>162</v>
      </c>
      <c r="R34" s="292" t="s">
        <v>321</v>
      </c>
      <c r="S34" s="249"/>
      <c r="T34" s="107"/>
      <c r="U34" s="320"/>
      <c r="V34" s="107"/>
      <c r="W34" s="107"/>
      <c r="X34" s="107"/>
    </row>
    <row r="35" spans="1:24" s="192" customFormat="1" x14ac:dyDescent="0.3">
      <c r="A35" s="225" t="s">
        <v>31</v>
      </c>
      <c r="B35" s="218" t="s">
        <v>173</v>
      </c>
      <c r="C35" s="304" t="s">
        <v>77</v>
      </c>
      <c r="D35" s="304"/>
      <c r="E35" s="304"/>
      <c r="F35" s="304"/>
      <c r="G35" s="304"/>
      <c r="H35" s="224">
        <f>IF(C35&lt;&gt;"",'CBL Score Standard'!$D93,IF(D35&lt;&gt;"",SUM('CBL Score Standard'!$D93:$E93),IF(E35&lt;&gt;"",SUM('CBL Score Standard'!$D93:$F93),IF(F35&lt;&gt;"",SUM('CBL Score Standard'!$D93:$G93),IF(G35&lt;&gt;"",SUM('CBL Score Standard'!$D93:$H93,0))))))</f>
        <v>8.3333333333333329E-2</v>
      </c>
      <c r="I35" s="193"/>
      <c r="J35" s="193"/>
      <c r="K35" s="107"/>
      <c r="L35" s="107"/>
      <c r="M35" s="287" t="s">
        <v>7</v>
      </c>
      <c r="N35" s="288" t="s">
        <v>55</v>
      </c>
      <c r="O35" s="289" t="s">
        <v>620</v>
      </c>
      <c r="P35" s="295"/>
      <c r="Q35" s="293" t="s">
        <v>393</v>
      </c>
      <c r="R35" s="294" t="s">
        <v>392</v>
      </c>
      <c r="S35" s="249" t="s">
        <v>676</v>
      </c>
      <c r="T35" s="107"/>
      <c r="U35" s="320">
        <v>44049</v>
      </c>
      <c r="V35" s="107" t="s">
        <v>369</v>
      </c>
      <c r="W35" s="249"/>
      <c r="X35" s="107"/>
    </row>
    <row r="36" spans="1:24" s="192" customFormat="1" ht="27.6" x14ac:dyDescent="0.3">
      <c r="A36" s="225" t="s">
        <v>46</v>
      </c>
      <c r="B36" s="218" t="s">
        <v>169</v>
      </c>
      <c r="C36" s="252" t="s">
        <v>77</v>
      </c>
      <c r="D36" s="304"/>
      <c r="E36" s="304"/>
      <c r="F36" s="304"/>
      <c r="G36" s="304"/>
      <c r="H36" s="224">
        <f>IF(C36&lt;&gt;"",'CBL Score Standard'!$D94,IF(D36&lt;&gt;"",SUM('CBL Score Standard'!$D94:$E94),IF(E36&lt;&gt;"",SUM('CBL Score Standard'!$D94:$F94),IF(F36&lt;&gt;"",SUM('CBL Score Standard'!$D94:$G94),IF(G36&lt;&gt;"",SUM('CBL Score Standard'!$D94:$H94,0))))))</f>
        <v>0</v>
      </c>
      <c r="I36" s="193"/>
      <c r="J36" s="193"/>
      <c r="K36" s="107"/>
      <c r="L36" s="107"/>
      <c r="M36" s="287" t="s">
        <v>7</v>
      </c>
      <c r="N36" s="288" t="s">
        <v>55</v>
      </c>
      <c r="O36" s="289" t="s">
        <v>416</v>
      </c>
      <c r="P36" s="292"/>
      <c r="Q36" s="294" t="s">
        <v>709</v>
      </c>
      <c r="R36" s="292" t="s">
        <v>710</v>
      </c>
      <c r="S36" s="249" t="s">
        <v>676</v>
      </c>
      <c r="T36" s="107"/>
      <c r="U36" s="320">
        <v>44111</v>
      </c>
      <c r="V36" s="107" t="s">
        <v>388</v>
      </c>
      <c r="W36" s="107"/>
      <c r="X36" s="107"/>
    </row>
    <row r="37" spans="1:24" s="192" customFormat="1"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I37" s="193"/>
      <c r="J37" s="193"/>
      <c r="K37" s="107"/>
      <c r="L37" s="107"/>
      <c r="M37" s="287" t="s">
        <v>7</v>
      </c>
      <c r="N37" s="288" t="s">
        <v>55</v>
      </c>
      <c r="O37" s="289" t="s">
        <v>704</v>
      </c>
      <c r="P37" s="295">
        <v>43985</v>
      </c>
      <c r="Q37" s="294" t="s">
        <v>711</v>
      </c>
      <c r="R37" s="294" t="s">
        <v>712</v>
      </c>
      <c r="S37" s="249"/>
      <c r="T37" s="107"/>
      <c r="U37" s="107"/>
      <c r="V37" s="107"/>
      <c r="W37" s="107"/>
      <c r="X37" s="107"/>
    </row>
    <row r="38" spans="1:24" s="192" customFormat="1"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I38" s="193"/>
      <c r="J38" s="193"/>
      <c r="K38" s="107"/>
      <c r="L38" s="107"/>
      <c r="M38" s="287" t="s">
        <v>7</v>
      </c>
      <c r="N38" s="288" t="s">
        <v>55</v>
      </c>
      <c r="O38" s="289" t="s">
        <v>705</v>
      </c>
      <c r="P38" s="295"/>
      <c r="Q38" s="292" t="s">
        <v>219</v>
      </c>
      <c r="R38" s="292" t="s">
        <v>256</v>
      </c>
      <c r="S38" s="249"/>
      <c r="T38" s="107"/>
      <c r="U38" s="107"/>
      <c r="V38" s="107"/>
      <c r="W38" s="107"/>
      <c r="X38" s="107"/>
    </row>
    <row r="39" spans="1:24" s="192" customFormat="1"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I39" s="193"/>
      <c r="J39" s="193"/>
      <c r="K39" s="107"/>
      <c r="L39" s="107"/>
      <c r="M39" s="287" t="s">
        <v>7</v>
      </c>
      <c r="N39" s="288" t="s">
        <v>53</v>
      </c>
      <c r="O39" s="289" t="s">
        <v>221</v>
      </c>
      <c r="P39" s="295"/>
      <c r="Q39" s="292" t="s">
        <v>222</v>
      </c>
      <c r="R39" s="292" t="s">
        <v>349</v>
      </c>
      <c r="S39" s="249"/>
      <c r="T39" s="107"/>
      <c r="U39" s="320"/>
      <c r="V39" s="107"/>
      <c r="W39" s="107"/>
      <c r="X39" s="107"/>
    </row>
    <row r="40" spans="1:24" s="192" customForma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I40" s="193"/>
      <c r="J40" s="193"/>
      <c r="K40" s="107"/>
      <c r="L40" s="107"/>
      <c r="M40" s="287" t="s">
        <v>7</v>
      </c>
      <c r="N40" s="288" t="s">
        <v>53</v>
      </c>
      <c r="O40" s="289" t="s">
        <v>224</v>
      </c>
      <c r="P40" s="295"/>
      <c r="Q40" s="292" t="s">
        <v>225</v>
      </c>
      <c r="R40" s="292" t="s">
        <v>345</v>
      </c>
      <c r="S40" s="249"/>
      <c r="T40" s="107"/>
      <c r="U40" s="320"/>
      <c r="V40" s="107"/>
      <c r="W40" s="107"/>
      <c r="X40" s="107"/>
    </row>
    <row r="41" spans="1:24" s="192" customForma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I41" s="193"/>
      <c r="J41" s="193"/>
      <c r="K41" s="107"/>
      <c r="L41" s="107"/>
      <c r="M41" s="287" t="s">
        <v>7</v>
      </c>
      <c r="N41" s="288" t="s">
        <v>706</v>
      </c>
      <c r="O41" s="290" t="s">
        <v>640</v>
      </c>
      <c r="P41" s="295"/>
      <c r="Q41" s="292" t="s">
        <v>152</v>
      </c>
      <c r="R41" s="292" t="s">
        <v>154</v>
      </c>
      <c r="S41" s="249" t="s">
        <v>676</v>
      </c>
      <c r="T41" s="107"/>
      <c r="U41" s="320">
        <v>44039</v>
      </c>
      <c r="V41" s="107" t="s">
        <v>369</v>
      </c>
      <c r="W41" s="107"/>
      <c r="X41" s="107"/>
    </row>
    <row r="42" spans="1:24" s="192" customFormat="1"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I42" s="193"/>
      <c r="J42" s="193"/>
      <c r="K42" s="107"/>
      <c r="L42" s="107"/>
      <c r="M42" s="287" t="s">
        <v>7</v>
      </c>
      <c r="N42" s="288" t="s">
        <v>706</v>
      </c>
      <c r="O42" s="290" t="s">
        <v>639</v>
      </c>
      <c r="P42" s="295"/>
      <c r="Q42" s="292" t="s">
        <v>152</v>
      </c>
      <c r="R42" s="292" t="s">
        <v>154</v>
      </c>
      <c r="S42" s="107" t="s">
        <v>676</v>
      </c>
      <c r="T42" s="107"/>
      <c r="U42" s="320">
        <v>44008</v>
      </c>
      <c r="V42" s="107" t="s">
        <v>369</v>
      </c>
      <c r="W42" s="107"/>
      <c r="X42" s="107"/>
    </row>
    <row r="43" spans="1:24" s="192" customForma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I43" s="193"/>
      <c r="J43" s="193"/>
      <c r="K43" s="107"/>
      <c r="L43" s="107"/>
      <c r="M43" s="287" t="s">
        <v>7</v>
      </c>
      <c r="N43" s="288" t="s">
        <v>56</v>
      </c>
      <c r="O43" s="290" t="s">
        <v>707</v>
      </c>
      <c r="P43" s="295"/>
      <c r="Q43" s="292" t="s">
        <v>596</v>
      </c>
      <c r="R43" s="292" t="s">
        <v>265</v>
      </c>
      <c r="S43" s="249"/>
      <c r="T43" s="107"/>
      <c r="U43" s="107"/>
      <c r="V43" s="107"/>
      <c r="W43" s="107"/>
      <c r="X43" s="107"/>
    </row>
    <row r="44" spans="1:24" s="192" customFormat="1"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I44" s="193"/>
      <c r="J44" s="193"/>
      <c r="K44" s="107"/>
      <c r="L44" s="107"/>
      <c r="M44" s="287" t="s">
        <v>7</v>
      </c>
      <c r="N44" s="288" t="s">
        <v>55</v>
      </c>
      <c r="O44" s="290" t="s">
        <v>1</v>
      </c>
      <c r="P44" s="295"/>
      <c r="Q44" s="292" t="s">
        <v>598</v>
      </c>
      <c r="R44" s="292" t="s">
        <v>483</v>
      </c>
      <c r="S44" s="249"/>
      <c r="T44" s="107"/>
      <c r="U44" s="320"/>
      <c r="V44" s="107"/>
      <c r="W44" s="107"/>
      <c r="X44" s="107"/>
    </row>
    <row r="45" spans="1:24" s="192" customFormat="1"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I45" s="193"/>
      <c r="J45" s="193"/>
      <c r="K45" s="107"/>
      <c r="L45" s="107"/>
      <c r="M45" s="287" t="s">
        <v>7</v>
      </c>
      <c r="N45" s="288" t="s">
        <v>56</v>
      </c>
      <c r="O45" s="290" t="s">
        <v>389</v>
      </c>
      <c r="P45" s="295"/>
      <c r="Q45" s="292" t="s">
        <v>390</v>
      </c>
      <c r="R45" s="292"/>
      <c r="S45" s="107"/>
      <c r="T45" s="107"/>
      <c r="U45" s="320"/>
      <c r="V45" s="107"/>
      <c r="W45" s="107"/>
      <c r="X45" s="107"/>
    </row>
    <row r="46" spans="1:24" s="192" customFormat="1"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I46" s="193"/>
      <c r="J46" s="193"/>
      <c r="K46" s="107"/>
      <c r="L46" s="107"/>
      <c r="M46" s="287" t="s">
        <v>7</v>
      </c>
      <c r="N46" s="288" t="s">
        <v>56</v>
      </c>
      <c r="O46" s="290" t="s">
        <v>391</v>
      </c>
      <c r="P46" s="292"/>
      <c r="Q46" s="292" t="s">
        <v>393</v>
      </c>
      <c r="R46" s="292" t="s">
        <v>392</v>
      </c>
      <c r="S46" s="249"/>
      <c r="T46" s="107"/>
      <c r="U46" s="320"/>
      <c r="V46" s="107"/>
      <c r="W46" s="107"/>
      <c r="X46" s="107"/>
    </row>
    <row r="47" spans="1:24" s="192" customForma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I47" s="193"/>
      <c r="J47" s="193"/>
      <c r="K47" s="107"/>
      <c r="L47" s="107"/>
      <c r="M47" s="287" t="s">
        <v>7</v>
      </c>
      <c r="N47" s="288" t="s">
        <v>54</v>
      </c>
      <c r="O47" s="290" t="s">
        <v>229</v>
      </c>
      <c r="P47" s="295"/>
      <c r="Q47" s="292" t="s">
        <v>713</v>
      </c>
      <c r="R47" s="292" t="s">
        <v>593</v>
      </c>
      <c r="S47" s="107"/>
      <c r="T47" s="107"/>
      <c r="U47" s="320"/>
      <c r="V47" s="107"/>
      <c r="W47" s="107"/>
      <c r="X47" s="107"/>
    </row>
    <row r="48" spans="1:24" s="192" customFormat="1"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I48" s="193"/>
      <c r="J48" s="193"/>
      <c r="K48" s="107"/>
      <c r="L48" s="107"/>
      <c r="M48" s="287" t="s">
        <v>7</v>
      </c>
      <c r="N48" s="288" t="s">
        <v>148</v>
      </c>
      <c r="O48" s="291" t="s">
        <v>687</v>
      </c>
      <c r="P48" s="295" t="s">
        <v>228</v>
      </c>
      <c r="Q48" s="292" t="s">
        <v>714</v>
      </c>
      <c r="R48" s="292"/>
      <c r="S48" s="107"/>
      <c r="T48" s="107"/>
      <c r="U48" s="107"/>
      <c r="V48" s="107"/>
      <c r="W48" s="107"/>
      <c r="X48" s="107"/>
    </row>
    <row r="49" spans="1:24" s="192" customFormat="1" ht="39.6" x14ac:dyDescent="0.3">
      <c r="A49" s="225" t="s">
        <v>143</v>
      </c>
      <c r="B49" s="218" t="s">
        <v>368</v>
      </c>
      <c r="C49" s="304"/>
      <c r="D49" s="304" t="s">
        <v>77</v>
      </c>
      <c r="E49" s="304"/>
      <c r="F49" s="304"/>
      <c r="G49" s="304"/>
      <c r="H49" s="224">
        <f>IF(C49&lt;&gt;"",'CBL Score Standard'!$D107,IF(D49&lt;&gt;"",SUM('CBL Score Standard'!$D107:$E107),IF(E49&lt;&gt;"",SUM('CBL Score Standard'!$D107:$F107),IF(F49&lt;&gt;"",SUM('CBL Score Standard'!$D107:$G107),IF(G49&lt;&gt;"",SUM('CBL Score Standard'!$D107:$H107,0))))))</f>
        <v>0.13211382113821138</v>
      </c>
      <c r="I49" s="193"/>
      <c r="J49" s="193"/>
      <c r="K49" s="107"/>
      <c r="L49" s="107"/>
      <c r="M49" s="287" t="s">
        <v>7</v>
      </c>
      <c r="N49" s="288" t="s">
        <v>55</v>
      </c>
      <c r="O49" s="289" t="s">
        <v>708</v>
      </c>
      <c r="P49" s="295"/>
      <c r="Q49" s="292" t="s">
        <v>715</v>
      </c>
      <c r="R49" s="292" t="s">
        <v>316</v>
      </c>
      <c r="S49" s="107"/>
      <c r="T49" s="107"/>
      <c r="U49" s="107"/>
      <c r="V49" s="107"/>
      <c r="W49" s="107"/>
      <c r="X49" s="107"/>
    </row>
    <row r="50" spans="1:24" s="192" customFormat="1"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I50" s="193"/>
      <c r="J50" s="193"/>
      <c r="K50" s="107"/>
      <c r="L50" s="107"/>
      <c r="M50" s="287" t="s">
        <v>7</v>
      </c>
      <c r="N50" s="288" t="s">
        <v>706</v>
      </c>
      <c r="O50" s="264" t="s">
        <v>686</v>
      </c>
      <c r="P50" s="295" t="s">
        <v>228</v>
      </c>
      <c r="Q50" s="292" t="s">
        <v>714</v>
      </c>
      <c r="R50" s="292"/>
      <c r="S50" s="107"/>
      <c r="T50" s="107"/>
      <c r="U50" s="107"/>
      <c r="V50" s="107"/>
      <c r="W50" s="107"/>
      <c r="X50" s="107"/>
    </row>
    <row r="51" spans="1:24" s="192" customFormat="1"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I51" s="193"/>
      <c r="J51" s="193"/>
      <c r="K51" s="107" t="s">
        <v>141</v>
      </c>
      <c r="L51" s="107" t="s">
        <v>142</v>
      </c>
      <c r="M51" s="296" t="s">
        <v>8</v>
      </c>
      <c r="N51" s="297" t="s">
        <v>2</v>
      </c>
      <c r="O51" s="291" t="s">
        <v>232</v>
      </c>
      <c r="P51" s="298" t="s">
        <v>228</v>
      </c>
      <c r="Q51" s="298" t="s">
        <v>719</v>
      </c>
      <c r="R51" s="298"/>
      <c r="S51" s="249"/>
      <c r="T51" s="107"/>
      <c r="U51" s="320"/>
      <c r="V51" s="107"/>
      <c r="W51" s="107"/>
      <c r="X51" s="107"/>
    </row>
    <row r="52" spans="1:24" s="192" customFormat="1"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I52" s="193"/>
      <c r="J52" s="193"/>
      <c r="K52" s="107"/>
      <c r="L52" s="107"/>
      <c r="M52" s="296" t="s">
        <v>8</v>
      </c>
      <c r="N52" s="297" t="s">
        <v>63</v>
      </c>
      <c r="O52" s="291" t="s">
        <v>234</v>
      </c>
      <c r="P52" s="298" t="s">
        <v>228</v>
      </c>
      <c r="Q52" s="298" t="s">
        <v>720</v>
      </c>
      <c r="R52" s="298"/>
      <c r="S52" s="249"/>
      <c r="T52" s="107"/>
      <c r="U52" s="107"/>
      <c r="V52" s="107"/>
      <c r="W52" s="107"/>
      <c r="X52" s="107"/>
    </row>
    <row r="53" spans="1:24" s="192" customFormat="1"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I53" s="193"/>
      <c r="J53" s="193"/>
      <c r="K53" s="107"/>
      <c r="L53" s="107"/>
      <c r="M53" s="296" t="s">
        <v>8</v>
      </c>
      <c r="N53" s="297" t="s">
        <v>56</v>
      </c>
      <c r="O53" s="291" t="s">
        <v>717</v>
      </c>
      <c r="P53" s="298" t="s">
        <v>228</v>
      </c>
      <c r="Q53" s="298" t="s">
        <v>714</v>
      </c>
      <c r="R53" s="298"/>
      <c r="S53" s="107"/>
      <c r="T53" s="107"/>
      <c r="U53" s="107"/>
      <c r="V53" s="107"/>
      <c r="W53" s="107"/>
      <c r="X53" s="107"/>
    </row>
    <row r="54" spans="1:24" s="192" customForma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I54" s="193"/>
      <c r="J54" s="193"/>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s="192" customFormat="1" ht="26.4" x14ac:dyDescent="0.3">
      <c r="A57" s="225" t="s">
        <v>691</v>
      </c>
      <c r="B57" s="218" t="s">
        <v>186</v>
      </c>
      <c r="C57" s="252" t="s">
        <v>77</v>
      </c>
      <c r="D57" s="304"/>
      <c r="E57" s="304"/>
      <c r="F57" s="304"/>
      <c r="G57" s="304"/>
      <c r="H57" s="224">
        <f>IF(C57&lt;&gt;"",'CBL Score Standard'!$D115,IF(D57&lt;&gt;"",SUM('CBL Score Standard'!$D115:$E115),IF(E57&lt;&gt;"",SUM('CBL Score Standard'!$D115:$F115),IF(F57&lt;&gt;"",SUM('CBL Score Standard'!$D115:$G115),IF(G57&lt;&gt;"",SUM('CBL Score Standard'!$D115:$H115,0))))))</f>
        <v>0</v>
      </c>
      <c r="I57" s="193"/>
      <c r="J57" s="193"/>
      <c r="K57" s="107"/>
      <c r="L57" s="107"/>
      <c r="M57" s="296" t="s">
        <v>8</v>
      </c>
      <c r="N57" s="297" t="s">
        <v>55</v>
      </c>
      <c r="O57" s="291" t="s">
        <v>479</v>
      </c>
      <c r="P57" s="298" t="s">
        <v>228</v>
      </c>
      <c r="Q57" s="298" t="s">
        <v>720</v>
      </c>
      <c r="R57" s="298"/>
      <c r="S57" s="107" t="s">
        <v>676</v>
      </c>
      <c r="T57" s="107"/>
      <c r="U57" s="319">
        <v>44042.458333333336</v>
      </c>
      <c r="V57" s="107" t="s">
        <v>369</v>
      </c>
      <c r="W57" s="107"/>
      <c r="X57" s="107"/>
    </row>
    <row r="58" spans="1:24" s="192" customFormat="1" x14ac:dyDescent="0.3">
      <c r="A58" s="225" t="s">
        <v>691</v>
      </c>
      <c r="B58" s="111" t="s">
        <v>692</v>
      </c>
      <c r="C58" s="303" t="s">
        <v>77</v>
      </c>
      <c r="D58" s="303"/>
      <c r="E58" s="303"/>
      <c r="F58" s="303"/>
      <c r="G58" s="303"/>
      <c r="H58" s="224">
        <f>IF(C58&lt;&gt;"",'CBL Score Standard'!$D116,IF(D58&lt;&gt;"",SUM('CBL Score Standard'!$D116:$E116),IF(E58&lt;&gt;"",SUM('CBL Score Standard'!$D116:$F116),IF(F58&lt;&gt;"",SUM('CBL Score Standard'!$D116:$G116),IF(G58&lt;&gt;"",SUM('CBL Score Standard'!$D116:$H116,0))))))</f>
        <v>0</v>
      </c>
      <c r="I58" s="193"/>
      <c r="J58" s="193"/>
      <c r="K58" s="107"/>
      <c r="L58" s="107"/>
      <c r="M58" s="296" t="s">
        <v>8</v>
      </c>
      <c r="N58" s="297" t="s">
        <v>148</v>
      </c>
      <c r="O58" s="291" t="s">
        <v>365</v>
      </c>
      <c r="P58" s="298" t="s">
        <v>228</v>
      </c>
      <c r="Q58" s="298" t="s">
        <v>724</v>
      </c>
      <c r="R58" s="298" t="s">
        <v>216</v>
      </c>
      <c r="S58" s="107"/>
      <c r="T58" s="107"/>
      <c r="U58" s="320"/>
      <c r="V58" s="107"/>
      <c r="W58" s="107"/>
      <c r="X58" s="107"/>
    </row>
    <row r="59" spans="1:24" s="192" customFormat="1" ht="26.4" x14ac:dyDescent="0.3">
      <c r="A59" s="225" t="s">
        <v>691</v>
      </c>
      <c r="B59" s="218" t="s">
        <v>189</v>
      </c>
      <c r="C59" s="252" t="s">
        <v>77</v>
      </c>
      <c r="D59" s="252"/>
      <c r="E59" s="304"/>
      <c r="F59" s="304"/>
      <c r="G59" s="304"/>
      <c r="H59" s="224">
        <f>IF(C59&lt;&gt;"",'CBL Score Standard'!$D117,IF(D59&lt;&gt;"",SUM('CBL Score Standard'!$D117:$E117),IF(E59&lt;&gt;"",SUM('CBL Score Standard'!$D117:$F117),IF(F59&lt;&gt;"",SUM('CBL Score Standard'!$D117:$G117),IF(G59&lt;&gt;"",SUM('CBL Score Standard'!$D117:$H117,0))))))</f>
        <v>0</v>
      </c>
      <c r="I59" s="193"/>
      <c r="J59" s="193"/>
      <c r="K59" s="107" t="s">
        <v>141</v>
      </c>
      <c r="L59" s="107" t="s">
        <v>142</v>
      </c>
      <c r="M59" s="299" t="s">
        <v>9</v>
      </c>
      <c r="N59" s="300" t="s">
        <v>233</v>
      </c>
      <c r="O59" s="301" t="s">
        <v>241</v>
      </c>
      <c r="P59" s="317"/>
      <c r="Q59" s="26"/>
      <c r="R59" s="26"/>
      <c r="S59" s="107"/>
      <c r="T59" s="107"/>
      <c r="U59" s="107"/>
      <c r="V59" s="107"/>
      <c r="W59" s="107"/>
      <c r="X59" s="107"/>
    </row>
    <row r="60" spans="1:24" s="192" customFormat="1" x14ac:dyDescent="0.3">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I60" s="193"/>
      <c r="J60" s="193"/>
      <c r="K60" s="107"/>
      <c r="L60" s="107"/>
      <c r="M60" s="299" t="s">
        <v>9</v>
      </c>
      <c r="N60" s="300" t="s">
        <v>227</v>
      </c>
      <c r="O60" s="301" t="s">
        <v>242</v>
      </c>
      <c r="P60" s="317"/>
      <c r="Q60" s="26"/>
      <c r="R60" s="26"/>
      <c r="S60" s="107"/>
      <c r="T60" s="107"/>
      <c r="U60" s="107"/>
      <c r="V60" s="107"/>
      <c r="W60" s="107"/>
      <c r="X60" s="107"/>
    </row>
    <row r="61" spans="1:24" s="192" customFormat="1" ht="26.4" x14ac:dyDescent="0.3">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I61" s="193"/>
      <c r="J61" s="193"/>
      <c r="K61" s="107"/>
      <c r="L61" s="107"/>
      <c r="M61" s="299" t="s">
        <v>9</v>
      </c>
      <c r="N61" s="300" t="s">
        <v>3</v>
      </c>
      <c r="O61" s="301" t="s">
        <v>480</v>
      </c>
      <c r="P61" s="317"/>
      <c r="Q61" s="26"/>
      <c r="R61" s="26"/>
      <c r="S61" s="107"/>
      <c r="T61" s="107"/>
      <c r="U61" s="107"/>
      <c r="V61" s="107"/>
      <c r="W61" s="107"/>
      <c r="X61" s="107"/>
    </row>
    <row r="62" spans="1:24" s="192" customFormat="1" ht="26.4" x14ac:dyDescent="0.3">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I62" s="193"/>
      <c r="J62" s="193"/>
      <c r="K62" s="107"/>
      <c r="L62" s="107"/>
      <c r="M62" s="299" t="s">
        <v>9</v>
      </c>
      <c r="N62" s="300" t="s">
        <v>3</v>
      </c>
      <c r="O62" s="301" t="s">
        <v>243</v>
      </c>
      <c r="P62" s="317"/>
      <c r="Q62" s="26"/>
      <c r="R62" s="26"/>
      <c r="S62" s="107"/>
      <c r="T62" s="107"/>
      <c r="U62" s="107"/>
      <c r="V62" s="107"/>
      <c r="W62" s="107"/>
      <c r="X62" s="107"/>
    </row>
    <row r="63" spans="1:24" s="192" customFormat="1"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I63" s="193"/>
      <c r="J63" s="193"/>
      <c r="K63" s="217"/>
      <c r="L63" s="217"/>
      <c r="M63" s="217"/>
      <c r="N63" s="318"/>
      <c r="O63" s="217"/>
      <c r="P63" s="217"/>
      <c r="Q63" s="217"/>
      <c r="R63" s="217"/>
      <c r="S63" s="308"/>
      <c r="T63" s="308"/>
      <c r="U63" s="308"/>
      <c r="V63" s="308"/>
      <c r="W63" s="308"/>
      <c r="X63" s="308"/>
    </row>
    <row r="64" spans="1:24" s="192" customFormat="1"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I64" s="193"/>
      <c r="J64" s="193"/>
      <c r="K64" s="217"/>
      <c r="L64" s="217"/>
      <c r="M64" s="217"/>
      <c r="N64" s="318"/>
      <c r="O64" s="217"/>
      <c r="P64" s="217"/>
      <c r="Q64" s="217"/>
      <c r="R64" s="217"/>
      <c r="S64" s="308"/>
      <c r="T64" s="308"/>
      <c r="U64" s="308"/>
      <c r="V64" s="308"/>
      <c r="W64" s="308"/>
      <c r="X64" s="308"/>
    </row>
    <row r="65" spans="1:24" s="192" customFormat="1"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I65" s="193"/>
      <c r="J65" s="193"/>
      <c r="K65" s="217"/>
      <c r="L65" s="217"/>
      <c r="M65" s="217"/>
      <c r="N65" s="318"/>
      <c r="O65" s="217"/>
      <c r="P65" s="217"/>
      <c r="Q65" s="217"/>
      <c r="R65" s="217"/>
      <c r="S65" s="308"/>
      <c r="T65" s="308"/>
      <c r="U65" s="308"/>
      <c r="V65" s="308"/>
      <c r="W65" s="308"/>
      <c r="X65" s="308"/>
    </row>
    <row r="66" spans="1:24" s="192" customFormat="1" ht="15" thickBot="1" x14ac:dyDescent="0.35">
      <c r="A66" s="369" t="s">
        <v>79</v>
      </c>
      <c r="B66" s="370"/>
      <c r="C66" s="371"/>
      <c r="D66" s="371"/>
      <c r="E66" s="371"/>
      <c r="F66" s="371"/>
      <c r="G66" s="371"/>
      <c r="H66" s="194">
        <f>SUM(H8:H63)</f>
        <v>0.93089430894308955</v>
      </c>
      <c r="I66" s="193"/>
      <c r="J66" s="193"/>
      <c r="K66" s="217"/>
      <c r="L66" s="217"/>
      <c r="M66" s="217"/>
      <c r="N66" s="318"/>
      <c r="O66" s="217"/>
      <c r="P66" s="217"/>
      <c r="Q66" s="217"/>
      <c r="R66" s="217"/>
      <c r="S66" s="308"/>
      <c r="T66" s="308"/>
      <c r="U66" s="308"/>
      <c r="V66" s="308"/>
      <c r="W66" s="308"/>
      <c r="X66" s="308"/>
    </row>
    <row r="67" spans="1:24" s="192" customFormat="1" ht="15" thickBot="1" x14ac:dyDescent="0.35">
      <c r="A67" s="227" t="s">
        <v>83</v>
      </c>
      <c r="B67" s="228"/>
      <c r="C67" s="237">
        <v>0.72727272727272729</v>
      </c>
      <c r="D67" s="237">
        <v>0.35</v>
      </c>
      <c r="E67" s="237">
        <v>0</v>
      </c>
      <c r="F67" s="237">
        <v>0</v>
      </c>
      <c r="G67" s="237">
        <v>0</v>
      </c>
      <c r="H67" s="229">
        <v>0</v>
      </c>
      <c r="I67" s="193"/>
      <c r="J67" s="193"/>
      <c r="K67" s="308"/>
      <c r="L67" s="308"/>
      <c r="M67" s="308"/>
      <c r="N67" s="308"/>
      <c r="O67" s="308"/>
      <c r="P67" s="308"/>
      <c r="Q67" s="308"/>
      <c r="R67" s="308"/>
      <c r="S67" s="308"/>
      <c r="T67" s="308"/>
      <c r="U67" s="308"/>
      <c r="V67" s="308"/>
      <c r="W67" s="308"/>
      <c r="X67" s="308"/>
    </row>
    <row r="68" spans="1:24" s="192" customFormat="1" ht="15" thickBot="1" x14ac:dyDescent="0.35">
      <c r="A68" s="360" t="s">
        <v>81</v>
      </c>
      <c r="B68" s="361"/>
      <c r="C68" s="362"/>
      <c r="D68" s="362"/>
      <c r="E68" s="362"/>
      <c r="F68" s="362"/>
      <c r="G68" s="363"/>
      <c r="H68" s="230">
        <v>0</v>
      </c>
      <c r="I68" s="193"/>
      <c r="J68" s="193"/>
      <c r="K68" s="308"/>
      <c r="L68" s="308"/>
      <c r="M68" s="308"/>
      <c r="N68" s="308"/>
      <c r="O68" s="308"/>
      <c r="P68" s="308"/>
      <c r="Q68" s="308"/>
      <c r="R68" s="308"/>
      <c r="S68" s="308"/>
      <c r="T68" s="308"/>
      <c r="U68" s="308"/>
      <c r="V68" s="308"/>
      <c r="W68" s="308"/>
      <c r="X68" s="308"/>
    </row>
    <row r="69" spans="1:24" s="192" customFormat="1" x14ac:dyDescent="0.3">
      <c r="A69" s="195"/>
      <c r="B69" s="195"/>
      <c r="C69" s="238"/>
      <c r="D69" s="238"/>
      <c r="E69" s="238"/>
      <c r="F69" s="238"/>
      <c r="G69" s="238"/>
      <c r="H69" s="196"/>
      <c r="I69" s="193"/>
      <c r="J69" s="193"/>
      <c r="K69" s="308"/>
      <c r="L69" s="308"/>
      <c r="M69" s="308"/>
      <c r="N69" s="308"/>
      <c r="O69" s="308"/>
      <c r="P69" s="308"/>
      <c r="Q69" s="308"/>
      <c r="R69" s="308"/>
      <c r="S69" s="308"/>
      <c r="T69" s="308"/>
      <c r="U69" s="308"/>
      <c r="V69" s="308"/>
      <c r="W69" s="308"/>
      <c r="X69" s="308"/>
    </row>
    <row r="70" spans="1:24" s="192" customFormat="1" x14ac:dyDescent="0.3">
      <c r="A70" s="195"/>
      <c r="B70" s="238"/>
      <c r="C70" s="238"/>
      <c r="D70" s="238"/>
      <c r="E70" s="238"/>
      <c r="F70" s="238"/>
      <c r="G70" s="238"/>
      <c r="H70" s="196"/>
      <c r="I70" s="193"/>
      <c r="J70" s="193"/>
      <c r="K70" s="308"/>
      <c r="L70" s="308"/>
      <c r="M70" s="308"/>
      <c r="N70" s="308"/>
      <c r="O70" s="308"/>
      <c r="P70" s="308"/>
      <c r="Q70" s="308"/>
      <c r="R70" s="308"/>
      <c r="S70" s="308"/>
      <c r="T70" s="308"/>
      <c r="U70" s="308"/>
      <c r="V70" s="308"/>
      <c r="W70" s="308"/>
      <c r="X70" s="308"/>
    </row>
    <row r="71" spans="1:24" s="192" customFormat="1" x14ac:dyDescent="0.3">
      <c r="A71" s="195"/>
      <c r="B71" s="238"/>
      <c r="C71" s="238"/>
      <c r="D71" s="238"/>
      <c r="E71" s="238"/>
      <c r="F71" s="238"/>
      <c r="G71" s="238"/>
      <c r="H71" s="196"/>
      <c r="I71" s="193"/>
      <c r="J71" s="193"/>
      <c r="K71" s="308"/>
      <c r="L71" s="308"/>
      <c r="M71" s="308"/>
      <c r="N71" s="308"/>
      <c r="O71" s="308"/>
      <c r="P71" s="308"/>
      <c r="Q71" s="308"/>
      <c r="R71" s="308"/>
      <c r="S71" s="308"/>
      <c r="T71" s="308"/>
      <c r="U71" s="308"/>
      <c r="V71" s="308"/>
      <c r="W71" s="308"/>
      <c r="X71" s="308"/>
    </row>
    <row r="72" spans="1:24" s="192" customFormat="1" x14ac:dyDescent="0.3">
      <c r="A72" s="195"/>
      <c r="B72" s="238"/>
      <c r="C72" s="238"/>
      <c r="D72" s="238"/>
      <c r="E72" s="238"/>
      <c r="F72" s="238"/>
      <c r="G72" s="238"/>
      <c r="H72" s="196"/>
      <c r="I72" s="193"/>
      <c r="J72" s="193"/>
      <c r="K72" s="308"/>
      <c r="L72" s="308"/>
      <c r="M72" s="308"/>
      <c r="N72" s="308"/>
      <c r="O72" s="308"/>
      <c r="P72" s="308"/>
      <c r="Q72" s="308"/>
      <c r="R72" s="308"/>
      <c r="S72" s="308"/>
      <c r="T72" s="308"/>
      <c r="U72" s="308"/>
      <c r="V72" s="308"/>
      <c r="W72" s="308"/>
      <c r="X72" s="308"/>
    </row>
    <row r="73" spans="1:24" s="192" customFormat="1" x14ac:dyDescent="0.3">
      <c r="A73" s="195"/>
      <c r="B73" s="238"/>
      <c r="C73" s="238"/>
      <c r="D73" s="238"/>
      <c r="E73" s="238"/>
      <c r="F73" s="238"/>
      <c r="G73" s="238"/>
      <c r="H73" s="196"/>
      <c r="I73" s="193"/>
      <c r="J73" s="193"/>
      <c r="K73" s="308"/>
      <c r="L73" s="308"/>
      <c r="M73" s="308"/>
      <c r="N73" s="308"/>
      <c r="O73" s="308"/>
      <c r="P73" s="308"/>
      <c r="Q73" s="308"/>
      <c r="R73" s="308"/>
      <c r="S73" s="308"/>
      <c r="T73" s="308"/>
      <c r="U73" s="308"/>
      <c r="V73" s="308"/>
      <c r="W73" s="308"/>
      <c r="X73" s="308"/>
    </row>
    <row r="74" spans="1:24" s="192" customFormat="1" x14ac:dyDescent="0.3">
      <c r="A74" s="195"/>
      <c r="B74" s="238"/>
      <c r="C74" s="238"/>
      <c r="D74" s="238"/>
      <c r="E74" s="238"/>
      <c r="F74" s="238"/>
      <c r="G74" s="238"/>
      <c r="H74" s="196"/>
      <c r="I74" s="193"/>
      <c r="J74" s="193"/>
      <c r="K74" s="308"/>
      <c r="L74" s="308"/>
      <c r="M74" s="308"/>
      <c r="N74" s="308"/>
      <c r="O74" s="308"/>
      <c r="P74" s="308"/>
      <c r="Q74" s="308"/>
      <c r="R74" s="308"/>
      <c r="S74" s="308"/>
      <c r="T74" s="308"/>
      <c r="U74" s="308"/>
      <c r="V74" s="308"/>
      <c r="W74" s="308"/>
      <c r="X74" s="308"/>
    </row>
    <row r="75" spans="1:24" s="192" customFormat="1" ht="12.75" customHeight="1" x14ac:dyDescent="0.3">
      <c r="A75" s="195"/>
      <c r="B75" s="238"/>
      <c r="C75" s="238"/>
      <c r="D75" s="238"/>
      <c r="E75" s="238"/>
      <c r="F75" s="238"/>
      <c r="G75" s="238"/>
      <c r="H75" s="196"/>
      <c r="I75" s="193"/>
      <c r="J75" s="193"/>
      <c r="K75" s="308"/>
      <c r="L75" s="308"/>
      <c r="M75" s="308"/>
      <c r="N75" s="308"/>
      <c r="O75" s="308"/>
      <c r="P75" s="308"/>
      <c r="Q75" s="308"/>
      <c r="R75" s="308"/>
      <c r="S75" s="308"/>
      <c r="T75" s="308"/>
      <c r="U75" s="308"/>
      <c r="V75" s="308"/>
      <c r="W75" s="308"/>
      <c r="X75" s="308"/>
    </row>
    <row r="76" spans="1:24" s="192" customFormat="1" x14ac:dyDescent="0.3">
      <c r="A76" s="195"/>
      <c r="B76" s="238"/>
      <c r="C76" s="238"/>
      <c r="D76" s="238"/>
      <c r="E76" s="238"/>
      <c r="F76" s="238"/>
      <c r="G76" s="238"/>
      <c r="H76" s="196"/>
      <c r="I76" s="193"/>
      <c r="J76" s="193"/>
      <c r="K76" s="308"/>
      <c r="L76" s="308"/>
      <c r="M76" s="308"/>
      <c r="N76" s="308"/>
      <c r="O76" s="308"/>
      <c r="P76" s="308"/>
      <c r="Q76" s="308"/>
      <c r="R76" s="308"/>
      <c r="S76" s="308"/>
      <c r="T76" s="308"/>
      <c r="U76" s="308"/>
      <c r="V76" s="308"/>
      <c r="W76" s="308"/>
      <c r="X76" s="308"/>
    </row>
    <row r="77" spans="1:24" s="192" customFormat="1" x14ac:dyDescent="0.3">
      <c r="A77" s="195"/>
      <c r="B77" s="238"/>
      <c r="C77" s="238"/>
      <c r="D77" s="238"/>
      <c r="E77" s="238"/>
      <c r="F77" s="238"/>
      <c r="G77" s="238"/>
      <c r="H77" s="196"/>
      <c r="I77" s="193"/>
      <c r="J77" s="193"/>
      <c r="K77" s="308"/>
      <c r="L77" s="308"/>
      <c r="M77" s="308"/>
      <c r="N77" s="308"/>
      <c r="O77" s="308"/>
      <c r="P77" s="308"/>
      <c r="Q77" s="308"/>
      <c r="R77" s="308"/>
      <c r="S77" s="308"/>
      <c r="T77" s="308"/>
      <c r="U77" s="308"/>
      <c r="V77" s="308"/>
      <c r="W77" s="308"/>
      <c r="X77" s="308"/>
    </row>
    <row r="78" spans="1:24" s="192" customFormat="1" x14ac:dyDescent="0.3">
      <c r="A78" s="195"/>
      <c r="B78" s="238"/>
      <c r="C78" s="238"/>
      <c r="D78" s="238"/>
      <c r="E78" s="238"/>
      <c r="F78" s="238"/>
      <c r="G78" s="238"/>
      <c r="H78" s="196"/>
      <c r="I78" s="193"/>
      <c r="J78" s="193"/>
      <c r="K78" s="308"/>
      <c r="L78" s="308"/>
      <c r="M78" s="308"/>
      <c r="N78" s="308"/>
      <c r="O78" s="308"/>
      <c r="P78" s="308"/>
      <c r="Q78" s="308"/>
      <c r="R78" s="308"/>
      <c r="S78" s="308"/>
      <c r="T78" s="308"/>
      <c r="U78" s="308"/>
      <c r="V78" s="308"/>
      <c r="W78" s="308"/>
      <c r="X78" s="308"/>
    </row>
    <row r="79" spans="1:24" s="192" customFormat="1" x14ac:dyDescent="0.3">
      <c r="A79" s="195"/>
      <c r="B79" s="238"/>
      <c r="C79" s="238"/>
      <c r="D79" s="238"/>
      <c r="E79" s="238"/>
      <c r="F79" s="238"/>
      <c r="G79" s="238"/>
      <c r="H79" s="196"/>
      <c r="I79" s="193"/>
      <c r="J79" s="193"/>
      <c r="K79" s="308"/>
      <c r="L79" s="308"/>
      <c r="M79" s="308"/>
      <c r="N79" s="308"/>
      <c r="O79" s="308"/>
      <c r="P79" s="308"/>
      <c r="Q79" s="308"/>
      <c r="R79" s="308"/>
      <c r="S79" s="308"/>
      <c r="T79" s="308"/>
      <c r="U79" s="308"/>
      <c r="V79" s="308"/>
      <c r="W79" s="308"/>
      <c r="X79" s="308"/>
    </row>
    <row r="80" spans="1:24" s="192" customFormat="1" x14ac:dyDescent="0.3">
      <c r="A80" s="195"/>
      <c r="B80" s="238"/>
      <c r="C80" s="238"/>
      <c r="D80" s="238"/>
      <c r="E80" s="238"/>
      <c r="F80" s="238"/>
      <c r="G80" s="238"/>
      <c r="H80" s="196"/>
      <c r="I80" s="193"/>
      <c r="J80" s="193"/>
      <c r="K80" s="308"/>
      <c r="L80" s="308"/>
      <c r="M80" s="308"/>
      <c r="N80" s="308"/>
      <c r="O80" s="308"/>
      <c r="P80" s="308"/>
      <c r="Q80" s="308"/>
      <c r="R80" s="308"/>
      <c r="S80" s="308"/>
      <c r="T80" s="308"/>
      <c r="U80" s="308"/>
      <c r="V80" s="308"/>
      <c r="W80" s="308"/>
      <c r="X80" s="308"/>
    </row>
    <row r="81" spans="1:24" s="196" customFormat="1" x14ac:dyDescent="0.3">
      <c r="A81" s="195"/>
      <c r="B81" s="238"/>
      <c r="C81" s="238"/>
      <c r="D81" s="238"/>
      <c r="E81" s="238"/>
      <c r="F81" s="238"/>
      <c r="G81" s="238"/>
      <c r="I81" s="193"/>
      <c r="J81" s="193"/>
      <c r="K81" s="308"/>
      <c r="L81" s="308"/>
      <c r="M81" s="308"/>
      <c r="N81" s="308"/>
      <c r="O81" s="308"/>
      <c r="P81" s="308"/>
      <c r="Q81" s="308"/>
      <c r="R81" s="308"/>
      <c r="S81" s="308"/>
      <c r="T81" s="308"/>
      <c r="U81" s="308"/>
      <c r="V81" s="308"/>
      <c r="W81" s="308"/>
      <c r="X81" s="308"/>
    </row>
    <row r="82" spans="1:24" s="196" customFormat="1" x14ac:dyDescent="0.3">
      <c r="A82" s="195"/>
      <c r="B82" s="238"/>
      <c r="C82" s="238"/>
      <c r="D82" s="238"/>
      <c r="E82" s="238"/>
      <c r="F82" s="238"/>
      <c r="G82" s="238"/>
      <c r="I82" s="193"/>
      <c r="J82" s="193"/>
      <c r="K82" s="308"/>
      <c r="L82" s="308"/>
      <c r="M82" s="308"/>
      <c r="N82" s="308"/>
      <c r="O82" s="308"/>
      <c r="P82" s="308"/>
      <c r="Q82" s="308"/>
      <c r="R82" s="308"/>
      <c r="S82" s="308"/>
      <c r="T82" s="308"/>
      <c r="U82" s="308"/>
      <c r="V82" s="308"/>
      <c r="W82" s="308"/>
      <c r="X82" s="308"/>
    </row>
    <row r="83" spans="1:24" s="196" customFormat="1" x14ac:dyDescent="0.3">
      <c r="A83" s="195"/>
      <c r="B83" s="238"/>
      <c r="C83" s="238"/>
      <c r="D83" s="238"/>
      <c r="E83" s="238"/>
      <c r="F83" s="238"/>
      <c r="G83" s="238"/>
      <c r="I83" s="193"/>
      <c r="J83" s="193"/>
      <c r="K83" s="308"/>
      <c r="L83" s="308"/>
      <c r="M83" s="308"/>
      <c r="N83" s="308"/>
      <c r="O83" s="308"/>
      <c r="P83" s="308"/>
      <c r="Q83" s="308"/>
      <c r="R83" s="308"/>
      <c r="S83" s="308"/>
      <c r="T83" s="308"/>
      <c r="U83" s="308"/>
      <c r="V83" s="308"/>
      <c r="W83" s="308"/>
      <c r="X83" s="308"/>
    </row>
    <row r="84" spans="1:24" s="196" customFormat="1" x14ac:dyDescent="0.3">
      <c r="A84" s="195"/>
      <c r="B84" s="238"/>
      <c r="C84" s="238"/>
      <c r="D84" s="238"/>
      <c r="E84" s="238"/>
      <c r="F84" s="238"/>
      <c r="G84" s="238"/>
      <c r="I84" s="193"/>
      <c r="J84" s="193"/>
      <c r="K84" s="308"/>
      <c r="L84" s="308"/>
      <c r="M84" s="308"/>
      <c r="N84" s="308"/>
      <c r="O84" s="308"/>
      <c r="P84" s="308"/>
      <c r="Q84" s="308"/>
      <c r="R84" s="308"/>
      <c r="S84" s="308"/>
      <c r="T84" s="308"/>
      <c r="U84" s="308"/>
      <c r="V84" s="308"/>
      <c r="W84" s="308"/>
      <c r="X84" s="308"/>
    </row>
    <row r="85" spans="1:24" s="196" customFormat="1" x14ac:dyDescent="0.3">
      <c r="A85" s="195"/>
      <c r="B85" s="238"/>
      <c r="C85" s="238"/>
      <c r="D85" s="238"/>
      <c r="E85" s="238"/>
      <c r="F85" s="238"/>
      <c r="G85" s="238"/>
      <c r="I85" s="193"/>
      <c r="J85" s="193"/>
      <c r="K85" s="308"/>
      <c r="L85" s="308"/>
      <c r="M85" s="308"/>
      <c r="N85" s="308"/>
      <c r="O85" s="308"/>
      <c r="P85" s="308"/>
      <c r="Q85" s="308"/>
      <c r="R85" s="308"/>
      <c r="S85" s="308"/>
      <c r="T85" s="308"/>
      <c r="U85" s="308"/>
      <c r="V85" s="308"/>
      <c r="W85" s="308"/>
      <c r="X85" s="308"/>
    </row>
    <row r="86" spans="1:24" s="196" customFormat="1" x14ac:dyDescent="0.3">
      <c r="A86" s="195"/>
      <c r="B86" s="238"/>
      <c r="C86" s="238"/>
      <c r="D86" s="238"/>
      <c r="E86" s="238"/>
      <c r="F86" s="238"/>
      <c r="G86" s="238"/>
      <c r="I86" s="193"/>
      <c r="J86" s="193"/>
      <c r="K86" s="308"/>
      <c r="L86" s="308"/>
      <c r="M86" s="308"/>
      <c r="N86" s="308"/>
      <c r="O86" s="308"/>
      <c r="P86" s="308"/>
      <c r="Q86" s="308"/>
      <c r="R86" s="308"/>
      <c r="S86" s="308"/>
      <c r="T86" s="308"/>
      <c r="U86" s="308"/>
      <c r="V86" s="308"/>
      <c r="W86" s="308"/>
      <c r="X86" s="308"/>
    </row>
    <row r="87" spans="1:24" s="196" customFormat="1" x14ac:dyDescent="0.3">
      <c r="A87" s="195"/>
      <c r="B87" s="238"/>
      <c r="C87" s="238"/>
      <c r="D87" s="238"/>
      <c r="E87" s="238"/>
      <c r="F87" s="238"/>
      <c r="G87" s="238"/>
      <c r="I87" s="193"/>
      <c r="J87" s="193"/>
      <c r="K87" s="308"/>
      <c r="L87" s="308"/>
      <c r="M87" s="308"/>
      <c r="N87" s="308"/>
      <c r="O87" s="308"/>
      <c r="P87" s="308"/>
      <c r="Q87" s="308"/>
      <c r="R87" s="308"/>
      <c r="S87" s="308"/>
      <c r="T87" s="308"/>
      <c r="U87" s="308"/>
      <c r="V87" s="308"/>
      <c r="W87" s="308"/>
      <c r="X87" s="308"/>
    </row>
    <row r="88" spans="1:24" s="196" customFormat="1" x14ac:dyDescent="0.3">
      <c r="A88" s="195"/>
      <c r="B88" s="238"/>
      <c r="C88" s="238"/>
      <c r="D88" s="238"/>
      <c r="E88" s="238"/>
      <c r="F88" s="238"/>
      <c r="G88" s="238"/>
      <c r="I88" s="193"/>
      <c r="J88" s="193"/>
      <c r="K88" s="308"/>
      <c r="L88" s="308"/>
      <c r="M88" s="308"/>
      <c r="N88" s="308"/>
      <c r="O88" s="308"/>
      <c r="P88" s="308"/>
      <c r="Q88" s="308"/>
      <c r="R88" s="308"/>
      <c r="S88" s="308"/>
      <c r="T88" s="308"/>
      <c r="U88" s="308"/>
      <c r="V88" s="308"/>
      <c r="W88" s="308"/>
      <c r="X88" s="308"/>
    </row>
    <row r="89" spans="1:24" s="196" customFormat="1" x14ac:dyDescent="0.3">
      <c r="A89" s="195"/>
      <c r="B89" s="238"/>
      <c r="C89" s="238"/>
      <c r="D89" s="238"/>
      <c r="E89" s="238"/>
      <c r="F89" s="238"/>
      <c r="G89" s="238"/>
      <c r="I89" s="193"/>
      <c r="J89" s="193"/>
      <c r="K89" s="308"/>
      <c r="L89" s="308"/>
      <c r="M89" s="308"/>
      <c r="N89" s="308"/>
      <c r="O89" s="308"/>
      <c r="P89" s="308"/>
      <c r="Q89" s="308"/>
      <c r="R89" s="308"/>
      <c r="S89" s="308"/>
      <c r="T89" s="308"/>
      <c r="U89" s="308"/>
      <c r="V89" s="308"/>
      <c r="W89" s="308"/>
      <c r="X89" s="308"/>
    </row>
    <row r="90" spans="1:24" s="196" customFormat="1" x14ac:dyDescent="0.3">
      <c r="A90" s="195"/>
      <c r="B90" s="238"/>
      <c r="C90" s="238"/>
      <c r="D90" s="238"/>
      <c r="E90" s="238"/>
      <c r="F90" s="238"/>
      <c r="G90" s="238"/>
      <c r="I90" s="193"/>
      <c r="J90" s="193"/>
      <c r="K90" s="308"/>
      <c r="L90" s="308"/>
      <c r="M90" s="308"/>
      <c r="N90" s="308"/>
      <c r="O90" s="308"/>
      <c r="P90" s="308"/>
      <c r="Q90" s="308"/>
      <c r="R90" s="308"/>
      <c r="S90" s="308"/>
      <c r="T90" s="308"/>
      <c r="U90" s="308"/>
      <c r="V90" s="308"/>
      <c r="W90" s="308"/>
      <c r="X90" s="308"/>
    </row>
    <row r="91" spans="1:24" s="196" customFormat="1" x14ac:dyDescent="0.3">
      <c r="A91" s="195"/>
      <c r="B91" s="238"/>
      <c r="C91" s="238"/>
      <c r="D91" s="238"/>
      <c r="E91" s="238"/>
      <c r="F91" s="238"/>
      <c r="G91" s="238"/>
      <c r="I91" s="193"/>
      <c r="J91" s="193"/>
      <c r="K91" s="308"/>
      <c r="L91" s="308"/>
      <c r="M91" s="308"/>
      <c r="N91" s="308"/>
      <c r="O91" s="308"/>
      <c r="P91" s="308"/>
      <c r="Q91" s="308"/>
      <c r="R91" s="308"/>
      <c r="S91" s="308"/>
      <c r="T91" s="308"/>
      <c r="U91" s="308"/>
      <c r="V91" s="308"/>
      <c r="W91" s="308"/>
      <c r="X91" s="308"/>
    </row>
    <row r="92" spans="1:24" s="196" customFormat="1" x14ac:dyDescent="0.3">
      <c r="A92" s="195"/>
      <c r="B92" s="238"/>
      <c r="C92" s="238"/>
      <c r="D92" s="238"/>
      <c r="E92" s="238"/>
      <c r="F92" s="238"/>
      <c r="G92" s="238"/>
      <c r="I92" s="193"/>
      <c r="J92" s="193"/>
      <c r="K92" s="308"/>
      <c r="L92" s="308"/>
      <c r="M92" s="308"/>
      <c r="N92" s="308"/>
      <c r="O92" s="308"/>
      <c r="P92" s="308"/>
      <c r="Q92" s="308"/>
      <c r="R92" s="308"/>
      <c r="S92" s="308"/>
      <c r="T92" s="308"/>
      <c r="U92" s="308"/>
      <c r="V92" s="308"/>
      <c r="W92" s="308"/>
      <c r="X92" s="308"/>
    </row>
    <row r="93" spans="1:24" s="196" customFormat="1" x14ac:dyDescent="0.3">
      <c r="A93" s="195"/>
      <c r="B93" s="238"/>
      <c r="C93" s="238"/>
      <c r="D93" s="238"/>
      <c r="E93" s="238"/>
      <c r="F93" s="238"/>
      <c r="G93" s="238"/>
      <c r="I93" s="193"/>
      <c r="J93" s="193"/>
      <c r="K93" s="308"/>
      <c r="L93" s="308"/>
      <c r="M93" s="308"/>
      <c r="N93" s="308"/>
      <c r="O93" s="308"/>
      <c r="P93" s="308"/>
      <c r="Q93" s="308"/>
      <c r="R93" s="308"/>
      <c r="S93" s="308"/>
      <c r="T93" s="308"/>
      <c r="U93" s="308"/>
      <c r="V93" s="308"/>
      <c r="W93" s="308"/>
      <c r="X93" s="308"/>
    </row>
    <row r="94" spans="1:24" s="196" customFormat="1" x14ac:dyDescent="0.3">
      <c r="A94" s="195"/>
      <c r="B94" s="238"/>
      <c r="C94" s="238"/>
      <c r="D94" s="238"/>
      <c r="E94" s="238"/>
      <c r="F94" s="238"/>
      <c r="G94" s="238"/>
      <c r="I94" s="193"/>
      <c r="J94" s="193"/>
      <c r="K94" s="308"/>
      <c r="L94" s="308"/>
      <c r="M94" s="308"/>
      <c r="N94" s="308"/>
      <c r="O94" s="308"/>
      <c r="P94" s="308"/>
      <c r="Q94" s="308"/>
      <c r="R94" s="308"/>
      <c r="S94" s="308"/>
      <c r="T94" s="308"/>
      <c r="U94" s="308"/>
      <c r="V94" s="308"/>
      <c r="W94" s="308"/>
      <c r="X94" s="308"/>
    </row>
    <row r="95" spans="1:24" s="196" customFormat="1" x14ac:dyDescent="0.3">
      <c r="A95" s="195"/>
      <c r="B95" s="238"/>
      <c r="C95" s="238"/>
      <c r="D95" s="238"/>
      <c r="E95" s="238"/>
      <c r="F95" s="238"/>
      <c r="G95" s="238"/>
      <c r="I95" s="193"/>
      <c r="J95" s="193"/>
      <c r="K95" s="308"/>
      <c r="L95" s="308"/>
      <c r="M95" s="308"/>
      <c r="N95" s="308"/>
      <c r="O95" s="308"/>
      <c r="P95" s="308"/>
      <c r="Q95" s="308"/>
      <c r="R95" s="308"/>
      <c r="S95" s="308"/>
      <c r="T95" s="308"/>
      <c r="U95" s="308"/>
      <c r="V95" s="308"/>
      <c r="W95" s="308"/>
      <c r="X95" s="308"/>
    </row>
    <row r="96" spans="1:24" s="196" customFormat="1" x14ac:dyDescent="0.3">
      <c r="A96" s="195"/>
      <c r="B96" s="238"/>
      <c r="C96" s="238"/>
      <c r="D96" s="238"/>
      <c r="E96" s="238"/>
      <c r="F96" s="238"/>
      <c r="G96" s="238"/>
      <c r="I96" s="193"/>
      <c r="J96" s="193"/>
      <c r="K96" s="308"/>
      <c r="L96" s="308"/>
      <c r="M96" s="308"/>
      <c r="N96" s="308"/>
      <c r="O96" s="308"/>
      <c r="P96" s="308"/>
      <c r="Q96" s="308"/>
      <c r="R96" s="308"/>
      <c r="S96" s="308"/>
      <c r="T96" s="308"/>
      <c r="U96" s="308"/>
      <c r="V96" s="308"/>
      <c r="W96" s="308"/>
      <c r="X96" s="308"/>
    </row>
    <row r="97" spans="1:24" s="196" customFormat="1" x14ac:dyDescent="0.3">
      <c r="A97" s="195"/>
      <c r="B97" s="238"/>
      <c r="C97" s="238"/>
      <c r="D97" s="238"/>
      <c r="E97" s="238"/>
      <c r="F97" s="238"/>
      <c r="G97" s="238"/>
      <c r="I97" s="193"/>
      <c r="J97" s="193"/>
      <c r="K97" s="308"/>
      <c r="L97" s="308"/>
      <c r="M97" s="308"/>
      <c r="N97" s="308"/>
      <c r="O97" s="308"/>
      <c r="P97" s="308"/>
      <c r="Q97" s="308"/>
      <c r="R97" s="308"/>
      <c r="S97" s="308"/>
      <c r="T97" s="308"/>
      <c r="U97" s="308"/>
      <c r="V97" s="308"/>
      <c r="W97" s="308"/>
      <c r="X97" s="308"/>
    </row>
    <row r="98" spans="1:24" s="196" customFormat="1" x14ac:dyDescent="0.3">
      <c r="A98" s="195"/>
      <c r="B98" s="238"/>
      <c r="C98" s="238"/>
      <c r="D98" s="238"/>
      <c r="E98" s="238"/>
      <c r="F98" s="238"/>
      <c r="G98" s="238"/>
      <c r="I98" s="193"/>
      <c r="J98" s="193"/>
      <c r="K98" s="308"/>
      <c r="L98" s="308"/>
      <c r="M98" s="308"/>
      <c r="N98" s="308"/>
      <c r="O98" s="308"/>
      <c r="P98" s="308"/>
      <c r="Q98" s="308"/>
      <c r="R98" s="308"/>
      <c r="S98" s="308"/>
      <c r="T98" s="308"/>
      <c r="U98" s="308"/>
      <c r="V98" s="308"/>
      <c r="W98" s="308"/>
      <c r="X98" s="308"/>
    </row>
    <row r="99" spans="1:24" s="196" customFormat="1" x14ac:dyDescent="0.3">
      <c r="A99" s="195"/>
      <c r="B99" s="238"/>
      <c r="C99" s="238"/>
      <c r="D99" s="238"/>
      <c r="E99" s="238"/>
      <c r="F99" s="238"/>
      <c r="G99" s="238"/>
      <c r="I99" s="193"/>
      <c r="J99" s="193"/>
      <c r="K99" s="308"/>
      <c r="L99" s="308"/>
      <c r="M99" s="308"/>
      <c r="N99" s="308"/>
      <c r="O99" s="308"/>
      <c r="P99" s="308"/>
      <c r="Q99" s="308"/>
      <c r="R99" s="308"/>
      <c r="S99" s="308"/>
      <c r="T99" s="308"/>
      <c r="U99" s="308"/>
      <c r="V99" s="308"/>
      <c r="W99" s="308"/>
      <c r="X99" s="308"/>
    </row>
    <row r="100" spans="1:24" s="196" customFormat="1" x14ac:dyDescent="0.3">
      <c r="A100" s="195"/>
      <c r="B100" s="238"/>
      <c r="C100" s="238"/>
      <c r="D100" s="238"/>
      <c r="E100" s="238"/>
      <c r="F100" s="238"/>
      <c r="G100" s="238"/>
      <c r="I100" s="193"/>
      <c r="J100" s="193"/>
      <c r="K100" s="308"/>
      <c r="L100" s="308"/>
      <c r="M100" s="308"/>
      <c r="N100" s="308"/>
      <c r="O100" s="308"/>
      <c r="P100" s="308"/>
      <c r="Q100" s="308"/>
      <c r="R100" s="308"/>
      <c r="S100" s="308"/>
      <c r="T100" s="308"/>
      <c r="U100" s="308"/>
      <c r="V100" s="308"/>
      <c r="W100" s="308"/>
      <c r="X100" s="308"/>
    </row>
    <row r="101" spans="1:24" s="196" customFormat="1" x14ac:dyDescent="0.3">
      <c r="A101" s="195"/>
      <c r="B101" s="238"/>
      <c r="C101" s="238"/>
      <c r="D101" s="238"/>
      <c r="E101" s="238"/>
      <c r="F101" s="238"/>
      <c r="G101" s="238"/>
      <c r="I101" s="193"/>
      <c r="J101" s="193"/>
      <c r="K101" s="308"/>
      <c r="L101" s="308"/>
      <c r="M101" s="308"/>
      <c r="N101" s="308"/>
      <c r="O101" s="308"/>
      <c r="P101" s="308"/>
      <c r="Q101" s="308"/>
      <c r="R101" s="308"/>
      <c r="S101" s="308"/>
      <c r="T101" s="308"/>
      <c r="U101" s="308"/>
      <c r="V101" s="308"/>
      <c r="W101" s="308"/>
      <c r="X101" s="308"/>
    </row>
    <row r="102" spans="1:24" s="196" customFormat="1" x14ac:dyDescent="0.3">
      <c r="A102" s="195"/>
      <c r="B102" s="238"/>
      <c r="C102" s="238"/>
      <c r="D102" s="238"/>
      <c r="E102" s="238"/>
      <c r="F102" s="238"/>
      <c r="G102" s="238"/>
      <c r="I102" s="193"/>
      <c r="J102" s="193"/>
      <c r="K102" s="308"/>
      <c r="L102" s="308"/>
      <c r="M102" s="308"/>
      <c r="N102" s="308"/>
      <c r="O102" s="308"/>
      <c r="P102" s="308"/>
      <c r="Q102" s="308"/>
      <c r="R102" s="308"/>
      <c r="S102" s="308"/>
      <c r="T102" s="308"/>
      <c r="U102" s="308"/>
      <c r="V102" s="308"/>
      <c r="W102" s="308"/>
      <c r="X102" s="308"/>
    </row>
    <row r="103" spans="1:24" s="196" customFormat="1" x14ac:dyDescent="0.3">
      <c r="A103" s="195"/>
      <c r="B103" s="238"/>
      <c r="C103" s="238"/>
      <c r="D103" s="238"/>
      <c r="E103" s="238"/>
      <c r="F103" s="238"/>
      <c r="G103" s="238"/>
      <c r="I103" s="193"/>
      <c r="J103" s="193"/>
      <c r="K103" s="308"/>
      <c r="L103" s="308"/>
      <c r="M103" s="308"/>
      <c r="N103" s="308"/>
      <c r="O103" s="308"/>
      <c r="P103" s="308"/>
      <c r="Q103" s="308"/>
      <c r="R103" s="308"/>
      <c r="S103" s="308"/>
      <c r="T103" s="308"/>
      <c r="U103" s="308"/>
      <c r="V103" s="308"/>
      <c r="W103" s="308"/>
      <c r="X103" s="308"/>
    </row>
    <row r="104" spans="1:24" s="196" customFormat="1" x14ac:dyDescent="0.3">
      <c r="A104" s="195"/>
      <c r="B104" s="238"/>
      <c r="C104" s="238"/>
      <c r="D104" s="238"/>
      <c r="E104" s="238"/>
      <c r="F104" s="238"/>
      <c r="G104" s="238"/>
      <c r="I104" s="193"/>
      <c r="J104" s="193"/>
      <c r="K104" s="308"/>
      <c r="L104" s="308"/>
      <c r="M104" s="308"/>
      <c r="N104" s="308"/>
      <c r="O104" s="308"/>
      <c r="P104" s="308"/>
      <c r="Q104" s="308"/>
      <c r="R104" s="308"/>
      <c r="S104" s="308"/>
      <c r="T104" s="308"/>
      <c r="U104" s="308"/>
      <c r="V104" s="308"/>
      <c r="W104" s="308"/>
      <c r="X104" s="308"/>
    </row>
    <row r="105" spans="1:24" s="196" customFormat="1" x14ac:dyDescent="0.3">
      <c r="A105" s="195"/>
      <c r="B105" s="238"/>
      <c r="C105" s="238"/>
      <c r="D105" s="238"/>
      <c r="E105" s="238"/>
      <c r="F105" s="238"/>
      <c r="G105" s="238"/>
      <c r="I105" s="193"/>
      <c r="J105" s="193"/>
      <c r="K105" s="308"/>
      <c r="L105" s="308"/>
      <c r="M105" s="308"/>
      <c r="N105" s="308"/>
      <c r="O105" s="308"/>
      <c r="P105" s="308"/>
      <c r="Q105" s="308"/>
      <c r="R105" s="308"/>
      <c r="S105" s="308"/>
      <c r="T105" s="308"/>
      <c r="U105" s="308"/>
      <c r="V105" s="308"/>
      <c r="W105" s="308"/>
      <c r="X105" s="308"/>
    </row>
    <row r="106" spans="1:24" s="196" customFormat="1" x14ac:dyDescent="0.3">
      <c r="A106" s="195"/>
      <c r="B106" s="238"/>
      <c r="C106" s="238"/>
      <c r="D106" s="238"/>
      <c r="E106" s="238"/>
      <c r="F106" s="238"/>
      <c r="G106" s="238"/>
      <c r="I106" s="193"/>
      <c r="J106" s="193"/>
      <c r="K106" s="308"/>
      <c r="L106" s="308"/>
      <c r="M106" s="308"/>
      <c r="N106" s="308"/>
      <c r="O106" s="308"/>
      <c r="P106" s="308"/>
      <c r="Q106" s="308"/>
      <c r="R106" s="308"/>
      <c r="S106" s="308"/>
      <c r="T106" s="308"/>
      <c r="U106" s="308"/>
      <c r="V106" s="308"/>
      <c r="W106" s="308"/>
      <c r="X106" s="308"/>
    </row>
    <row r="107" spans="1:24" s="196" customFormat="1" x14ac:dyDescent="0.3">
      <c r="A107" s="195"/>
      <c r="B107" s="238"/>
      <c r="C107" s="238"/>
      <c r="D107" s="238"/>
      <c r="E107" s="238"/>
      <c r="F107" s="238"/>
      <c r="G107" s="238"/>
      <c r="I107" s="193"/>
      <c r="J107" s="193"/>
      <c r="K107" s="308"/>
      <c r="L107" s="308"/>
      <c r="M107" s="308"/>
      <c r="N107" s="308"/>
      <c r="O107" s="308"/>
      <c r="P107" s="308"/>
      <c r="Q107" s="308"/>
      <c r="R107" s="308"/>
      <c r="S107" s="308"/>
      <c r="T107" s="308"/>
      <c r="U107" s="308"/>
      <c r="V107" s="308"/>
      <c r="W107" s="308"/>
      <c r="X107" s="308"/>
    </row>
    <row r="108" spans="1:24" s="196" customFormat="1" x14ac:dyDescent="0.3">
      <c r="A108" s="195"/>
      <c r="B108" s="238"/>
      <c r="C108" s="238"/>
      <c r="D108" s="238"/>
      <c r="E108" s="238"/>
      <c r="F108" s="238"/>
      <c r="G108" s="238"/>
      <c r="I108" s="193"/>
      <c r="J108" s="193"/>
      <c r="K108" s="308"/>
      <c r="L108" s="308"/>
      <c r="M108" s="308"/>
      <c r="N108" s="308"/>
      <c r="O108" s="308"/>
      <c r="P108" s="308"/>
      <c r="Q108" s="308"/>
      <c r="R108" s="308"/>
      <c r="S108" s="308"/>
      <c r="T108" s="308"/>
      <c r="U108" s="308"/>
      <c r="V108" s="308"/>
      <c r="W108" s="308"/>
      <c r="X108" s="308"/>
    </row>
    <row r="109" spans="1:24" s="196" customFormat="1" x14ac:dyDescent="0.3">
      <c r="A109" s="195"/>
      <c r="B109" s="238"/>
      <c r="C109" s="238"/>
      <c r="D109" s="238"/>
      <c r="E109" s="238"/>
      <c r="F109" s="238"/>
      <c r="G109" s="238"/>
      <c r="I109" s="193"/>
      <c r="J109" s="193"/>
      <c r="K109" s="308"/>
      <c r="L109" s="308"/>
      <c r="M109" s="308"/>
      <c r="N109" s="308"/>
      <c r="O109" s="308"/>
      <c r="P109" s="308"/>
      <c r="Q109" s="308"/>
      <c r="R109" s="308"/>
      <c r="S109" s="308"/>
      <c r="T109" s="308"/>
      <c r="U109" s="308"/>
      <c r="V109" s="308"/>
      <c r="W109" s="308"/>
      <c r="X109" s="308"/>
    </row>
    <row r="110" spans="1:24" s="196" customFormat="1" x14ac:dyDescent="0.3">
      <c r="A110" s="195"/>
      <c r="B110" s="238"/>
      <c r="C110" s="238"/>
      <c r="D110" s="238"/>
      <c r="E110" s="238"/>
      <c r="F110" s="238"/>
      <c r="G110" s="238"/>
      <c r="I110" s="193"/>
      <c r="J110" s="193"/>
      <c r="K110" s="308"/>
      <c r="L110" s="308"/>
      <c r="M110" s="308"/>
      <c r="N110" s="308"/>
      <c r="O110" s="308"/>
      <c r="P110" s="308"/>
      <c r="Q110" s="308"/>
      <c r="R110" s="308"/>
      <c r="S110" s="308"/>
      <c r="T110" s="308"/>
      <c r="U110" s="308"/>
      <c r="V110" s="308"/>
      <c r="W110" s="308"/>
      <c r="X110" s="308"/>
    </row>
    <row r="111" spans="1:24" s="196" customFormat="1" x14ac:dyDescent="0.3">
      <c r="A111" s="195"/>
      <c r="B111" s="238"/>
      <c r="C111" s="238"/>
      <c r="D111" s="238"/>
      <c r="E111" s="238"/>
      <c r="F111" s="238"/>
      <c r="G111" s="238"/>
      <c r="I111" s="193"/>
      <c r="J111" s="193"/>
      <c r="K111" s="308"/>
      <c r="L111" s="308"/>
      <c r="M111" s="308"/>
      <c r="N111" s="308"/>
      <c r="O111" s="308"/>
      <c r="P111" s="308"/>
      <c r="Q111" s="308"/>
      <c r="R111" s="308"/>
      <c r="S111" s="308"/>
      <c r="T111" s="308"/>
      <c r="U111" s="308"/>
      <c r="V111" s="308"/>
      <c r="W111" s="308"/>
      <c r="X111" s="308"/>
    </row>
    <row r="112" spans="1:24" s="196" customFormat="1" x14ac:dyDescent="0.3">
      <c r="A112" s="195"/>
      <c r="B112" s="238"/>
      <c r="C112" s="238"/>
      <c r="D112" s="238"/>
      <c r="E112" s="238"/>
      <c r="F112" s="238"/>
      <c r="G112" s="238"/>
      <c r="I112" s="193"/>
      <c r="J112" s="193"/>
      <c r="K112" s="308"/>
      <c r="L112" s="308"/>
      <c r="M112" s="308"/>
      <c r="N112" s="308"/>
      <c r="O112" s="308"/>
      <c r="P112" s="308"/>
      <c r="Q112" s="308"/>
      <c r="R112" s="308"/>
      <c r="S112" s="308"/>
      <c r="T112" s="308"/>
      <c r="U112" s="308"/>
      <c r="V112" s="308"/>
      <c r="W112" s="308"/>
      <c r="X112" s="308"/>
    </row>
    <row r="113" spans="1:24" s="196" customFormat="1" x14ac:dyDescent="0.3">
      <c r="A113" s="195"/>
      <c r="B113" s="238"/>
      <c r="C113" s="238"/>
      <c r="D113" s="238"/>
      <c r="E113" s="238"/>
      <c r="F113" s="238"/>
      <c r="G113" s="238"/>
      <c r="I113" s="193"/>
      <c r="J113" s="193"/>
      <c r="K113" s="308"/>
      <c r="L113" s="308"/>
      <c r="M113" s="308"/>
      <c r="N113" s="308"/>
      <c r="O113" s="308"/>
      <c r="P113" s="308"/>
      <c r="Q113" s="308"/>
      <c r="R113" s="308"/>
      <c r="S113" s="308"/>
      <c r="T113" s="308"/>
      <c r="U113" s="308"/>
      <c r="V113" s="308"/>
      <c r="W113" s="308"/>
      <c r="X113" s="308"/>
    </row>
    <row r="114" spans="1:24" s="196" customFormat="1" x14ac:dyDescent="0.3">
      <c r="A114" s="195"/>
      <c r="B114" s="238"/>
      <c r="C114" s="238"/>
      <c r="D114" s="238"/>
      <c r="E114" s="238"/>
      <c r="F114" s="238"/>
      <c r="G114" s="238"/>
      <c r="I114" s="193"/>
      <c r="J114" s="193"/>
      <c r="K114" s="308"/>
      <c r="L114" s="308"/>
      <c r="M114" s="308"/>
      <c r="N114" s="308"/>
      <c r="O114" s="308"/>
      <c r="P114" s="308"/>
      <c r="Q114" s="308"/>
      <c r="R114" s="308"/>
      <c r="S114" s="308"/>
      <c r="T114" s="308"/>
      <c r="U114" s="308"/>
      <c r="V114" s="308"/>
      <c r="W114" s="308"/>
      <c r="X114" s="308"/>
    </row>
    <row r="115" spans="1:24" s="196" customFormat="1" x14ac:dyDescent="0.3">
      <c r="A115" s="195"/>
      <c r="B115" s="238"/>
      <c r="C115" s="238"/>
      <c r="D115" s="238"/>
      <c r="E115" s="238"/>
      <c r="F115" s="238"/>
      <c r="G115" s="238"/>
      <c r="I115" s="193"/>
      <c r="J115" s="193"/>
      <c r="K115" s="308"/>
      <c r="L115" s="308"/>
      <c r="M115" s="308"/>
      <c r="N115" s="308"/>
      <c r="O115" s="308"/>
      <c r="P115" s="308"/>
      <c r="Q115" s="308"/>
      <c r="R115" s="308"/>
      <c r="S115" s="308"/>
      <c r="T115" s="308"/>
      <c r="U115" s="308"/>
      <c r="V115" s="308"/>
      <c r="W115" s="308"/>
      <c r="X115" s="308"/>
    </row>
    <row r="116" spans="1:24" s="196" customFormat="1" x14ac:dyDescent="0.3">
      <c r="A116" s="195"/>
      <c r="B116" s="238"/>
      <c r="C116" s="238"/>
      <c r="D116" s="238"/>
      <c r="E116" s="238"/>
      <c r="F116" s="238"/>
      <c r="G116" s="238"/>
      <c r="I116" s="193"/>
      <c r="J116" s="193"/>
      <c r="K116" s="308"/>
      <c r="L116" s="308"/>
      <c r="M116" s="308"/>
      <c r="N116" s="308"/>
      <c r="O116" s="308"/>
      <c r="P116" s="308"/>
      <c r="Q116" s="308"/>
      <c r="R116" s="308"/>
      <c r="S116" s="308"/>
      <c r="T116" s="308"/>
      <c r="U116" s="308"/>
      <c r="V116" s="308"/>
      <c r="W116" s="308"/>
      <c r="X116" s="308"/>
    </row>
    <row r="117" spans="1:24" s="196" customFormat="1" x14ac:dyDescent="0.3">
      <c r="A117" s="195"/>
      <c r="B117" s="238"/>
      <c r="C117" s="238"/>
      <c r="D117" s="238"/>
      <c r="E117" s="238"/>
      <c r="F117" s="238"/>
      <c r="G117" s="238"/>
      <c r="I117" s="193"/>
      <c r="J117" s="193"/>
      <c r="K117" s="308"/>
      <c r="L117" s="308"/>
      <c r="M117" s="308"/>
      <c r="N117" s="308"/>
      <c r="O117" s="308"/>
      <c r="P117" s="308"/>
      <c r="Q117" s="308"/>
      <c r="R117" s="308"/>
      <c r="S117" s="308"/>
      <c r="T117" s="308"/>
      <c r="U117" s="308"/>
      <c r="V117" s="308"/>
      <c r="W117" s="308"/>
      <c r="X117" s="308"/>
    </row>
    <row r="118" spans="1:24" s="196" customFormat="1" x14ac:dyDescent="0.3">
      <c r="A118" s="195"/>
      <c r="B118" s="238"/>
      <c r="C118" s="238"/>
      <c r="D118" s="238"/>
      <c r="E118" s="238"/>
      <c r="F118" s="238"/>
      <c r="G118" s="238"/>
      <c r="I118" s="193"/>
      <c r="J118" s="193"/>
      <c r="K118" s="308"/>
      <c r="L118" s="308"/>
      <c r="M118" s="308"/>
      <c r="N118" s="308"/>
      <c r="O118" s="308"/>
      <c r="P118" s="308"/>
      <c r="Q118" s="308"/>
      <c r="R118" s="308"/>
      <c r="S118" s="308"/>
      <c r="T118" s="308"/>
      <c r="U118" s="308"/>
      <c r="V118" s="308"/>
      <c r="W118" s="308"/>
      <c r="X118" s="308"/>
    </row>
    <row r="119" spans="1:24" s="196" customFormat="1" x14ac:dyDescent="0.3">
      <c r="A119" s="195"/>
      <c r="B119" s="238"/>
      <c r="C119" s="238"/>
      <c r="D119" s="238"/>
      <c r="E119" s="238"/>
      <c r="F119" s="238"/>
      <c r="G119" s="238"/>
      <c r="I119" s="193"/>
      <c r="J119" s="193"/>
      <c r="K119" s="308"/>
      <c r="L119" s="308"/>
      <c r="M119" s="308"/>
      <c r="N119" s="308"/>
      <c r="O119" s="308"/>
      <c r="P119" s="308"/>
      <c r="Q119" s="308"/>
      <c r="R119" s="308"/>
      <c r="S119" s="308"/>
      <c r="T119" s="308"/>
      <c r="U119" s="308"/>
      <c r="V119" s="308"/>
      <c r="W119" s="308"/>
      <c r="X119" s="308"/>
    </row>
    <row r="120" spans="1:24" s="196" customFormat="1" x14ac:dyDescent="0.3">
      <c r="A120" s="195"/>
      <c r="B120" s="238"/>
      <c r="C120" s="238"/>
      <c r="D120" s="238"/>
      <c r="E120" s="238"/>
      <c r="F120" s="238"/>
      <c r="G120" s="238"/>
      <c r="I120" s="193"/>
      <c r="J120" s="193"/>
      <c r="K120" s="308"/>
      <c r="L120" s="308"/>
      <c r="M120" s="308"/>
      <c r="N120" s="308"/>
      <c r="O120" s="308"/>
      <c r="P120" s="308"/>
      <c r="Q120" s="308"/>
      <c r="R120" s="308"/>
      <c r="S120" s="308"/>
      <c r="T120" s="308"/>
      <c r="U120" s="308"/>
      <c r="V120" s="308"/>
      <c r="W120" s="308"/>
      <c r="X120" s="308"/>
    </row>
    <row r="121" spans="1:24" s="196" customFormat="1" x14ac:dyDescent="0.3">
      <c r="A121" s="195"/>
      <c r="B121" s="238"/>
      <c r="C121" s="238"/>
      <c r="D121" s="238"/>
      <c r="E121" s="238"/>
      <c r="F121" s="238"/>
      <c r="G121" s="238"/>
      <c r="I121" s="193"/>
      <c r="J121" s="193"/>
      <c r="K121" s="308"/>
      <c r="L121" s="308"/>
      <c r="M121" s="308"/>
      <c r="N121" s="308"/>
      <c r="O121" s="308"/>
      <c r="P121" s="308"/>
      <c r="Q121" s="308"/>
      <c r="R121" s="308"/>
      <c r="S121" s="308"/>
      <c r="T121" s="308"/>
      <c r="U121" s="308"/>
      <c r="V121" s="308"/>
      <c r="W121" s="308"/>
      <c r="X121" s="308"/>
    </row>
    <row r="122" spans="1:24" s="196" customFormat="1" x14ac:dyDescent="0.3">
      <c r="A122" s="195"/>
      <c r="B122" s="238"/>
      <c r="C122" s="238"/>
      <c r="D122" s="238"/>
      <c r="E122" s="238"/>
      <c r="F122" s="238"/>
      <c r="G122" s="238"/>
      <c r="I122" s="193"/>
      <c r="J122" s="193"/>
      <c r="K122" s="308"/>
      <c r="L122" s="308"/>
      <c r="M122" s="308"/>
      <c r="N122" s="308"/>
      <c r="O122" s="308"/>
      <c r="P122" s="308"/>
      <c r="Q122" s="308"/>
      <c r="R122" s="308"/>
      <c r="S122" s="308"/>
      <c r="T122" s="308"/>
      <c r="U122" s="308"/>
      <c r="V122" s="308"/>
      <c r="W122" s="308"/>
      <c r="X122" s="308"/>
    </row>
    <row r="123" spans="1:24" s="196" customFormat="1" x14ac:dyDescent="0.3">
      <c r="A123" s="195"/>
      <c r="B123" s="238"/>
      <c r="C123" s="238"/>
      <c r="D123" s="238"/>
      <c r="E123" s="238"/>
      <c r="F123" s="238"/>
      <c r="G123" s="238"/>
      <c r="I123" s="193"/>
      <c r="J123" s="193"/>
      <c r="K123" s="308"/>
      <c r="L123" s="308"/>
      <c r="M123" s="308"/>
      <c r="N123" s="308"/>
      <c r="O123" s="308"/>
      <c r="P123" s="308"/>
      <c r="Q123" s="308"/>
      <c r="R123" s="308"/>
      <c r="S123" s="308"/>
      <c r="T123" s="308"/>
      <c r="U123" s="308"/>
      <c r="V123" s="308"/>
      <c r="W123" s="308"/>
      <c r="X123" s="308"/>
    </row>
    <row r="124" spans="1:24" s="196" customFormat="1" x14ac:dyDescent="0.3">
      <c r="A124" s="195"/>
      <c r="B124" s="238"/>
      <c r="C124" s="238"/>
      <c r="D124" s="238"/>
      <c r="E124" s="238"/>
      <c r="F124" s="238"/>
      <c r="G124" s="238"/>
      <c r="I124" s="193"/>
      <c r="J124" s="193"/>
      <c r="K124" s="308"/>
      <c r="L124" s="308"/>
      <c r="M124" s="308"/>
      <c r="N124" s="308"/>
      <c r="O124" s="308"/>
      <c r="P124" s="308"/>
      <c r="Q124" s="308"/>
      <c r="R124" s="308"/>
      <c r="S124" s="308"/>
      <c r="T124" s="308"/>
      <c r="U124" s="308"/>
      <c r="V124" s="308"/>
      <c r="W124" s="308"/>
      <c r="X124" s="308"/>
    </row>
    <row r="125" spans="1:24" s="196" customFormat="1" x14ac:dyDescent="0.3">
      <c r="A125" s="195"/>
      <c r="B125" s="195"/>
      <c r="C125" s="238"/>
      <c r="D125" s="238"/>
      <c r="E125" s="238"/>
      <c r="F125" s="238"/>
      <c r="G125" s="238"/>
      <c r="I125" s="193"/>
      <c r="J125" s="193"/>
      <c r="K125" s="308"/>
      <c r="L125" s="308"/>
      <c r="M125" s="308"/>
      <c r="N125" s="308"/>
      <c r="O125" s="308"/>
      <c r="P125" s="308"/>
      <c r="Q125" s="308"/>
      <c r="R125" s="308"/>
      <c r="S125" s="308"/>
      <c r="T125" s="308"/>
      <c r="U125" s="308"/>
      <c r="V125" s="308"/>
      <c r="W125" s="308"/>
      <c r="X125" s="308"/>
    </row>
    <row r="126" spans="1:24" s="196" customFormat="1" x14ac:dyDescent="0.3">
      <c r="A126" s="195"/>
      <c r="B126" s="195"/>
      <c r="C126" s="238"/>
      <c r="D126" s="238"/>
      <c r="E126" s="238"/>
      <c r="F126" s="238"/>
      <c r="G126" s="238"/>
      <c r="I126" s="193"/>
      <c r="J126" s="193"/>
      <c r="K126" s="308"/>
      <c r="L126" s="308"/>
      <c r="M126" s="308"/>
      <c r="N126" s="308"/>
      <c r="O126" s="308"/>
      <c r="P126" s="308"/>
      <c r="Q126" s="308"/>
      <c r="R126" s="308"/>
      <c r="S126" s="308"/>
      <c r="T126" s="308"/>
      <c r="U126" s="308"/>
      <c r="V126" s="308"/>
      <c r="W126" s="308"/>
      <c r="X126" s="308"/>
    </row>
    <row r="127" spans="1:24" s="196" customFormat="1" x14ac:dyDescent="0.3">
      <c r="A127" s="195"/>
      <c r="B127" s="195"/>
      <c r="C127" s="238"/>
      <c r="D127" s="238"/>
      <c r="E127" s="238"/>
      <c r="F127" s="238"/>
      <c r="G127" s="238"/>
      <c r="I127" s="193"/>
      <c r="J127" s="193"/>
      <c r="K127" s="308"/>
      <c r="L127" s="308"/>
      <c r="M127" s="308"/>
      <c r="N127" s="308"/>
      <c r="O127" s="308"/>
      <c r="P127" s="308"/>
      <c r="Q127" s="308"/>
      <c r="R127" s="308"/>
      <c r="S127" s="308"/>
      <c r="T127" s="308"/>
      <c r="U127" s="308"/>
      <c r="V127" s="308"/>
      <c r="W127" s="308"/>
      <c r="X127" s="308"/>
    </row>
    <row r="128" spans="1:24" s="196" customFormat="1" x14ac:dyDescent="0.3">
      <c r="A128" s="195"/>
      <c r="B128" s="195"/>
      <c r="C128" s="238"/>
      <c r="D128" s="238"/>
      <c r="E128" s="238"/>
      <c r="F128" s="238"/>
      <c r="G128" s="238"/>
      <c r="I128" s="193"/>
      <c r="J128" s="193"/>
      <c r="K128" s="308"/>
      <c r="L128" s="308"/>
      <c r="M128" s="308"/>
      <c r="N128" s="308"/>
      <c r="O128" s="308"/>
      <c r="P128" s="308"/>
      <c r="Q128" s="308"/>
      <c r="R128" s="308"/>
      <c r="S128" s="308"/>
      <c r="T128" s="308"/>
      <c r="U128" s="308"/>
      <c r="V128" s="308"/>
      <c r="W128" s="308"/>
      <c r="X128" s="308"/>
    </row>
    <row r="129" spans="1:24" s="196" customFormat="1" x14ac:dyDescent="0.3">
      <c r="A129" s="195"/>
      <c r="B129" s="195"/>
      <c r="C129" s="238"/>
      <c r="D129" s="238"/>
      <c r="E129" s="238"/>
      <c r="F129" s="238"/>
      <c r="G129" s="238"/>
      <c r="I129" s="193"/>
      <c r="J129" s="193"/>
      <c r="K129" s="308"/>
      <c r="L129" s="308"/>
      <c r="M129" s="308"/>
      <c r="N129" s="308"/>
      <c r="O129" s="308"/>
      <c r="P129" s="308"/>
      <c r="Q129" s="308"/>
      <c r="R129" s="308"/>
      <c r="S129" s="308"/>
      <c r="T129" s="308"/>
      <c r="U129" s="308"/>
      <c r="V129" s="308"/>
      <c r="W129" s="308"/>
      <c r="X129" s="308"/>
    </row>
    <row r="130" spans="1:24" s="196" customFormat="1" x14ac:dyDescent="0.3">
      <c r="A130" s="195"/>
      <c r="B130" s="195"/>
      <c r="C130" s="238"/>
      <c r="D130" s="238"/>
      <c r="E130" s="238"/>
      <c r="F130" s="238"/>
      <c r="G130" s="238"/>
      <c r="I130" s="193"/>
      <c r="J130" s="193"/>
      <c r="K130" s="308"/>
      <c r="L130" s="308"/>
      <c r="M130" s="308"/>
      <c r="N130" s="308"/>
      <c r="O130" s="308"/>
      <c r="P130" s="308"/>
      <c r="Q130" s="308"/>
      <c r="R130" s="308"/>
      <c r="S130" s="308"/>
      <c r="T130" s="308"/>
      <c r="U130" s="308"/>
      <c r="V130" s="308"/>
      <c r="W130" s="308"/>
      <c r="X130" s="308"/>
    </row>
    <row r="131" spans="1:24" s="196" customFormat="1" x14ac:dyDescent="0.3">
      <c r="A131" s="195"/>
      <c r="B131" s="195"/>
      <c r="C131" s="238"/>
      <c r="D131" s="238"/>
      <c r="E131" s="238"/>
      <c r="F131" s="238"/>
      <c r="G131" s="238"/>
      <c r="I131" s="193"/>
      <c r="J131" s="193"/>
      <c r="K131" s="308"/>
      <c r="L131" s="308"/>
      <c r="M131" s="308"/>
      <c r="N131" s="308"/>
      <c r="O131" s="308"/>
      <c r="P131" s="308"/>
      <c r="Q131" s="308"/>
      <c r="R131" s="308"/>
      <c r="S131" s="308"/>
      <c r="T131" s="308"/>
      <c r="U131" s="308"/>
      <c r="V131" s="308"/>
      <c r="W131" s="308"/>
      <c r="X131" s="308"/>
    </row>
    <row r="132" spans="1:24" s="196" customFormat="1" x14ac:dyDescent="0.3">
      <c r="A132" s="195"/>
      <c r="B132" s="195"/>
      <c r="C132" s="238"/>
      <c r="D132" s="238"/>
      <c r="E132" s="238"/>
      <c r="F132" s="238"/>
      <c r="G132" s="238"/>
      <c r="I132" s="193"/>
      <c r="J132" s="193"/>
      <c r="K132" s="308"/>
      <c r="L132" s="308"/>
      <c r="M132" s="308"/>
      <c r="N132" s="308"/>
      <c r="O132" s="308"/>
      <c r="P132" s="308"/>
      <c r="Q132" s="308"/>
      <c r="R132" s="308"/>
      <c r="S132" s="308"/>
      <c r="T132" s="308"/>
      <c r="U132" s="308"/>
      <c r="V132" s="308"/>
      <c r="W132" s="308"/>
      <c r="X132" s="308"/>
    </row>
    <row r="133" spans="1:24" s="196" customFormat="1" x14ac:dyDescent="0.3">
      <c r="A133" s="195"/>
      <c r="B133" s="195"/>
      <c r="C133" s="238"/>
      <c r="D133" s="238"/>
      <c r="E133" s="238"/>
      <c r="F133" s="238"/>
      <c r="G133" s="238"/>
      <c r="I133" s="193"/>
      <c r="J133" s="193"/>
      <c r="K133" s="308"/>
      <c r="L133" s="308"/>
      <c r="M133" s="308"/>
      <c r="N133" s="308"/>
      <c r="O133" s="308"/>
      <c r="P133" s="308"/>
      <c r="Q133" s="308"/>
      <c r="R133" s="308"/>
      <c r="S133" s="308"/>
      <c r="T133" s="308"/>
      <c r="U133" s="308"/>
      <c r="V133" s="308"/>
      <c r="W133" s="308"/>
      <c r="X133" s="308"/>
    </row>
    <row r="134" spans="1:24" s="196" customFormat="1" x14ac:dyDescent="0.3">
      <c r="A134" s="195"/>
      <c r="B134" s="195"/>
      <c r="C134" s="238"/>
      <c r="D134" s="238"/>
      <c r="E134" s="238"/>
      <c r="F134" s="238"/>
      <c r="G134" s="238"/>
      <c r="I134" s="193"/>
      <c r="J134" s="193"/>
      <c r="K134" s="308"/>
      <c r="L134" s="308"/>
      <c r="M134" s="308"/>
      <c r="N134" s="308"/>
      <c r="O134" s="308"/>
      <c r="P134" s="308"/>
      <c r="Q134" s="308"/>
      <c r="R134" s="308"/>
      <c r="S134" s="308"/>
      <c r="T134" s="308"/>
      <c r="U134" s="308"/>
      <c r="V134" s="308"/>
      <c r="W134" s="308"/>
      <c r="X134" s="308"/>
    </row>
    <row r="135" spans="1:24" s="196" customFormat="1" x14ac:dyDescent="0.3">
      <c r="A135" s="195"/>
      <c r="B135" s="195"/>
      <c r="C135" s="238"/>
      <c r="D135" s="238"/>
      <c r="E135" s="238"/>
      <c r="F135" s="238"/>
      <c r="G135" s="238"/>
      <c r="I135" s="193"/>
      <c r="J135" s="193"/>
      <c r="K135" s="308"/>
      <c r="L135" s="308"/>
      <c r="M135" s="308"/>
      <c r="N135" s="308"/>
      <c r="O135" s="308"/>
      <c r="P135" s="308"/>
      <c r="Q135" s="308"/>
      <c r="R135" s="308"/>
      <c r="S135" s="308"/>
      <c r="T135" s="308"/>
      <c r="U135" s="308"/>
      <c r="V135" s="308"/>
      <c r="W135" s="308"/>
      <c r="X135" s="308"/>
    </row>
    <row r="136" spans="1:24" s="196" customFormat="1" x14ac:dyDescent="0.3">
      <c r="A136" s="195"/>
      <c r="B136" s="195"/>
      <c r="C136" s="238"/>
      <c r="D136" s="238"/>
      <c r="E136" s="238"/>
      <c r="F136" s="238"/>
      <c r="G136" s="238"/>
      <c r="I136" s="193"/>
      <c r="J136" s="193"/>
      <c r="K136" s="308"/>
      <c r="L136" s="308"/>
      <c r="M136" s="308"/>
      <c r="N136" s="308"/>
      <c r="O136" s="308"/>
      <c r="P136" s="308"/>
      <c r="Q136" s="308"/>
      <c r="R136" s="308"/>
      <c r="S136" s="308"/>
      <c r="T136" s="308"/>
      <c r="U136" s="308"/>
      <c r="V136" s="308"/>
      <c r="W136" s="308"/>
      <c r="X136" s="308"/>
    </row>
    <row r="137" spans="1:24" s="196" customFormat="1" x14ac:dyDescent="0.3">
      <c r="A137" s="195"/>
      <c r="B137" s="195"/>
      <c r="C137" s="238"/>
      <c r="D137" s="238"/>
      <c r="E137" s="238"/>
      <c r="F137" s="238"/>
      <c r="G137" s="238"/>
      <c r="I137" s="193"/>
      <c r="J137" s="193"/>
      <c r="K137" s="308"/>
      <c r="L137" s="308"/>
      <c r="M137" s="308"/>
      <c r="N137" s="308"/>
      <c r="O137" s="308"/>
      <c r="P137" s="308"/>
      <c r="Q137" s="308"/>
      <c r="R137" s="308"/>
      <c r="S137" s="308"/>
      <c r="T137" s="308"/>
      <c r="U137" s="308"/>
      <c r="V137" s="308"/>
      <c r="W137" s="308"/>
      <c r="X137" s="308"/>
    </row>
    <row r="138" spans="1:24" s="196" customFormat="1" x14ac:dyDescent="0.3">
      <c r="A138" s="195"/>
      <c r="B138" s="195"/>
      <c r="C138" s="238"/>
      <c r="D138" s="238"/>
      <c r="E138" s="238"/>
      <c r="F138" s="238"/>
      <c r="G138" s="238"/>
      <c r="I138" s="193"/>
      <c r="J138" s="193"/>
      <c r="K138" s="308"/>
      <c r="L138" s="308"/>
      <c r="M138" s="308"/>
      <c r="N138" s="308"/>
      <c r="O138" s="308"/>
      <c r="P138" s="308"/>
      <c r="Q138" s="308"/>
      <c r="R138" s="308"/>
      <c r="S138" s="308"/>
      <c r="T138" s="308"/>
      <c r="U138" s="308"/>
      <c r="V138" s="308"/>
      <c r="W138" s="308"/>
      <c r="X138" s="308"/>
    </row>
    <row r="139" spans="1:24" s="196" customFormat="1" x14ac:dyDescent="0.3">
      <c r="A139" s="195"/>
      <c r="B139" s="195"/>
      <c r="C139" s="238"/>
      <c r="D139" s="238"/>
      <c r="E139" s="238"/>
      <c r="F139" s="238"/>
      <c r="G139" s="238"/>
      <c r="I139" s="193"/>
      <c r="J139" s="193"/>
      <c r="K139" s="308"/>
      <c r="L139" s="308"/>
      <c r="M139" s="308"/>
      <c r="N139" s="308"/>
      <c r="O139" s="308"/>
      <c r="P139" s="308"/>
      <c r="Q139" s="308"/>
      <c r="R139" s="308"/>
      <c r="S139" s="308"/>
      <c r="T139" s="308"/>
      <c r="U139" s="308"/>
      <c r="V139" s="308"/>
      <c r="W139" s="308"/>
      <c r="X139" s="308"/>
    </row>
    <row r="140" spans="1:24" s="196" customFormat="1" x14ac:dyDescent="0.3">
      <c r="A140" s="195"/>
      <c r="B140" s="195"/>
      <c r="C140" s="238"/>
      <c r="D140" s="238"/>
      <c r="E140" s="238"/>
      <c r="F140" s="238"/>
      <c r="G140" s="238"/>
      <c r="I140" s="193"/>
      <c r="J140" s="193"/>
      <c r="K140" s="308"/>
      <c r="L140" s="308"/>
      <c r="M140" s="308"/>
      <c r="N140" s="308"/>
      <c r="O140" s="308"/>
      <c r="P140" s="308"/>
      <c r="Q140" s="308"/>
      <c r="R140" s="308"/>
      <c r="S140" s="308"/>
      <c r="T140" s="308"/>
      <c r="U140" s="308"/>
      <c r="V140" s="308"/>
      <c r="W140" s="308"/>
      <c r="X140" s="308"/>
    </row>
    <row r="141" spans="1:24" s="196" customFormat="1" x14ac:dyDescent="0.3">
      <c r="A141" s="195"/>
      <c r="B141" s="195"/>
      <c r="C141" s="238"/>
      <c r="D141" s="238"/>
      <c r="E141" s="238"/>
      <c r="F141" s="238"/>
      <c r="G141" s="238"/>
      <c r="I141" s="193"/>
      <c r="J141" s="193"/>
      <c r="K141" s="308"/>
      <c r="L141" s="308"/>
      <c r="M141" s="308"/>
      <c r="N141" s="308"/>
      <c r="O141" s="308"/>
      <c r="P141" s="308"/>
      <c r="Q141" s="308"/>
      <c r="R141" s="308"/>
      <c r="S141" s="308"/>
      <c r="T141" s="308"/>
      <c r="U141" s="308"/>
      <c r="V141" s="308"/>
      <c r="W141" s="308"/>
      <c r="X141" s="308"/>
    </row>
    <row r="142" spans="1:24" s="196" customFormat="1" x14ac:dyDescent="0.3">
      <c r="A142" s="195"/>
      <c r="B142" s="195"/>
      <c r="C142" s="238"/>
      <c r="D142" s="238"/>
      <c r="E142" s="238"/>
      <c r="F142" s="238"/>
      <c r="G142" s="238"/>
      <c r="I142" s="193"/>
      <c r="J142" s="193"/>
      <c r="K142" s="308"/>
      <c r="L142" s="308"/>
      <c r="M142" s="308"/>
      <c r="N142" s="308"/>
      <c r="O142" s="308"/>
      <c r="P142" s="308"/>
      <c r="Q142" s="308"/>
      <c r="R142" s="308"/>
      <c r="S142" s="308"/>
      <c r="T142" s="308"/>
      <c r="U142" s="308"/>
      <c r="V142" s="308"/>
      <c r="W142" s="308"/>
      <c r="X142" s="308"/>
    </row>
    <row r="143" spans="1:24" s="196" customFormat="1" x14ac:dyDescent="0.3">
      <c r="A143" s="195"/>
      <c r="B143" s="195"/>
      <c r="C143" s="238"/>
      <c r="D143" s="238"/>
      <c r="E143" s="238"/>
      <c r="F143" s="238"/>
      <c r="G143" s="238"/>
      <c r="I143" s="193"/>
      <c r="J143" s="193"/>
      <c r="K143" s="308"/>
      <c r="L143" s="308"/>
      <c r="M143" s="308"/>
      <c r="N143" s="308"/>
      <c r="O143" s="308"/>
      <c r="P143" s="308"/>
      <c r="Q143" s="308"/>
      <c r="R143" s="308"/>
      <c r="S143" s="308"/>
      <c r="T143" s="308"/>
      <c r="U143" s="308"/>
      <c r="V143" s="308"/>
      <c r="W143" s="308"/>
      <c r="X143" s="308"/>
    </row>
    <row r="144" spans="1:24" s="196" customFormat="1" x14ac:dyDescent="0.3">
      <c r="A144" s="195"/>
      <c r="B144" s="195"/>
      <c r="C144" s="238"/>
      <c r="D144" s="238"/>
      <c r="E144" s="238"/>
      <c r="F144" s="238"/>
      <c r="G144" s="238"/>
      <c r="I144" s="193"/>
      <c r="J144" s="193"/>
      <c r="K144" s="308"/>
      <c r="L144" s="308"/>
      <c r="M144" s="308"/>
      <c r="N144" s="308"/>
      <c r="O144" s="308"/>
      <c r="P144" s="308"/>
      <c r="Q144" s="308"/>
      <c r="R144" s="308"/>
      <c r="S144" s="308"/>
      <c r="T144" s="308"/>
      <c r="U144" s="308"/>
      <c r="V144" s="308"/>
      <c r="W144" s="308"/>
      <c r="X144" s="308"/>
    </row>
    <row r="145" spans="1:24" s="196" customFormat="1" x14ac:dyDescent="0.3">
      <c r="A145" s="195"/>
      <c r="B145" s="195"/>
      <c r="C145" s="238"/>
      <c r="D145" s="238"/>
      <c r="E145" s="238"/>
      <c r="F145" s="238"/>
      <c r="G145" s="238"/>
      <c r="I145" s="193"/>
      <c r="J145" s="193"/>
      <c r="K145" s="308"/>
      <c r="L145" s="308"/>
      <c r="M145" s="308"/>
      <c r="N145" s="308"/>
      <c r="O145" s="308"/>
      <c r="P145" s="308"/>
      <c r="Q145" s="308"/>
      <c r="R145" s="308"/>
      <c r="S145" s="308"/>
      <c r="T145" s="308"/>
      <c r="U145" s="308"/>
      <c r="V145" s="308"/>
      <c r="W145" s="308"/>
      <c r="X145" s="308"/>
    </row>
    <row r="146" spans="1:24" s="196" customFormat="1" x14ac:dyDescent="0.3">
      <c r="A146" s="195"/>
      <c r="B146" s="195"/>
      <c r="C146" s="238"/>
      <c r="D146" s="238"/>
      <c r="E146" s="238"/>
      <c r="F146" s="238"/>
      <c r="G146" s="238"/>
      <c r="I146" s="193"/>
      <c r="J146" s="193"/>
      <c r="K146" s="308"/>
      <c r="L146" s="308"/>
      <c r="M146" s="308"/>
      <c r="N146" s="308"/>
      <c r="O146" s="308"/>
      <c r="P146" s="308"/>
      <c r="Q146" s="308"/>
      <c r="R146" s="308"/>
      <c r="S146" s="308"/>
      <c r="T146" s="308"/>
      <c r="U146" s="308"/>
      <c r="V146" s="308"/>
      <c r="W146" s="308"/>
      <c r="X146" s="308"/>
    </row>
    <row r="147" spans="1:24" s="196" customFormat="1" x14ac:dyDescent="0.3">
      <c r="A147" s="195"/>
      <c r="B147" s="195"/>
      <c r="C147" s="238"/>
      <c r="D147" s="238"/>
      <c r="E147" s="238"/>
      <c r="F147" s="238"/>
      <c r="G147" s="238"/>
      <c r="I147" s="193"/>
      <c r="J147" s="193"/>
      <c r="K147" s="308"/>
      <c r="L147" s="308"/>
      <c r="M147" s="308"/>
      <c r="N147" s="308"/>
      <c r="O147" s="308"/>
      <c r="P147" s="308"/>
      <c r="Q147" s="308"/>
      <c r="R147" s="308"/>
      <c r="S147" s="308"/>
      <c r="T147" s="308"/>
      <c r="U147" s="308"/>
      <c r="V147" s="308"/>
      <c r="W147" s="308"/>
      <c r="X147" s="308"/>
    </row>
    <row r="148" spans="1:24" s="196" customFormat="1" x14ac:dyDescent="0.3">
      <c r="A148" s="195"/>
      <c r="B148" s="195"/>
      <c r="C148" s="238"/>
      <c r="D148" s="238"/>
      <c r="E148" s="238"/>
      <c r="F148" s="238"/>
      <c r="G148" s="238"/>
      <c r="I148" s="193"/>
      <c r="J148" s="193"/>
      <c r="K148" s="308"/>
      <c r="L148" s="308"/>
      <c r="M148" s="308"/>
      <c r="N148" s="308"/>
      <c r="O148" s="308"/>
      <c r="P148" s="308"/>
      <c r="Q148" s="308"/>
      <c r="R148" s="308"/>
      <c r="S148" s="308"/>
      <c r="T148" s="308"/>
      <c r="U148" s="308"/>
      <c r="V148" s="308"/>
      <c r="W148" s="308"/>
      <c r="X148" s="308"/>
    </row>
    <row r="149" spans="1:24" s="196" customFormat="1" x14ac:dyDescent="0.3">
      <c r="A149" s="195"/>
      <c r="B149" s="195"/>
      <c r="C149" s="238"/>
      <c r="D149" s="238"/>
      <c r="E149" s="238"/>
      <c r="F149" s="238"/>
      <c r="G149" s="238"/>
      <c r="I149" s="193"/>
      <c r="J149" s="193"/>
      <c r="K149" s="308"/>
      <c r="L149" s="308"/>
      <c r="M149" s="308"/>
      <c r="N149" s="308"/>
      <c r="O149" s="308"/>
      <c r="P149" s="308"/>
      <c r="Q149" s="308"/>
      <c r="R149" s="308"/>
      <c r="S149" s="308"/>
      <c r="T149" s="308"/>
      <c r="U149" s="308"/>
      <c r="V149" s="308"/>
      <c r="W149" s="308"/>
      <c r="X149" s="308"/>
    </row>
    <row r="150" spans="1:24" s="196" customFormat="1" x14ac:dyDescent="0.3">
      <c r="A150" s="195"/>
      <c r="B150" s="195"/>
      <c r="C150" s="238"/>
      <c r="D150" s="238"/>
      <c r="E150" s="238"/>
      <c r="F150" s="238"/>
      <c r="G150" s="238"/>
      <c r="I150" s="193"/>
      <c r="J150" s="193"/>
      <c r="K150" s="308"/>
      <c r="L150" s="308"/>
      <c r="M150" s="308"/>
      <c r="N150" s="308"/>
      <c r="O150" s="308"/>
      <c r="P150" s="308"/>
      <c r="Q150" s="308"/>
      <c r="R150" s="308"/>
      <c r="S150" s="308"/>
      <c r="T150" s="308"/>
      <c r="U150" s="308"/>
      <c r="V150" s="308"/>
      <c r="W150" s="308"/>
      <c r="X150" s="308"/>
    </row>
    <row r="151" spans="1:24" s="196" customFormat="1" x14ac:dyDescent="0.3">
      <c r="A151" s="195"/>
      <c r="B151" s="195"/>
      <c r="C151" s="238"/>
      <c r="D151" s="238"/>
      <c r="E151" s="238"/>
      <c r="F151" s="238"/>
      <c r="G151" s="238"/>
      <c r="I151" s="193"/>
      <c r="J151" s="193"/>
      <c r="K151" s="308"/>
      <c r="L151" s="308"/>
      <c r="M151" s="308"/>
      <c r="N151" s="308"/>
      <c r="O151" s="308"/>
      <c r="P151" s="308"/>
      <c r="Q151" s="308"/>
      <c r="R151" s="308"/>
      <c r="S151" s="308"/>
      <c r="T151" s="308"/>
      <c r="U151" s="308"/>
      <c r="V151" s="308"/>
      <c r="W151" s="308"/>
      <c r="X151" s="308"/>
    </row>
    <row r="152" spans="1:24" s="196" customFormat="1" x14ac:dyDescent="0.3">
      <c r="A152" s="195"/>
      <c r="B152" s="195"/>
      <c r="C152" s="238"/>
      <c r="D152" s="238"/>
      <c r="E152" s="238"/>
      <c r="F152" s="238"/>
      <c r="G152" s="238"/>
      <c r="I152" s="193"/>
      <c r="J152" s="193"/>
      <c r="K152" s="308"/>
      <c r="L152" s="308"/>
      <c r="M152" s="308"/>
      <c r="N152" s="308"/>
      <c r="O152" s="308"/>
      <c r="P152" s="308"/>
      <c r="Q152" s="308"/>
      <c r="R152" s="308"/>
      <c r="S152" s="308"/>
      <c r="T152" s="308"/>
      <c r="U152" s="308"/>
      <c r="V152" s="308"/>
      <c r="W152" s="308"/>
      <c r="X152" s="308"/>
    </row>
    <row r="153" spans="1:24" s="196" customFormat="1" x14ac:dyDescent="0.3">
      <c r="A153" s="195"/>
      <c r="B153" s="195"/>
      <c r="C153" s="238"/>
      <c r="D153" s="238"/>
      <c r="E153" s="238"/>
      <c r="F153" s="238"/>
      <c r="G153" s="238"/>
      <c r="I153" s="193"/>
      <c r="J153" s="193"/>
      <c r="K153" s="308"/>
      <c r="L153" s="308"/>
      <c r="M153" s="308"/>
      <c r="N153" s="308"/>
      <c r="O153" s="308"/>
      <c r="P153" s="308"/>
      <c r="Q153" s="308"/>
      <c r="R153" s="308"/>
      <c r="S153" s="308"/>
      <c r="T153" s="308"/>
      <c r="U153" s="308"/>
      <c r="V153" s="308"/>
      <c r="W153" s="308"/>
      <c r="X153" s="308"/>
    </row>
    <row r="154" spans="1:24" s="196" customFormat="1" x14ac:dyDescent="0.3">
      <c r="A154" s="195"/>
      <c r="B154" s="195"/>
      <c r="C154" s="238"/>
      <c r="D154" s="238"/>
      <c r="E154" s="238"/>
      <c r="F154" s="238"/>
      <c r="G154" s="238"/>
      <c r="I154" s="193"/>
      <c r="J154" s="193"/>
      <c r="K154" s="308"/>
      <c r="L154" s="308"/>
      <c r="M154" s="308"/>
      <c r="N154" s="308"/>
      <c r="O154" s="308"/>
      <c r="P154" s="308"/>
      <c r="Q154" s="308"/>
      <c r="R154" s="308"/>
      <c r="S154" s="308"/>
      <c r="T154" s="308"/>
      <c r="U154" s="308"/>
      <c r="V154" s="308"/>
      <c r="W154" s="308"/>
      <c r="X154" s="308"/>
    </row>
    <row r="155" spans="1:24" s="196" customFormat="1" x14ac:dyDescent="0.3">
      <c r="A155" s="195"/>
      <c r="B155" s="195"/>
      <c r="C155" s="238"/>
      <c r="D155" s="238"/>
      <c r="E155" s="238"/>
      <c r="F155" s="238"/>
      <c r="G155" s="238"/>
      <c r="I155" s="193"/>
      <c r="J155" s="193"/>
      <c r="K155" s="308"/>
      <c r="L155" s="308"/>
      <c r="M155" s="308"/>
      <c r="N155" s="308"/>
      <c r="O155" s="308"/>
      <c r="P155" s="308"/>
      <c r="Q155" s="308"/>
      <c r="R155" s="308"/>
      <c r="S155" s="308"/>
      <c r="T155" s="308"/>
      <c r="U155" s="308"/>
      <c r="V155" s="308"/>
      <c r="W155" s="308"/>
      <c r="X155" s="308"/>
    </row>
    <row r="156" spans="1:24" s="196" customFormat="1" x14ac:dyDescent="0.3">
      <c r="A156" s="195"/>
      <c r="B156" s="195"/>
      <c r="C156" s="238"/>
      <c r="D156" s="238"/>
      <c r="E156" s="238"/>
      <c r="F156" s="238"/>
      <c r="G156" s="238"/>
      <c r="I156" s="193"/>
      <c r="J156" s="193"/>
      <c r="K156" s="308"/>
      <c r="L156" s="308"/>
      <c r="M156" s="308"/>
      <c r="N156" s="308"/>
      <c r="O156" s="308"/>
      <c r="P156" s="308"/>
      <c r="Q156" s="308"/>
      <c r="R156" s="308"/>
      <c r="S156" s="308"/>
      <c r="T156" s="308"/>
      <c r="U156" s="308"/>
      <c r="V156" s="308"/>
      <c r="W156" s="308"/>
      <c r="X156" s="308"/>
    </row>
    <row r="157" spans="1:24" s="196" customFormat="1" x14ac:dyDescent="0.3">
      <c r="A157" s="195"/>
      <c r="B157" s="195"/>
      <c r="C157" s="238"/>
      <c r="D157" s="238"/>
      <c r="E157" s="238"/>
      <c r="F157" s="238"/>
      <c r="G157" s="238"/>
      <c r="I157" s="193"/>
      <c r="J157" s="193"/>
      <c r="K157" s="308"/>
      <c r="L157" s="308"/>
      <c r="M157" s="308"/>
      <c r="N157" s="308"/>
      <c r="O157" s="308"/>
      <c r="P157" s="308"/>
      <c r="Q157" s="308"/>
      <c r="R157" s="308"/>
      <c r="S157" s="308"/>
      <c r="T157" s="308"/>
      <c r="U157" s="308"/>
      <c r="V157" s="308"/>
      <c r="W157" s="308"/>
      <c r="X157" s="308"/>
    </row>
    <row r="158" spans="1:24" s="196" customFormat="1" x14ac:dyDescent="0.3">
      <c r="A158" s="195"/>
      <c r="B158" s="195"/>
      <c r="C158" s="238"/>
      <c r="D158" s="238"/>
      <c r="E158" s="238"/>
      <c r="F158" s="238"/>
      <c r="G158" s="238"/>
      <c r="I158" s="193"/>
      <c r="J158" s="193"/>
      <c r="K158" s="308"/>
      <c r="L158" s="308"/>
      <c r="M158" s="308"/>
      <c r="N158" s="308"/>
      <c r="O158" s="308"/>
      <c r="P158" s="308"/>
      <c r="Q158" s="308"/>
      <c r="R158" s="308"/>
      <c r="S158" s="308"/>
      <c r="T158" s="308"/>
      <c r="U158" s="308"/>
      <c r="V158" s="308"/>
      <c r="W158" s="308"/>
      <c r="X158" s="308"/>
    </row>
    <row r="159" spans="1:24" s="196" customFormat="1" x14ac:dyDescent="0.3">
      <c r="A159" s="195"/>
      <c r="B159" s="195"/>
      <c r="C159" s="238"/>
      <c r="D159" s="238"/>
      <c r="E159" s="238"/>
      <c r="F159" s="238"/>
      <c r="G159" s="238"/>
      <c r="I159" s="193"/>
      <c r="J159" s="193"/>
      <c r="K159" s="308"/>
      <c r="L159" s="308"/>
      <c r="M159" s="308"/>
      <c r="N159" s="308"/>
      <c r="O159" s="308"/>
      <c r="P159" s="308"/>
      <c r="Q159" s="308"/>
      <c r="R159" s="308"/>
      <c r="S159" s="308"/>
      <c r="T159" s="308"/>
      <c r="U159" s="308"/>
      <c r="V159" s="308"/>
      <c r="W159" s="308"/>
      <c r="X159" s="308"/>
    </row>
    <row r="160" spans="1:24" s="196" customFormat="1" x14ac:dyDescent="0.3">
      <c r="A160" s="195"/>
      <c r="B160" s="195"/>
      <c r="C160" s="238"/>
      <c r="D160" s="238"/>
      <c r="E160" s="238"/>
      <c r="F160" s="238"/>
      <c r="G160" s="238"/>
      <c r="I160" s="193"/>
      <c r="J160" s="193"/>
      <c r="K160" s="308"/>
      <c r="L160" s="308"/>
      <c r="M160" s="308"/>
      <c r="N160" s="308"/>
      <c r="O160" s="308"/>
      <c r="P160" s="308"/>
      <c r="Q160" s="308"/>
      <c r="R160" s="308"/>
      <c r="S160" s="308"/>
      <c r="T160" s="308"/>
      <c r="U160" s="308"/>
      <c r="V160" s="308"/>
      <c r="W160" s="308"/>
      <c r="X160" s="308"/>
    </row>
    <row r="161" spans="1:24" s="196" customFormat="1" x14ac:dyDescent="0.3">
      <c r="A161" s="195"/>
      <c r="B161" s="195"/>
      <c r="C161" s="238"/>
      <c r="D161" s="238"/>
      <c r="E161" s="238"/>
      <c r="F161" s="238"/>
      <c r="G161" s="238"/>
      <c r="I161" s="193"/>
      <c r="J161" s="193"/>
      <c r="K161" s="308"/>
      <c r="L161" s="308"/>
      <c r="M161" s="308"/>
      <c r="N161" s="308"/>
      <c r="O161" s="308"/>
      <c r="P161" s="308"/>
      <c r="Q161" s="308"/>
      <c r="R161" s="308"/>
      <c r="S161" s="308"/>
      <c r="T161" s="308"/>
      <c r="U161" s="308"/>
      <c r="V161" s="308"/>
      <c r="W161" s="308"/>
      <c r="X161" s="308"/>
    </row>
    <row r="162" spans="1:24" s="196" customFormat="1" x14ac:dyDescent="0.3">
      <c r="A162" s="195"/>
      <c r="B162" s="195"/>
      <c r="C162" s="238"/>
      <c r="D162" s="238"/>
      <c r="E162" s="238"/>
      <c r="F162" s="238"/>
      <c r="G162" s="238"/>
      <c r="I162" s="193"/>
      <c r="J162" s="193"/>
      <c r="K162" s="308"/>
      <c r="L162" s="308"/>
      <c r="M162" s="308"/>
      <c r="N162" s="308"/>
      <c r="O162" s="308"/>
      <c r="P162" s="308"/>
      <c r="Q162" s="308"/>
      <c r="R162" s="308"/>
      <c r="S162" s="308"/>
      <c r="T162" s="308"/>
      <c r="U162" s="308"/>
      <c r="V162" s="308"/>
      <c r="W162" s="308"/>
      <c r="X162" s="308"/>
    </row>
    <row r="163" spans="1:24" s="196" customFormat="1" x14ac:dyDescent="0.3">
      <c r="A163" s="195"/>
      <c r="B163" s="195"/>
      <c r="C163" s="238"/>
      <c r="D163" s="238"/>
      <c r="E163" s="238"/>
      <c r="F163" s="238"/>
      <c r="G163" s="238"/>
      <c r="I163" s="193"/>
      <c r="J163" s="193"/>
      <c r="K163" s="308"/>
      <c r="L163" s="308"/>
      <c r="M163" s="308"/>
      <c r="N163" s="308"/>
      <c r="O163" s="308"/>
      <c r="P163" s="308"/>
      <c r="Q163" s="308"/>
      <c r="R163" s="308"/>
      <c r="S163" s="308"/>
      <c r="T163" s="308"/>
      <c r="U163" s="308"/>
      <c r="V163" s="308"/>
      <c r="W163" s="308"/>
      <c r="X163" s="308"/>
    </row>
    <row r="164" spans="1:24" s="196" customFormat="1" x14ac:dyDescent="0.3">
      <c r="A164" s="195"/>
      <c r="B164" s="195"/>
      <c r="C164" s="238"/>
      <c r="D164" s="238"/>
      <c r="E164" s="238"/>
      <c r="F164" s="238"/>
      <c r="G164" s="238"/>
      <c r="I164" s="193"/>
      <c r="J164" s="193"/>
      <c r="K164" s="308"/>
      <c r="L164" s="308"/>
      <c r="M164" s="308"/>
      <c r="N164" s="308"/>
      <c r="O164" s="308"/>
      <c r="P164" s="308"/>
      <c r="Q164" s="308"/>
      <c r="R164" s="308"/>
      <c r="S164" s="308"/>
      <c r="T164" s="308"/>
      <c r="U164" s="308"/>
      <c r="V164" s="308"/>
      <c r="W164" s="308"/>
      <c r="X164" s="308"/>
    </row>
    <row r="165" spans="1:24" s="196" customFormat="1" x14ac:dyDescent="0.3">
      <c r="A165" s="195"/>
      <c r="B165" s="195"/>
      <c r="C165" s="238"/>
      <c r="D165" s="238"/>
      <c r="E165" s="238"/>
      <c r="F165" s="238"/>
      <c r="G165" s="238"/>
      <c r="I165" s="193"/>
      <c r="J165" s="193"/>
      <c r="K165" s="308"/>
      <c r="L165" s="308"/>
      <c r="M165" s="308"/>
      <c r="N165" s="308"/>
      <c r="O165" s="308"/>
      <c r="P165" s="308"/>
      <c r="Q165" s="308"/>
      <c r="R165" s="308"/>
      <c r="S165" s="308"/>
      <c r="T165" s="308"/>
      <c r="U165" s="308"/>
      <c r="V165" s="308"/>
      <c r="W165" s="308"/>
      <c r="X165" s="308"/>
    </row>
    <row r="166" spans="1:24" s="196" customFormat="1" x14ac:dyDescent="0.3">
      <c r="A166" s="195"/>
      <c r="B166" s="195"/>
      <c r="C166" s="238"/>
      <c r="D166" s="238"/>
      <c r="E166" s="238"/>
      <c r="F166" s="238"/>
      <c r="G166" s="238"/>
      <c r="I166" s="193"/>
      <c r="J166" s="193"/>
      <c r="K166" s="308"/>
      <c r="L166" s="308"/>
      <c r="M166" s="308"/>
      <c r="N166" s="308"/>
      <c r="O166" s="308"/>
      <c r="P166" s="308"/>
      <c r="Q166" s="308"/>
      <c r="R166" s="308"/>
      <c r="S166" s="308"/>
      <c r="T166" s="308"/>
      <c r="U166" s="308"/>
      <c r="V166" s="308"/>
      <c r="W166" s="308"/>
      <c r="X166" s="308"/>
    </row>
    <row r="167" spans="1:24" s="196" customFormat="1" x14ac:dyDescent="0.3">
      <c r="A167" s="195"/>
      <c r="B167" s="195"/>
      <c r="C167" s="238"/>
      <c r="D167" s="238"/>
      <c r="E167" s="238"/>
      <c r="F167" s="238"/>
      <c r="G167" s="238"/>
      <c r="I167" s="193"/>
      <c r="J167" s="193"/>
      <c r="K167" s="308"/>
      <c r="L167" s="308"/>
      <c r="M167" s="308"/>
      <c r="N167" s="308"/>
      <c r="O167" s="308"/>
      <c r="P167" s="308"/>
      <c r="Q167" s="308"/>
      <c r="R167" s="308"/>
      <c r="S167" s="308"/>
      <c r="T167" s="308"/>
      <c r="U167" s="308"/>
      <c r="V167" s="308"/>
      <c r="W167" s="308"/>
      <c r="X167" s="308"/>
    </row>
    <row r="168" spans="1:24" s="196" customFormat="1" x14ac:dyDescent="0.3">
      <c r="A168" s="195"/>
      <c r="B168" s="195"/>
      <c r="C168" s="238"/>
      <c r="D168" s="238"/>
      <c r="E168" s="238"/>
      <c r="F168" s="238"/>
      <c r="G168" s="238"/>
      <c r="I168" s="193"/>
      <c r="J168" s="193"/>
      <c r="K168" s="308"/>
      <c r="L168" s="308"/>
      <c r="M168" s="308"/>
      <c r="N168" s="308"/>
      <c r="O168" s="308"/>
      <c r="P168" s="308"/>
      <c r="Q168" s="308"/>
      <c r="R168" s="308"/>
      <c r="S168" s="308"/>
      <c r="T168" s="308"/>
      <c r="U168" s="308"/>
      <c r="V168" s="308"/>
      <c r="W168" s="308"/>
      <c r="X168" s="308"/>
    </row>
    <row r="169" spans="1:24" s="196" customFormat="1" x14ac:dyDescent="0.3">
      <c r="A169" s="195"/>
      <c r="B169" s="195"/>
      <c r="C169" s="238"/>
      <c r="D169" s="238"/>
      <c r="E169" s="238"/>
      <c r="F169" s="238"/>
      <c r="G169" s="238"/>
      <c r="I169" s="193"/>
      <c r="J169" s="193"/>
      <c r="K169" s="308"/>
      <c r="L169" s="308"/>
      <c r="M169" s="308"/>
      <c r="N169" s="308"/>
      <c r="O169" s="308"/>
      <c r="P169" s="308"/>
      <c r="Q169" s="308"/>
      <c r="R169" s="308"/>
      <c r="S169" s="308"/>
      <c r="T169" s="308"/>
      <c r="U169" s="308"/>
      <c r="V169" s="308"/>
      <c r="W169" s="308"/>
      <c r="X169" s="308"/>
    </row>
    <row r="170" spans="1:24" s="196" customFormat="1" x14ac:dyDescent="0.3">
      <c r="A170" s="195"/>
      <c r="B170" s="195"/>
      <c r="C170" s="238"/>
      <c r="D170" s="238"/>
      <c r="E170" s="238"/>
      <c r="F170" s="238"/>
      <c r="G170" s="238"/>
      <c r="I170" s="193"/>
      <c r="J170" s="193"/>
      <c r="K170" s="308"/>
      <c r="L170" s="308"/>
      <c r="M170" s="308"/>
      <c r="N170" s="308"/>
      <c r="O170" s="308"/>
      <c r="P170" s="308"/>
      <c r="Q170" s="308"/>
      <c r="R170" s="308"/>
      <c r="S170" s="308"/>
      <c r="T170" s="308"/>
      <c r="U170" s="308"/>
      <c r="V170" s="308"/>
      <c r="W170" s="308"/>
      <c r="X170" s="308"/>
    </row>
    <row r="171" spans="1:24" s="196" customFormat="1" x14ac:dyDescent="0.3">
      <c r="A171" s="195"/>
      <c r="B171" s="195"/>
      <c r="C171" s="238"/>
      <c r="D171" s="238"/>
      <c r="E171" s="238"/>
      <c r="F171" s="238"/>
      <c r="G171" s="238"/>
      <c r="I171" s="193"/>
      <c r="J171" s="193"/>
      <c r="K171" s="308"/>
      <c r="L171" s="308"/>
      <c r="M171" s="308"/>
      <c r="N171" s="308"/>
      <c r="O171" s="308"/>
      <c r="P171" s="308"/>
      <c r="Q171" s="308"/>
      <c r="R171" s="308"/>
      <c r="S171" s="308"/>
      <c r="T171" s="308"/>
      <c r="U171" s="308"/>
      <c r="V171" s="308"/>
      <c r="W171" s="308"/>
      <c r="X171" s="308"/>
    </row>
    <row r="172" spans="1:24" s="196" customFormat="1" x14ac:dyDescent="0.3">
      <c r="A172" s="195"/>
      <c r="B172" s="195"/>
      <c r="C172" s="238"/>
      <c r="D172" s="238"/>
      <c r="E172" s="238"/>
      <c r="F172" s="238"/>
      <c r="G172" s="238"/>
      <c r="I172" s="193"/>
      <c r="J172" s="193"/>
      <c r="K172" s="308"/>
      <c r="L172" s="308"/>
      <c r="M172" s="308"/>
      <c r="N172" s="308"/>
      <c r="O172" s="308"/>
      <c r="P172" s="308"/>
      <c r="Q172" s="308"/>
      <c r="R172" s="308"/>
      <c r="S172" s="308"/>
      <c r="T172" s="308"/>
      <c r="U172" s="308"/>
      <c r="V172" s="308"/>
      <c r="W172" s="308"/>
      <c r="X172" s="308"/>
    </row>
    <row r="173" spans="1:24" s="196" customFormat="1" x14ac:dyDescent="0.3">
      <c r="A173" s="195"/>
      <c r="B173" s="195"/>
      <c r="C173" s="238"/>
      <c r="D173" s="238"/>
      <c r="E173" s="238"/>
      <c r="F173" s="238"/>
      <c r="G173" s="238"/>
      <c r="I173" s="193"/>
      <c r="J173" s="193"/>
      <c r="K173" s="308"/>
      <c r="L173" s="308"/>
      <c r="M173" s="308"/>
      <c r="N173" s="308"/>
      <c r="O173" s="308"/>
      <c r="P173" s="308"/>
      <c r="Q173" s="308"/>
      <c r="R173" s="308"/>
      <c r="S173" s="308"/>
      <c r="T173" s="308"/>
      <c r="U173" s="308"/>
      <c r="V173" s="308"/>
      <c r="W173" s="308"/>
      <c r="X173" s="308"/>
    </row>
    <row r="174" spans="1:24" s="196" customFormat="1" x14ac:dyDescent="0.3">
      <c r="A174" s="195"/>
      <c r="B174" s="195"/>
      <c r="C174" s="238"/>
      <c r="D174" s="238"/>
      <c r="E174" s="238"/>
      <c r="F174" s="238"/>
      <c r="G174" s="238"/>
      <c r="I174" s="193"/>
      <c r="J174" s="193"/>
      <c r="K174" s="308"/>
      <c r="L174" s="308"/>
      <c r="M174" s="308"/>
      <c r="N174" s="308"/>
      <c r="O174" s="308"/>
      <c r="P174" s="308"/>
      <c r="Q174" s="308"/>
      <c r="R174" s="308"/>
      <c r="S174" s="308"/>
      <c r="T174" s="308"/>
      <c r="U174" s="308"/>
      <c r="V174" s="308"/>
      <c r="W174" s="308"/>
      <c r="X174" s="308"/>
    </row>
    <row r="175" spans="1:24" s="196" customFormat="1" x14ac:dyDescent="0.3">
      <c r="A175" s="195"/>
      <c r="B175" s="195"/>
      <c r="C175" s="238"/>
      <c r="D175" s="238"/>
      <c r="E175" s="238"/>
      <c r="F175" s="238"/>
      <c r="G175" s="238"/>
      <c r="I175" s="193"/>
      <c r="J175" s="193"/>
      <c r="K175" s="308"/>
      <c r="L175" s="308"/>
      <c r="M175" s="308"/>
      <c r="N175" s="308"/>
      <c r="O175" s="308"/>
      <c r="P175" s="308"/>
      <c r="Q175" s="308"/>
      <c r="R175" s="308"/>
      <c r="S175" s="308"/>
      <c r="T175" s="308"/>
      <c r="U175" s="308"/>
      <c r="V175" s="308"/>
      <c r="W175" s="308"/>
      <c r="X175" s="308"/>
    </row>
    <row r="176" spans="1:24" s="196" customFormat="1" x14ac:dyDescent="0.3">
      <c r="A176" s="195"/>
      <c r="B176" s="195"/>
      <c r="C176" s="238"/>
      <c r="D176" s="238"/>
      <c r="E176" s="238"/>
      <c r="F176" s="238"/>
      <c r="G176" s="238"/>
      <c r="I176" s="193"/>
      <c r="J176" s="193"/>
      <c r="K176" s="308"/>
      <c r="L176" s="308"/>
      <c r="M176" s="308"/>
      <c r="N176" s="308"/>
      <c r="O176" s="308"/>
      <c r="P176" s="308"/>
      <c r="Q176" s="308"/>
      <c r="R176" s="308"/>
      <c r="S176" s="308"/>
      <c r="T176" s="308"/>
      <c r="U176" s="308"/>
      <c r="V176" s="308"/>
      <c r="W176" s="308"/>
      <c r="X176" s="308"/>
    </row>
    <row r="177" spans="1:24" s="196" customFormat="1" x14ac:dyDescent="0.3">
      <c r="A177" s="195"/>
      <c r="B177" s="195"/>
      <c r="C177" s="238"/>
      <c r="D177" s="238"/>
      <c r="E177" s="238"/>
      <c r="F177" s="238"/>
      <c r="G177" s="238"/>
      <c r="I177" s="193"/>
      <c r="J177" s="193"/>
      <c r="K177" s="308"/>
      <c r="L177" s="308"/>
      <c r="M177" s="308"/>
      <c r="N177" s="308"/>
      <c r="O177" s="308"/>
      <c r="P177" s="308"/>
      <c r="Q177" s="308"/>
      <c r="R177" s="308"/>
      <c r="S177" s="308"/>
      <c r="T177" s="308"/>
      <c r="U177" s="308"/>
      <c r="V177" s="308"/>
      <c r="W177" s="308"/>
      <c r="X177" s="308"/>
    </row>
    <row r="178" spans="1:24" s="196" customFormat="1" x14ac:dyDescent="0.3">
      <c r="A178" s="195"/>
      <c r="B178" s="195"/>
      <c r="C178" s="238"/>
      <c r="D178" s="238"/>
      <c r="E178" s="238"/>
      <c r="F178" s="238"/>
      <c r="G178" s="238"/>
      <c r="I178" s="193"/>
      <c r="J178" s="193"/>
      <c r="K178" s="308"/>
      <c r="L178" s="308"/>
      <c r="M178" s="308"/>
      <c r="N178" s="308"/>
      <c r="O178" s="308"/>
      <c r="P178" s="308"/>
      <c r="Q178" s="308"/>
      <c r="R178" s="308"/>
      <c r="S178" s="308"/>
      <c r="T178" s="308"/>
      <c r="U178" s="308"/>
      <c r="V178" s="308"/>
      <c r="W178" s="308"/>
      <c r="X178" s="308"/>
    </row>
    <row r="179" spans="1:24" s="196" customFormat="1" x14ac:dyDescent="0.3">
      <c r="A179" s="195"/>
      <c r="B179" s="195"/>
      <c r="C179" s="238"/>
      <c r="D179" s="238"/>
      <c r="E179" s="238"/>
      <c r="F179" s="238"/>
      <c r="G179" s="238"/>
      <c r="I179" s="193"/>
      <c r="J179" s="193"/>
      <c r="K179" s="308"/>
      <c r="L179" s="308"/>
      <c r="M179" s="308"/>
      <c r="N179" s="308"/>
      <c r="O179" s="308"/>
      <c r="P179" s="308"/>
      <c r="Q179" s="308"/>
      <c r="R179" s="308"/>
      <c r="S179" s="308"/>
      <c r="T179" s="308"/>
      <c r="U179" s="308"/>
      <c r="V179" s="308"/>
      <c r="W179" s="308"/>
      <c r="X179" s="308"/>
    </row>
    <row r="180" spans="1:24" s="196" customFormat="1" x14ac:dyDescent="0.3">
      <c r="A180" s="195"/>
      <c r="B180" s="195"/>
      <c r="C180" s="238"/>
      <c r="D180" s="238"/>
      <c r="E180" s="238"/>
      <c r="F180" s="238"/>
      <c r="G180" s="238"/>
      <c r="I180" s="193"/>
      <c r="J180" s="193"/>
      <c r="K180" s="308"/>
      <c r="L180" s="308"/>
      <c r="M180" s="308"/>
      <c r="N180" s="308"/>
      <c r="O180" s="308"/>
      <c r="P180" s="308"/>
      <c r="Q180" s="308"/>
      <c r="R180" s="308"/>
      <c r="S180" s="308"/>
      <c r="T180" s="308"/>
      <c r="U180" s="308"/>
      <c r="V180" s="308"/>
      <c r="W180" s="308"/>
      <c r="X180" s="308"/>
    </row>
    <row r="181" spans="1:24" s="196" customFormat="1" x14ac:dyDescent="0.3">
      <c r="A181" s="195"/>
      <c r="B181" s="195"/>
      <c r="C181" s="238"/>
      <c r="D181" s="238"/>
      <c r="E181" s="238"/>
      <c r="F181" s="238"/>
      <c r="G181" s="238"/>
      <c r="I181" s="193"/>
      <c r="J181" s="193"/>
      <c r="K181" s="308"/>
      <c r="L181" s="308"/>
      <c r="M181" s="308"/>
      <c r="N181" s="308"/>
      <c r="O181" s="308"/>
      <c r="P181" s="308"/>
      <c r="Q181" s="308"/>
      <c r="R181" s="308"/>
      <c r="S181" s="308"/>
      <c r="T181" s="308"/>
      <c r="U181" s="308"/>
      <c r="V181" s="308"/>
      <c r="W181" s="308"/>
      <c r="X181" s="308"/>
    </row>
    <row r="182" spans="1:24" s="196" customFormat="1" x14ac:dyDescent="0.3">
      <c r="A182" s="195"/>
      <c r="B182" s="195"/>
      <c r="C182" s="238"/>
      <c r="D182" s="238"/>
      <c r="E182" s="238"/>
      <c r="F182" s="238"/>
      <c r="G182" s="238"/>
      <c r="I182" s="193"/>
      <c r="J182" s="193"/>
      <c r="K182" s="308"/>
      <c r="L182" s="308"/>
      <c r="M182" s="308"/>
      <c r="N182" s="308"/>
      <c r="O182" s="308"/>
      <c r="P182" s="308"/>
      <c r="Q182" s="308"/>
      <c r="R182" s="308"/>
      <c r="S182" s="308"/>
      <c r="T182" s="308"/>
      <c r="U182" s="308"/>
      <c r="V182" s="308"/>
      <c r="W182" s="308"/>
      <c r="X182" s="308"/>
    </row>
    <row r="183" spans="1:24" s="196" customFormat="1" x14ac:dyDescent="0.3">
      <c r="A183" s="195"/>
      <c r="B183" s="195"/>
      <c r="C183" s="238"/>
      <c r="D183" s="238"/>
      <c r="E183" s="238"/>
      <c r="F183" s="238"/>
      <c r="G183" s="238"/>
      <c r="I183" s="193"/>
      <c r="J183" s="193"/>
      <c r="K183" s="308"/>
      <c r="L183" s="308"/>
      <c r="M183" s="308"/>
      <c r="N183" s="308"/>
      <c r="O183" s="308"/>
      <c r="P183" s="308"/>
      <c r="Q183" s="308"/>
      <c r="R183" s="308"/>
      <c r="S183" s="308"/>
      <c r="T183" s="308"/>
      <c r="U183" s="308"/>
      <c r="V183" s="308"/>
      <c r="W183" s="308"/>
      <c r="X183" s="308"/>
    </row>
    <row r="184" spans="1:24" s="196" customFormat="1" x14ac:dyDescent="0.3">
      <c r="A184" s="195"/>
      <c r="B184" s="195"/>
      <c r="C184" s="238"/>
      <c r="D184" s="238"/>
      <c r="E184" s="238"/>
      <c r="F184" s="238"/>
      <c r="G184" s="238"/>
      <c r="I184" s="193"/>
      <c r="J184" s="193"/>
      <c r="K184" s="308"/>
      <c r="L184" s="308"/>
      <c r="M184" s="308"/>
      <c r="N184" s="308"/>
      <c r="O184" s="308"/>
      <c r="P184" s="308"/>
      <c r="Q184" s="308"/>
      <c r="R184" s="308"/>
      <c r="S184" s="308"/>
      <c r="T184" s="308"/>
      <c r="U184" s="308"/>
      <c r="V184" s="308"/>
      <c r="W184" s="308"/>
      <c r="X184" s="308"/>
    </row>
    <row r="185" spans="1:24" s="196" customFormat="1" x14ac:dyDescent="0.3">
      <c r="A185" s="195"/>
      <c r="B185" s="195"/>
      <c r="C185" s="238"/>
      <c r="D185" s="238"/>
      <c r="E185" s="238"/>
      <c r="F185" s="238"/>
      <c r="G185" s="238"/>
      <c r="I185" s="193"/>
      <c r="J185" s="193"/>
      <c r="K185" s="308"/>
      <c r="L185" s="308"/>
      <c r="M185" s="308"/>
      <c r="N185" s="308"/>
      <c r="O185" s="308"/>
      <c r="P185" s="308"/>
      <c r="Q185" s="308"/>
      <c r="R185" s="308"/>
      <c r="S185" s="308"/>
      <c r="T185" s="308"/>
      <c r="U185" s="308"/>
      <c r="V185" s="308"/>
      <c r="W185" s="308"/>
      <c r="X185" s="308"/>
    </row>
    <row r="186" spans="1:24" s="196" customFormat="1" x14ac:dyDescent="0.3">
      <c r="A186" s="195"/>
      <c r="B186" s="195"/>
      <c r="C186" s="238"/>
      <c r="D186" s="238"/>
      <c r="E186" s="238"/>
      <c r="F186" s="238"/>
      <c r="G186" s="238"/>
      <c r="I186" s="193"/>
      <c r="J186" s="193"/>
      <c r="K186" s="308"/>
      <c r="L186" s="308"/>
      <c r="M186" s="308"/>
      <c r="N186" s="308"/>
      <c r="O186" s="308"/>
      <c r="P186" s="308"/>
      <c r="Q186" s="308"/>
      <c r="R186" s="308"/>
      <c r="S186" s="308"/>
      <c r="T186" s="308"/>
      <c r="U186" s="308"/>
      <c r="V186" s="308"/>
      <c r="W186" s="308"/>
      <c r="X186" s="308"/>
    </row>
    <row r="187" spans="1:24" s="196" customFormat="1" x14ac:dyDescent="0.3">
      <c r="A187" s="195"/>
      <c r="B187" s="195"/>
      <c r="C187" s="238"/>
      <c r="D187" s="238"/>
      <c r="E187" s="238"/>
      <c r="F187" s="238"/>
      <c r="G187" s="238"/>
      <c r="I187" s="193"/>
      <c r="J187" s="193"/>
      <c r="K187" s="308"/>
      <c r="L187" s="308"/>
      <c r="M187" s="308"/>
      <c r="N187" s="308"/>
      <c r="O187" s="308"/>
      <c r="P187" s="308"/>
      <c r="Q187" s="308"/>
      <c r="R187" s="308"/>
      <c r="S187" s="308"/>
      <c r="T187" s="308"/>
      <c r="U187" s="308"/>
      <c r="V187" s="308"/>
      <c r="W187" s="308"/>
      <c r="X187" s="308"/>
    </row>
    <row r="188" spans="1:24" s="196" customFormat="1" x14ac:dyDescent="0.3">
      <c r="A188" s="195"/>
      <c r="B188" s="195"/>
      <c r="C188" s="238"/>
      <c r="D188" s="238"/>
      <c r="E188" s="238"/>
      <c r="F188" s="238"/>
      <c r="G188" s="238"/>
      <c r="I188" s="193"/>
      <c r="J188" s="193"/>
      <c r="K188" s="308"/>
      <c r="L188" s="308"/>
      <c r="M188" s="308"/>
      <c r="N188" s="308"/>
      <c r="O188" s="308"/>
      <c r="P188" s="308"/>
      <c r="Q188" s="308"/>
      <c r="R188" s="308"/>
      <c r="S188" s="308"/>
      <c r="T188" s="308"/>
      <c r="U188" s="308"/>
      <c r="V188" s="308"/>
      <c r="W188" s="308"/>
      <c r="X188" s="308"/>
    </row>
    <row r="189" spans="1:24" s="196" customFormat="1" x14ac:dyDescent="0.3">
      <c r="A189" s="195"/>
      <c r="B189" s="195"/>
      <c r="C189" s="238"/>
      <c r="D189" s="238"/>
      <c r="E189" s="238"/>
      <c r="F189" s="238"/>
      <c r="G189" s="238"/>
      <c r="I189" s="193"/>
      <c r="J189" s="193"/>
      <c r="K189" s="308"/>
      <c r="L189" s="308"/>
      <c r="M189" s="308"/>
      <c r="N189" s="308"/>
      <c r="O189" s="308"/>
      <c r="P189" s="308"/>
      <c r="Q189" s="308"/>
      <c r="R189" s="308"/>
      <c r="S189" s="308"/>
      <c r="T189" s="308"/>
      <c r="U189" s="308"/>
      <c r="V189" s="308"/>
      <c r="W189" s="308"/>
      <c r="X189" s="308"/>
    </row>
    <row r="190" spans="1:24" s="196" customFormat="1" x14ac:dyDescent="0.3">
      <c r="A190" s="195"/>
      <c r="B190" s="195"/>
      <c r="C190" s="238"/>
      <c r="D190" s="238"/>
      <c r="E190" s="238"/>
      <c r="F190" s="238"/>
      <c r="G190" s="238"/>
      <c r="I190" s="193"/>
      <c r="J190" s="193"/>
      <c r="K190" s="308"/>
      <c r="L190" s="308"/>
      <c r="M190" s="308"/>
      <c r="N190" s="308"/>
      <c r="O190" s="308"/>
      <c r="P190" s="308"/>
      <c r="Q190" s="308"/>
      <c r="R190" s="308"/>
      <c r="S190" s="308"/>
      <c r="T190" s="308"/>
      <c r="U190" s="308"/>
      <c r="V190" s="308"/>
      <c r="W190" s="308"/>
      <c r="X190" s="308"/>
    </row>
    <row r="191" spans="1:24" s="196" customFormat="1" x14ac:dyDescent="0.3">
      <c r="A191" s="195"/>
      <c r="B191" s="195"/>
      <c r="C191" s="238"/>
      <c r="D191" s="238"/>
      <c r="E191" s="238"/>
      <c r="F191" s="238"/>
      <c r="G191" s="238"/>
      <c r="I191" s="193"/>
      <c r="J191" s="193"/>
      <c r="K191" s="308"/>
      <c r="L191" s="308"/>
      <c r="M191" s="308"/>
      <c r="N191" s="308"/>
      <c r="O191" s="308"/>
      <c r="P191" s="308"/>
      <c r="Q191" s="308"/>
      <c r="R191" s="308"/>
      <c r="S191" s="308"/>
      <c r="T191" s="308"/>
      <c r="U191" s="308"/>
      <c r="V191" s="308"/>
      <c r="W191" s="308"/>
      <c r="X191" s="308"/>
    </row>
    <row r="192" spans="1:24" s="196" customFormat="1" x14ac:dyDescent="0.3">
      <c r="A192" s="195"/>
      <c r="B192" s="195"/>
      <c r="C192" s="238"/>
      <c r="D192" s="238"/>
      <c r="E192" s="238"/>
      <c r="F192" s="238"/>
      <c r="G192" s="238"/>
      <c r="I192" s="193"/>
      <c r="J192" s="193"/>
      <c r="K192" s="308"/>
      <c r="L192" s="308"/>
      <c r="M192" s="308"/>
      <c r="N192" s="308"/>
      <c r="O192" s="308"/>
      <c r="P192" s="308"/>
      <c r="Q192" s="308"/>
      <c r="R192" s="308"/>
      <c r="S192" s="308"/>
      <c r="T192" s="308"/>
      <c r="U192" s="308"/>
      <c r="V192" s="308"/>
      <c r="W192" s="308"/>
      <c r="X192" s="308"/>
    </row>
    <row r="193" spans="1:24" s="196" customFormat="1" x14ac:dyDescent="0.3">
      <c r="A193" s="195"/>
      <c r="B193" s="195"/>
      <c r="C193" s="238"/>
      <c r="D193" s="238"/>
      <c r="E193" s="238"/>
      <c r="F193" s="238"/>
      <c r="G193" s="238"/>
      <c r="I193" s="193"/>
      <c r="J193" s="193"/>
      <c r="K193" s="308"/>
      <c r="L193" s="308"/>
      <c r="M193" s="308"/>
      <c r="N193" s="308"/>
      <c r="O193" s="308"/>
      <c r="P193" s="308"/>
      <c r="Q193" s="308"/>
      <c r="R193" s="308"/>
      <c r="S193" s="308"/>
      <c r="T193" s="308"/>
      <c r="U193" s="308"/>
      <c r="V193" s="308"/>
      <c r="W193" s="308"/>
      <c r="X193" s="308"/>
    </row>
    <row r="194" spans="1:24" s="196" customFormat="1" x14ac:dyDescent="0.3">
      <c r="A194" s="195"/>
      <c r="B194" s="195"/>
      <c r="C194" s="238"/>
      <c r="D194" s="238"/>
      <c r="E194" s="238"/>
      <c r="F194" s="238"/>
      <c r="G194" s="238"/>
      <c r="I194" s="193"/>
      <c r="J194" s="193"/>
      <c r="K194" s="308"/>
      <c r="L194" s="308"/>
      <c r="M194" s="308"/>
      <c r="N194" s="308"/>
      <c r="O194" s="308"/>
      <c r="P194" s="308"/>
      <c r="Q194" s="308"/>
      <c r="R194" s="308"/>
      <c r="S194" s="308"/>
      <c r="T194" s="308"/>
      <c r="U194" s="308"/>
      <c r="V194" s="308"/>
      <c r="W194" s="308"/>
      <c r="X194" s="308"/>
    </row>
    <row r="195" spans="1:24" s="196" customFormat="1" x14ac:dyDescent="0.3">
      <c r="A195" s="195"/>
      <c r="B195" s="195"/>
      <c r="C195" s="238"/>
      <c r="D195" s="238"/>
      <c r="E195" s="238"/>
      <c r="F195" s="238"/>
      <c r="G195" s="238"/>
      <c r="I195" s="193"/>
      <c r="J195" s="193"/>
      <c r="K195" s="308"/>
      <c r="L195" s="308"/>
      <c r="M195" s="308"/>
      <c r="N195" s="308"/>
      <c r="O195" s="308"/>
      <c r="P195" s="308"/>
      <c r="Q195" s="308"/>
      <c r="R195" s="308"/>
      <c r="S195" s="308"/>
      <c r="T195" s="308"/>
      <c r="U195" s="308"/>
      <c r="V195" s="308"/>
      <c r="W195" s="308"/>
      <c r="X195" s="308"/>
    </row>
    <row r="196" spans="1:24" s="196" customFormat="1" x14ac:dyDescent="0.3">
      <c r="A196" s="195"/>
      <c r="B196" s="195"/>
      <c r="C196" s="238"/>
      <c r="D196" s="238"/>
      <c r="E196" s="238"/>
      <c r="F196" s="238"/>
      <c r="G196" s="238"/>
      <c r="I196" s="193"/>
      <c r="J196" s="193"/>
      <c r="K196" s="308"/>
      <c r="L196" s="308"/>
      <c r="M196" s="308"/>
      <c r="N196" s="308"/>
      <c r="O196" s="308"/>
      <c r="P196" s="308"/>
      <c r="Q196" s="308"/>
      <c r="R196" s="308"/>
      <c r="S196" s="308"/>
      <c r="T196" s="308"/>
      <c r="U196" s="308"/>
      <c r="V196" s="308"/>
      <c r="W196" s="308"/>
      <c r="X196" s="308"/>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35" priority="25"/>
  </conditionalFormatting>
  <conditionalFormatting sqref="O4:O9 O12:O18">
    <cfRule type="duplicateValues" dxfId="34" priority="17"/>
  </conditionalFormatting>
  <conditionalFormatting sqref="O10">
    <cfRule type="duplicateValues" dxfId="33" priority="16"/>
  </conditionalFormatting>
  <conditionalFormatting sqref="O11">
    <cfRule type="duplicateValues" dxfId="32" priority="15"/>
  </conditionalFormatting>
  <conditionalFormatting sqref="O19:O32">
    <cfRule type="duplicateValues" dxfId="31" priority="14"/>
  </conditionalFormatting>
  <conditionalFormatting sqref="O34:O50">
    <cfRule type="duplicateValues" dxfId="30" priority="13"/>
  </conditionalFormatting>
  <conditionalFormatting sqref="O33">
    <cfRule type="duplicateValues" dxfId="29" priority="12"/>
  </conditionalFormatting>
  <conditionalFormatting sqref="O51:O58">
    <cfRule type="duplicateValues" dxfId="28" priority="11"/>
  </conditionalFormatting>
  <conditionalFormatting sqref="O59:O62">
    <cfRule type="duplicateValues" dxfId="27" priority="10"/>
  </conditionalFormatting>
  <conditionalFormatting sqref="C7:D7 F7:H7">
    <cfRule type="containsText" dxfId="26" priority="7" operator="containsText" text="N/A">
      <formula>NOT(ISERROR(SEARCH("N/A",C7)))</formula>
    </cfRule>
    <cfRule type="containsText" dxfId="25" priority="8" operator="containsText" text="Blank">
      <formula>NOT(ISERROR(SEARCH("Blank",C7)))</formula>
    </cfRule>
    <cfRule type="containsText" dxfId="24" priority="9" operator="containsText" text="M">
      <formula>NOT(ISERROR(SEARCH("M",C7)))</formula>
    </cfRule>
  </conditionalFormatting>
  <conditionalFormatting sqref="B7 B66:B68">
    <cfRule type="duplicateValues" dxfId="23" priority="6"/>
  </conditionalFormatting>
  <conditionalFormatting sqref="B29">
    <cfRule type="duplicateValues" dxfId="22" priority="4"/>
  </conditionalFormatting>
  <conditionalFormatting sqref="B30">
    <cfRule type="duplicateValues" dxfId="21" priority="3"/>
  </conditionalFormatting>
  <conditionalFormatting sqref="B55">
    <cfRule type="duplicateValues" dxfId="20" priority="2"/>
  </conditionalFormatting>
  <conditionalFormatting sqref="B56:B65 B31:B54 B8:B12 B14:B28">
    <cfRule type="duplicateValues" dxfId="19" priority="5"/>
  </conditionalFormatting>
  <conditionalFormatting sqref="B13">
    <cfRule type="duplicateValues" dxfId="1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1000452" r:id="rId7" name="CommandButton4">
          <controlPr defaultSize="0" autoLine="0" r:id="rId8">
            <anchor moveWithCells="1">
              <from>
                <xdr:col>8</xdr:col>
                <xdr:colOff>121920</xdr:colOff>
                <xdr:row>9</xdr:row>
                <xdr:rowOff>68580</xdr:rowOff>
              </from>
              <to>
                <xdr:col>9</xdr:col>
                <xdr:colOff>441960</xdr:colOff>
                <xdr:row>11</xdr:row>
                <xdr:rowOff>152400</xdr:rowOff>
              </to>
            </anchor>
          </controlPr>
        </control>
      </mc:Choice>
      <mc:Fallback>
        <control shapeId="1000452" r:id="rId7" name="CommandButton4"/>
      </mc:Fallback>
    </mc:AlternateContent>
    <mc:AlternateContent xmlns:mc="http://schemas.openxmlformats.org/markup-compatibility/2006">
      <mc:Choice Requires="x14">
        <control shapeId="1000451" r:id="rId9" name="CommandButton3">
          <controlPr defaultSize="0" autoLine="0" r:id="rId10">
            <anchor moveWithCells="1">
              <from>
                <xdr:col>8</xdr:col>
                <xdr:colOff>114300</xdr:colOff>
                <xdr:row>6</xdr:row>
                <xdr:rowOff>106680</xdr:rowOff>
              </from>
              <to>
                <xdr:col>9</xdr:col>
                <xdr:colOff>403860</xdr:colOff>
                <xdr:row>8</xdr:row>
                <xdr:rowOff>83820</xdr:rowOff>
              </to>
            </anchor>
          </controlPr>
        </control>
      </mc:Choice>
      <mc:Fallback>
        <control shapeId="1000451" r:id="rId9" name="CommandButton3"/>
      </mc:Fallback>
    </mc:AlternateContent>
    <mc:AlternateContent xmlns:mc="http://schemas.openxmlformats.org/markup-compatibility/2006">
      <mc:Choice Requires="x14">
        <control shapeId="1000450" r:id="rId11" name="CommandButton2">
          <controlPr defaultSize="0" autoLine="0" r:id="rId12">
            <anchor moveWithCells="1">
              <from>
                <xdr:col>8</xdr:col>
                <xdr:colOff>121920</xdr:colOff>
                <xdr:row>9</xdr:row>
                <xdr:rowOff>68580</xdr:rowOff>
              </from>
              <to>
                <xdr:col>9</xdr:col>
                <xdr:colOff>441960</xdr:colOff>
                <xdr:row>11</xdr:row>
                <xdr:rowOff>152400</xdr:rowOff>
              </to>
            </anchor>
          </controlPr>
        </control>
      </mc:Choice>
      <mc:Fallback>
        <control shapeId="1000450" r:id="rId11" name="CommandButton2"/>
      </mc:Fallback>
    </mc:AlternateContent>
    <mc:AlternateContent xmlns:mc="http://schemas.openxmlformats.org/markup-compatibility/2006">
      <mc:Choice Requires="x14">
        <control shapeId="1000449" r:id="rId13" name="CommandButton1">
          <controlPr defaultSize="0" autoLine="0" r:id="rId14">
            <anchor moveWithCells="1">
              <from>
                <xdr:col>8</xdr:col>
                <xdr:colOff>114300</xdr:colOff>
                <xdr:row>6</xdr:row>
                <xdr:rowOff>106680</xdr:rowOff>
              </from>
              <to>
                <xdr:col>9</xdr:col>
                <xdr:colOff>403860</xdr:colOff>
                <xdr:row>8</xdr:row>
                <xdr:rowOff>83820</xdr:rowOff>
              </to>
            </anchor>
          </controlPr>
        </control>
      </mc:Choice>
      <mc:Fallback>
        <control shapeId="1000449" r:id="rId13" name="CommandButton1"/>
      </mc:Fallback>
    </mc:AlternateContent>
  </controls>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7" tint="0.79998168889431442"/>
    <pageSetUpPr fitToPage="1"/>
  </sheetPr>
  <dimension ref="A1:X196"/>
  <sheetViews>
    <sheetView showGridLines="0" zoomScaleNormal="100" workbookViewId="0">
      <selection activeCell="A7" sqref="A7:H68"/>
    </sheetView>
  </sheetViews>
  <sheetFormatPr defaultColWidth="9.109375" defaultRowHeight="14.4" x14ac:dyDescent="0.3"/>
  <cols>
    <col min="1" max="1" width="31.44140625" style="195" customWidth="1"/>
    <col min="2" max="2" width="38.88671875" style="195" customWidth="1"/>
    <col min="3" max="3" width="9.109375" style="195"/>
    <col min="4" max="5" width="10" style="195" bestFit="1" customWidth="1"/>
    <col min="6" max="7" width="9.109375" style="195"/>
    <col min="8" max="8" width="9.109375" style="196"/>
    <col min="9" max="10" width="9.109375" style="193"/>
    <col min="11" max="11" width="8.5546875" style="308" bestFit="1" customWidth="1"/>
    <col min="12" max="12" width="6.44140625" style="308" bestFit="1" customWidth="1"/>
    <col min="13" max="13" width="7.88671875" style="308" bestFit="1" customWidth="1"/>
    <col min="14" max="14" width="18.44140625" style="308" bestFit="1" customWidth="1"/>
    <col min="15" max="15" width="46.5546875" style="308" customWidth="1"/>
    <col min="16" max="16" width="27.5546875" style="308" customWidth="1"/>
    <col min="17" max="17" width="24.88671875" style="308" customWidth="1"/>
    <col min="18" max="18" width="26.109375" style="308" customWidth="1"/>
    <col min="19" max="19" width="32.109375" style="308" customWidth="1"/>
    <col min="20" max="24" width="15.5546875" style="308" customWidth="1"/>
    <col min="25" max="16384" width="9.109375" style="193"/>
  </cols>
  <sheetData>
    <row r="1" spans="1:24" s="192" customFormat="1" ht="12.75" customHeight="1" x14ac:dyDescent="0.45">
      <c r="A1" s="364" t="s">
        <v>82</v>
      </c>
      <c r="B1" s="365"/>
      <c r="C1" s="365"/>
      <c r="D1" s="365"/>
      <c r="E1" s="365"/>
      <c r="F1" s="365"/>
      <c r="G1" s="365"/>
      <c r="H1" s="365"/>
      <c r="I1" s="193"/>
      <c r="J1" s="193"/>
      <c r="K1" s="307" t="s">
        <v>729</v>
      </c>
      <c r="L1" s="307"/>
      <c r="M1" s="307"/>
      <c r="N1" s="307"/>
      <c r="O1" s="307"/>
      <c r="P1" s="307"/>
      <c r="Q1" s="307"/>
      <c r="R1" s="307"/>
      <c r="S1" s="307"/>
      <c r="T1" s="307"/>
      <c r="U1" s="307"/>
      <c r="V1" s="307"/>
      <c r="W1" s="307"/>
      <c r="X1" s="307"/>
    </row>
    <row r="2" spans="1:24" s="192" customFormat="1" ht="27.6" x14ac:dyDescent="0.3">
      <c r="A2" s="217" t="s">
        <v>362</v>
      </c>
      <c r="B2" s="249" t="s">
        <v>673</v>
      </c>
      <c r="C2" s="193"/>
      <c r="D2" s="193"/>
      <c r="E2" s="193"/>
      <c r="F2" s="193"/>
      <c r="G2" s="193"/>
      <c r="H2" s="193"/>
      <c r="I2" s="193"/>
      <c r="J2" s="193"/>
      <c r="K2" s="306" t="s">
        <v>132</v>
      </c>
      <c r="L2" s="306" t="s">
        <v>91</v>
      </c>
      <c r="M2" s="366" t="s">
        <v>75</v>
      </c>
      <c r="N2" s="367" t="s">
        <v>133</v>
      </c>
      <c r="O2" s="306" t="s">
        <v>134</v>
      </c>
      <c r="P2" s="306" t="s">
        <v>135</v>
      </c>
      <c r="Q2" s="306" t="s">
        <v>136</v>
      </c>
      <c r="R2" s="306" t="s">
        <v>137</v>
      </c>
      <c r="S2" s="368" t="s">
        <v>138</v>
      </c>
      <c r="T2" s="309" t="s">
        <v>339</v>
      </c>
      <c r="U2" s="309" t="s">
        <v>337</v>
      </c>
      <c r="V2" s="309" t="s">
        <v>338</v>
      </c>
      <c r="W2" s="309" t="s">
        <v>370</v>
      </c>
      <c r="X2" s="309" t="s">
        <v>371</v>
      </c>
    </row>
    <row r="3" spans="1:24" s="192" customFormat="1" ht="12.75" customHeight="1" x14ac:dyDescent="0.3">
      <c r="A3" s="217" t="s">
        <v>342</v>
      </c>
      <c r="B3" s="231">
        <v>43934</v>
      </c>
      <c r="C3" s="235"/>
      <c r="D3" s="193"/>
      <c r="E3" s="193"/>
      <c r="F3" s="193"/>
      <c r="G3" s="193"/>
      <c r="H3" s="193"/>
      <c r="I3" s="193"/>
      <c r="J3" s="193"/>
      <c r="K3" s="306"/>
      <c r="L3" s="306"/>
      <c r="M3" s="366"/>
      <c r="N3" s="367"/>
      <c r="O3" s="306"/>
      <c r="P3" s="310" t="s">
        <v>140</v>
      </c>
      <c r="Q3" s="306"/>
      <c r="R3" s="306"/>
      <c r="S3" s="368"/>
      <c r="T3" s="311"/>
      <c r="U3" s="311"/>
      <c r="V3" s="311"/>
      <c r="W3" s="311"/>
      <c r="X3" s="311"/>
    </row>
    <row r="4" spans="1:24" s="192" customFormat="1" x14ac:dyDescent="0.3">
      <c r="A4" s="217" t="s">
        <v>363</v>
      </c>
      <c r="B4" s="234">
        <f ca="1">DATEDIF(B3,TODAY(),"D")/365</f>
        <v>0.79726027397260268</v>
      </c>
      <c r="C4" s="193"/>
      <c r="D4" s="193"/>
      <c r="E4" s="193"/>
      <c r="F4" s="193"/>
      <c r="G4" s="193"/>
      <c r="H4" s="193"/>
      <c r="I4" s="193"/>
      <c r="J4" s="193"/>
      <c r="K4" s="107" t="s">
        <v>141</v>
      </c>
      <c r="L4" s="107" t="s">
        <v>142</v>
      </c>
      <c r="M4" s="266" t="s">
        <v>5</v>
      </c>
      <c r="N4" s="267" t="s">
        <v>143</v>
      </c>
      <c r="O4" s="268" t="s">
        <v>367</v>
      </c>
      <c r="P4" s="270"/>
      <c r="Q4" s="273" t="s">
        <v>145</v>
      </c>
      <c r="R4" s="273" t="s">
        <v>211</v>
      </c>
      <c r="S4" s="249" t="s">
        <v>681</v>
      </c>
      <c r="T4" s="107" t="s">
        <v>72</v>
      </c>
      <c r="U4" s="319">
        <v>44041.194444444445</v>
      </c>
      <c r="V4" s="107" t="s">
        <v>369</v>
      </c>
      <c r="W4" s="107"/>
      <c r="X4" s="107"/>
    </row>
    <row r="5" spans="1:24" s="192" customFormat="1" ht="12.75" customHeight="1" x14ac:dyDescent="0.3">
      <c r="A5" s="217" t="s">
        <v>382</v>
      </c>
      <c r="B5" s="234">
        <v>0</v>
      </c>
      <c r="C5" s="236"/>
      <c r="D5" s="193"/>
      <c r="E5" s="193"/>
      <c r="F5" s="193"/>
      <c r="G5" s="193"/>
      <c r="H5" s="193"/>
      <c r="I5" s="193"/>
      <c r="J5" s="193"/>
      <c r="K5" s="107"/>
      <c r="L5" s="107"/>
      <c r="M5" s="266" t="s">
        <v>5</v>
      </c>
      <c r="N5" s="267" t="s">
        <v>143</v>
      </c>
      <c r="O5" s="268" t="s">
        <v>368</v>
      </c>
      <c r="P5" s="271" t="s">
        <v>144</v>
      </c>
      <c r="Q5" s="271" t="s">
        <v>149</v>
      </c>
      <c r="R5" s="271" t="s">
        <v>150</v>
      </c>
      <c r="S5" s="249" t="s">
        <v>673</v>
      </c>
      <c r="T5" s="107" t="s">
        <v>72</v>
      </c>
      <c r="U5" s="320"/>
      <c r="V5" s="107"/>
      <c r="W5" s="107"/>
      <c r="X5" s="107"/>
    </row>
    <row r="6" spans="1:24" s="192" customFormat="1" ht="15" thickBot="1" x14ac:dyDescent="0.35">
      <c r="A6" s="217" t="s">
        <v>383</v>
      </c>
      <c r="B6" s="234">
        <f ca="1">B4+B5</f>
        <v>0.79726027397260268</v>
      </c>
      <c r="C6" s="236"/>
      <c r="D6" s="195"/>
      <c r="E6" s="195"/>
      <c r="F6" s="195"/>
      <c r="G6" s="195"/>
      <c r="H6" s="196"/>
      <c r="I6" s="193"/>
      <c r="J6" s="193"/>
      <c r="K6" s="107"/>
      <c r="L6" s="107"/>
      <c r="M6" s="266" t="s">
        <v>5</v>
      </c>
      <c r="N6" s="267" t="s">
        <v>148</v>
      </c>
      <c r="O6" s="268" t="s">
        <v>148</v>
      </c>
      <c r="P6" s="271" t="s">
        <v>144</v>
      </c>
      <c r="Q6" s="271" t="s">
        <v>149</v>
      </c>
      <c r="R6" s="271" t="s">
        <v>150</v>
      </c>
      <c r="S6" s="249" t="s">
        <v>673</v>
      </c>
      <c r="T6" s="107" t="s">
        <v>72</v>
      </c>
      <c r="U6" s="320"/>
      <c r="V6" s="107"/>
      <c r="W6" s="107"/>
      <c r="X6" s="107"/>
    </row>
    <row r="7" spans="1:24" s="192" customFormat="1" ht="15" thickBot="1" x14ac:dyDescent="0.35">
      <c r="A7" s="232" t="s">
        <v>4</v>
      </c>
      <c r="B7" s="233" t="s">
        <v>134</v>
      </c>
      <c r="C7" s="220" t="s">
        <v>5</v>
      </c>
      <c r="D7" s="220" t="s">
        <v>6</v>
      </c>
      <c r="E7" s="220" t="s">
        <v>7</v>
      </c>
      <c r="F7" s="220" t="s">
        <v>8</v>
      </c>
      <c r="G7" s="220" t="s">
        <v>9</v>
      </c>
      <c r="H7" s="221" t="s">
        <v>76</v>
      </c>
      <c r="I7" s="193"/>
      <c r="J7" s="193"/>
      <c r="K7" s="107"/>
      <c r="L7" s="107"/>
      <c r="M7" s="266" t="s">
        <v>5</v>
      </c>
      <c r="N7" s="267" t="s">
        <v>726</v>
      </c>
      <c r="O7" s="268" t="s">
        <v>420</v>
      </c>
      <c r="P7" s="271" t="s">
        <v>144</v>
      </c>
      <c r="Q7" s="271" t="s">
        <v>152</v>
      </c>
      <c r="R7" s="271" t="s">
        <v>154</v>
      </c>
      <c r="S7" s="249" t="s">
        <v>673</v>
      </c>
      <c r="T7" s="107" t="s">
        <v>72</v>
      </c>
      <c r="U7" s="320"/>
      <c r="V7" s="107"/>
      <c r="W7" s="249"/>
      <c r="X7" s="107"/>
    </row>
    <row r="8" spans="1:24" s="192" customFormat="1" x14ac:dyDescent="0.3">
      <c r="A8" s="222" t="s">
        <v>56</v>
      </c>
      <c r="B8" s="223" t="s">
        <v>180</v>
      </c>
      <c r="C8" s="252" t="s">
        <v>77</v>
      </c>
      <c r="D8" s="304"/>
      <c r="E8" s="304"/>
      <c r="F8" s="304"/>
      <c r="G8" s="304"/>
      <c r="H8" s="224">
        <f>IF(C8&lt;&gt;"",'CBL Score Standard'!$D66,IF(D8&lt;&gt;"",SUM('CBL Score Standard'!$D66:$E66),IF(E8&lt;&gt;"",SUM('CBL Score Standard'!$D66:$F66),IF(F8&lt;&gt;"",SUM('CBL Score Standard'!$D66:$G66),IF(G8&lt;&gt;"",SUM('CBL Score Standard'!$D66:$H66,0))))))</f>
        <v>0</v>
      </c>
      <c r="I8" s="193"/>
      <c r="J8" s="193"/>
      <c r="K8" s="107"/>
      <c r="L8" s="107"/>
      <c r="M8" s="266" t="s">
        <v>5</v>
      </c>
      <c r="N8" s="267" t="s">
        <v>726</v>
      </c>
      <c r="O8" s="269" t="s">
        <v>693</v>
      </c>
      <c r="P8" s="271" t="s">
        <v>144</v>
      </c>
      <c r="Q8" s="271" t="s">
        <v>152</v>
      </c>
      <c r="R8" s="271" t="s">
        <v>154</v>
      </c>
      <c r="S8" s="249"/>
      <c r="T8" s="107"/>
      <c r="U8" s="107"/>
      <c r="V8" s="107"/>
      <c r="W8" s="107"/>
      <c r="X8" s="107"/>
    </row>
    <row r="9" spans="1:24" s="192" customFormat="1" x14ac:dyDescent="0.3">
      <c r="A9" s="225" t="s">
        <v>56</v>
      </c>
      <c r="B9" s="218" t="s">
        <v>396</v>
      </c>
      <c r="C9" s="252" t="s">
        <v>77</v>
      </c>
      <c r="D9" s="304"/>
      <c r="E9" s="304"/>
      <c r="F9" s="304"/>
      <c r="G9" s="304"/>
      <c r="H9" s="224">
        <f>IF(C9&lt;&gt;"",'CBL Score Standard'!$D67,IF(D9&lt;&gt;"",SUM('CBL Score Standard'!$D67:$E67),IF(E9&lt;&gt;"",SUM('CBL Score Standard'!$D67:$F67),IF(F9&lt;&gt;"",SUM('CBL Score Standard'!$D67:$G67),IF(G9&lt;&gt;"",SUM('CBL Score Standard'!$D67:$H67,0))))))</f>
        <v>0</v>
      </c>
      <c r="I9" s="193"/>
      <c r="J9" s="193"/>
      <c r="K9" s="107"/>
      <c r="L9" s="107"/>
      <c r="M9" s="266" t="s">
        <v>5</v>
      </c>
      <c r="N9" s="267" t="s">
        <v>726</v>
      </c>
      <c r="O9" s="269" t="s">
        <v>617</v>
      </c>
      <c r="P9" s="271" t="s">
        <v>144</v>
      </c>
      <c r="Q9" s="271" t="s">
        <v>153</v>
      </c>
      <c r="R9" s="271" t="s">
        <v>263</v>
      </c>
      <c r="S9" s="249" t="s">
        <v>673</v>
      </c>
      <c r="T9" s="107" t="s">
        <v>72</v>
      </c>
      <c r="U9" s="320"/>
      <c r="V9" s="107"/>
      <c r="W9" s="107"/>
      <c r="X9" s="107"/>
    </row>
    <row r="10" spans="1:24" s="192" customFormat="1" x14ac:dyDescent="0.3">
      <c r="A10" s="225" t="s">
        <v>56</v>
      </c>
      <c r="B10" s="218" t="s">
        <v>213</v>
      </c>
      <c r="C10" s="252"/>
      <c r="D10" s="252"/>
      <c r="E10" s="304"/>
      <c r="F10" s="304"/>
      <c r="G10" s="304"/>
      <c r="H10" s="224" t="b">
        <f>IF(C10&lt;&gt;"",'CBL Score Standard'!$D68,IF(D10&lt;&gt;"",SUM('CBL Score Standard'!$D68:$E68),IF(E10&lt;&gt;"",SUM('CBL Score Standard'!$D68:$F68),IF(F10&lt;&gt;"",SUM('CBL Score Standard'!$D68:$G68),IF(G10&lt;&gt;"",SUM('CBL Score Standard'!$D68:$H68,0))))))</f>
        <v>0</v>
      </c>
      <c r="I10" s="193"/>
      <c r="J10" s="193"/>
      <c r="K10" s="107"/>
      <c r="L10" s="107"/>
      <c r="M10" s="266" t="s">
        <v>5</v>
      </c>
      <c r="N10" s="267" t="s">
        <v>726</v>
      </c>
      <c r="O10" s="269" t="s">
        <v>618</v>
      </c>
      <c r="P10" s="271" t="s">
        <v>144</v>
      </c>
      <c r="Q10" s="271" t="s">
        <v>615</v>
      </c>
      <c r="R10" s="271" t="s">
        <v>274</v>
      </c>
      <c r="S10" s="249" t="s">
        <v>673</v>
      </c>
      <c r="T10" s="107" t="s">
        <v>72</v>
      </c>
      <c r="U10" s="320"/>
      <c r="V10" s="107"/>
      <c r="W10" s="107"/>
      <c r="X10" s="107"/>
    </row>
    <row r="11" spans="1:24" s="192" customFormat="1" x14ac:dyDescent="0.3">
      <c r="A11" s="225" t="s">
        <v>63</v>
      </c>
      <c r="B11" s="218" t="s">
        <v>234</v>
      </c>
      <c r="C11" s="252"/>
      <c r="D11" s="252"/>
      <c r="E11" s="252"/>
      <c r="F11" s="304"/>
      <c r="G11" s="304"/>
      <c r="H11" s="224" t="b">
        <f>IF(C11&lt;&gt;"",'CBL Score Standard'!$D69,IF(D11&lt;&gt;"",SUM('CBL Score Standard'!$D69:$E69),IF(E11&lt;&gt;"",SUM('CBL Score Standard'!$D69:$F69),IF(F11&lt;&gt;"",SUM('CBL Score Standard'!$D69:$G69),IF(G11&lt;&gt;"",SUM('CBL Score Standard'!$D69:$H69,0))))))</f>
        <v>0</v>
      </c>
      <c r="I11" s="193"/>
      <c r="J11" s="193"/>
      <c r="K11" s="107"/>
      <c r="L11" s="107"/>
      <c r="M11" s="266" t="s">
        <v>5</v>
      </c>
      <c r="N11" s="267" t="s">
        <v>726</v>
      </c>
      <c r="O11" s="264" t="s">
        <v>688</v>
      </c>
      <c r="P11" s="271" t="s">
        <v>144</v>
      </c>
      <c r="Q11" s="274" t="s">
        <v>696</v>
      </c>
      <c r="R11" s="274" t="s">
        <v>334</v>
      </c>
      <c r="S11" s="249"/>
      <c r="T11" s="107"/>
      <c r="U11" s="107"/>
      <c r="V11" s="107"/>
      <c r="W11" s="107"/>
      <c r="X11" s="107"/>
    </row>
    <row r="12" spans="1:24" s="192" customFormat="1" x14ac:dyDescent="0.3">
      <c r="A12" s="225" t="s">
        <v>63</v>
      </c>
      <c r="B12" s="218" t="s">
        <v>241</v>
      </c>
      <c r="C12" s="252"/>
      <c r="D12" s="252"/>
      <c r="E12" s="252"/>
      <c r="F12" s="252"/>
      <c r="G12" s="304"/>
      <c r="H12" s="304" t="b">
        <f>IF(C12&lt;&gt;"",'CBL Score Standard'!$D70,IF(D12&lt;&gt;"",SUM('CBL Score Standard'!$D70:$E70),IF(E12&lt;&gt;"",SUM('CBL Score Standard'!$D70:$F70),IF(F12&lt;&gt;"",SUM('CBL Score Standard'!$D70:$G70),IF(G12&lt;&gt;"",SUM('CBL Score Standard'!$D70:$H70,0))))))</f>
        <v>0</v>
      </c>
      <c r="I12" s="193"/>
      <c r="J12" s="193"/>
      <c r="K12" s="107"/>
      <c r="L12" s="107"/>
      <c r="M12" s="266" t="s">
        <v>5</v>
      </c>
      <c r="N12" s="267" t="s">
        <v>726</v>
      </c>
      <c r="O12" s="264" t="s">
        <v>689</v>
      </c>
      <c r="P12" s="271" t="s">
        <v>144</v>
      </c>
      <c r="Q12" s="274" t="s">
        <v>376</v>
      </c>
      <c r="R12" s="274" t="s">
        <v>377</v>
      </c>
      <c r="S12" s="249"/>
      <c r="T12" s="107"/>
      <c r="U12" s="107"/>
      <c r="V12" s="107"/>
      <c r="W12" s="107"/>
      <c r="X12" s="107"/>
    </row>
    <row r="13" spans="1:24" s="192" customFormat="1" x14ac:dyDescent="0.3">
      <c r="A13" s="263" t="s">
        <v>63</v>
      </c>
      <c r="B13" s="111" t="s">
        <v>686</v>
      </c>
      <c r="C13" s="108"/>
      <c r="D13" s="108"/>
      <c r="E13" s="108"/>
      <c r="F13" s="108"/>
      <c r="G13" s="108"/>
      <c r="H13" s="224" t="b">
        <f>IF(C13&lt;&gt;"",'CBL Score Standard'!$D71,IF(D13&lt;&gt;"",SUM('CBL Score Standard'!$D71:$E71),IF(E13&lt;&gt;"",SUM('CBL Score Standard'!$D71:$F71),IF(F13&lt;&gt;"",SUM('CBL Score Standard'!$D71:$G71),IF(G13&lt;&gt;"",SUM('CBL Score Standard'!$D71:$H71,0))))))</f>
        <v>0</v>
      </c>
      <c r="I13" s="193"/>
      <c r="J13" s="193"/>
      <c r="K13" s="107"/>
      <c r="L13" s="107"/>
      <c r="M13" s="266" t="s">
        <v>5</v>
      </c>
      <c r="N13" s="267" t="s">
        <v>31</v>
      </c>
      <c r="O13" s="269" t="s">
        <v>173</v>
      </c>
      <c r="P13" s="272"/>
      <c r="Q13" s="275" t="s">
        <v>170</v>
      </c>
      <c r="R13" s="276" t="s">
        <v>170</v>
      </c>
      <c r="S13" s="249" t="s">
        <v>681</v>
      </c>
      <c r="T13" s="107" t="s">
        <v>72</v>
      </c>
      <c r="U13" s="320">
        <v>44029</v>
      </c>
      <c r="V13" s="107" t="s">
        <v>369</v>
      </c>
      <c r="W13" s="107"/>
      <c r="X13" s="107"/>
    </row>
    <row r="14" spans="1:24" s="192" customFormat="1" x14ac:dyDescent="0.3">
      <c r="A14" s="225" t="s">
        <v>55</v>
      </c>
      <c r="B14" s="218" t="s">
        <v>645</v>
      </c>
      <c r="C14" s="252"/>
      <c r="D14" s="252"/>
      <c r="E14" s="252"/>
      <c r="F14" s="304"/>
      <c r="G14" s="304"/>
      <c r="H14" s="224" t="b">
        <f>IF(C14&lt;&gt;"",'CBL Score Standard'!$D72,IF(D14&lt;&gt;"",SUM('CBL Score Standard'!$D72:$E72),IF(E14&lt;&gt;"",SUM('CBL Score Standard'!$D72:$F72),IF(F14&lt;&gt;"",SUM('CBL Score Standard'!$D72:$G72),IF(G14&lt;&gt;"",SUM('CBL Score Standard'!$D72:$H72,0))))))</f>
        <v>0</v>
      </c>
      <c r="I14" s="193"/>
      <c r="J14" s="193"/>
      <c r="K14" s="107"/>
      <c r="L14" s="107"/>
      <c r="M14" s="266" t="s">
        <v>5</v>
      </c>
      <c r="N14" s="267" t="s">
        <v>31</v>
      </c>
      <c r="O14" s="269" t="s">
        <v>694</v>
      </c>
      <c r="P14" s="272"/>
      <c r="Q14" s="277" t="s">
        <v>149</v>
      </c>
      <c r="R14" s="276" t="s">
        <v>150</v>
      </c>
      <c r="S14" s="107"/>
      <c r="T14" s="107"/>
      <c r="U14" s="107"/>
      <c r="V14" s="107"/>
      <c r="W14" s="107"/>
      <c r="X14" s="107"/>
    </row>
    <row r="15" spans="1:24" s="192" customFormat="1" x14ac:dyDescent="0.3">
      <c r="A15" s="225" t="s">
        <v>55</v>
      </c>
      <c r="B15" s="218" t="s">
        <v>183</v>
      </c>
      <c r="C15" s="252"/>
      <c r="D15" s="252"/>
      <c r="E15" s="252"/>
      <c r="F15" s="304"/>
      <c r="G15" s="304"/>
      <c r="H15" s="224" t="b">
        <f>IF(C15&lt;&gt;"",'CBL Score Standard'!$D73,IF(D15&lt;&gt;"",SUM('CBL Score Standard'!$D73:$E73),IF(E15&lt;&gt;"",SUM('CBL Score Standard'!$D73:$F73),IF(F15&lt;&gt;"",SUM('CBL Score Standard'!$D73:$G73),IF(G15&lt;&gt;"",SUM('CBL Score Standard'!$D73:$H73,0))))))</f>
        <v>0</v>
      </c>
      <c r="I15" s="193"/>
      <c r="J15" s="193"/>
      <c r="K15" s="107"/>
      <c r="L15" s="107"/>
      <c r="M15" s="266" t="s">
        <v>5</v>
      </c>
      <c r="N15" s="267" t="s">
        <v>54</v>
      </c>
      <c r="O15" s="269" t="s">
        <v>394</v>
      </c>
      <c r="P15" s="271"/>
      <c r="Q15" s="271" t="s">
        <v>215</v>
      </c>
      <c r="R15" s="271" t="s">
        <v>216</v>
      </c>
      <c r="S15" s="107" t="s">
        <v>681</v>
      </c>
      <c r="T15" s="107" t="s">
        <v>72</v>
      </c>
      <c r="U15" s="320">
        <v>44063</v>
      </c>
      <c r="V15" s="107" t="s">
        <v>369</v>
      </c>
      <c r="W15" s="107"/>
      <c r="X15" s="107"/>
    </row>
    <row r="16" spans="1:24" s="192" customFormat="1" x14ac:dyDescent="0.3">
      <c r="A16" s="225" t="s">
        <v>55</v>
      </c>
      <c r="B16" s="218" t="s">
        <v>190</v>
      </c>
      <c r="C16" s="252"/>
      <c r="D16" s="252" t="s">
        <v>77</v>
      </c>
      <c r="E16" s="252"/>
      <c r="F16" s="252"/>
      <c r="G16" s="252"/>
      <c r="H16" s="224">
        <f>IF(C16&lt;&gt;"",'CBL Score Standard'!$D74,IF(D16&lt;&gt;"",SUM('CBL Score Standard'!$D74:$E74),IF(E16&lt;&gt;"",SUM('CBL Score Standard'!$D74:$F74),IF(F16&lt;&gt;"",SUM('CBL Score Standard'!$D74:$G74),IF(G16&lt;&gt;"",SUM('CBL Score Standard'!$D74:$H74,0))))))</f>
        <v>0</v>
      </c>
      <c r="I16" s="193"/>
      <c r="J16" s="193"/>
      <c r="K16" s="107"/>
      <c r="L16" s="107"/>
      <c r="M16" s="266" t="s">
        <v>5</v>
      </c>
      <c r="N16" s="267" t="s">
        <v>41</v>
      </c>
      <c r="O16" s="269" t="s">
        <v>418</v>
      </c>
      <c r="P16" s="272"/>
      <c r="Q16" s="271" t="s">
        <v>376</v>
      </c>
      <c r="R16" s="271" t="s">
        <v>377</v>
      </c>
      <c r="S16" s="107" t="s">
        <v>673</v>
      </c>
      <c r="T16" s="107" t="s">
        <v>73</v>
      </c>
      <c r="U16" s="320"/>
      <c r="V16" s="107"/>
      <c r="W16" s="107"/>
      <c r="X16" s="107"/>
    </row>
    <row r="17" spans="1:24" s="192" customFormat="1" x14ac:dyDescent="0.3">
      <c r="A17" s="225" t="s">
        <v>55</v>
      </c>
      <c r="B17" s="218" t="s">
        <v>192</v>
      </c>
      <c r="C17" s="252"/>
      <c r="D17" s="252"/>
      <c r="E17" s="252"/>
      <c r="F17" s="252"/>
      <c r="G17" s="252"/>
      <c r="H17" s="224" t="b">
        <f>IF(C17&lt;&gt;"",'CBL Score Standard'!$D75,IF(D17&lt;&gt;"",SUM('CBL Score Standard'!$D75:$E75),IF(E17&lt;&gt;"",SUM('CBL Score Standard'!$D75:$F75),IF(F17&lt;&gt;"",SUM('CBL Score Standard'!$D75:$G75),IF(G17&lt;&gt;"",SUM('CBL Score Standard'!$D75:$H75,0))))))</f>
        <v>0</v>
      </c>
      <c r="I17" s="193"/>
      <c r="J17" s="193"/>
      <c r="K17" s="107"/>
      <c r="L17" s="107"/>
      <c r="M17" s="266" t="s">
        <v>5</v>
      </c>
      <c r="N17" s="267" t="s">
        <v>143</v>
      </c>
      <c r="O17" s="264" t="s">
        <v>695</v>
      </c>
      <c r="P17" s="272"/>
      <c r="Q17" s="274" t="s">
        <v>615</v>
      </c>
      <c r="R17" s="274" t="s">
        <v>274</v>
      </c>
      <c r="S17" s="107"/>
      <c r="T17" s="107"/>
      <c r="U17" s="107"/>
      <c r="V17" s="107"/>
      <c r="W17" s="107"/>
      <c r="X17" s="107"/>
    </row>
    <row r="18" spans="1:24" s="192" customFormat="1" x14ac:dyDescent="0.3">
      <c r="A18" s="225" t="s">
        <v>55</v>
      </c>
      <c r="B18" s="218" t="s">
        <v>194</v>
      </c>
      <c r="C18" s="252" t="s">
        <v>77</v>
      </c>
      <c r="D18" s="252"/>
      <c r="E18" s="252"/>
      <c r="F18" s="252"/>
      <c r="G18" s="252"/>
      <c r="H18" s="224">
        <f>IF(C18&lt;&gt;"",'CBL Score Standard'!$D76,IF(D18&lt;&gt;"",SUM('CBL Score Standard'!$D76:$E76),IF(E18&lt;&gt;"",SUM('CBL Score Standard'!$D76:$F76),IF(F18&lt;&gt;"",SUM('CBL Score Standard'!$D76:$G76),IF(G18&lt;&gt;"",SUM('CBL Score Standard'!$D76:$H76,0))))))</f>
        <v>0</v>
      </c>
      <c r="I18" s="193"/>
      <c r="J18" s="193"/>
      <c r="K18" s="107"/>
      <c r="L18" s="107"/>
      <c r="M18" s="266" t="s">
        <v>5</v>
      </c>
      <c r="N18" s="267" t="s">
        <v>46</v>
      </c>
      <c r="O18" s="264" t="s">
        <v>169</v>
      </c>
      <c r="P18" s="272"/>
      <c r="Q18" s="274" t="s">
        <v>170</v>
      </c>
      <c r="R18" s="274" t="s">
        <v>699</v>
      </c>
      <c r="S18" s="107" t="s">
        <v>681</v>
      </c>
      <c r="T18" s="107" t="s">
        <v>72</v>
      </c>
      <c r="U18" s="320">
        <v>44075</v>
      </c>
      <c r="V18" s="107" t="s">
        <v>369</v>
      </c>
      <c r="W18" s="107"/>
      <c r="X18" s="107"/>
    </row>
    <row r="19" spans="1:24" s="192" customFormat="1" x14ac:dyDescent="0.3">
      <c r="A19" s="225" t="s">
        <v>55</v>
      </c>
      <c r="B19" s="218" t="s">
        <v>196</v>
      </c>
      <c r="C19" s="252"/>
      <c r="D19" s="252"/>
      <c r="E19" s="252"/>
      <c r="F19" s="252"/>
      <c r="G19" s="252"/>
      <c r="H19" s="224" t="b">
        <f>IF(C19&lt;&gt;"",'CBL Score Standard'!$D77,IF(D19&lt;&gt;"",SUM('CBL Score Standard'!$D77:$E77),IF(E19&lt;&gt;"",SUM('CBL Score Standard'!$D77:$F77),IF(F19&lt;&gt;"",SUM('CBL Score Standard'!$D77:$G77),IF(G19&lt;&gt;"",SUM('CBL Score Standard'!$D77:$H77,0))))))</f>
        <v>0</v>
      </c>
      <c r="I19" s="193"/>
      <c r="J19" s="193"/>
      <c r="K19" s="107" t="s">
        <v>141</v>
      </c>
      <c r="L19" s="107" t="s">
        <v>142</v>
      </c>
      <c r="M19" s="278" t="s">
        <v>6</v>
      </c>
      <c r="N19" s="279" t="s">
        <v>41</v>
      </c>
      <c r="O19" s="280" t="s">
        <v>176</v>
      </c>
      <c r="P19" s="284"/>
      <c r="Q19" s="281" t="s">
        <v>177</v>
      </c>
      <c r="R19" s="281" t="s">
        <v>349</v>
      </c>
      <c r="S19" s="314" t="s">
        <v>681</v>
      </c>
      <c r="T19" s="308" t="s">
        <v>72</v>
      </c>
      <c r="U19" s="321">
        <v>44083</v>
      </c>
      <c r="V19" s="308" t="s">
        <v>369</v>
      </c>
      <c r="W19" s="308"/>
      <c r="X19" s="308"/>
    </row>
    <row r="20" spans="1:24" s="192" customFormat="1" x14ac:dyDescent="0.3">
      <c r="A20" s="225" t="s">
        <v>55</v>
      </c>
      <c r="B20" s="218" t="s">
        <v>200</v>
      </c>
      <c r="C20" s="252"/>
      <c r="D20" s="252" t="s">
        <v>77</v>
      </c>
      <c r="E20" s="252"/>
      <c r="F20" s="252"/>
      <c r="G20" s="252"/>
      <c r="H20" s="224">
        <f>IF(C20&lt;&gt;"",'CBL Score Standard'!$D78,IF(D20&lt;&gt;"",SUM('CBL Score Standard'!$D78:$E78),IF(E20&lt;&gt;"",SUM('CBL Score Standard'!$D78:$F78),IF(F20&lt;&gt;"",SUM('CBL Score Standard'!$D78:$G78),IF(G20&lt;&gt;"",SUM('CBL Score Standard'!$D78:$H78,0))))))</f>
        <v>0</v>
      </c>
      <c r="I20" s="193"/>
      <c r="J20" s="193"/>
      <c r="K20" s="107"/>
      <c r="L20" s="107"/>
      <c r="M20" s="278" t="s">
        <v>6</v>
      </c>
      <c r="N20" s="279" t="s">
        <v>56</v>
      </c>
      <c r="O20" s="282" t="s">
        <v>180</v>
      </c>
      <c r="P20" s="284"/>
      <c r="Q20" s="281" t="s">
        <v>170</v>
      </c>
      <c r="R20" s="281" t="s">
        <v>699</v>
      </c>
      <c r="S20" s="249" t="s">
        <v>673</v>
      </c>
      <c r="T20" s="107" t="s">
        <v>72</v>
      </c>
      <c r="U20" s="320"/>
      <c r="V20" s="107"/>
      <c r="W20" s="107"/>
      <c r="X20" s="107"/>
    </row>
    <row r="21" spans="1:24" s="192" customFormat="1" x14ac:dyDescent="0.3">
      <c r="A21" s="263" t="s">
        <v>55</v>
      </c>
      <c r="B21" s="111" t="s">
        <v>690</v>
      </c>
      <c r="C21" s="108"/>
      <c r="D21" s="108"/>
      <c r="E21" s="108"/>
      <c r="F21" s="108"/>
      <c r="G21" s="108"/>
      <c r="H21" s="224" t="b">
        <f>IF(C21&lt;&gt;"",'CBL Score Standard'!$D79,IF(D21&lt;&gt;"",SUM('CBL Score Standard'!$D79:$E79),IF(E21&lt;&gt;"",SUM('CBL Score Standard'!$D79:$F79),IF(F21&lt;&gt;"",SUM('CBL Score Standard'!$D79:$G79),IF(G21&lt;&gt;"",SUM('CBL Score Standard'!$D79:$H79,0))))))</f>
        <v>0</v>
      </c>
      <c r="I21" s="193"/>
      <c r="J21" s="193"/>
      <c r="K21" s="107"/>
      <c r="L21" s="107"/>
      <c r="M21" s="278" t="s">
        <v>6</v>
      </c>
      <c r="N21" s="279" t="s">
        <v>726</v>
      </c>
      <c r="O21" s="264" t="s">
        <v>728</v>
      </c>
      <c r="P21" s="285"/>
      <c r="Q21" s="281" t="s">
        <v>152</v>
      </c>
      <c r="R21" s="281" t="s">
        <v>154</v>
      </c>
      <c r="S21" s="249" t="s">
        <v>681</v>
      </c>
      <c r="T21" s="107" t="s">
        <v>72</v>
      </c>
      <c r="U21" s="320">
        <v>44063</v>
      </c>
      <c r="V21" s="107" t="s">
        <v>369</v>
      </c>
      <c r="W21" s="107"/>
      <c r="X21" s="107"/>
    </row>
    <row r="22" spans="1:24" s="192" customFormat="1" x14ac:dyDescent="0.3">
      <c r="A22" s="225" t="s">
        <v>55</v>
      </c>
      <c r="B22" s="218" t="s">
        <v>620</v>
      </c>
      <c r="C22" s="252"/>
      <c r="D22" s="252"/>
      <c r="E22" s="304"/>
      <c r="F22" s="304"/>
      <c r="G22" s="304"/>
      <c r="H22" s="224" t="b">
        <f>IF(C22&lt;&gt;"",'CBL Score Standard'!$D80,IF(D22&lt;&gt;"",SUM('CBL Score Standard'!$D80:$E80),IF(E22&lt;&gt;"",SUM('CBL Score Standard'!$D80:$F80),IF(F22&lt;&gt;"",SUM('CBL Score Standard'!$D80:$G80),IF(G22&lt;&gt;"",SUM('CBL Score Standard'!$D80:$H80,0))))))</f>
        <v>0</v>
      </c>
      <c r="I22" s="193"/>
      <c r="J22" s="193"/>
      <c r="K22" s="107"/>
      <c r="L22" s="107"/>
      <c r="M22" s="278" t="s">
        <v>6</v>
      </c>
      <c r="N22" s="279" t="s">
        <v>726</v>
      </c>
      <c r="O22" s="282" t="s">
        <v>186</v>
      </c>
      <c r="P22" s="286">
        <v>44392</v>
      </c>
      <c r="Q22" s="281" t="s">
        <v>153</v>
      </c>
      <c r="R22" s="281" t="s">
        <v>263</v>
      </c>
      <c r="S22" s="249" t="s">
        <v>673</v>
      </c>
      <c r="T22" s="107" t="s">
        <v>72</v>
      </c>
      <c r="U22" s="320"/>
      <c r="V22" s="107"/>
      <c r="W22" s="107"/>
      <c r="X22" s="107"/>
    </row>
    <row r="23" spans="1:24" s="192" customFormat="1" ht="12.75" customHeight="1" x14ac:dyDescent="0.3">
      <c r="A23" s="225" t="s">
        <v>55</v>
      </c>
      <c r="B23" s="218" t="s">
        <v>416</v>
      </c>
      <c r="C23" s="252"/>
      <c r="D23" s="252" t="s">
        <v>77</v>
      </c>
      <c r="E23" s="252"/>
      <c r="F23" s="304"/>
      <c r="G23" s="304"/>
      <c r="H23" s="224">
        <f>IF(C23&lt;&gt;"",'CBL Score Standard'!$D81,IF(D23&lt;&gt;"",SUM('CBL Score Standard'!$D81:$E81),IF(E23&lt;&gt;"",SUM('CBL Score Standard'!$D81:$F81),IF(F23&lt;&gt;"",SUM('CBL Score Standard'!$D81:$G81),IF(G23&lt;&gt;"",SUM('CBL Score Standard'!$D81:$H81,0))))))</f>
        <v>0</v>
      </c>
      <c r="I23" s="193"/>
      <c r="J23" s="193"/>
      <c r="K23" s="107"/>
      <c r="L23" s="107"/>
      <c r="M23" s="278" t="s">
        <v>6</v>
      </c>
      <c r="N23" s="279" t="s">
        <v>726</v>
      </c>
      <c r="O23" s="264" t="s">
        <v>700</v>
      </c>
      <c r="P23" s="285">
        <v>44378</v>
      </c>
      <c r="Q23" s="281" t="s">
        <v>615</v>
      </c>
      <c r="R23" s="281" t="s">
        <v>274</v>
      </c>
      <c r="S23" s="249"/>
      <c r="T23" s="107"/>
      <c r="U23" s="320"/>
      <c r="V23" s="107"/>
      <c r="W23" s="107"/>
      <c r="X23" s="107"/>
    </row>
    <row r="24" spans="1:24" s="192" customFormat="1" ht="12.75" customHeight="1" x14ac:dyDescent="0.3">
      <c r="A24" s="225" t="s">
        <v>55</v>
      </c>
      <c r="B24" s="218" t="s">
        <v>621</v>
      </c>
      <c r="C24" s="252"/>
      <c r="D24" s="252"/>
      <c r="E24" s="304"/>
      <c r="F24" s="304"/>
      <c r="G24" s="304"/>
      <c r="H24" s="224" t="b">
        <f>IF(C24&lt;&gt;"",'CBL Score Standard'!$D82,IF(D24&lt;&gt;"",SUM('CBL Score Standard'!$D82:$E82),IF(E24&lt;&gt;"",SUM('CBL Score Standard'!$D82:$F82),IF(F24&lt;&gt;"",SUM('CBL Score Standard'!$D82:$G82),IF(G24&lt;&gt;"",SUM('CBL Score Standard'!$D82:$H82,0))))))</f>
        <v>0</v>
      </c>
      <c r="I24" s="193"/>
      <c r="J24" s="193"/>
      <c r="K24" s="107"/>
      <c r="L24" s="107"/>
      <c r="M24" s="278" t="s">
        <v>6</v>
      </c>
      <c r="N24" s="279" t="s">
        <v>726</v>
      </c>
      <c r="O24" s="282" t="s">
        <v>189</v>
      </c>
      <c r="P24" s="286"/>
      <c r="Q24" s="281" t="s">
        <v>225</v>
      </c>
      <c r="R24" s="281" t="s">
        <v>345</v>
      </c>
      <c r="S24" s="249"/>
      <c r="T24" s="107"/>
      <c r="U24" s="320"/>
      <c r="V24" s="107"/>
      <c r="W24" s="107"/>
      <c r="X24" s="107"/>
    </row>
    <row r="25" spans="1:24" s="192" customFormat="1" x14ac:dyDescent="0.3">
      <c r="A25" s="225" t="s">
        <v>55</v>
      </c>
      <c r="B25" s="218" t="s">
        <v>236</v>
      </c>
      <c r="C25" s="252"/>
      <c r="D25" s="252"/>
      <c r="E25" s="252"/>
      <c r="F25" s="304"/>
      <c r="G25" s="304"/>
      <c r="H25" s="224" t="b">
        <f>IF(C25&lt;&gt;"",'CBL Score Standard'!$D83,IF(D25&lt;&gt;"",SUM('CBL Score Standard'!$D83:$E83),IF(E25&lt;&gt;"",SUM('CBL Score Standard'!$D83:$F83),IF(F25&lt;&gt;"",SUM('CBL Score Standard'!$D83:$G83),IF(G25&lt;&gt;"",SUM('CBL Score Standard'!$D83:$H83,0))))))</f>
        <v>0</v>
      </c>
      <c r="I25" s="193"/>
      <c r="J25" s="193"/>
      <c r="K25" s="107"/>
      <c r="L25" s="107"/>
      <c r="M25" s="278" t="s">
        <v>6</v>
      </c>
      <c r="N25" s="279" t="s">
        <v>55</v>
      </c>
      <c r="O25" s="282" t="s">
        <v>190</v>
      </c>
      <c r="P25" s="284"/>
      <c r="Q25" s="281" t="s">
        <v>378</v>
      </c>
      <c r="R25" s="281" t="s">
        <v>336</v>
      </c>
      <c r="S25" s="249" t="s">
        <v>681</v>
      </c>
      <c r="T25" s="107" t="s">
        <v>72</v>
      </c>
      <c r="U25" s="320">
        <v>44064</v>
      </c>
      <c r="V25" s="107" t="s">
        <v>369</v>
      </c>
      <c r="W25" s="107"/>
      <c r="X25" s="107"/>
    </row>
    <row r="26" spans="1:24" s="192" customFormat="1" ht="27.6" x14ac:dyDescent="0.3">
      <c r="A26" s="225" t="s">
        <v>55</v>
      </c>
      <c r="B26" s="218" t="s">
        <v>479</v>
      </c>
      <c r="C26" s="252"/>
      <c r="D26" s="252"/>
      <c r="E26" s="252"/>
      <c r="F26" s="304"/>
      <c r="G26" s="304"/>
      <c r="H26" s="224" t="b">
        <f>IF(C26&lt;&gt;"",'CBL Score Standard'!$D84,IF(D26&lt;&gt;"",SUM('CBL Score Standard'!$D84:$E84),IF(E26&lt;&gt;"",SUM('CBL Score Standard'!$D84:$F84),IF(F26&lt;&gt;"",SUM('CBL Score Standard'!$D84:$G84),IF(G26&lt;&gt;"",SUM('CBL Score Standard'!$D84:$H84,0))))))</f>
        <v>0</v>
      </c>
      <c r="I26" s="193"/>
      <c r="J26" s="193"/>
      <c r="K26" s="107"/>
      <c r="L26" s="107"/>
      <c r="M26" s="278" t="s">
        <v>6</v>
      </c>
      <c r="N26" s="279" t="s">
        <v>55</v>
      </c>
      <c r="O26" s="282" t="s">
        <v>192</v>
      </c>
      <c r="P26" s="284"/>
      <c r="Q26" s="283" t="s">
        <v>701</v>
      </c>
      <c r="R26" s="281" t="s">
        <v>275</v>
      </c>
      <c r="S26" s="249"/>
      <c r="T26" s="107"/>
      <c r="U26" s="320"/>
      <c r="V26" s="107"/>
      <c r="W26" s="107"/>
      <c r="X26" s="107"/>
    </row>
    <row r="27" spans="1:24" s="192" customFormat="1" ht="27.6" x14ac:dyDescent="0.3">
      <c r="A27" s="225" t="s">
        <v>3</v>
      </c>
      <c r="B27" s="218" t="s">
        <v>480</v>
      </c>
      <c r="C27" s="252"/>
      <c r="D27" s="252"/>
      <c r="E27" s="252"/>
      <c r="F27" s="252"/>
      <c r="G27" s="304"/>
      <c r="H27" s="224" t="b">
        <f>IF(C27&lt;&gt;"",'CBL Score Standard'!$D85,IF(D27&lt;&gt;"",SUM('CBL Score Standard'!$D85:$E85),IF(E27&lt;&gt;"",SUM('CBL Score Standard'!$D85:$F85),IF(F27&lt;&gt;"",SUM('CBL Score Standard'!$D85:$G85),IF(G27&lt;&gt;"",SUM('CBL Score Standard'!$D85:$H85,0))))))</f>
        <v>0</v>
      </c>
      <c r="I27" s="193"/>
      <c r="J27" s="193"/>
      <c r="K27" s="107"/>
      <c r="L27" s="107"/>
      <c r="M27" s="278" t="s">
        <v>6</v>
      </c>
      <c r="N27" s="279" t="s">
        <v>55</v>
      </c>
      <c r="O27" s="282" t="s">
        <v>194</v>
      </c>
      <c r="P27" s="284"/>
      <c r="Q27" s="283" t="s">
        <v>702</v>
      </c>
      <c r="R27" s="283" t="s">
        <v>703</v>
      </c>
      <c r="S27" s="249" t="s">
        <v>681</v>
      </c>
      <c r="T27" s="107" t="s">
        <v>72</v>
      </c>
      <c r="U27" s="320">
        <v>44078</v>
      </c>
      <c r="V27" s="107" t="s">
        <v>369</v>
      </c>
      <c r="W27" s="107"/>
      <c r="X27" s="107"/>
    </row>
    <row r="28" spans="1:24" s="192" customFormat="1" ht="26.4" x14ac:dyDescent="0.3">
      <c r="A28" s="225" t="s">
        <v>3</v>
      </c>
      <c r="B28" s="218" t="s">
        <v>243</v>
      </c>
      <c r="C28" s="252"/>
      <c r="D28" s="252"/>
      <c r="E28" s="252"/>
      <c r="F28" s="252"/>
      <c r="G28" s="304"/>
      <c r="H28" s="224" t="b">
        <f>IF(C28&lt;&gt;"",'CBL Score Standard'!$D86,IF(D28&lt;&gt;"",SUM('CBL Score Standard'!$D86:$E86),IF(E28&lt;&gt;"",SUM('CBL Score Standard'!$D86:$F86),IF(F28&lt;&gt;"",SUM('CBL Score Standard'!$D86:$G86),IF(G28&lt;&gt;"",SUM('CBL Score Standard'!$D86:$H86,0))))))</f>
        <v>0</v>
      </c>
      <c r="I28" s="193"/>
      <c r="J28" s="193"/>
      <c r="K28" s="107"/>
      <c r="L28" s="107"/>
      <c r="M28" s="278" t="s">
        <v>6</v>
      </c>
      <c r="N28" s="279" t="s">
        <v>55</v>
      </c>
      <c r="O28" s="282" t="s">
        <v>196</v>
      </c>
      <c r="P28" s="284"/>
      <c r="Q28" s="281" t="s">
        <v>197</v>
      </c>
      <c r="R28" s="281" t="s">
        <v>256</v>
      </c>
      <c r="S28" s="249"/>
      <c r="T28" s="107"/>
      <c r="U28" s="320"/>
      <c r="V28" s="107"/>
      <c r="W28" s="107"/>
      <c r="X28" s="107"/>
    </row>
    <row r="29" spans="1:24" s="192" customFormat="1" x14ac:dyDescent="0.3">
      <c r="A29" s="225" t="s">
        <v>59</v>
      </c>
      <c r="B29" s="218" t="s">
        <v>640</v>
      </c>
      <c r="C29" s="252" t="s">
        <v>77</v>
      </c>
      <c r="D29" s="252"/>
      <c r="E29" s="304"/>
      <c r="F29" s="304"/>
      <c r="G29" s="304"/>
      <c r="H29" s="224">
        <f>IF(C29&lt;&gt;"",'CBL Score Standard'!$D87,IF(D29&lt;&gt;"",SUM('CBL Score Standard'!$D87:$E87),IF(E29&lt;&gt;"",SUM('CBL Score Standard'!$D87:$F87),IF(F29&lt;&gt;"",SUM('CBL Score Standard'!$D87:$G87),IF(G29&lt;&gt;"",SUM('CBL Score Standard'!$D87:$H87,0))))))</f>
        <v>0</v>
      </c>
      <c r="I29" s="193"/>
      <c r="J29" s="193"/>
      <c r="K29" s="107"/>
      <c r="L29" s="107"/>
      <c r="M29" s="278" t="s">
        <v>6</v>
      </c>
      <c r="N29" s="279" t="s">
        <v>55</v>
      </c>
      <c r="O29" s="282" t="s">
        <v>200</v>
      </c>
      <c r="P29" s="284"/>
      <c r="Q29" s="281" t="s">
        <v>379</v>
      </c>
      <c r="R29" s="281" t="s">
        <v>380</v>
      </c>
      <c r="S29" s="107" t="s">
        <v>673</v>
      </c>
      <c r="T29" s="107" t="s">
        <v>72</v>
      </c>
      <c r="U29" s="320"/>
      <c r="V29" s="107"/>
      <c r="W29" s="107"/>
      <c r="X29" s="107"/>
    </row>
    <row r="30" spans="1:24" s="192" customFormat="1" x14ac:dyDescent="0.3">
      <c r="A30" s="225" t="s">
        <v>59</v>
      </c>
      <c r="B30" s="218" t="s">
        <v>639</v>
      </c>
      <c r="C30" s="252" t="s">
        <v>77</v>
      </c>
      <c r="D30" s="252"/>
      <c r="E30" s="304"/>
      <c r="F30" s="304"/>
      <c r="G30" s="304"/>
      <c r="H30" s="224">
        <f>IF(C30&lt;&gt;"",'CBL Score Standard'!$D88,IF(D30&lt;&gt;"",SUM('CBL Score Standard'!$D88:$E88),IF(E30&lt;&gt;"",SUM('CBL Score Standard'!$D88:$F88),IF(F30&lt;&gt;"",SUM('CBL Score Standard'!$D88:$G88),IF(G30&lt;&gt;"",SUM('CBL Score Standard'!$D88:$H88,0))))))</f>
        <v>0</v>
      </c>
      <c r="I30" s="193"/>
      <c r="J30" s="193"/>
      <c r="K30" s="107"/>
      <c r="L30" s="107"/>
      <c r="M30" s="278" t="s">
        <v>6</v>
      </c>
      <c r="N30" s="279" t="s">
        <v>56</v>
      </c>
      <c r="O30" s="282" t="s">
        <v>396</v>
      </c>
      <c r="P30" s="284"/>
      <c r="Q30" s="281" t="s">
        <v>165</v>
      </c>
      <c r="R30" s="281" t="s">
        <v>344</v>
      </c>
      <c r="S30" s="249" t="s">
        <v>681</v>
      </c>
      <c r="T30" s="107" t="s">
        <v>72</v>
      </c>
      <c r="U30" s="320">
        <v>44048</v>
      </c>
      <c r="V30" s="107" t="s">
        <v>369</v>
      </c>
      <c r="W30" s="107"/>
      <c r="X30" s="107"/>
    </row>
    <row r="31" spans="1:24" s="192" customFormat="1" x14ac:dyDescent="0.3">
      <c r="A31" s="225" t="s">
        <v>148</v>
      </c>
      <c r="B31" s="218" t="s">
        <v>148</v>
      </c>
      <c r="C31" s="304" t="s">
        <v>77</v>
      </c>
      <c r="D31" s="304"/>
      <c r="E31" s="304"/>
      <c r="F31" s="304"/>
      <c r="G31" s="304"/>
      <c r="H31" s="224">
        <f>IF(C31&lt;&gt;"",'CBL Score Standard'!$D89,IF(D31&lt;&gt;"",SUM('CBL Score Standard'!$D89:$E89),IF(E31&lt;&gt;"",SUM('CBL Score Standard'!$D89:$F89),IF(F31&lt;&gt;"",SUM('CBL Score Standard'!$D89:$G89),IF(G31&lt;&gt;"",SUM('CBL Score Standard'!$D89:$H89,0))))))</f>
        <v>8.3333333333333329E-2</v>
      </c>
      <c r="I31" s="193"/>
      <c r="J31" s="193"/>
      <c r="K31" s="107"/>
      <c r="L31" s="107"/>
      <c r="M31" s="278" t="s">
        <v>6</v>
      </c>
      <c r="N31" s="279" t="s">
        <v>53</v>
      </c>
      <c r="O31" s="282" t="s">
        <v>366</v>
      </c>
      <c r="P31" s="284"/>
      <c r="Q31" s="281"/>
      <c r="R31" s="281"/>
      <c r="S31" s="249"/>
      <c r="T31" s="107"/>
      <c r="U31" s="320"/>
      <c r="V31" s="107"/>
      <c r="W31" s="107"/>
      <c r="X31" s="107"/>
    </row>
    <row r="32" spans="1:24" s="192" customFormat="1" x14ac:dyDescent="0.3">
      <c r="A32" s="225" t="s">
        <v>148</v>
      </c>
      <c r="B32" s="218" t="s">
        <v>365</v>
      </c>
      <c r="C32" s="252"/>
      <c r="D32" s="252"/>
      <c r="E32" s="252"/>
      <c r="F32" s="304"/>
      <c r="G32" s="304"/>
      <c r="H32" s="224" t="b">
        <f>IF(C32&lt;&gt;"",'CBL Score Standard'!$D90,IF(D32&lt;&gt;"",SUM('CBL Score Standard'!$D90:$E90),IF(E32&lt;&gt;"",SUM('CBL Score Standard'!$D90:$F90),IF(F32&lt;&gt;"",SUM('CBL Score Standard'!$D90:$G90),IF(G32&lt;&gt;"",SUM('CBL Score Standard'!$D90:$H90,0))))))</f>
        <v>0</v>
      </c>
      <c r="I32" s="193"/>
      <c r="J32" s="193"/>
      <c r="K32" s="107"/>
      <c r="L32" s="107"/>
      <c r="M32" s="278" t="s">
        <v>6</v>
      </c>
      <c r="N32" s="279" t="s">
        <v>54</v>
      </c>
      <c r="O32" s="282" t="s">
        <v>340</v>
      </c>
      <c r="P32" s="284"/>
      <c r="Q32" s="281" t="s">
        <v>207</v>
      </c>
      <c r="R32" s="281" t="s">
        <v>323</v>
      </c>
      <c r="S32" s="107" t="s">
        <v>673</v>
      </c>
      <c r="T32" s="107" t="s">
        <v>72</v>
      </c>
      <c r="U32" s="320"/>
      <c r="V32" s="107"/>
      <c r="W32" s="107"/>
      <c r="X32" s="107"/>
    </row>
    <row r="33" spans="1:24" s="192" customFormat="1" x14ac:dyDescent="0.3">
      <c r="A33" s="263" t="s">
        <v>148</v>
      </c>
      <c r="B33" s="111" t="s">
        <v>687</v>
      </c>
      <c r="C33" s="303"/>
      <c r="D33" s="303"/>
      <c r="E33" s="303"/>
      <c r="F33" s="304"/>
      <c r="G33" s="304"/>
      <c r="H33" s="224" t="b">
        <f>IF(C33&lt;&gt;"",'CBL Score Standard'!$D91,IF(D33&lt;&gt;"",SUM('CBL Score Standard'!$D91:$E91),IF(E33&lt;&gt;"",SUM('CBL Score Standard'!$D91:$F91),IF(F33&lt;&gt;"",SUM('CBL Score Standard'!$D91:$G91),IF(G33&lt;&gt;"",SUM('CBL Score Standard'!$D91:$H91,0))))))</f>
        <v>0</v>
      </c>
      <c r="I33" s="193"/>
      <c r="J33" s="193"/>
      <c r="K33" s="107" t="s">
        <v>141</v>
      </c>
      <c r="L33" s="107" t="s">
        <v>142</v>
      </c>
      <c r="M33" s="287" t="s">
        <v>7</v>
      </c>
      <c r="N33" s="288" t="s">
        <v>55</v>
      </c>
      <c r="O33" s="289" t="s">
        <v>183</v>
      </c>
      <c r="P33" s="295">
        <v>44266</v>
      </c>
      <c r="Q33" s="292" t="s">
        <v>218</v>
      </c>
      <c r="R33" s="292" t="s">
        <v>266</v>
      </c>
      <c r="S33" s="249"/>
      <c r="T33" s="107"/>
      <c r="U33" s="320"/>
      <c r="V33" s="107"/>
      <c r="W33" s="107"/>
      <c r="X33" s="107"/>
    </row>
    <row r="34" spans="1:24" s="192" customFormat="1" ht="26.4" x14ac:dyDescent="0.3">
      <c r="A34" s="225" t="s">
        <v>31</v>
      </c>
      <c r="B34" s="218" t="s">
        <v>616</v>
      </c>
      <c r="C34" s="304" t="s">
        <v>77</v>
      </c>
      <c r="D34" s="304"/>
      <c r="E34" s="304"/>
      <c r="F34" s="304"/>
      <c r="G34" s="304"/>
      <c r="H34" s="224">
        <f>IF(C34&lt;&gt;"",'CBL Score Standard'!$D92,IF(D34&lt;&gt;"",SUM('CBL Score Standard'!$D92:$E92),IF(E34&lt;&gt;"",SUM('CBL Score Standard'!$D92:$F92),IF(F34&lt;&gt;"",SUM('CBL Score Standard'!$D92:$G92),IF(G34&lt;&gt;"",SUM('CBL Score Standard'!$D92:$H92,0))))))</f>
        <v>8.3333333333333329E-2</v>
      </c>
      <c r="I34" s="193"/>
      <c r="J34" s="193"/>
      <c r="K34" s="107"/>
      <c r="L34" s="107"/>
      <c r="M34" s="287" t="s">
        <v>7</v>
      </c>
      <c r="N34" s="288" t="s">
        <v>56</v>
      </c>
      <c r="O34" s="289" t="s">
        <v>213</v>
      </c>
      <c r="P34" s="292"/>
      <c r="Q34" s="292" t="s">
        <v>162</v>
      </c>
      <c r="R34" s="292" t="s">
        <v>321</v>
      </c>
      <c r="S34" s="249"/>
      <c r="T34" s="107"/>
      <c r="U34" s="320"/>
      <c r="V34" s="107"/>
      <c r="W34" s="107"/>
      <c r="X34" s="107"/>
    </row>
    <row r="35" spans="1:24" s="192" customFormat="1" x14ac:dyDescent="0.3">
      <c r="A35" s="225" t="s">
        <v>31</v>
      </c>
      <c r="B35" s="218" t="s">
        <v>173</v>
      </c>
      <c r="C35" s="304"/>
      <c r="D35" s="304" t="s">
        <v>77</v>
      </c>
      <c r="E35" s="304"/>
      <c r="F35" s="304"/>
      <c r="G35" s="304"/>
      <c r="H35" s="224">
        <f>IF(C35&lt;&gt;"",'CBL Score Standard'!$D93,IF(D35&lt;&gt;"",SUM('CBL Score Standard'!$D93:$E93),IF(E35&lt;&gt;"",SUM('CBL Score Standard'!$D93:$F93),IF(F35&lt;&gt;"",SUM('CBL Score Standard'!$D93:$G93),IF(G35&lt;&gt;"",SUM('CBL Score Standard'!$D93:$H93,0))))))</f>
        <v>0.13211382113821138</v>
      </c>
      <c r="I35" s="193"/>
      <c r="J35" s="193"/>
      <c r="K35" s="107"/>
      <c r="L35" s="107"/>
      <c r="M35" s="287" t="s">
        <v>7</v>
      </c>
      <c r="N35" s="288" t="s">
        <v>55</v>
      </c>
      <c r="O35" s="289" t="s">
        <v>620</v>
      </c>
      <c r="P35" s="295"/>
      <c r="Q35" s="293" t="s">
        <v>393</v>
      </c>
      <c r="R35" s="294" t="s">
        <v>392</v>
      </c>
      <c r="S35" s="249"/>
      <c r="T35" s="107"/>
      <c r="U35" s="320"/>
      <c r="V35" s="107"/>
      <c r="W35" s="249"/>
      <c r="X35" s="107"/>
    </row>
    <row r="36" spans="1:24" s="192" customFormat="1" ht="27.6" x14ac:dyDescent="0.3">
      <c r="A36" s="225" t="s">
        <v>46</v>
      </c>
      <c r="B36" s="218" t="s">
        <v>169</v>
      </c>
      <c r="C36" s="252"/>
      <c r="D36" s="304" t="s">
        <v>77</v>
      </c>
      <c r="E36" s="304"/>
      <c r="F36" s="304"/>
      <c r="G36" s="304"/>
      <c r="H36" s="224">
        <f>IF(C36&lt;&gt;"",'CBL Score Standard'!$D94,IF(D36&lt;&gt;"",SUM('CBL Score Standard'!$D94:$E94),IF(E36&lt;&gt;"",SUM('CBL Score Standard'!$D94:$F94),IF(F36&lt;&gt;"",SUM('CBL Score Standard'!$D94:$G94),IF(G36&lt;&gt;"",SUM('CBL Score Standard'!$D94:$H94,0))))))</f>
        <v>4.878048780487805E-2</v>
      </c>
      <c r="I36" s="193"/>
      <c r="J36" s="193"/>
      <c r="K36" s="107"/>
      <c r="L36" s="107"/>
      <c r="M36" s="287" t="s">
        <v>7</v>
      </c>
      <c r="N36" s="288" t="s">
        <v>55</v>
      </c>
      <c r="O36" s="289" t="s">
        <v>416</v>
      </c>
      <c r="P36" s="292"/>
      <c r="Q36" s="294" t="s">
        <v>709</v>
      </c>
      <c r="R36" s="292" t="s">
        <v>710</v>
      </c>
      <c r="S36" s="249"/>
      <c r="T36" s="107"/>
      <c r="U36" s="320"/>
      <c r="V36" s="107"/>
      <c r="W36" s="107"/>
      <c r="X36" s="107"/>
    </row>
    <row r="37" spans="1:24" s="192" customFormat="1" ht="41.4" x14ac:dyDescent="0.3">
      <c r="A37" s="225" t="s">
        <v>2</v>
      </c>
      <c r="B37" s="218" t="s">
        <v>232</v>
      </c>
      <c r="C37" s="252"/>
      <c r="D37" s="252"/>
      <c r="E37" s="252"/>
      <c r="F37" s="304"/>
      <c r="G37" s="304"/>
      <c r="H37" s="224" t="b">
        <f>IF(C37&lt;&gt;"",'CBL Score Standard'!$D95,IF(D37&lt;&gt;"",SUM('CBL Score Standard'!$D95:$E95),IF(E37&lt;&gt;"",SUM('CBL Score Standard'!$D95:$F95),IF(F37&lt;&gt;"",SUM('CBL Score Standard'!$D95:$G95),IF(G37&lt;&gt;"",SUM('CBL Score Standard'!$D95:$H95,0))))))</f>
        <v>0</v>
      </c>
      <c r="I37" s="193"/>
      <c r="J37" s="193"/>
      <c r="K37" s="107"/>
      <c r="L37" s="107"/>
      <c r="M37" s="287" t="s">
        <v>7</v>
      </c>
      <c r="N37" s="288" t="s">
        <v>55</v>
      </c>
      <c r="O37" s="289" t="s">
        <v>704</v>
      </c>
      <c r="P37" s="295">
        <v>43985</v>
      </c>
      <c r="Q37" s="294" t="s">
        <v>711</v>
      </c>
      <c r="R37" s="294" t="s">
        <v>712</v>
      </c>
      <c r="S37" s="249"/>
      <c r="T37" s="107"/>
      <c r="U37" s="107"/>
      <c r="V37" s="107"/>
      <c r="W37" s="107"/>
      <c r="X37" s="107"/>
    </row>
    <row r="38" spans="1:24" s="192" customFormat="1" x14ac:dyDescent="0.3">
      <c r="A38" s="225" t="s">
        <v>54</v>
      </c>
      <c r="B38" s="218" t="s">
        <v>394</v>
      </c>
      <c r="C38" s="304" t="s">
        <v>77</v>
      </c>
      <c r="D38" s="304"/>
      <c r="E38" s="304"/>
      <c r="F38" s="304"/>
      <c r="G38" s="304"/>
      <c r="H38" s="224">
        <f>IF(C38&lt;&gt;"",'CBL Score Standard'!$D96,IF(D38&lt;&gt;"",SUM('CBL Score Standard'!$D96:$E96),IF(E38&lt;&gt;"",SUM('CBL Score Standard'!$D96:$F96),IF(F38&lt;&gt;"",SUM('CBL Score Standard'!$D96:$G96),IF(G38&lt;&gt;"",SUM('CBL Score Standard'!$D96:$H96,0))))))</f>
        <v>8.3333333333333329E-2</v>
      </c>
      <c r="I38" s="193"/>
      <c r="J38" s="193"/>
      <c r="K38" s="107"/>
      <c r="L38" s="107"/>
      <c r="M38" s="287" t="s">
        <v>7</v>
      </c>
      <c r="N38" s="288" t="s">
        <v>55</v>
      </c>
      <c r="O38" s="289" t="s">
        <v>705</v>
      </c>
      <c r="P38" s="295"/>
      <c r="Q38" s="292" t="s">
        <v>219</v>
      </c>
      <c r="R38" s="292" t="s">
        <v>256</v>
      </c>
      <c r="S38" s="249"/>
      <c r="T38" s="107"/>
      <c r="U38" s="107"/>
      <c r="V38" s="107"/>
      <c r="W38" s="107"/>
      <c r="X38" s="107"/>
    </row>
    <row r="39" spans="1:24" s="192" customFormat="1" x14ac:dyDescent="0.3">
      <c r="A39" s="225" t="s">
        <v>54</v>
      </c>
      <c r="B39" s="218" t="s">
        <v>340</v>
      </c>
      <c r="C39" s="252" t="s">
        <v>77</v>
      </c>
      <c r="D39" s="304"/>
      <c r="E39" s="304"/>
      <c r="F39" s="304"/>
      <c r="G39" s="304"/>
      <c r="H39" s="224">
        <f>IF(C39&lt;&gt;"",'CBL Score Standard'!$D97,IF(D39&lt;&gt;"",SUM('CBL Score Standard'!$D97:$E97),IF(E39&lt;&gt;"",SUM('CBL Score Standard'!$D97:$F97),IF(F39&lt;&gt;"",SUM('CBL Score Standard'!$D97:$G97),IF(G39&lt;&gt;"",SUM('CBL Score Standard'!$D97:$H97,0))))))</f>
        <v>0</v>
      </c>
      <c r="I39" s="193"/>
      <c r="J39" s="193"/>
      <c r="K39" s="107"/>
      <c r="L39" s="107"/>
      <c r="M39" s="287" t="s">
        <v>7</v>
      </c>
      <c r="N39" s="288" t="s">
        <v>53</v>
      </c>
      <c r="O39" s="289" t="s">
        <v>221</v>
      </c>
      <c r="P39" s="295"/>
      <c r="Q39" s="292" t="s">
        <v>222</v>
      </c>
      <c r="R39" s="292" t="s">
        <v>349</v>
      </c>
      <c r="S39" s="249"/>
      <c r="T39" s="107"/>
      <c r="U39" s="320"/>
      <c r="V39" s="107"/>
      <c r="W39" s="107"/>
      <c r="X39" s="107"/>
    </row>
    <row r="40" spans="1:24" s="192" customFormat="1" x14ac:dyDescent="0.3">
      <c r="A40" s="225" t="s">
        <v>54</v>
      </c>
      <c r="B40" s="218" t="s">
        <v>229</v>
      </c>
      <c r="C40" s="252"/>
      <c r="D40" s="252"/>
      <c r="E40" s="251"/>
      <c r="F40" s="304"/>
      <c r="G40" s="304"/>
      <c r="H40" s="224" t="b">
        <f>IF(C40&lt;&gt;"",'CBL Score Standard'!$D98,IF(D40&lt;&gt;"",SUM('CBL Score Standard'!$D98:$E98),IF(E40&lt;&gt;"",SUM('CBL Score Standard'!$D98:$F98),IF(F40&lt;&gt;"",SUM('CBL Score Standard'!$D98:$G98),IF(G40&lt;&gt;"",SUM('CBL Score Standard'!$D98:$H98,0))))))</f>
        <v>0</v>
      </c>
      <c r="I40" s="193"/>
      <c r="J40" s="193"/>
      <c r="K40" s="107"/>
      <c r="L40" s="107"/>
      <c r="M40" s="287" t="s">
        <v>7</v>
      </c>
      <c r="N40" s="288" t="s">
        <v>53</v>
      </c>
      <c r="O40" s="289" t="s">
        <v>224</v>
      </c>
      <c r="P40" s="295"/>
      <c r="Q40" s="292" t="s">
        <v>225</v>
      </c>
      <c r="R40" s="292" t="s">
        <v>345</v>
      </c>
      <c r="S40" s="249"/>
      <c r="T40" s="107"/>
      <c r="U40" s="320"/>
      <c r="V40" s="107"/>
      <c r="W40" s="107"/>
      <c r="X40" s="107"/>
    </row>
    <row r="41" spans="1:24" s="192" customFormat="1" x14ac:dyDescent="0.3">
      <c r="A41" s="225" t="s">
        <v>53</v>
      </c>
      <c r="B41" s="218" t="s">
        <v>366</v>
      </c>
      <c r="C41" s="252"/>
      <c r="D41" s="252"/>
      <c r="E41" s="252"/>
      <c r="F41" s="304"/>
      <c r="G41" s="304"/>
      <c r="H41" s="224" t="b">
        <f>IF(C41&lt;&gt;"",'CBL Score Standard'!$D99,IF(D41&lt;&gt;"",SUM('CBL Score Standard'!$D99:$E99),IF(E41&lt;&gt;"",SUM('CBL Score Standard'!$D99:$F99),IF(F41&lt;&gt;"",SUM('CBL Score Standard'!$D99:$G99),IF(G41&lt;&gt;"",SUM('CBL Score Standard'!$D99:$H99,0))))))</f>
        <v>0</v>
      </c>
      <c r="I41" s="193"/>
      <c r="J41" s="193"/>
      <c r="K41" s="107"/>
      <c r="L41" s="107"/>
      <c r="M41" s="287" t="s">
        <v>7</v>
      </c>
      <c r="N41" s="288" t="s">
        <v>706</v>
      </c>
      <c r="O41" s="290" t="s">
        <v>640</v>
      </c>
      <c r="P41" s="295"/>
      <c r="Q41" s="292" t="s">
        <v>152</v>
      </c>
      <c r="R41" s="292" t="s">
        <v>154</v>
      </c>
      <c r="S41" s="249"/>
      <c r="T41" s="107"/>
      <c r="U41" s="320"/>
      <c r="V41" s="107"/>
      <c r="W41" s="107"/>
      <c r="X41" s="107"/>
    </row>
    <row r="42" spans="1:24" s="192" customFormat="1" ht="12.75" customHeight="1" x14ac:dyDescent="0.3">
      <c r="A42" s="225" t="s">
        <v>53</v>
      </c>
      <c r="B42" s="218" t="s">
        <v>221</v>
      </c>
      <c r="C42" s="252"/>
      <c r="D42" s="252"/>
      <c r="E42" s="252"/>
      <c r="F42" s="304"/>
      <c r="G42" s="304"/>
      <c r="H42" s="224" t="b">
        <f>IF(C42&lt;&gt;"",'CBL Score Standard'!$D100,IF(D42&lt;&gt;"",SUM('CBL Score Standard'!$D100:$E100),IF(E42&lt;&gt;"",SUM('CBL Score Standard'!$D100:$F100),IF(F42&lt;&gt;"",SUM('CBL Score Standard'!$D100:$G100),IF(G42&lt;&gt;"",SUM('CBL Score Standard'!$D100:$H100,0))))))</f>
        <v>0</v>
      </c>
      <c r="I42" s="193"/>
      <c r="J42" s="193"/>
      <c r="K42" s="107"/>
      <c r="L42" s="107"/>
      <c r="M42" s="287" t="s">
        <v>7</v>
      </c>
      <c r="N42" s="288" t="s">
        <v>706</v>
      </c>
      <c r="O42" s="290" t="s">
        <v>639</v>
      </c>
      <c r="P42" s="295"/>
      <c r="Q42" s="292" t="s">
        <v>152</v>
      </c>
      <c r="R42" s="292" t="s">
        <v>154</v>
      </c>
      <c r="S42" s="107" t="s">
        <v>681</v>
      </c>
      <c r="T42" s="107"/>
      <c r="U42" s="320">
        <v>44008</v>
      </c>
      <c r="V42" s="107" t="s">
        <v>369</v>
      </c>
      <c r="W42" s="107"/>
      <c r="X42" s="107"/>
    </row>
    <row r="43" spans="1:24" s="192" customFormat="1" x14ac:dyDescent="0.3">
      <c r="A43" s="225" t="s">
        <v>53</v>
      </c>
      <c r="B43" s="218" t="s">
        <v>224</v>
      </c>
      <c r="C43" s="252"/>
      <c r="D43" s="252"/>
      <c r="E43" s="252"/>
      <c r="F43" s="304"/>
      <c r="G43" s="304"/>
      <c r="H43" s="224" t="b">
        <f>IF(C43&lt;&gt;"",'CBL Score Standard'!$D101,IF(D43&lt;&gt;"",SUM('CBL Score Standard'!$D101:$E101),IF(E43&lt;&gt;"",SUM('CBL Score Standard'!$D101:$F101),IF(F43&lt;&gt;"",SUM('CBL Score Standard'!$D101:$G101),IF(G43&lt;&gt;"",SUM('CBL Score Standard'!$D101:$H101,0))))))</f>
        <v>0</v>
      </c>
      <c r="I43" s="193"/>
      <c r="J43" s="193"/>
      <c r="K43" s="107"/>
      <c r="L43" s="107"/>
      <c r="M43" s="287" t="s">
        <v>7</v>
      </c>
      <c r="N43" s="288" t="s">
        <v>56</v>
      </c>
      <c r="O43" s="290" t="s">
        <v>707</v>
      </c>
      <c r="P43" s="295"/>
      <c r="Q43" s="292" t="s">
        <v>596</v>
      </c>
      <c r="R43" s="292" t="s">
        <v>265</v>
      </c>
      <c r="S43" s="249"/>
      <c r="T43" s="107"/>
      <c r="U43" s="107"/>
      <c r="V43" s="107"/>
      <c r="W43" s="107"/>
      <c r="X43" s="107"/>
    </row>
    <row r="44" spans="1:24" s="192" customFormat="1" ht="26.4" x14ac:dyDescent="0.3">
      <c r="A44" s="225" t="s">
        <v>53</v>
      </c>
      <c r="B44" s="218" t="s">
        <v>685</v>
      </c>
      <c r="C44" s="252"/>
      <c r="D44" s="252"/>
      <c r="E44" s="252"/>
      <c r="F44" s="304"/>
      <c r="G44" s="304"/>
      <c r="H44" s="224" t="b">
        <f>IF(C44&lt;&gt;"",'CBL Score Standard'!$D102,IF(D44&lt;&gt;"",SUM('CBL Score Standard'!$D102:$E102),IF(E44&lt;&gt;"",SUM('CBL Score Standard'!$D102:$F102),IF(F44&lt;&gt;"",SUM('CBL Score Standard'!$D102:$G102),IF(G44&lt;&gt;"",SUM('CBL Score Standard'!$D102:$H102,0))))))</f>
        <v>0</v>
      </c>
      <c r="I44" s="193"/>
      <c r="J44" s="193"/>
      <c r="K44" s="107"/>
      <c r="L44" s="107"/>
      <c r="M44" s="287" t="s">
        <v>7</v>
      </c>
      <c r="N44" s="288" t="s">
        <v>55</v>
      </c>
      <c r="O44" s="290" t="s">
        <v>1</v>
      </c>
      <c r="P44" s="295"/>
      <c r="Q44" s="292" t="s">
        <v>598</v>
      </c>
      <c r="R44" s="292" t="s">
        <v>483</v>
      </c>
      <c r="S44" s="249"/>
      <c r="T44" s="107"/>
      <c r="U44" s="320"/>
      <c r="V44" s="107"/>
      <c r="W44" s="107"/>
      <c r="X44" s="107"/>
    </row>
    <row r="45" spans="1:24" s="192" customFormat="1" ht="26.4" x14ac:dyDescent="0.3">
      <c r="A45" s="225" t="s">
        <v>41</v>
      </c>
      <c r="B45" s="218" t="s">
        <v>418</v>
      </c>
      <c r="C45" s="304"/>
      <c r="D45" s="304" t="s">
        <v>77</v>
      </c>
      <c r="E45" s="304"/>
      <c r="F45" s="304"/>
      <c r="G45" s="304"/>
      <c r="H45" s="224">
        <f>IF(C45&lt;&gt;"",'CBL Score Standard'!$D103,IF(D45&lt;&gt;"",SUM('CBL Score Standard'!$D103:$E103),IF(E45&lt;&gt;"",SUM('CBL Score Standard'!$D103:$F103),IF(F45&lt;&gt;"",SUM('CBL Score Standard'!$D103:$G103),IF(G45&lt;&gt;"",SUM('CBL Score Standard'!$D103:$H103,0))))))</f>
        <v>0.13211382113821138</v>
      </c>
      <c r="I45" s="193"/>
      <c r="J45" s="193"/>
      <c r="K45" s="107"/>
      <c r="L45" s="107"/>
      <c r="M45" s="287" t="s">
        <v>7</v>
      </c>
      <c r="N45" s="288" t="s">
        <v>56</v>
      </c>
      <c r="O45" s="290" t="s">
        <v>389</v>
      </c>
      <c r="P45" s="295"/>
      <c r="Q45" s="292" t="s">
        <v>390</v>
      </c>
      <c r="R45" s="292"/>
      <c r="S45" s="107"/>
      <c r="T45" s="107"/>
      <c r="U45" s="320"/>
      <c r="V45" s="107"/>
      <c r="W45" s="107"/>
      <c r="X45" s="107"/>
    </row>
    <row r="46" spans="1:24" s="192" customFormat="1" ht="26.4" x14ac:dyDescent="0.3">
      <c r="A46" s="225" t="s">
        <v>41</v>
      </c>
      <c r="B46" s="218" t="s">
        <v>176</v>
      </c>
      <c r="C46" s="252" t="s">
        <v>77</v>
      </c>
      <c r="D46" s="304"/>
      <c r="E46" s="304"/>
      <c r="F46" s="304"/>
      <c r="G46" s="304"/>
      <c r="H46" s="224">
        <f>IF(C46&lt;&gt;"",'CBL Score Standard'!$D104,IF(D46&lt;&gt;"",SUM('CBL Score Standard'!$D104:$E104),IF(E46&lt;&gt;"",SUM('CBL Score Standard'!$D104:$F104),IF(F46&lt;&gt;"",SUM('CBL Score Standard'!$D104:$G104),IF(G46&lt;&gt;"",SUM('CBL Score Standard'!$D104:$H104,0))))))</f>
        <v>0</v>
      </c>
      <c r="I46" s="193"/>
      <c r="J46" s="193"/>
      <c r="K46" s="107"/>
      <c r="L46" s="107"/>
      <c r="M46" s="287" t="s">
        <v>7</v>
      </c>
      <c r="N46" s="288" t="s">
        <v>56</v>
      </c>
      <c r="O46" s="290" t="s">
        <v>391</v>
      </c>
      <c r="P46" s="292"/>
      <c r="Q46" s="292" t="s">
        <v>393</v>
      </c>
      <c r="R46" s="292" t="s">
        <v>392</v>
      </c>
      <c r="S46" s="249"/>
      <c r="T46" s="107"/>
      <c r="U46" s="320"/>
      <c r="V46" s="107"/>
      <c r="W46" s="107"/>
      <c r="X46" s="107"/>
    </row>
    <row r="47" spans="1:24" s="192" customFormat="1" x14ac:dyDescent="0.3">
      <c r="A47" s="225" t="s">
        <v>227</v>
      </c>
      <c r="B47" s="218" t="s">
        <v>242</v>
      </c>
      <c r="C47" s="252"/>
      <c r="D47" s="252"/>
      <c r="E47" s="252"/>
      <c r="F47" s="252"/>
      <c r="G47" s="304"/>
      <c r="H47" s="224" t="b">
        <f>IF(C47&lt;&gt;"",'CBL Score Standard'!$D105,IF(D47&lt;&gt;"",SUM('CBL Score Standard'!$D105:$E105),IF(E47&lt;&gt;"",SUM('CBL Score Standard'!$D105:$F105),IF(F47&lt;&gt;"",SUM('CBL Score Standard'!$D105:$G105),IF(G47&lt;&gt;"",SUM('CBL Score Standard'!$D105:$H105,0))))))</f>
        <v>0</v>
      </c>
      <c r="I47" s="193"/>
      <c r="J47" s="193"/>
      <c r="K47" s="107"/>
      <c r="L47" s="107"/>
      <c r="M47" s="287" t="s">
        <v>7</v>
      </c>
      <c r="N47" s="288" t="s">
        <v>54</v>
      </c>
      <c r="O47" s="290" t="s">
        <v>229</v>
      </c>
      <c r="P47" s="295"/>
      <c r="Q47" s="292" t="s">
        <v>713</v>
      </c>
      <c r="R47" s="292" t="s">
        <v>593</v>
      </c>
      <c r="S47" s="107" t="s">
        <v>672</v>
      </c>
      <c r="T47" s="107" t="s">
        <v>72</v>
      </c>
      <c r="U47" s="320"/>
      <c r="V47" s="107"/>
      <c r="W47" s="107"/>
      <c r="X47" s="107"/>
    </row>
    <row r="48" spans="1:24" s="192" customFormat="1" x14ac:dyDescent="0.3">
      <c r="A48" s="225" t="s">
        <v>143</v>
      </c>
      <c r="B48" s="218" t="s">
        <v>367</v>
      </c>
      <c r="C48" s="304" t="s">
        <v>77</v>
      </c>
      <c r="D48" s="304"/>
      <c r="E48" s="304"/>
      <c r="F48" s="304"/>
      <c r="G48" s="304"/>
      <c r="H48" s="224">
        <f>IF(C48&lt;&gt;"",'CBL Score Standard'!$D106,IF(D48&lt;&gt;"",SUM('CBL Score Standard'!$D106:$E106),IF(E48&lt;&gt;"",SUM('CBL Score Standard'!$D106:$F106),IF(F48&lt;&gt;"",SUM('CBL Score Standard'!$D106:$G106),IF(G48&lt;&gt;"",SUM('CBL Score Standard'!$D106:$H106,0))))))</f>
        <v>8.3333333333333329E-2</v>
      </c>
      <c r="I48" s="193"/>
      <c r="J48" s="193"/>
      <c r="K48" s="107"/>
      <c r="L48" s="107"/>
      <c r="M48" s="287" t="s">
        <v>7</v>
      </c>
      <c r="N48" s="288" t="s">
        <v>148</v>
      </c>
      <c r="O48" s="291" t="s">
        <v>687</v>
      </c>
      <c r="P48" s="295" t="s">
        <v>228</v>
      </c>
      <c r="Q48" s="292" t="s">
        <v>714</v>
      </c>
      <c r="R48" s="292"/>
      <c r="S48" s="107"/>
      <c r="T48" s="107"/>
      <c r="U48" s="107"/>
      <c r="V48" s="107"/>
      <c r="W48" s="107"/>
      <c r="X48" s="107"/>
    </row>
    <row r="49" spans="1:24" s="192" customFormat="1" ht="39.6" x14ac:dyDescent="0.3">
      <c r="A49" s="225" t="s">
        <v>143</v>
      </c>
      <c r="B49" s="218" t="s">
        <v>368</v>
      </c>
      <c r="C49" s="304" t="s">
        <v>77</v>
      </c>
      <c r="D49" s="304"/>
      <c r="E49" s="304"/>
      <c r="F49" s="304"/>
      <c r="G49" s="304"/>
      <c r="H49" s="224">
        <f>IF(C49&lt;&gt;"",'CBL Score Standard'!$D107,IF(D49&lt;&gt;"",SUM('CBL Score Standard'!$D107:$E107),IF(E49&lt;&gt;"",SUM('CBL Score Standard'!$D107:$F107),IF(F49&lt;&gt;"",SUM('CBL Score Standard'!$D107:$G107),IF(G49&lt;&gt;"",SUM('CBL Score Standard'!$D107:$H107,0))))))</f>
        <v>8.3333333333333329E-2</v>
      </c>
      <c r="I49" s="193"/>
      <c r="J49" s="193"/>
      <c r="K49" s="107"/>
      <c r="L49" s="107"/>
      <c r="M49" s="287" t="s">
        <v>7</v>
      </c>
      <c r="N49" s="288" t="s">
        <v>55</v>
      </c>
      <c r="O49" s="289" t="s">
        <v>708</v>
      </c>
      <c r="P49" s="295"/>
      <c r="Q49" s="292" t="s">
        <v>715</v>
      </c>
      <c r="R49" s="292" t="s">
        <v>316</v>
      </c>
      <c r="S49" s="107"/>
      <c r="T49" s="107"/>
      <c r="U49" s="107"/>
      <c r="V49" s="107"/>
      <c r="W49" s="107"/>
      <c r="X49" s="107"/>
    </row>
    <row r="50" spans="1:24" s="192" customFormat="1" x14ac:dyDescent="0.3">
      <c r="A50" s="225" t="s">
        <v>691</v>
      </c>
      <c r="B50" s="218" t="s">
        <v>420</v>
      </c>
      <c r="C50" s="304" t="s">
        <v>77</v>
      </c>
      <c r="D50" s="304"/>
      <c r="E50" s="304"/>
      <c r="F50" s="304"/>
      <c r="G50" s="304"/>
      <c r="H50" s="224">
        <f>IF(C50&lt;&gt;"",'CBL Score Standard'!$D108,IF(D50&lt;&gt;"",SUM('CBL Score Standard'!$D108:$E108),IF(E50&lt;&gt;"",SUM('CBL Score Standard'!$D108:$F108),IF(F50&lt;&gt;"",SUM('CBL Score Standard'!$D108:$G108),IF(G50&lt;&gt;"",SUM('CBL Score Standard'!$D108:$H108,0))))))</f>
        <v>8.3333333333333329E-2</v>
      </c>
      <c r="I50" s="193"/>
      <c r="J50" s="193"/>
      <c r="K50" s="107"/>
      <c r="L50" s="107"/>
      <c r="M50" s="287" t="s">
        <v>7</v>
      </c>
      <c r="N50" s="288" t="s">
        <v>706</v>
      </c>
      <c r="O50" s="264" t="s">
        <v>686</v>
      </c>
      <c r="P50" s="295" t="s">
        <v>228</v>
      </c>
      <c r="Q50" s="292" t="s">
        <v>714</v>
      </c>
      <c r="R50" s="292"/>
      <c r="S50" s="107"/>
      <c r="T50" s="107"/>
      <c r="U50" s="107"/>
      <c r="V50" s="107"/>
      <c r="W50" s="107"/>
      <c r="X50" s="107"/>
    </row>
    <row r="51" spans="1:24" s="192" customFormat="1" x14ac:dyDescent="0.3">
      <c r="A51" s="225" t="s">
        <v>691</v>
      </c>
      <c r="B51" s="218" t="s">
        <v>481</v>
      </c>
      <c r="C51" s="304" t="s">
        <v>77</v>
      </c>
      <c r="D51" s="304"/>
      <c r="E51" s="304"/>
      <c r="F51" s="304"/>
      <c r="G51" s="304"/>
      <c r="H51" s="224">
        <f>IF(C51&lt;&gt;"",'CBL Score Standard'!$D109,IF(D51&lt;&gt;"",SUM('CBL Score Standard'!$D109:$E109),IF(E51&lt;&gt;"",SUM('CBL Score Standard'!$D109:$F109),IF(F51&lt;&gt;"",SUM('CBL Score Standard'!$D109:$G109),IF(G51&lt;&gt;"",SUM('CBL Score Standard'!$D109:$H109,0))))))</f>
        <v>8.3333333333333329E-2</v>
      </c>
      <c r="I51" s="193"/>
      <c r="J51" s="193"/>
      <c r="K51" s="107" t="s">
        <v>141</v>
      </c>
      <c r="L51" s="107" t="s">
        <v>142</v>
      </c>
      <c r="M51" s="296" t="s">
        <v>8</v>
      </c>
      <c r="N51" s="297" t="s">
        <v>2</v>
      </c>
      <c r="O51" s="291" t="s">
        <v>232</v>
      </c>
      <c r="P51" s="298" t="s">
        <v>228</v>
      </c>
      <c r="Q51" s="298" t="s">
        <v>719</v>
      </c>
      <c r="R51" s="298"/>
      <c r="S51" s="249"/>
      <c r="T51" s="107"/>
      <c r="U51" s="320"/>
      <c r="V51" s="107"/>
      <c r="W51" s="107"/>
      <c r="X51" s="107"/>
    </row>
    <row r="52" spans="1:24" s="192" customFormat="1" x14ac:dyDescent="0.3">
      <c r="A52" s="225" t="s">
        <v>691</v>
      </c>
      <c r="B52" s="218" t="s">
        <v>617</v>
      </c>
      <c r="C52" s="304" t="s">
        <v>77</v>
      </c>
      <c r="D52" s="304"/>
      <c r="E52" s="304"/>
      <c r="F52" s="304"/>
      <c r="G52" s="304"/>
      <c r="H52" s="224">
        <f>IF(C52&lt;&gt;"",'CBL Score Standard'!$D110,IF(D52&lt;&gt;"",SUM('CBL Score Standard'!$D110:$E110),IF(E52&lt;&gt;"",SUM('CBL Score Standard'!$D110:$F110),IF(F52&lt;&gt;"",SUM('CBL Score Standard'!$D110:$G110),IF(G52&lt;&gt;"",SUM('CBL Score Standard'!$D110:$H110,0))))))</f>
        <v>8.3333333333333329E-2</v>
      </c>
      <c r="I52" s="193"/>
      <c r="J52" s="193"/>
      <c r="K52" s="107"/>
      <c r="L52" s="107"/>
      <c r="M52" s="296" t="s">
        <v>8</v>
      </c>
      <c r="N52" s="297" t="s">
        <v>63</v>
      </c>
      <c r="O52" s="291" t="s">
        <v>234</v>
      </c>
      <c r="P52" s="298" t="s">
        <v>228</v>
      </c>
      <c r="Q52" s="298" t="s">
        <v>720</v>
      </c>
      <c r="R52" s="298"/>
      <c r="S52" s="249"/>
      <c r="T52" s="107"/>
      <c r="U52" s="107"/>
      <c r="V52" s="107"/>
      <c r="W52" s="107"/>
      <c r="X52" s="107"/>
    </row>
    <row r="53" spans="1:24" s="192" customFormat="1" x14ac:dyDescent="0.3">
      <c r="A53" s="225" t="s">
        <v>691</v>
      </c>
      <c r="B53" s="218" t="s">
        <v>618</v>
      </c>
      <c r="C53" s="304"/>
      <c r="D53" s="304"/>
      <c r="E53" s="304"/>
      <c r="F53" s="304"/>
      <c r="G53" s="304"/>
      <c r="H53" s="224" t="b">
        <f>IF(C53&lt;&gt;"",'CBL Score Standard'!$D111,IF(D53&lt;&gt;"",SUM('CBL Score Standard'!$D111:$E111),IF(E53&lt;&gt;"",SUM('CBL Score Standard'!$D111:$F111),IF(F53&lt;&gt;"",SUM('CBL Score Standard'!$D111:$G111),IF(G53&lt;&gt;"",SUM('CBL Score Standard'!$D111:$H111,0))))))</f>
        <v>0</v>
      </c>
      <c r="I53" s="193"/>
      <c r="J53" s="193"/>
      <c r="K53" s="107"/>
      <c r="L53" s="107"/>
      <c r="M53" s="296" t="s">
        <v>8</v>
      </c>
      <c r="N53" s="297" t="s">
        <v>56</v>
      </c>
      <c r="O53" s="291" t="s">
        <v>717</v>
      </c>
      <c r="P53" s="298" t="s">
        <v>228</v>
      </c>
      <c r="Q53" s="298" t="s">
        <v>714</v>
      </c>
      <c r="R53" s="298"/>
      <c r="S53" s="107"/>
      <c r="T53" s="107"/>
      <c r="U53" s="107"/>
      <c r="V53" s="107"/>
      <c r="W53" s="107"/>
      <c r="X53" s="107"/>
    </row>
    <row r="54" spans="1:24" s="192" customFormat="1" x14ac:dyDescent="0.3">
      <c r="A54" s="225" t="s">
        <v>691</v>
      </c>
      <c r="B54" s="111" t="s">
        <v>688</v>
      </c>
      <c r="C54" s="304"/>
      <c r="D54" s="304"/>
      <c r="E54" s="304"/>
      <c r="F54" s="304"/>
      <c r="G54" s="304"/>
      <c r="H54" s="224" t="b">
        <f>IF(C54&lt;&gt;"",'CBL Score Standard'!$D112,IF(D54&lt;&gt;"",SUM('CBL Score Standard'!$D112:$E112),IF(E54&lt;&gt;"",SUM('CBL Score Standard'!$D112:$F112),IF(F54&lt;&gt;"",SUM('CBL Score Standard'!$D112:$G112),IF(G54&lt;&gt;"",SUM('CBL Score Standard'!$D112:$H112,0))))))</f>
        <v>0</v>
      </c>
      <c r="I54" s="193"/>
      <c r="J54" s="193"/>
      <c r="K54" s="107"/>
      <c r="L54" s="107"/>
      <c r="M54" s="296" t="s">
        <v>8</v>
      </c>
      <c r="N54" s="297" t="s">
        <v>55</v>
      </c>
      <c r="O54" s="291" t="s">
        <v>236</v>
      </c>
      <c r="P54" s="298" t="s">
        <v>228</v>
      </c>
      <c r="Q54" s="298" t="s">
        <v>721</v>
      </c>
      <c r="R54" s="298"/>
      <c r="S54" s="249"/>
      <c r="T54" s="107"/>
      <c r="U54" s="107"/>
      <c r="V54" s="107"/>
      <c r="W54" s="107"/>
      <c r="X54" s="107"/>
    </row>
    <row r="55" spans="1:24" s="192" customFormat="1" x14ac:dyDescent="0.3">
      <c r="A55" s="225" t="s">
        <v>691</v>
      </c>
      <c r="B55" s="111" t="s">
        <v>689</v>
      </c>
      <c r="C55" s="303"/>
      <c r="D55" s="303"/>
      <c r="E55" s="304"/>
      <c r="F55" s="304"/>
      <c r="G55" s="304"/>
      <c r="H55" s="224" t="b">
        <f>IF(C55&lt;&gt;"",'CBL Score Standard'!$D113,IF(D55&lt;&gt;"",SUM('CBL Score Standard'!$D113:$E113),IF(E55&lt;&gt;"",SUM('CBL Score Standard'!$D113:$F113),IF(F55&lt;&gt;"",SUM('CBL Score Standard'!$D113:$G113),IF(G55&lt;&gt;"",SUM('CBL Score Standard'!$D113:$H113,0))))))</f>
        <v>0</v>
      </c>
      <c r="K55" s="107"/>
      <c r="L55" s="107"/>
      <c r="M55" s="296" t="s">
        <v>8</v>
      </c>
      <c r="N55" s="297" t="s">
        <v>53</v>
      </c>
      <c r="O55" s="291" t="s">
        <v>718</v>
      </c>
      <c r="P55" s="298" t="s">
        <v>228</v>
      </c>
      <c r="Q55" s="298" t="s">
        <v>722</v>
      </c>
      <c r="R55" s="298"/>
      <c r="S55" s="107"/>
      <c r="T55" s="107"/>
      <c r="U55" s="107"/>
      <c r="V55" s="107"/>
      <c r="W55" s="107"/>
      <c r="X55" s="107"/>
    </row>
    <row r="56" spans="1:24" s="192" customFormat="1" x14ac:dyDescent="0.3">
      <c r="A56" s="225" t="s">
        <v>691</v>
      </c>
      <c r="B56" s="218" t="s">
        <v>727</v>
      </c>
      <c r="C56" s="252" t="s">
        <v>77</v>
      </c>
      <c r="D56" s="304"/>
      <c r="E56" s="304"/>
      <c r="F56" s="304"/>
      <c r="G56" s="304"/>
      <c r="H56" s="224">
        <f>IF(C56&lt;&gt;"",'CBL Score Standard'!$D114,IF(D56&lt;&gt;"",SUM('CBL Score Standard'!$D114:$E114),IF(E56&lt;&gt;"",SUM('CBL Score Standard'!$D114:$F114),IF(F56&lt;&gt;"",SUM('CBL Score Standard'!$D114:$G114),IF(G56&lt;&gt;"",SUM('CBL Score Standard'!$D114:$H114,0))))))</f>
        <v>0</v>
      </c>
      <c r="K56" s="107"/>
      <c r="L56" s="107"/>
      <c r="M56" s="296" t="s">
        <v>8</v>
      </c>
      <c r="N56" s="297" t="s">
        <v>59</v>
      </c>
      <c r="O56" s="291" t="s">
        <v>237</v>
      </c>
      <c r="P56" s="298" t="s">
        <v>228</v>
      </c>
      <c r="Q56" s="298" t="s">
        <v>723</v>
      </c>
      <c r="R56" s="298"/>
      <c r="S56" s="107"/>
      <c r="T56" s="107"/>
      <c r="U56" s="319"/>
      <c r="V56" s="107"/>
      <c r="W56" s="107"/>
      <c r="X56" s="107"/>
    </row>
    <row r="57" spans="1:24" s="192" customFormat="1" ht="26.4" x14ac:dyDescent="0.3">
      <c r="A57" s="225" t="s">
        <v>691</v>
      </c>
      <c r="B57" s="218" t="s">
        <v>186</v>
      </c>
      <c r="C57" s="252"/>
      <c r="D57" s="304"/>
      <c r="E57" s="304"/>
      <c r="F57" s="304"/>
      <c r="G57" s="304"/>
      <c r="H57" s="224" t="b">
        <f>IF(C57&lt;&gt;"",'CBL Score Standard'!$D115,IF(D57&lt;&gt;"",SUM('CBL Score Standard'!$D115:$E115),IF(E57&lt;&gt;"",SUM('CBL Score Standard'!$D115:$F115),IF(F57&lt;&gt;"",SUM('CBL Score Standard'!$D115:$G115),IF(G57&lt;&gt;"",SUM('CBL Score Standard'!$D115:$H115,0))))))</f>
        <v>0</v>
      </c>
      <c r="I57" s="193"/>
      <c r="J57" s="193"/>
      <c r="K57" s="107"/>
      <c r="L57" s="107"/>
      <c r="M57" s="296" t="s">
        <v>8</v>
      </c>
      <c r="N57" s="297" t="s">
        <v>55</v>
      </c>
      <c r="O57" s="291" t="s">
        <v>479</v>
      </c>
      <c r="P57" s="298" t="s">
        <v>228</v>
      </c>
      <c r="Q57" s="298" t="s">
        <v>720</v>
      </c>
      <c r="R57" s="298"/>
      <c r="S57" s="107"/>
      <c r="T57" s="107"/>
      <c r="U57" s="319"/>
      <c r="V57" s="107"/>
      <c r="W57" s="107"/>
      <c r="X57" s="107"/>
    </row>
    <row r="58" spans="1:24" s="192" customFormat="1" x14ac:dyDescent="0.3">
      <c r="A58" s="225" t="s">
        <v>691</v>
      </c>
      <c r="B58" s="111" t="s">
        <v>692</v>
      </c>
      <c r="C58" s="303"/>
      <c r="D58" s="303"/>
      <c r="E58" s="303"/>
      <c r="F58" s="303"/>
      <c r="G58" s="303"/>
      <c r="H58" s="224" t="b">
        <f>IF(C58&lt;&gt;"",'CBL Score Standard'!$D116,IF(D58&lt;&gt;"",SUM('CBL Score Standard'!$D116:$E116),IF(E58&lt;&gt;"",SUM('CBL Score Standard'!$D116:$F116),IF(F58&lt;&gt;"",SUM('CBL Score Standard'!$D116:$G116),IF(G58&lt;&gt;"",SUM('CBL Score Standard'!$D116:$H116,0))))))</f>
        <v>0</v>
      </c>
      <c r="I58" s="193"/>
      <c r="J58" s="193"/>
      <c r="K58" s="107"/>
      <c r="L58" s="107"/>
      <c r="M58" s="296" t="s">
        <v>8</v>
      </c>
      <c r="N58" s="297" t="s">
        <v>148</v>
      </c>
      <c r="O58" s="291" t="s">
        <v>365</v>
      </c>
      <c r="P58" s="298" t="s">
        <v>228</v>
      </c>
      <c r="Q58" s="298" t="s">
        <v>724</v>
      </c>
      <c r="R58" s="298" t="s">
        <v>216</v>
      </c>
      <c r="S58" s="107"/>
      <c r="T58" s="107"/>
      <c r="U58" s="320"/>
      <c r="V58" s="107"/>
      <c r="W58" s="107"/>
      <c r="X58" s="107"/>
    </row>
    <row r="59" spans="1:24" s="192" customFormat="1" ht="26.4" x14ac:dyDescent="0.3">
      <c r="A59" s="225" t="s">
        <v>691</v>
      </c>
      <c r="B59" s="218" t="s">
        <v>189</v>
      </c>
      <c r="C59" s="252"/>
      <c r="D59" s="252"/>
      <c r="E59" s="304"/>
      <c r="F59" s="304"/>
      <c r="G59" s="304"/>
      <c r="H59" s="224" t="b">
        <f>IF(C59&lt;&gt;"",'CBL Score Standard'!$D117,IF(D59&lt;&gt;"",SUM('CBL Score Standard'!$D117:$E117),IF(E59&lt;&gt;"",SUM('CBL Score Standard'!$D117:$F117),IF(F59&lt;&gt;"",SUM('CBL Score Standard'!$D117:$G117),IF(G59&lt;&gt;"",SUM('CBL Score Standard'!$D117:$H117,0))))))</f>
        <v>0</v>
      </c>
      <c r="I59" s="193"/>
      <c r="J59" s="193"/>
      <c r="K59" s="107" t="s">
        <v>141</v>
      </c>
      <c r="L59" s="107" t="s">
        <v>142</v>
      </c>
      <c r="M59" s="299" t="s">
        <v>9</v>
      </c>
      <c r="N59" s="300" t="s">
        <v>233</v>
      </c>
      <c r="O59" s="301" t="s">
        <v>241</v>
      </c>
      <c r="P59" s="317"/>
      <c r="Q59" s="26"/>
      <c r="R59" s="26"/>
      <c r="S59" s="107"/>
      <c r="T59" s="107"/>
      <c r="U59" s="107"/>
      <c r="V59" s="107"/>
      <c r="W59" s="107"/>
      <c r="X59" s="107"/>
    </row>
    <row r="60" spans="1:24" s="192" customFormat="1" x14ac:dyDescent="0.3">
      <c r="A60" s="150" t="s">
        <v>56</v>
      </c>
      <c r="B60" s="218" t="s">
        <v>389</v>
      </c>
      <c r="C60" s="252"/>
      <c r="D60" s="252"/>
      <c r="E60" s="304"/>
      <c r="F60" s="304"/>
      <c r="G60" s="304"/>
      <c r="H60" s="224" t="b">
        <f>IF(C60&lt;&gt;"",'CBL Score Standard'!$D118,IF(D60&lt;&gt;"",SUM('CBL Score Standard'!$D118:$E118),IF(E60&lt;&gt;"",SUM('CBL Score Standard'!$D118:$F118),IF(F60&lt;&gt;"",SUM('CBL Score Standard'!$D118:$G118),IF(G60&lt;&gt;"",SUM('CBL Score Standard'!$D118:$H118,0))))))</f>
        <v>0</v>
      </c>
      <c r="I60" s="193"/>
      <c r="J60" s="193"/>
      <c r="K60" s="107"/>
      <c r="L60" s="107"/>
      <c r="M60" s="299" t="s">
        <v>9</v>
      </c>
      <c r="N60" s="300" t="s">
        <v>227</v>
      </c>
      <c r="O60" s="301" t="s">
        <v>242</v>
      </c>
      <c r="P60" s="317"/>
      <c r="Q60" s="26"/>
      <c r="R60" s="26"/>
      <c r="S60" s="107"/>
      <c r="T60" s="107"/>
      <c r="U60" s="107"/>
      <c r="V60" s="107"/>
      <c r="W60" s="107"/>
      <c r="X60" s="107"/>
    </row>
    <row r="61" spans="1:24" s="192" customFormat="1" ht="26.4" x14ac:dyDescent="0.3">
      <c r="A61" s="225" t="s">
        <v>56</v>
      </c>
      <c r="B61" s="218" t="s">
        <v>391</v>
      </c>
      <c r="C61" s="252"/>
      <c r="D61" s="252"/>
      <c r="E61" s="252"/>
      <c r="F61" s="304"/>
      <c r="G61" s="304"/>
      <c r="H61" s="224" t="b">
        <f>IF(C61&lt;&gt;"",'CBL Score Standard'!$D119,IF(D61&lt;&gt;"",SUM('CBL Score Standard'!$D119:$E119),IF(E61&lt;&gt;"",SUM('CBL Score Standard'!$D119:$F119),IF(F61&lt;&gt;"",SUM('CBL Score Standard'!$D119:$G119),IF(G61&lt;&gt;"",SUM('CBL Score Standard'!$D119:$H119,0))))))</f>
        <v>0</v>
      </c>
      <c r="I61" s="193"/>
      <c r="J61" s="193"/>
      <c r="K61" s="107"/>
      <c r="L61" s="107"/>
      <c r="M61" s="299" t="s">
        <v>9</v>
      </c>
      <c r="N61" s="300" t="s">
        <v>3</v>
      </c>
      <c r="O61" s="301" t="s">
        <v>480</v>
      </c>
      <c r="P61" s="317"/>
      <c r="Q61" s="26"/>
      <c r="R61" s="26"/>
      <c r="S61" s="107"/>
      <c r="T61" s="107"/>
      <c r="U61" s="107"/>
      <c r="V61" s="107"/>
      <c r="W61" s="107"/>
      <c r="X61" s="107"/>
    </row>
    <row r="62" spans="1:24" s="192" customFormat="1" ht="26.4" x14ac:dyDescent="0.3">
      <c r="A62" s="225" t="s">
        <v>56</v>
      </c>
      <c r="B62" s="218" t="s">
        <v>235</v>
      </c>
      <c r="C62" s="252"/>
      <c r="D62" s="252"/>
      <c r="E62" s="252"/>
      <c r="F62" s="304"/>
      <c r="G62" s="304"/>
      <c r="H62" s="224" t="b">
        <f>IF(C62&lt;&gt;"",'CBL Score Standard'!$D120,IF(D62&lt;&gt;"",SUM('CBL Score Standard'!$D120:$E120),IF(E62&lt;&gt;"",SUM('CBL Score Standard'!$D120:$F120),IF(F62&lt;&gt;"",SUM('CBL Score Standard'!$D120:$G120),IF(G62&lt;&gt;"",SUM('CBL Score Standard'!$D120:$H120,0))))))</f>
        <v>0</v>
      </c>
      <c r="I62" s="193"/>
      <c r="J62" s="193"/>
      <c r="K62" s="107"/>
      <c r="L62" s="107"/>
      <c r="M62" s="299" t="s">
        <v>9</v>
      </c>
      <c r="N62" s="300" t="s">
        <v>3</v>
      </c>
      <c r="O62" s="301" t="s">
        <v>243</v>
      </c>
      <c r="P62" s="317"/>
      <c r="Q62" s="26"/>
      <c r="R62" s="26"/>
      <c r="S62" s="107"/>
      <c r="T62" s="107"/>
      <c r="U62" s="107"/>
      <c r="V62" s="107"/>
      <c r="W62" s="107"/>
      <c r="X62" s="107"/>
    </row>
    <row r="63" spans="1:24" s="192" customFormat="1" ht="12.75" customHeight="1" x14ac:dyDescent="0.3">
      <c r="A63" s="225" t="s">
        <v>59</v>
      </c>
      <c r="B63" s="218" t="s">
        <v>237</v>
      </c>
      <c r="C63" s="252"/>
      <c r="D63" s="252"/>
      <c r="E63" s="252"/>
      <c r="F63" s="304"/>
      <c r="G63" s="304"/>
      <c r="H63" s="224" t="b">
        <f>IF(C63&lt;&gt;"",'CBL Score Standard'!$D121,IF(D63&lt;&gt;"",SUM('CBL Score Standard'!$D121:$E121),IF(E63&lt;&gt;"",SUM('CBL Score Standard'!$D121:$F121),IF(F63&lt;&gt;"",SUM('CBL Score Standard'!$D121:$G121),IF(G63&lt;&gt;"",SUM('CBL Score Standard'!$D121:$H121,0))))))</f>
        <v>0</v>
      </c>
      <c r="I63" s="193"/>
      <c r="J63" s="193"/>
      <c r="K63" s="217"/>
      <c r="L63" s="217"/>
      <c r="M63" s="217"/>
      <c r="N63" s="318"/>
      <c r="O63" s="217"/>
      <c r="P63" s="217"/>
      <c r="Q63" s="217"/>
      <c r="R63" s="217"/>
      <c r="S63" s="308"/>
      <c r="T63" s="308"/>
      <c r="U63" s="308"/>
      <c r="V63" s="308"/>
      <c r="W63" s="308"/>
      <c r="X63" s="308"/>
    </row>
    <row r="64" spans="1:24" s="192" customFormat="1" x14ac:dyDescent="0.3">
      <c r="A64" s="225" t="s">
        <v>56</v>
      </c>
      <c r="B64" s="218" t="s">
        <v>67</v>
      </c>
      <c r="C64" s="252"/>
      <c r="D64" s="252"/>
      <c r="E64" s="304"/>
      <c r="F64" s="304"/>
      <c r="G64" s="304"/>
      <c r="H64" s="224" t="b">
        <f>IF(C64&lt;&gt;"",'CBL Score Standard'!$D122,IF(D64&lt;&gt;"",SUM('CBL Score Standard'!$D122:$E122),IF(E64&lt;&gt;"",SUM('CBL Score Standard'!$D122:$F122),IF(F64&lt;&gt;"",SUM('CBL Score Standard'!$D122:$G122),IF(G64&lt;&gt;"",SUM('CBL Score Standard'!$D122:$H122,0))))))</f>
        <v>0</v>
      </c>
      <c r="I64" s="193"/>
      <c r="J64" s="193"/>
      <c r="K64" s="217"/>
      <c r="L64" s="217"/>
      <c r="M64" s="217"/>
      <c r="N64" s="318"/>
      <c r="O64" s="217"/>
      <c r="P64" s="217"/>
      <c r="Q64" s="217"/>
      <c r="R64" s="217"/>
      <c r="S64" s="308"/>
      <c r="T64" s="308"/>
      <c r="U64" s="308"/>
      <c r="V64" s="308"/>
      <c r="W64" s="308"/>
      <c r="X64" s="308"/>
    </row>
    <row r="65" spans="1:24" s="192" customFormat="1" ht="15" thickBot="1" x14ac:dyDescent="0.35">
      <c r="A65" s="226" t="s">
        <v>55</v>
      </c>
      <c r="B65" s="218" t="s">
        <v>1</v>
      </c>
      <c r="C65" s="252"/>
      <c r="D65" s="252"/>
      <c r="E65" s="304"/>
      <c r="F65" s="304"/>
      <c r="G65" s="304"/>
      <c r="H65" s="224" t="b">
        <f>IF(C65&lt;&gt;"",'CBL Score Standard'!$D123,IF(D65&lt;&gt;"",SUM('CBL Score Standard'!$D123:$E123),IF(E65&lt;&gt;"",SUM('CBL Score Standard'!$D123:$F123),IF(F65&lt;&gt;"",SUM('CBL Score Standard'!$D123:$G123),IF(G65&lt;&gt;"",SUM('CBL Score Standard'!$D123:$H123,0))))))</f>
        <v>0</v>
      </c>
      <c r="I65" s="193"/>
      <c r="J65" s="193"/>
      <c r="K65" s="217"/>
      <c r="L65" s="217"/>
      <c r="M65" s="217"/>
      <c r="N65" s="318"/>
      <c r="O65" s="217"/>
      <c r="P65" s="217"/>
      <c r="Q65" s="217"/>
      <c r="R65" s="217"/>
      <c r="S65" s="308"/>
      <c r="T65" s="308"/>
      <c r="U65" s="308"/>
      <c r="V65" s="308"/>
      <c r="W65" s="308"/>
      <c r="X65" s="308"/>
    </row>
    <row r="66" spans="1:24" s="192" customFormat="1" ht="15" thickBot="1" x14ac:dyDescent="0.35">
      <c r="A66" s="369" t="s">
        <v>79</v>
      </c>
      <c r="B66" s="370"/>
      <c r="C66" s="371"/>
      <c r="D66" s="371"/>
      <c r="E66" s="371"/>
      <c r="F66" s="371"/>
      <c r="G66" s="371"/>
      <c r="H66" s="194">
        <f>SUM(H8:H63)</f>
        <v>0.97967479674796765</v>
      </c>
      <c r="I66" s="193"/>
      <c r="J66" s="193"/>
      <c r="K66" s="217"/>
      <c r="L66" s="217"/>
      <c r="M66" s="217"/>
      <c r="N66" s="318"/>
      <c r="O66" s="217"/>
      <c r="P66" s="217"/>
      <c r="Q66" s="217"/>
      <c r="R66" s="217"/>
      <c r="S66" s="308"/>
      <c r="T66" s="308"/>
      <c r="U66" s="308"/>
      <c r="V66" s="308"/>
      <c r="W66" s="308"/>
      <c r="X66" s="308"/>
    </row>
    <row r="67" spans="1:24" s="192" customFormat="1" ht="15" thickBot="1" x14ac:dyDescent="0.35">
      <c r="A67" s="227" t="s">
        <v>83</v>
      </c>
      <c r="B67" s="228"/>
      <c r="C67" s="237">
        <v>0.72727272727272729</v>
      </c>
      <c r="D67" s="237">
        <v>0.35</v>
      </c>
      <c r="E67" s="237">
        <v>0</v>
      </c>
      <c r="F67" s="237">
        <v>0</v>
      </c>
      <c r="G67" s="237">
        <v>0</v>
      </c>
      <c r="H67" s="229">
        <v>0</v>
      </c>
      <c r="I67" s="193"/>
      <c r="J67" s="193"/>
      <c r="K67" s="308"/>
      <c r="L67" s="308"/>
      <c r="M67" s="308"/>
      <c r="N67" s="308"/>
      <c r="O67" s="308"/>
      <c r="P67" s="308"/>
      <c r="Q67" s="308"/>
      <c r="R67" s="308"/>
      <c r="S67" s="308"/>
      <c r="T67" s="308"/>
      <c r="U67" s="308"/>
      <c r="V67" s="308"/>
      <c r="W67" s="308"/>
      <c r="X67" s="308"/>
    </row>
    <row r="68" spans="1:24" s="192" customFormat="1" ht="15" thickBot="1" x14ac:dyDescent="0.35">
      <c r="A68" s="360" t="s">
        <v>81</v>
      </c>
      <c r="B68" s="361"/>
      <c r="C68" s="362"/>
      <c r="D68" s="362"/>
      <c r="E68" s="362"/>
      <c r="F68" s="362"/>
      <c r="G68" s="363"/>
      <c r="H68" s="230">
        <v>0</v>
      </c>
      <c r="I68" s="193"/>
      <c r="J68" s="193"/>
      <c r="K68" s="308"/>
      <c r="L68" s="308"/>
      <c r="M68" s="308"/>
      <c r="N68" s="308"/>
      <c r="O68" s="308"/>
      <c r="P68" s="308"/>
      <c r="Q68" s="308"/>
      <c r="R68" s="308"/>
      <c r="S68" s="308"/>
      <c r="T68" s="308"/>
      <c r="U68" s="308"/>
      <c r="V68" s="308"/>
      <c r="W68" s="308"/>
      <c r="X68" s="308"/>
    </row>
    <row r="69" spans="1:24" s="192" customFormat="1" x14ac:dyDescent="0.3">
      <c r="A69" s="195"/>
      <c r="B69" s="195"/>
      <c r="C69" s="238"/>
      <c r="D69" s="238"/>
      <c r="E69" s="238"/>
      <c r="F69" s="238"/>
      <c r="G69" s="238"/>
      <c r="H69" s="196"/>
      <c r="I69" s="193"/>
      <c r="J69" s="193"/>
      <c r="K69" s="308"/>
      <c r="L69" s="308"/>
      <c r="M69" s="308"/>
      <c r="N69" s="308"/>
      <c r="O69" s="308"/>
      <c r="P69" s="308"/>
      <c r="Q69" s="308"/>
      <c r="R69" s="308"/>
      <c r="S69" s="308"/>
      <c r="T69" s="308"/>
      <c r="U69" s="308"/>
      <c r="V69" s="308"/>
      <c r="W69" s="308"/>
      <c r="X69" s="308"/>
    </row>
    <row r="70" spans="1:24" s="192" customFormat="1" x14ac:dyDescent="0.3">
      <c r="A70" s="195"/>
      <c r="B70" s="238"/>
      <c r="C70" s="238"/>
      <c r="D70" s="238"/>
      <c r="E70" s="238"/>
      <c r="F70" s="238"/>
      <c r="G70" s="238"/>
      <c r="H70" s="196"/>
      <c r="I70" s="193"/>
      <c r="J70" s="193"/>
      <c r="K70" s="308"/>
      <c r="L70" s="308"/>
      <c r="M70" s="308"/>
      <c r="N70" s="308"/>
      <c r="O70" s="308"/>
      <c r="P70" s="308"/>
      <c r="Q70" s="308"/>
      <c r="R70" s="308"/>
      <c r="S70" s="308"/>
      <c r="T70" s="308"/>
      <c r="U70" s="308"/>
      <c r="V70" s="308"/>
      <c r="W70" s="308"/>
      <c r="X70" s="308"/>
    </row>
    <row r="71" spans="1:24" s="192" customFormat="1" x14ac:dyDescent="0.3">
      <c r="A71" s="195"/>
      <c r="B71" s="238"/>
      <c r="C71" s="238"/>
      <c r="D71" s="238"/>
      <c r="E71" s="238"/>
      <c r="F71" s="238"/>
      <c r="G71" s="238"/>
      <c r="H71" s="196"/>
      <c r="I71" s="193"/>
      <c r="J71" s="193"/>
      <c r="K71" s="308"/>
      <c r="L71" s="308"/>
      <c r="M71" s="308"/>
      <c r="N71" s="308"/>
      <c r="O71" s="308"/>
      <c r="P71" s="308"/>
      <c r="Q71" s="308"/>
      <c r="R71" s="308"/>
      <c r="S71" s="308"/>
      <c r="T71" s="308"/>
      <c r="U71" s="308"/>
      <c r="V71" s="308"/>
      <c r="W71" s="308"/>
      <c r="X71" s="308"/>
    </row>
    <row r="72" spans="1:24" s="192" customFormat="1" x14ac:dyDescent="0.3">
      <c r="A72" s="195"/>
      <c r="B72" s="238"/>
      <c r="C72" s="238"/>
      <c r="D72" s="238"/>
      <c r="E72" s="238"/>
      <c r="F72" s="238"/>
      <c r="G72" s="238"/>
      <c r="H72" s="196"/>
      <c r="I72" s="193"/>
      <c r="J72" s="193"/>
      <c r="K72" s="308"/>
      <c r="L72" s="308"/>
      <c r="M72" s="308"/>
      <c r="N72" s="308"/>
      <c r="O72" s="308"/>
      <c r="P72" s="308"/>
      <c r="Q72" s="308"/>
      <c r="R72" s="308"/>
      <c r="S72" s="308"/>
      <c r="T72" s="308"/>
      <c r="U72" s="308"/>
      <c r="V72" s="308"/>
      <c r="W72" s="308"/>
      <c r="X72" s="308"/>
    </row>
    <row r="73" spans="1:24" s="192" customFormat="1" x14ac:dyDescent="0.3">
      <c r="A73" s="195"/>
      <c r="B73" s="238"/>
      <c r="C73" s="238"/>
      <c r="D73" s="238"/>
      <c r="E73" s="238"/>
      <c r="F73" s="238"/>
      <c r="G73" s="238"/>
      <c r="H73" s="196"/>
      <c r="I73" s="193"/>
      <c r="J73" s="193"/>
      <c r="K73" s="308"/>
      <c r="L73" s="308"/>
      <c r="M73" s="308"/>
      <c r="N73" s="308"/>
      <c r="O73" s="308"/>
      <c r="P73" s="308"/>
      <c r="Q73" s="308"/>
      <c r="R73" s="308"/>
      <c r="S73" s="308"/>
      <c r="T73" s="308"/>
      <c r="U73" s="308"/>
      <c r="V73" s="308"/>
      <c r="W73" s="308"/>
      <c r="X73" s="308"/>
    </row>
    <row r="74" spans="1:24" s="192" customFormat="1" x14ac:dyDescent="0.3">
      <c r="A74" s="195"/>
      <c r="B74" s="238"/>
      <c r="C74" s="238"/>
      <c r="D74" s="238"/>
      <c r="E74" s="238"/>
      <c r="F74" s="238"/>
      <c r="G74" s="238"/>
      <c r="H74" s="196"/>
      <c r="I74" s="193"/>
      <c r="J74" s="193"/>
      <c r="K74" s="308"/>
      <c r="L74" s="308"/>
      <c r="M74" s="308"/>
      <c r="N74" s="308"/>
      <c r="O74" s="308"/>
      <c r="P74" s="308"/>
      <c r="Q74" s="308"/>
      <c r="R74" s="308"/>
      <c r="S74" s="308"/>
      <c r="T74" s="308"/>
      <c r="U74" s="308"/>
      <c r="V74" s="308"/>
      <c r="W74" s="308"/>
      <c r="X74" s="308"/>
    </row>
    <row r="75" spans="1:24" s="192" customFormat="1" ht="12.75" customHeight="1" x14ac:dyDescent="0.3">
      <c r="A75" s="195"/>
      <c r="B75" s="238"/>
      <c r="C75" s="238"/>
      <c r="D75" s="238"/>
      <c r="E75" s="238"/>
      <c r="F75" s="238"/>
      <c r="G75" s="238"/>
      <c r="H75" s="196"/>
      <c r="I75" s="193"/>
      <c r="J75" s="193"/>
      <c r="K75" s="308"/>
      <c r="L75" s="308"/>
      <c r="M75" s="308"/>
      <c r="N75" s="308"/>
      <c r="O75" s="308"/>
      <c r="P75" s="308"/>
      <c r="Q75" s="308"/>
      <c r="R75" s="308"/>
      <c r="S75" s="308"/>
      <c r="T75" s="308"/>
      <c r="U75" s="308"/>
      <c r="V75" s="308"/>
      <c r="W75" s="308"/>
      <c r="X75" s="308"/>
    </row>
    <row r="76" spans="1:24" s="192" customFormat="1" x14ac:dyDescent="0.3">
      <c r="A76" s="195"/>
      <c r="B76" s="238"/>
      <c r="C76" s="238"/>
      <c r="D76" s="238"/>
      <c r="E76" s="238"/>
      <c r="F76" s="238"/>
      <c r="G76" s="238"/>
      <c r="H76" s="196"/>
      <c r="I76" s="193"/>
      <c r="J76" s="193"/>
      <c r="K76" s="308"/>
      <c r="L76" s="308"/>
      <c r="M76" s="308"/>
      <c r="N76" s="308"/>
      <c r="O76" s="308"/>
      <c r="P76" s="308"/>
      <c r="Q76" s="308"/>
      <c r="R76" s="308"/>
      <c r="S76" s="308"/>
      <c r="T76" s="308"/>
      <c r="U76" s="308"/>
      <c r="V76" s="308"/>
      <c r="W76" s="308"/>
      <c r="X76" s="308"/>
    </row>
    <row r="77" spans="1:24" s="192" customFormat="1" x14ac:dyDescent="0.3">
      <c r="A77" s="195"/>
      <c r="B77" s="238"/>
      <c r="C77" s="238"/>
      <c r="D77" s="238"/>
      <c r="E77" s="238"/>
      <c r="F77" s="238"/>
      <c r="G77" s="238"/>
      <c r="H77" s="196"/>
      <c r="I77" s="193"/>
      <c r="J77" s="193"/>
      <c r="K77" s="308"/>
      <c r="L77" s="308"/>
      <c r="M77" s="308"/>
      <c r="N77" s="308"/>
      <c r="O77" s="308"/>
      <c r="P77" s="308"/>
      <c r="Q77" s="308"/>
      <c r="R77" s="308"/>
      <c r="S77" s="308"/>
      <c r="T77" s="308"/>
      <c r="U77" s="308"/>
      <c r="V77" s="308"/>
      <c r="W77" s="308"/>
      <c r="X77" s="308"/>
    </row>
    <row r="78" spans="1:24" s="192" customFormat="1" x14ac:dyDescent="0.3">
      <c r="A78" s="195"/>
      <c r="B78" s="238"/>
      <c r="C78" s="238"/>
      <c r="D78" s="238"/>
      <c r="E78" s="238"/>
      <c r="F78" s="238"/>
      <c r="G78" s="238"/>
      <c r="H78" s="196"/>
      <c r="I78" s="193"/>
      <c r="J78" s="193"/>
      <c r="K78" s="308"/>
      <c r="L78" s="308"/>
      <c r="M78" s="308"/>
      <c r="N78" s="308"/>
      <c r="O78" s="308"/>
      <c r="P78" s="308"/>
      <c r="Q78" s="308"/>
      <c r="R78" s="308"/>
      <c r="S78" s="308"/>
      <c r="T78" s="308"/>
      <c r="U78" s="308"/>
      <c r="V78" s="308"/>
      <c r="W78" s="308"/>
      <c r="X78" s="308"/>
    </row>
    <row r="79" spans="1:24" s="192" customFormat="1" x14ac:dyDescent="0.3">
      <c r="A79" s="195"/>
      <c r="B79" s="238"/>
      <c r="C79" s="238"/>
      <c r="D79" s="238"/>
      <c r="E79" s="238"/>
      <c r="F79" s="238"/>
      <c r="G79" s="238"/>
      <c r="H79" s="196"/>
      <c r="I79" s="193"/>
      <c r="J79" s="193"/>
      <c r="K79" s="308"/>
      <c r="L79" s="308"/>
      <c r="M79" s="308"/>
      <c r="N79" s="308"/>
      <c r="O79" s="308"/>
      <c r="P79" s="308"/>
      <c r="Q79" s="308"/>
      <c r="R79" s="308"/>
      <c r="S79" s="308"/>
      <c r="T79" s="308"/>
      <c r="U79" s="308"/>
      <c r="V79" s="308"/>
      <c r="W79" s="308"/>
      <c r="X79" s="308"/>
    </row>
    <row r="80" spans="1:24" s="192" customFormat="1" x14ac:dyDescent="0.3">
      <c r="A80" s="195"/>
      <c r="B80" s="238"/>
      <c r="C80" s="238"/>
      <c r="D80" s="238"/>
      <c r="E80" s="238"/>
      <c r="F80" s="238"/>
      <c r="G80" s="238"/>
      <c r="H80" s="196"/>
      <c r="I80" s="193"/>
      <c r="J80" s="193"/>
      <c r="K80" s="308"/>
      <c r="L80" s="308"/>
      <c r="M80" s="308"/>
      <c r="N80" s="308"/>
      <c r="O80" s="308"/>
      <c r="P80" s="308"/>
      <c r="Q80" s="308"/>
      <c r="R80" s="308"/>
      <c r="S80" s="308"/>
      <c r="T80" s="308"/>
      <c r="U80" s="308"/>
      <c r="V80" s="308"/>
      <c r="W80" s="308"/>
      <c r="X80" s="308"/>
    </row>
    <row r="81" spans="1:24" s="196" customFormat="1" x14ac:dyDescent="0.3">
      <c r="A81" s="195"/>
      <c r="B81" s="238"/>
      <c r="C81" s="238"/>
      <c r="D81" s="238"/>
      <c r="E81" s="238"/>
      <c r="F81" s="238"/>
      <c r="G81" s="238"/>
      <c r="I81" s="193"/>
      <c r="J81" s="193"/>
      <c r="K81" s="308"/>
      <c r="L81" s="308"/>
      <c r="M81" s="308"/>
      <c r="N81" s="308"/>
      <c r="O81" s="308"/>
      <c r="P81" s="308"/>
      <c r="Q81" s="308"/>
      <c r="R81" s="308"/>
      <c r="S81" s="308"/>
      <c r="T81" s="308"/>
      <c r="U81" s="308"/>
      <c r="V81" s="308"/>
      <c r="W81" s="308"/>
      <c r="X81" s="308"/>
    </row>
    <row r="82" spans="1:24" s="196" customFormat="1" x14ac:dyDescent="0.3">
      <c r="A82" s="195"/>
      <c r="B82" s="238"/>
      <c r="C82" s="238"/>
      <c r="D82" s="238"/>
      <c r="E82" s="238"/>
      <c r="F82" s="238"/>
      <c r="G82" s="238"/>
      <c r="I82" s="193"/>
      <c r="J82" s="193"/>
      <c r="K82" s="308"/>
      <c r="L82" s="308"/>
      <c r="M82" s="308"/>
      <c r="N82" s="308"/>
      <c r="O82" s="308"/>
      <c r="P82" s="308"/>
      <c r="Q82" s="308"/>
      <c r="R82" s="308"/>
      <c r="S82" s="308"/>
      <c r="T82" s="308"/>
      <c r="U82" s="308"/>
      <c r="V82" s="308"/>
      <c r="W82" s="308"/>
      <c r="X82" s="308"/>
    </row>
    <row r="83" spans="1:24" s="196" customFormat="1" x14ac:dyDescent="0.3">
      <c r="A83" s="195"/>
      <c r="B83" s="238"/>
      <c r="C83" s="238"/>
      <c r="D83" s="238"/>
      <c r="E83" s="238"/>
      <c r="F83" s="238"/>
      <c r="G83" s="238"/>
      <c r="I83" s="193"/>
      <c r="J83" s="193"/>
      <c r="K83" s="308"/>
      <c r="L83" s="308"/>
      <c r="M83" s="308"/>
      <c r="N83" s="308"/>
      <c r="O83" s="308"/>
      <c r="P83" s="308"/>
      <c r="Q83" s="308"/>
      <c r="R83" s="308"/>
      <c r="S83" s="308"/>
      <c r="T83" s="308"/>
      <c r="U83" s="308"/>
      <c r="V83" s="308"/>
      <c r="W83" s="308"/>
      <c r="X83" s="308"/>
    </row>
    <row r="84" spans="1:24" s="196" customFormat="1" x14ac:dyDescent="0.3">
      <c r="A84" s="195"/>
      <c r="B84" s="238"/>
      <c r="C84" s="238"/>
      <c r="D84" s="238"/>
      <c r="E84" s="238"/>
      <c r="F84" s="238"/>
      <c r="G84" s="238"/>
      <c r="I84" s="193"/>
      <c r="J84" s="193"/>
      <c r="K84" s="308"/>
      <c r="L84" s="308"/>
      <c r="M84" s="308"/>
      <c r="N84" s="308"/>
      <c r="O84" s="308"/>
      <c r="P84" s="308"/>
      <c r="Q84" s="308"/>
      <c r="R84" s="308"/>
      <c r="S84" s="308"/>
      <c r="T84" s="308"/>
      <c r="U84" s="308"/>
      <c r="V84" s="308"/>
      <c r="W84" s="308"/>
      <c r="X84" s="308"/>
    </row>
    <row r="85" spans="1:24" s="196" customFormat="1" x14ac:dyDescent="0.3">
      <c r="A85" s="195"/>
      <c r="B85" s="238"/>
      <c r="C85" s="238"/>
      <c r="D85" s="238"/>
      <c r="E85" s="238"/>
      <c r="F85" s="238"/>
      <c r="G85" s="238"/>
      <c r="I85" s="193"/>
      <c r="J85" s="193"/>
      <c r="K85" s="308"/>
      <c r="L85" s="308"/>
      <c r="M85" s="308"/>
      <c r="N85" s="308"/>
      <c r="O85" s="308"/>
      <c r="P85" s="308"/>
      <c r="Q85" s="308"/>
      <c r="R85" s="308"/>
      <c r="S85" s="308"/>
      <c r="T85" s="308"/>
      <c r="U85" s="308"/>
      <c r="V85" s="308"/>
      <c r="W85" s="308"/>
      <c r="X85" s="308"/>
    </row>
    <row r="86" spans="1:24" s="196" customFormat="1" x14ac:dyDescent="0.3">
      <c r="A86" s="195"/>
      <c r="B86" s="238"/>
      <c r="C86" s="238"/>
      <c r="D86" s="238"/>
      <c r="E86" s="238"/>
      <c r="F86" s="238"/>
      <c r="G86" s="238"/>
      <c r="I86" s="193"/>
      <c r="J86" s="193"/>
      <c r="K86" s="308"/>
      <c r="L86" s="308"/>
      <c r="M86" s="308"/>
      <c r="N86" s="308"/>
      <c r="O86" s="308"/>
      <c r="P86" s="308"/>
      <c r="Q86" s="308"/>
      <c r="R86" s="308"/>
      <c r="S86" s="308"/>
      <c r="T86" s="308"/>
      <c r="U86" s="308"/>
      <c r="V86" s="308"/>
      <c r="W86" s="308"/>
      <c r="X86" s="308"/>
    </row>
    <row r="87" spans="1:24" s="196" customFormat="1" x14ac:dyDescent="0.3">
      <c r="A87" s="195"/>
      <c r="B87" s="238"/>
      <c r="C87" s="238"/>
      <c r="D87" s="238"/>
      <c r="E87" s="238"/>
      <c r="F87" s="238"/>
      <c r="G87" s="238"/>
      <c r="I87" s="193"/>
      <c r="J87" s="193"/>
      <c r="K87" s="308"/>
      <c r="L87" s="308"/>
      <c r="M87" s="308"/>
      <c r="N87" s="308"/>
      <c r="O87" s="308"/>
      <c r="P87" s="308"/>
      <c r="Q87" s="308"/>
      <c r="R87" s="308"/>
      <c r="S87" s="308"/>
      <c r="T87" s="308"/>
      <c r="U87" s="308"/>
      <c r="V87" s="308"/>
      <c r="W87" s="308"/>
      <c r="X87" s="308"/>
    </row>
    <row r="88" spans="1:24" s="196" customFormat="1" x14ac:dyDescent="0.3">
      <c r="A88" s="195"/>
      <c r="B88" s="238"/>
      <c r="C88" s="238"/>
      <c r="D88" s="238"/>
      <c r="E88" s="238"/>
      <c r="F88" s="238"/>
      <c r="G88" s="238"/>
      <c r="I88" s="193"/>
      <c r="J88" s="193"/>
      <c r="K88" s="308"/>
      <c r="L88" s="308"/>
      <c r="M88" s="308"/>
      <c r="N88" s="308"/>
      <c r="O88" s="308"/>
      <c r="P88" s="308"/>
      <c r="Q88" s="308"/>
      <c r="R88" s="308"/>
      <c r="S88" s="308"/>
      <c r="T88" s="308"/>
      <c r="U88" s="308"/>
      <c r="V88" s="308"/>
      <c r="W88" s="308"/>
      <c r="X88" s="308"/>
    </row>
    <row r="89" spans="1:24" s="196" customFormat="1" x14ac:dyDescent="0.3">
      <c r="A89" s="195"/>
      <c r="B89" s="238"/>
      <c r="C89" s="238"/>
      <c r="D89" s="238"/>
      <c r="E89" s="238"/>
      <c r="F89" s="238"/>
      <c r="G89" s="238"/>
      <c r="I89" s="193"/>
      <c r="J89" s="193"/>
      <c r="K89" s="308"/>
      <c r="L89" s="308"/>
      <c r="M89" s="308"/>
      <c r="N89" s="308"/>
      <c r="O89" s="308"/>
      <c r="P89" s="308"/>
      <c r="Q89" s="308"/>
      <c r="R89" s="308"/>
      <c r="S89" s="308"/>
      <c r="T89" s="308"/>
      <c r="U89" s="308"/>
      <c r="V89" s="308"/>
      <c r="W89" s="308"/>
      <c r="X89" s="308"/>
    </row>
    <row r="90" spans="1:24" s="196" customFormat="1" x14ac:dyDescent="0.3">
      <c r="A90" s="195"/>
      <c r="B90" s="238"/>
      <c r="C90" s="238"/>
      <c r="D90" s="238"/>
      <c r="E90" s="238"/>
      <c r="F90" s="238"/>
      <c r="G90" s="238"/>
      <c r="I90" s="193"/>
      <c r="J90" s="193"/>
      <c r="K90" s="308"/>
      <c r="L90" s="308"/>
      <c r="M90" s="308"/>
      <c r="N90" s="308"/>
      <c r="O90" s="308"/>
      <c r="P90" s="308"/>
      <c r="Q90" s="308"/>
      <c r="R90" s="308"/>
      <c r="S90" s="308"/>
      <c r="T90" s="308"/>
      <c r="U90" s="308"/>
      <c r="V90" s="308"/>
      <c r="W90" s="308"/>
      <c r="X90" s="308"/>
    </row>
    <row r="91" spans="1:24" s="196" customFormat="1" x14ac:dyDescent="0.3">
      <c r="A91" s="195"/>
      <c r="B91" s="238"/>
      <c r="C91" s="238"/>
      <c r="D91" s="238"/>
      <c r="E91" s="238"/>
      <c r="F91" s="238"/>
      <c r="G91" s="238"/>
      <c r="I91" s="193"/>
      <c r="J91" s="193"/>
      <c r="K91" s="308"/>
      <c r="L91" s="308"/>
      <c r="M91" s="308"/>
      <c r="N91" s="308"/>
      <c r="O91" s="308"/>
      <c r="P91" s="308"/>
      <c r="Q91" s="308"/>
      <c r="R91" s="308"/>
      <c r="S91" s="308"/>
      <c r="T91" s="308"/>
      <c r="U91" s="308"/>
      <c r="V91" s="308"/>
      <c r="W91" s="308"/>
      <c r="X91" s="308"/>
    </row>
    <row r="92" spans="1:24" s="196" customFormat="1" x14ac:dyDescent="0.3">
      <c r="A92" s="195"/>
      <c r="B92" s="238"/>
      <c r="C92" s="238"/>
      <c r="D92" s="238"/>
      <c r="E92" s="238"/>
      <c r="F92" s="238"/>
      <c r="G92" s="238"/>
      <c r="I92" s="193"/>
      <c r="J92" s="193"/>
      <c r="K92" s="308"/>
      <c r="L92" s="308"/>
      <c r="M92" s="308"/>
      <c r="N92" s="308"/>
      <c r="O92" s="308"/>
      <c r="P92" s="308"/>
      <c r="Q92" s="308"/>
      <c r="R92" s="308"/>
      <c r="S92" s="308"/>
      <c r="T92" s="308"/>
      <c r="U92" s="308"/>
      <c r="V92" s="308"/>
      <c r="W92" s="308"/>
      <c r="X92" s="308"/>
    </row>
    <row r="93" spans="1:24" s="196" customFormat="1" x14ac:dyDescent="0.3">
      <c r="A93" s="195"/>
      <c r="B93" s="238"/>
      <c r="C93" s="238"/>
      <c r="D93" s="238"/>
      <c r="E93" s="238"/>
      <c r="F93" s="238"/>
      <c r="G93" s="238"/>
      <c r="I93" s="193"/>
      <c r="J93" s="193"/>
      <c r="K93" s="308"/>
      <c r="L93" s="308"/>
      <c r="M93" s="308"/>
      <c r="N93" s="308"/>
      <c r="O93" s="308"/>
      <c r="P93" s="308"/>
      <c r="Q93" s="308"/>
      <c r="R93" s="308"/>
      <c r="S93" s="308"/>
      <c r="T93" s="308"/>
      <c r="U93" s="308"/>
      <c r="V93" s="308"/>
      <c r="W93" s="308"/>
      <c r="X93" s="308"/>
    </row>
    <row r="94" spans="1:24" s="196" customFormat="1" x14ac:dyDescent="0.3">
      <c r="A94" s="195"/>
      <c r="B94" s="238"/>
      <c r="C94" s="238"/>
      <c r="D94" s="238"/>
      <c r="E94" s="238"/>
      <c r="F94" s="238"/>
      <c r="G94" s="238"/>
      <c r="I94" s="193"/>
      <c r="J94" s="193"/>
      <c r="K94" s="308"/>
      <c r="L94" s="308"/>
      <c r="M94" s="308"/>
      <c r="N94" s="308"/>
      <c r="O94" s="308"/>
      <c r="P94" s="308"/>
      <c r="Q94" s="308"/>
      <c r="R94" s="308"/>
      <c r="S94" s="308"/>
      <c r="T94" s="308"/>
      <c r="U94" s="308"/>
      <c r="V94" s="308"/>
      <c r="W94" s="308"/>
      <c r="X94" s="308"/>
    </row>
    <row r="95" spans="1:24" s="196" customFormat="1" x14ac:dyDescent="0.3">
      <c r="A95" s="195"/>
      <c r="B95" s="238"/>
      <c r="C95" s="238"/>
      <c r="D95" s="238"/>
      <c r="E95" s="238"/>
      <c r="F95" s="238"/>
      <c r="G95" s="238"/>
      <c r="I95" s="193"/>
      <c r="J95" s="193"/>
      <c r="K95" s="308"/>
      <c r="L95" s="308"/>
      <c r="M95" s="308"/>
      <c r="N95" s="308"/>
      <c r="O95" s="308"/>
      <c r="P95" s="308"/>
      <c r="Q95" s="308"/>
      <c r="R95" s="308"/>
      <c r="S95" s="308"/>
      <c r="T95" s="308"/>
      <c r="U95" s="308"/>
      <c r="V95" s="308"/>
      <c r="W95" s="308"/>
      <c r="X95" s="308"/>
    </row>
    <row r="96" spans="1:24" s="196" customFormat="1" x14ac:dyDescent="0.3">
      <c r="A96" s="195"/>
      <c r="B96" s="238"/>
      <c r="C96" s="238"/>
      <c r="D96" s="238"/>
      <c r="E96" s="238"/>
      <c r="F96" s="238"/>
      <c r="G96" s="238"/>
      <c r="I96" s="193"/>
      <c r="J96" s="193"/>
      <c r="K96" s="308"/>
      <c r="L96" s="308"/>
      <c r="M96" s="308"/>
      <c r="N96" s="308"/>
      <c r="O96" s="308"/>
      <c r="P96" s="308"/>
      <c r="Q96" s="308"/>
      <c r="R96" s="308"/>
      <c r="S96" s="308"/>
      <c r="T96" s="308"/>
      <c r="U96" s="308"/>
      <c r="V96" s="308"/>
      <c r="W96" s="308"/>
      <c r="X96" s="308"/>
    </row>
    <row r="97" spans="1:24" s="196" customFormat="1" x14ac:dyDescent="0.3">
      <c r="A97" s="195"/>
      <c r="B97" s="238"/>
      <c r="C97" s="238"/>
      <c r="D97" s="238"/>
      <c r="E97" s="238"/>
      <c r="F97" s="238"/>
      <c r="G97" s="238"/>
      <c r="I97" s="193"/>
      <c r="J97" s="193"/>
      <c r="K97" s="308"/>
      <c r="L97" s="308"/>
      <c r="M97" s="308"/>
      <c r="N97" s="308"/>
      <c r="O97" s="308"/>
      <c r="P97" s="308"/>
      <c r="Q97" s="308"/>
      <c r="R97" s="308"/>
      <c r="S97" s="308"/>
      <c r="T97" s="308"/>
      <c r="U97" s="308"/>
      <c r="V97" s="308"/>
      <c r="W97" s="308"/>
      <c r="X97" s="308"/>
    </row>
    <row r="98" spans="1:24" s="196" customFormat="1" x14ac:dyDescent="0.3">
      <c r="A98" s="195"/>
      <c r="B98" s="238"/>
      <c r="C98" s="238"/>
      <c r="D98" s="238"/>
      <c r="E98" s="238"/>
      <c r="F98" s="238"/>
      <c r="G98" s="238"/>
      <c r="I98" s="193"/>
      <c r="J98" s="193"/>
      <c r="K98" s="308"/>
      <c r="L98" s="308"/>
      <c r="M98" s="308"/>
      <c r="N98" s="308"/>
      <c r="O98" s="308"/>
      <c r="P98" s="308"/>
      <c r="Q98" s="308"/>
      <c r="R98" s="308"/>
      <c r="S98" s="308"/>
      <c r="T98" s="308"/>
      <c r="U98" s="308"/>
      <c r="V98" s="308"/>
      <c r="W98" s="308"/>
      <c r="X98" s="308"/>
    </row>
    <row r="99" spans="1:24" s="196" customFormat="1" x14ac:dyDescent="0.3">
      <c r="A99" s="195"/>
      <c r="B99" s="238"/>
      <c r="C99" s="238"/>
      <c r="D99" s="238"/>
      <c r="E99" s="238"/>
      <c r="F99" s="238"/>
      <c r="G99" s="238"/>
      <c r="I99" s="193"/>
      <c r="J99" s="193"/>
      <c r="K99" s="308"/>
      <c r="L99" s="308"/>
      <c r="M99" s="308"/>
      <c r="N99" s="308"/>
      <c r="O99" s="308"/>
      <c r="P99" s="308"/>
      <c r="Q99" s="308"/>
      <c r="R99" s="308"/>
      <c r="S99" s="308"/>
      <c r="T99" s="308"/>
      <c r="U99" s="308"/>
      <c r="V99" s="308"/>
      <c r="W99" s="308"/>
      <c r="X99" s="308"/>
    </row>
    <row r="100" spans="1:24" s="196" customFormat="1" x14ac:dyDescent="0.3">
      <c r="A100" s="195"/>
      <c r="B100" s="238"/>
      <c r="C100" s="238"/>
      <c r="D100" s="238"/>
      <c r="E100" s="238"/>
      <c r="F100" s="238"/>
      <c r="G100" s="238"/>
      <c r="I100" s="193"/>
      <c r="J100" s="193"/>
      <c r="K100" s="308"/>
      <c r="L100" s="308"/>
      <c r="M100" s="308"/>
      <c r="N100" s="308"/>
      <c r="O100" s="308"/>
      <c r="P100" s="308"/>
      <c r="Q100" s="308"/>
      <c r="R100" s="308"/>
      <c r="S100" s="308"/>
      <c r="T100" s="308"/>
      <c r="U100" s="308"/>
      <c r="V100" s="308"/>
      <c r="W100" s="308"/>
      <c r="X100" s="308"/>
    </row>
    <row r="101" spans="1:24" s="196" customFormat="1" x14ac:dyDescent="0.3">
      <c r="A101" s="195"/>
      <c r="B101" s="238"/>
      <c r="C101" s="238"/>
      <c r="D101" s="238"/>
      <c r="E101" s="238"/>
      <c r="F101" s="238"/>
      <c r="G101" s="238"/>
      <c r="I101" s="193"/>
      <c r="J101" s="193"/>
      <c r="K101" s="308"/>
      <c r="L101" s="308"/>
      <c r="M101" s="308"/>
      <c r="N101" s="308"/>
      <c r="O101" s="308"/>
      <c r="P101" s="308"/>
      <c r="Q101" s="308"/>
      <c r="R101" s="308"/>
      <c r="S101" s="308"/>
      <c r="T101" s="308"/>
      <c r="U101" s="308"/>
      <c r="V101" s="308"/>
      <c r="W101" s="308"/>
      <c r="X101" s="308"/>
    </row>
    <row r="102" spans="1:24" s="196" customFormat="1" x14ac:dyDescent="0.3">
      <c r="A102" s="195"/>
      <c r="B102" s="238"/>
      <c r="C102" s="238"/>
      <c r="D102" s="238"/>
      <c r="E102" s="238"/>
      <c r="F102" s="238"/>
      <c r="G102" s="238"/>
      <c r="I102" s="193"/>
      <c r="J102" s="193"/>
      <c r="K102" s="308"/>
      <c r="L102" s="308"/>
      <c r="M102" s="308"/>
      <c r="N102" s="308"/>
      <c r="O102" s="308"/>
      <c r="P102" s="308"/>
      <c r="Q102" s="308"/>
      <c r="R102" s="308"/>
      <c r="S102" s="308"/>
      <c r="T102" s="308"/>
      <c r="U102" s="308"/>
      <c r="V102" s="308"/>
      <c r="W102" s="308"/>
      <c r="X102" s="308"/>
    </row>
    <row r="103" spans="1:24" s="196" customFormat="1" x14ac:dyDescent="0.3">
      <c r="A103" s="195"/>
      <c r="B103" s="238"/>
      <c r="C103" s="238"/>
      <c r="D103" s="238"/>
      <c r="E103" s="238"/>
      <c r="F103" s="238"/>
      <c r="G103" s="238"/>
      <c r="I103" s="193"/>
      <c r="J103" s="193"/>
      <c r="K103" s="308"/>
      <c r="L103" s="308"/>
      <c r="M103" s="308"/>
      <c r="N103" s="308"/>
      <c r="O103" s="308"/>
      <c r="P103" s="308"/>
      <c r="Q103" s="308"/>
      <c r="R103" s="308"/>
      <c r="S103" s="308"/>
      <c r="T103" s="308"/>
      <c r="U103" s="308"/>
      <c r="V103" s="308"/>
      <c r="W103" s="308"/>
      <c r="X103" s="308"/>
    </row>
    <row r="104" spans="1:24" s="196" customFormat="1" x14ac:dyDescent="0.3">
      <c r="A104" s="195"/>
      <c r="B104" s="238"/>
      <c r="C104" s="238"/>
      <c r="D104" s="238"/>
      <c r="E104" s="238"/>
      <c r="F104" s="238"/>
      <c r="G104" s="238"/>
      <c r="I104" s="193"/>
      <c r="J104" s="193"/>
      <c r="K104" s="308"/>
      <c r="L104" s="308"/>
      <c r="M104" s="308"/>
      <c r="N104" s="308"/>
      <c r="O104" s="308"/>
      <c r="P104" s="308"/>
      <c r="Q104" s="308"/>
      <c r="R104" s="308"/>
      <c r="S104" s="308"/>
      <c r="T104" s="308"/>
      <c r="U104" s="308"/>
      <c r="V104" s="308"/>
      <c r="W104" s="308"/>
      <c r="X104" s="308"/>
    </row>
    <row r="105" spans="1:24" s="196" customFormat="1" x14ac:dyDescent="0.3">
      <c r="A105" s="195"/>
      <c r="B105" s="238"/>
      <c r="C105" s="238"/>
      <c r="D105" s="238"/>
      <c r="E105" s="238"/>
      <c r="F105" s="238"/>
      <c r="G105" s="238"/>
      <c r="I105" s="193"/>
      <c r="J105" s="193"/>
      <c r="K105" s="308"/>
      <c r="L105" s="308"/>
      <c r="M105" s="308"/>
      <c r="N105" s="308"/>
      <c r="O105" s="308"/>
      <c r="P105" s="308"/>
      <c r="Q105" s="308"/>
      <c r="R105" s="308"/>
      <c r="S105" s="308"/>
      <c r="T105" s="308"/>
      <c r="U105" s="308"/>
      <c r="V105" s="308"/>
      <c r="W105" s="308"/>
      <c r="X105" s="308"/>
    </row>
    <row r="106" spans="1:24" s="196" customFormat="1" x14ac:dyDescent="0.3">
      <c r="A106" s="195"/>
      <c r="B106" s="238"/>
      <c r="C106" s="238"/>
      <c r="D106" s="238"/>
      <c r="E106" s="238"/>
      <c r="F106" s="238"/>
      <c r="G106" s="238"/>
      <c r="I106" s="193"/>
      <c r="J106" s="193"/>
      <c r="K106" s="308"/>
      <c r="L106" s="308"/>
      <c r="M106" s="308"/>
      <c r="N106" s="308"/>
      <c r="O106" s="308"/>
      <c r="P106" s="308"/>
      <c r="Q106" s="308"/>
      <c r="R106" s="308"/>
      <c r="S106" s="308"/>
      <c r="T106" s="308"/>
      <c r="U106" s="308"/>
      <c r="V106" s="308"/>
      <c r="W106" s="308"/>
      <c r="X106" s="308"/>
    </row>
    <row r="107" spans="1:24" s="196" customFormat="1" x14ac:dyDescent="0.3">
      <c r="A107" s="195"/>
      <c r="B107" s="238"/>
      <c r="C107" s="238"/>
      <c r="D107" s="238"/>
      <c r="E107" s="238"/>
      <c r="F107" s="238"/>
      <c r="G107" s="238"/>
      <c r="I107" s="193"/>
      <c r="J107" s="193"/>
      <c r="K107" s="308"/>
      <c r="L107" s="308"/>
      <c r="M107" s="308"/>
      <c r="N107" s="308"/>
      <c r="O107" s="308"/>
      <c r="P107" s="308"/>
      <c r="Q107" s="308"/>
      <c r="R107" s="308"/>
      <c r="S107" s="308"/>
      <c r="T107" s="308"/>
      <c r="U107" s="308"/>
      <c r="V107" s="308"/>
      <c r="W107" s="308"/>
      <c r="X107" s="308"/>
    </row>
    <row r="108" spans="1:24" s="196" customFormat="1" x14ac:dyDescent="0.3">
      <c r="A108" s="195"/>
      <c r="B108" s="238"/>
      <c r="C108" s="238"/>
      <c r="D108" s="238"/>
      <c r="E108" s="238"/>
      <c r="F108" s="238"/>
      <c r="G108" s="238"/>
      <c r="I108" s="193"/>
      <c r="J108" s="193"/>
      <c r="K108" s="308"/>
      <c r="L108" s="308"/>
      <c r="M108" s="308"/>
      <c r="N108" s="308"/>
      <c r="O108" s="308"/>
      <c r="P108" s="308"/>
      <c r="Q108" s="308"/>
      <c r="R108" s="308"/>
      <c r="S108" s="308"/>
      <c r="T108" s="308"/>
      <c r="U108" s="308"/>
      <c r="V108" s="308"/>
      <c r="W108" s="308"/>
      <c r="X108" s="308"/>
    </row>
    <row r="109" spans="1:24" s="196" customFormat="1" x14ac:dyDescent="0.3">
      <c r="A109" s="195"/>
      <c r="B109" s="238"/>
      <c r="C109" s="238"/>
      <c r="D109" s="238"/>
      <c r="E109" s="238"/>
      <c r="F109" s="238"/>
      <c r="G109" s="238"/>
      <c r="I109" s="193"/>
      <c r="J109" s="193"/>
      <c r="K109" s="308"/>
      <c r="L109" s="308"/>
      <c r="M109" s="308"/>
      <c r="N109" s="308"/>
      <c r="O109" s="308"/>
      <c r="P109" s="308"/>
      <c r="Q109" s="308"/>
      <c r="R109" s="308"/>
      <c r="S109" s="308"/>
      <c r="T109" s="308"/>
      <c r="U109" s="308"/>
      <c r="V109" s="308"/>
      <c r="W109" s="308"/>
      <c r="X109" s="308"/>
    </row>
    <row r="110" spans="1:24" s="196" customFormat="1" x14ac:dyDescent="0.3">
      <c r="A110" s="195"/>
      <c r="B110" s="238"/>
      <c r="C110" s="238"/>
      <c r="D110" s="238"/>
      <c r="E110" s="238"/>
      <c r="F110" s="238"/>
      <c r="G110" s="238"/>
      <c r="I110" s="193"/>
      <c r="J110" s="193"/>
      <c r="K110" s="308"/>
      <c r="L110" s="308"/>
      <c r="M110" s="308"/>
      <c r="N110" s="308"/>
      <c r="O110" s="308"/>
      <c r="P110" s="308"/>
      <c r="Q110" s="308"/>
      <c r="R110" s="308"/>
      <c r="S110" s="308"/>
      <c r="T110" s="308"/>
      <c r="U110" s="308"/>
      <c r="V110" s="308"/>
      <c r="W110" s="308"/>
      <c r="X110" s="308"/>
    </row>
    <row r="111" spans="1:24" s="196" customFormat="1" x14ac:dyDescent="0.3">
      <c r="A111" s="195"/>
      <c r="B111" s="238"/>
      <c r="C111" s="238"/>
      <c r="D111" s="238"/>
      <c r="E111" s="238"/>
      <c r="F111" s="238"/>
      <c r="G111" s="238"/>
      <c r="I111" s="193"/>
      <c r="J111" s="193"/>
      <c r="K111" s="308"/>
      <c r="L111" s="308"/>
      <c r="M111" s="308"/>
      <c r="N111" s="308"/>
      <c r="O111" s="308"/>
      <c r="P111" s="308"/>
      <c r="Q111" s="308"/>
      <c r="R111" s="308"/>
      <c r="S111" s="308"/>
      <c r="T111" s="308"/>
      <c r="U111" s="308"/>
      <c r="V111" s="308"/>
      <c r="W111" s="308"/>
      <c r="X111" s="308"/>
    </row>
    <row r="112" spans="1:24" s="196" customFormat="1" x14ac:dyDescent="0.3">
      <c r="A112" s="195"/>
      <c r="B112" s="238"/>
      <c r="C112" s="238"/>
      <c r="D112" s="238"/>
      <c r="E112" s="238"/>
      <c r="F112" s="238"/>
      <c r="G112" s="238"/>
      <c r="I112" s="193"/>
      <c r="J112" s="193"/>
      <c r="K112" s="308"/>
      <c r="L112" s="308"/>
      <c r="M112" s="308"/>
      <c r="N112" s="308"/>
      <c r="O112" s="308"/>
      <c r="P112" s="308"/>
      <c r="Q112" s="308"/>
      <c r="R112" s="308"/>
      <c r="S112" s="308"/>
      <c r="T112" s="308"/>
      <c r="U112" s="308"/>
      <c r="V112" s="308"/>
      <c r="W112" s="308"/>
      <c r="X112" s="308"/>
    </row>
    <row r="113" spans="1:24" s="196" customFormat="1" x14ac:dyDescent="0.3">
      <c r="A113" s="195"/>
      <c r="B113" s="238"/>
      <c r="C113" s="238"/>
      <c r="D113" s="238"/>
      <c r="E113" s="238"/>
      <c r="F113" s="238"/>
      <c r="G113" s="238"/>
      <c r="I113" s="193"/>
      <c r="J113" s="193"/>
      <c r="K113" s="308"/>
      <c r="L113" s="308"/>
      <c r="M113" s="308"/>
      <c r="N113" s="308"/>
      <c r="O113" s="308"/>
      <c r="P113" s="308"/>
      <c r="Q113" s="308"/>
      <c r="R113" s="308"/>
      <c r="S113" s="308"/>
      <c r="T113" s="308"/>
      <c r="U113" s="308"/>
      <c r="V113" s="308"/>
      <c r="W113" s="308"/>
      <c r="X113" s="308"/>
    </row>
    <row r="114" spans="1:24" s="196" customFormat="1" x14ac:dyDescent="0.3">
      <c r="A114" s="195"/>
      <c r="B114" s="238"/>
      <c r="C114" s="238"/>
      <c r="D114" s="238"/>
      <c r="E114" s="238"/>
      <c r="F114" s="238"/>
      <c r="G114" s="238"/>
      <c r="I114" s="193"/>
      <c r="J114" s="193"/>
      <c r="K114" s="308"/>
      <c r="L114" s="308"/>
      <c r="M114" s="308"/>
      <c r="N114" s="308"/>
      <c r="O114" s="308"/>
      <c r="P114" s="308"/>
      <c r="Q114" s="308"/>
      <c r="R114" s="308"/>
      <c r="S114" s="308"/>
      <c r="T114" s="308"/>
      <c r="U114" s="308"/>
      <c r="V114" s="308"/>
      <c r="W114" s="308"/>
      <c r="X114" s="308"/>
    </row>
    <row r="115" spans="1:24" s="196" customFormat="1" x14ac:dyDescent="0.3">
      <c r="A115" s="195"/>
      <c r="B115" s="238"/>
      <c r="C115" s="238"/>
      <c r="D115" s="238"/>
      <c r="E115" s="238"/>
      <c r="F115" s="238"/>
      <c r="G115" s="238"/>
      <c r="I115" s="193"/>
      <c r="J115" s="193"/>
      <c r="K115" s="308"/>
      <c r="L115" s="308"/>
      <c r="M115" s="308"/>
      <c r="N115" s="308"/>
      <c r="O115" s="308"/>
      <c r="P115" s="308"/>
      <c r="Q115" s="308"/>
      <c r="R115" s="308"/>
      <c r="S115" s="308"/>
      <c r="T115" s="308"/>
      <c r="U115" s="308"/>
      <c r="V115" s="308"/>
      <c r="W115" s="308"/>
      <c r="X115" s="308"/>
    </row>
    <row r="116" spans="1:24" s="196" customFormat="1" x14ac:dyDescent="0.3">
      <c r="A116" s="195"/>
      <c r="B116" s="238"/>
      <c r="C116" s="238"/>
      <c r="D116" s="238"/>
      <c r="E116" s="238"/>
      <c r="F116" s="238"/>
      <c r="G116" s="238"/>
      <c r="I116" s="193"/>
      <c r="J116" s="193"/>
      <c r="K116" s="308"/>
      <c r="L116" s="308"/>
      <c r="M116" s="308"/>
      <c r="N116" s="308"/>
      <c r="O116" s="308"/>
      <c r="P116" s="308"/>
      <c r="Q116" s="308"/>
      <c r="R116" s="308"/>
      <c r="S116" s="308"/>
      <c r="T116" s="308"/>
      <c r="U116" s="308"/>
      <c r="V116" s="308"/>
      <c r="W116" s="308"/>
      <c r="X116" s="308"/>
    </row>
    <row r="117" spans="1:24" s="196" customFormat="1" x14ac:dyDescent="0.3">
      <c r="A117" s="195"/>
      <c r="B117" s="238"/>
      <c r="C117" s="238"/>
      <c r="D117" s="238"/>
      <c r="E117" s="238"/>
      <c r="F117" s="238"/>
      <c r="G117" s="238"/>
      <c r="I117" s="193"/>
      <c r="J117" s="193"/>
      <c r="K117" s="308"/>
      <c r="L117" s="308"/>
      <c r="M117" s="308"/>
      <c r="N117" s="308"/>
      <c r="O117" s="308"/>
      <c r="P117" s="308"/>
      <c r="Q117" s="308"/>
      <c r="R117" s="308"/>
      <c r="S117" s="308"/>
      <c r="T117" s="308"/>
      <c r="U117" s="308"/>
      <c r="V117" s="308"/>
      <c r="W117" s="308"/>
      <c r="X117" s="308"/>
    </row>
    <row r="118" spans="1:24" s="196" customFormat="1" x14ac:dyDescent="0.3">
      <c r="A118" s="195"/>
      <c r="B118" s="238"/>
      <c r="C118" s="238"/>
      <c r="D118" s="238"/>
      <c r="E118" s="238"/>
      <c r="F118" s="238"/>
      <c r="G118" s="238"/>
      <c r="I118" s="193"/>
      <c r="J118" s="193"/>
      <c r="K118" s="308"/>
      <c r="L118" s="308"/>
      <c r="M118" s="308"/>
      <c r="N118" s="308"/>
      <c r="O118" s="308"/>
      <c r="P118" s="308"/>
      <c r="Q118" s="308"/>
      <c r="R118" s="308"/>
      <c r="S118" s="308"/>
      <c r="T118" s="308"/>
      <c r="U118" s="308"/>
      <c r="V118" s="308"/>
      <c r="W118" s="308"/>
      <c r="X118" s="308"/>
    </row>
    <row r="119" spans="1:24" s="196" customFormat="1" x14ac:dyDescent="0.3">
      <c r="A119" s="195"/>
      <c r="B119" s="238"/>
      <c r="C119" s="238"/>
      <c r="D119" s="238"/>
      <c r="E119" s="238"/>
      <c r="F119" s="238"/>
      <c r="G119" s="238"/>
      <c r="I119" s="193"/>
      <c r="J119" s="193"/>
      <c r="K119" s="308"/>
      <c r="L119" s="308"/>
      <c r="M119" s="308"/>
      <c r="N119" s="308"/>
      <c r="O119" s="308"/>
      <c r="P119" s="308"/>
      <c r="Q119" s="308"/>
      <c r="R119" s="308"/>
      <c r="S119" s="308"/>
      <c r="T119" s="308"/>
      <c r="U119" s="308"/>
      <c r="V119" s="308"/>
      <c r="W119" s="308"/>
      <c r="X119" s="308"/>
    </row>
    <row r="120" spans="1:24" s="196" customFormat="1" x14ac:dyDescent="0.3">
      <c r="A120" s="195"/>
      <c r="B120" s="238"/>
      <c r="C120" s="238"/>
      <c r="D120" s="238"/>
      <c r="E120" s="238"/>
      <c r="F120" s="238"/>
      <c r="G120" s="238"/>
      <c r="I120" s="193"/>
      <c r="J120" s="193"/>
      <c r="K120" s="308"/>
      <c r="L120" s="308"/>
      <c r="M120" s="308"/>
      <c r="N120" s="308"/>
      <c r="O120" s="308"/>
      <c r="P120" s="308"/>
      <c r="Q120" s="308"/>
      <c r="R120" s="308"/>
      <c r="S120" s="308"/>
      <c r="T120" s="308"/>
      <c r="U120" s="308"/>
      <c r="V120" s="308"/>
      <c r="W120" s="308"/>
      <c r="X120" s="308"/>
    </row>
    <row r="121" spans="1:24" s="196" customFormat="1" x14ac:dyDescent="0.3">
      <c r="A121" s="195"/>
      <c r="B121" s="238"/>
      <c r="C121" s="238"/>
      <c r="D121" s="238"/>
      <c r="E121" s="238"/>
      <c r="F121" s="238"/>
      <c r="G121" s="238"/>
      <c r="I121" s="193"/>
      <c r="J121" s="193"/>
      <c r="K121" s="308"/>
      <c r="L121" s="308"/>
      <c r="M121" s="308"/>
      <c r="N121" s="308"/>
      <c r="O121" s="308"/>
      <c r="P121" s="308"/>
      <c r="Q121" s="308"/>
      <c r="R121" s="308"/>
      <c r="S121" s="308"/>
      <c r="T121" s="308"/>
      <c r="U121" s="308"/>
      <c r="V121" s="308"/>
      <c r="W121" s="308"/>
      <c r="X121" s="308"/>
    </row>
    <row r="122" spans="1:24" s="196" customFormat="1" x14ac:dyDescent="0.3">
      <c r="A122" s="195"/>
      <c r="B122" s="238"/>
      <c r="C122" s="238"/>
      <c r="D122" s="238"/>
      <c r="E122" s="238"/>
      <c r="F122" s="238"/>
      <c r="G122" s="238"/>
      <c r="I122" s="193"/>
      <c r="J122" s="193"/>
      <c r="K122" s="308"/>
      <c r="L122" s="308"/>
      <c r="M122" s="308"/>
      <c r="N122" s="308"/>
      <c r="O122" s="308"/>
      <c r="P122" s="308"/>
      <c r="Q122" s="308"/>
      <c r="R122" s="308"/>
      <c r="S122" s="308"/>
      <c r="T122" s="308"/>
      <c r="U122" s="308"/>
      <c r="V122" s="308"/>
      <c r="W122" s="308"/>
      <c r="X122" s="308"/>
    </row>
    <row r="123" spans="1:24" s="196" customFormat="1" x14ac:dyDescent="0.3">
      <c r="A123" s="195"/>
      <c r="B123" s="238"/>
      <c r="C123" s="238"/>
      <c r="D123" s="238"/>
      <c r="E123" s="238"/>
      <c r="F123" s="238"/>
      <c r="G123" s="238"/>
      <c r="I123" s="193"/>
      <c r="J123" s="193"/>
      <c r="K123" s="308"/>
      <c r="L123" s="308"/>
      <c r="M123" s="308"/>
      <c r="N123" s="308"/>
      <c r="O123" s="308"/>
      <c r="P123" s="308"/>
      <c r="Q123" s="308"/>
      <c r="R123" s="308"/>
      <c r="S123" s="308"/>
      <c r="T123" s="308"/>
      <c r="U123" s="308"/>
      <c r="V123" s="308"/>
      <c r="W123" s="308"/>
      <c r="X123" s="308"/>
    </row>
    <row r="124" spans="1:24" s="196" customFormat="1" x14ac:dyDescent="0.3">
      <c r="A124" s="195"/>
      <c r="B124" s="238"/>
      <c r="C124" s="238"/>
      <c r="D124" s="238"/>
      <c r="E124" s="238"/>
      <c r="F124" s="238"/>
      <c r="G124" s="238"/>
      <c r="I124" s="193"/>
      <c r="J124" s="193"/>
      <c r="K124" s="308"/>
      <c r="L124" s="308"/>
      <c r="M124" s="308"/>
      <c r="N124" s="308"/>
      <c r="O124" s="308"/>
      <c r="P124" s="308"/>
      <c r="Q124" s="308"/>
      <c r="R124" s="308"/>
      <c r="S124" s="308"/>
      <c r="T124" s="308"/>
      <c r="U124" s="308"/>
      <c r="V124" s="308"/>
      <c r="W124" s="308"/>
      <c r="X124" s="308"/>
    </row>
    <row r="125" spans="1:24" s="196" customFormat="1" x14ac:dyDescent="0.3">
      <c r="A125" s="195"/>
      <c r="B125" s="195"/>
      <c r="C125" s="238"/>
      <c r="D125" s="238"/>
      <c r="E125" s="238"/>
      <c r="F125" s="238"/>
      <c r="G125" s="238"/>
      <c r="I125" s="193"/>
      <c r="J125" s="193"/>
      <c r="K125" s="308"/>
      <c r="L125" s="308"/>
      <c r="M125" s="308"/>
      <c r="N125" s="308"/>
      <c r="O125" s="308"/>
      <c r="P125" s="308"/>
      <c r="Q125" s="308"/>
      <c r="R125" s="308"/>
      <c r="S125" s="308"/>
      <c r="T125" s="308"/>
      <c r="U125" s="308"/>
      <c r="V125" s="308"/>
      <c r="W125" s="308"/>
      <c r="X125" s="308"/>
    </row>
    <row r="126" spans="1:24" s="196" customFormat="1" x14ac:dyDescent="0.3">
      <c r="A126" s="195"/>
      <c r="B126" s="195"/>
      <c r="C126" s="238"/>
      <c r="D126" s="238"/>
      <c r="E126" s="238"/>
      <c r="F126" s="238"/>
      <c r="G126" s="238"/>
      <c r="I126" s="193"/>
      <c r="J126" s="193"/>
      <c r="K126" s="308"/>
      <c r="L126" s="308"/>
      <c r="M126" s="308"/>
      <c r="N126" s="308"/>
      <c r="O126" s="308"/>
      <c r="P126" s="308"/>
      <c r="Q126" s="308"/>
      <c r="R126" s="308"/>
      <c r="S126" s="308"/>
      <c r="T126" s="308"/>
      <c r="U126" s="308"/>
      <c r="V126" s="308"/>
      <c r="W126" s="308"/>
      <c r="X126" s="308"/>
    </row>
    <row r="127" spans="1:24" s="196" customFormat="1" x14ac:dyDescent="0.3">
      <c r="A127" s="195"/>
      <c r="B127" s="195"/>
      <c r="C127" s="238"/>
      <c r="D127" s="238"/>
      <c r="E127" s="238"/>
      <c r="F127" s="238"/>
      <c r="G127" s="238"/>
      <c r="I127" s="193"/>
      <c r="J127" s="193"/>
      <c r="K127" s="308"/>
      <c r="L127" s="308"/>
      <c r="M127" s="308"/>
      <c r="N127" s="308"/>
      <c r="O127" s="308"/>
      <c r="P127" s="308"/>
      <c r="Q127" s="308"/>
      <c r="R127" s="308"/>
      <c r="S127" s="308"/>
      <c r="T127" s="308"/>
      <c r="U127" s="308"/>
      <c r="V127" s="308"/>
      <c r="W127" s="308"/>
      <c r="X127" s="308"/>
    </row>
    <row r="128" spans="1:24" s="196" customFormat="1" x14ac:dyDescent="0.3">
      <c r="A128" s="195"/>
      <c r="B128" s="195"/>
      <c r="C128" s="238"/>
      <c r="D128" s="238"/>
      <c r="E128" s="238"/>
      <c r="F128" s="238"/>
      <c r="G128" s="238"/>
      <c r="I128" s="193"/>
      <c r="J128" s="193"/>
      <c r="K128" s="308"/>
      <c r="L128" s="308"/>
      <c r="M128" s="308"/>
      <c r="N128" s="308"/>
      <c r="O128" s="308"/>
      <c r="P128" s="308"/>
      <c r="Q128" s="308"/>
      <c r="R128" s="308"/>
      <c r="S128" s="308"/>
      <c r="T128" s="308"/>
      <c r="U128" s="308"/>
      <c r="V128" s="308"/>
      <c r="W128" s="308"/>
      <c r="X128" s="308"/>
    </row>
    <row r="129" spans="1:24" s="196" customFormat="1" x14ac:dyDescent="0.3">
      <c r="A129" s="195"/>
      <c r="B129" s="195"/>
      <c r="C129" s="238"/>
      <c r="D129" s="238"/>
      <c r="E129" s="238"/>
      <c r="F129" s="238"/>
      <c r="G129" s="238"/>
      <c r="I129" s="193"/>
      <c r="J129" s="193"/>
      <c r="K129" s="308"/>
      <c r="L129" s="308"/>
      <c r="M129" s="308"/>
      <c r="N129" s="308"/>
      <c r="O129" s="308"/>
      <c r="P129" s="308"/>
      <c r="Q129" s="308"/>
      <c r="R129" s="308"/>
      <c r="S129" s="308"/>
      <c r="T129" s="308"/>
      <c r="U129" s="308"/>
      <c r="V129" s="308"/>
      <c r="W129" s="308"/>
      <c r="X129" s="308"/>
    </row>
    <row r="130" spans="1:24" s="196" customFormat="1" x14ac:dyDescent="0.3">
      <c r="A130" s="195"/>
      <c r="B130" s="195"/>
      <c r="C130" s="238"/>
      <c r="D130" s="238"/>
      <c r="E130" s="238"/>
      <c r="F130" s="238"/>
      <c r="G130" s="238"/>
      <c r="I130" s="193"/>
      <c r="J130" s="193"/>
      <c r="K130" s="308"/>
      <c r="L130" s="308"/>
      <c r="M130" s="308"/>
      <c r="N130" s="308"/>
      <c r="O130" s="308"/>
      <c r="P130" s="308"/>
      <c r="Q130" s="308"/>
      <c r="R130" s="308"/>
      <c r="S130" s="308"/>
      <c r="T130" s="308"/>
      <c r="U130" s="308"/>
      <c r="V130" s="308"/>
      <c r="W130" s="308"/>
      <c r="X130" s="308"/>
    </row>
    <row r="131" spans="1:24" s="196" customFormat="1" x14ac:dyDescent="0.3">
      <c r="A131" s="195"/>
      <c r="B131" s="195"/>
      <c r="C131" s="238"/>
      <c r="D131" s="238"/>
      <c r="E131" s="238"/>
      <c r="F131" s="238"/>
      <c r="G131" s="238"/>
      <c r="I131" s="193"/>
      <c r="J131" s="193"/>
      <c r="K131" s="308"/>
      <c r="L131" s="308"/>
      <c r="M131" s="308"/>
      <c r="N131" s="308"/>
      <c r="O131" s="308"/>
      <c r="P131" s="308"/>
      <c r="Q131" s="308"/>
      <c r="R131" s="308"/>
      <c r="S131" s="308"/>
      <c r="T131" s="308"/>
      <c r="U131" s="308"/>
      <c r="V131" s="308"/>
      <c r="W131" s="308"/>
      <c r="X131" s="308"/>
    </row>
    <row r="132" spans="1:24" s="196" customFormat="1" x14ac:dyDescent="0.3">
      <c r="A132" s="195"/>
      <c r="B132" s="195"/>
      <c r="C132" s="238"/>
      <c r="D132" s="238"/>
      <c r="E132" s="238"/>
      <c r="F132" s="238"/>
      <c r="G132" s="238"/>
      <c r="I132" s="193"/>
      <c r="J132" s="193"/>
      <c r="K132" s="308"/>
      <c r="L132" s="308"/>
      <c r="M132" s="308"/>
      <c r="N132" s="308"/>
      <c r="O132" s="308"/>
      <c r="P132" s="308"/>
      <c r="Q132" s="308"/>
      <c r="R132" s="308"/>
      <c r="S132" s="308"/>
      <c r="T132" s="308"/>
      <c r="U132" s="308"/>
      <c r="V132" s="308"/>
      <c r="W132" s="308"/>
      <c r="X132" s="308"/>
    </row>
    <row r="133" spans="1:24" s="196" customFormat="1" x14ac:dyDescent="0.3">
      <c r="A133" s="195"/>
      <c r="B133" s="195"/>
      <c r="C133" s="238"/>
      <c r="D133" s="238"/>
      <c r="E133" s="238"/>
      <c r="F133" s="238"/>
      <c r="G133" s="238"/>
      <c r="I133" s="193"/>
      <c r="J133" s="193"/>
      <c r="K133" s="308"/>
      <c r="L133" s="308"/>
      <c r="M133" s="308"/>
      <c r="N133" s="308"/>
      <c r="O133" s="308"/>
      <c r="P133" s="308"/>
      <c r="Q133" s="308"/>
      <c r="R133" s="308"/>
      <c r="S133" s="308"/>
      <c r="T133" s="308"/>
      <c r="U133" s="308"/>
      <c r="V133" s="308"/>
      <c r="W133" s="308"/>
      <c r="X133" s="308"/>
    </row>
    <row r="134" spans="1:24" s="196" customFormat="1" x14ac:dyDescent="0.3">
      <c r="A134" s="195"/>
      <c r="B134" s="195"/>
      <c r="C134" s="238"/>
      <c r="D134" s="238"/>
      <c r="E134" s="238"/>
      <c r="F134" s="238"/>
      <c r="G134" s="238"/>
      <c r="I134" s="193"/>
      <c r="J134" s="193"/>
      <c r="K134" s="308"/>
      <c r="L134" s="308"/>
      <c r="M134" s="308"/>
      <c r="N134" s="308"/>
      <c r="O134" s="308"/>
      <c r="P134" s="308"/>
      <c r="Q134" s="308"/>
      <c r="R134" s="308"/>
      <c r="S134" s="308"/>
      <c r="T134" s="308"/>
      <c r="U134" s="308"/>
      <c r="V134" s="308"/>
      <c r="W134" s="308"/>
      <c r="X134" s="308"/>
    </row>
    <row r="135" spans="1:24" s="196" customFormat="1" x14ac:dyDescent="0.3">
      <c r="A135" s="195"/>
      <c r="B135" s="195"/>
      <c r="C135" s="238"/>
      <c r="D135" s="238"/>
      <c r="E135" s="238"/>
      <c r="F135" s="238"/>
      <c r="G135" s="238"/>
      <c r="I135" s="193"/>
      <c r="J135" s="193"/>
      <c r="K135" s="308"/>
      <c r="L135" s="308"/>
      <c r="M135" s="308"/>
      <c r="N135" s="308"/>
      <c r="O135" s="308"/>
      <c r="P135" s="308"/>
      <c r="Q135" s="308"/>
      <c r="R135" s="308"/>
      <c r="S135" s="308"/>
      <c r="T135" s="308"/>
      <c r="U135" s="308"/>
      <c r="V135" s="308"/>
      <c r="W135" s="308"/>
      <c r="X135" s="308"/>
    </row>
    <row r="136" spans="1:24" s="196" customFormat="1" x14ac:dyDescent="0.3">
      <c r="A136" s="195"/>
      <c r="B136" s="195"/>
      <c r="C136" s="238"/>
      <c r="D136" s="238"/>
      <c r="E136" s="238"/>
      <c r="F136" s="238"/>
      <c r="G136" s="238"/>
      <c r="I136" s="193"/>
      <c r="J136" s="193"/>
      <c r="K136" s="308"/>
      <c r="L136" s="308"/>
      <c r="M136" s="308"/>
      <c r="N136" s="308"/>
      <c r="O136" s="308"/>
      <c r="P136" s="308"/>
      <c r="Q136" s="308"/>
      <c r="R136" s="308"/>
      <c r="S136" s="308"/>
      <c r="T136" s="308"/>
      <c r="U136" s="308"/>
      <c r="V136" s="308"/>
      <c r="W136" s="308"/>
      <c r="X136" s="308"/>
    </row>
    <row r="137" spans="1:24" s="196" customFormat="1" x14ac:dyDescent="0.3">
      <c r="A137" s="195"/>
      <c r="B137" s="195"/>
      <c r="C137" s="238"/>
      <c r="D137" s="238"/>
      <c r="E137" s="238"/>
      <c r="F137" s="238"/>
      <c r="G137" s="238"/>
      <c r="I137" s="193"/>
      <c r="J137" s="193"/>
      <c r="K137" s="308"/>
      <c r="L137" s="308"/>
      <c r="M137" s="308"/>
      <c r="N137" s="308"/>
      <c r="O137" s="308"/>
      <c r="P137" s="308"/>
      <c r="Q137" s="308"/>
      <c r="R137" s="308"/>
      <c r="S137" s="308"/>
      <c r="T137" s="308"/>
      <c r="U137" s="308"/>
      <c r="V137" s="308"/>
      <c r="W137" s="308"/>
      <c r="X137" s="308"/>
    </row>
    <row r="138" spans="1:24" s="196" customFormat="1" x14ac:dyDescent="0.3">
      <c r="A138" s="195"/>
      <c r="B138" s="195"/>
      <c r="C138" s="238"/>
      <c r="D138" s="238"/>
      <c r="E138" s="238"/>
      <c r="F138" s="238"/>
      <c r="G138" s="238"/>
      <c r="I138" s="193"/>
      <c r="J138" s="193"/>
      <c r="K138" s="308"/>
      <c r="L138" s="308"/>
      <c r="M138" s="308"/>
      <c r="N138" s="308"/>
      <c r="O138" s="308"/>
      <c r="P138" s="308"/>
      <c r="Q138" s="308"/>
      <c r="R138" s="308"/>
      <c r="S138" s="308"/>
      <c r="T138" s="308"/>
      <c r="U138" s="308"/>
      <c r="V138" s="308"/>
      <c r="W138" s="308"/>
      <c r="X138" s="308"/>
    </row>
    <row r="139" spans="1:24" s="196" customFormat="1" x14ac:dyDescent="0.3">
      <c r="A139" s="195"/>
      <c r="B139" s="195"/>
      <c r="C139" s="238"/>
      <c r="D139" s="238"/>
      <c r="E139" s="238"/>
      <c r="F139" s="238"/>
      <c r="G139" s="238"/>
      <c r="I139" s="193"/>
      <c r="J139" s="193"/>
      <c r="K139" s="308"/>
      <c r="L139" s="308"/>
      <c r="M139" s="308"/>
      <c r="N139" s="308"/>
      <c r="O139" s="308"/>
      <c r="P139" s="308"/>
      <c r="Q139" s="308"/>
      <c r="R139" s="308"/>
      <c r="S139" s="308"/>
      <c r="T139" s="308"/>
      <c r="U139" s="308"/>
      <c r="V139" s="308"/>
      <c r="W139" s="308"/>
      <c r="X139" s="308"/>
    </row>
    <row r="140" spans="1:24" s="196" customFormat="1" x14ac:dyDescent="0.3">
      <c r="A140" s="195"/>
      <c r="B140" s="195"/>
      <c r="C140" s="238"/>
      <c r="D140" s="238"/>
      <c r="E140" s="238"/>
      <c r="F140" s="238"/>
      <c r="G140" s="238"/>
      <c r="I140" s="193"/>
      <c r="J140" s="193"/>
      <c r="K140" s="308"/>
      <c r="L140" s="308"/>
      <c r="M140" s="308"/>
      <c r="N140" s="308"/>
      <c r="O140" s="308"/>
      <c r="P140" s="308"/>
      <c r="Q140" s="308"/>
      <c r="R140" s="308"/>
      <c r="S140" s="308"/>
      <c r="T140" s="308"/>
      <c r="U140" s="308"/>
      <c r="V140" s="308"/>
      <c r="W140" s="308"/>
      <c r="X140" s="308"/>
    </row>
    <row r="141" spans="1:24" s="196" customFormat="1" x14ac:dyDescent="0.3">
      <c r="A141" s="195"/>
      <c r="B141" s="195"/>
      <c r="C141" s="238"/>
      <c r="D141" s="238"/>
      <c r="E141" s="238"/>
      <c r="F141" s="238"/>
      <c r="G141" s="238"/>
      <c r="I141" s="193"/>
      <c r="J141" s="193"/>
      <c r="K141" s="308"/>
      <c r="L141" s="308"/>
      <c r="M141" s="308"/>
      <c r="N141" s="308"/>
      <c r="O141" s="308"/>
      <c r="P141" s="308"/>
      <c r="Q141" s="308"/>
      <c r="R141" s="308"/>
      <c r="S141" s="308"/>
      <c r="T141" s="308"/>
      <c r="U141" s="308"/>
      <c r="V141" s="308"/>
      <c r="W141" s="308"/>
      <c r="X141" s="308"/>
    </row>
    <row r="142" spans="1:24" s="196" customFormat="1" x14ac:dyDescent="0.3">
      <c r="A142" s="195"/>
      <c r="B142" s="195"/>
      <c r="C142" s="238"/>
      <c r="D142" s="238"/>
      <c r="E142" s="238"/>
      <c r="F142" s="238"/>
      <c r="G142" s="238"/>
      <c r="I142" s="193"/>
      <c r="J142" s="193"/>
      <c r="K142" s="308"/>
      <c r="L142" s="308"/>
      <c r="M142" s="308"/>
      <c r="N142" s="308"/>
      <c r="O142" s="308"/>
      <c r="P142" s="308"/>
      <c r="Q142" s="308"/>
      <c r="R142" s="308"/>
      <c r="S142" s="308"/>
      <c r="T142" s="308"/>
      <c r="U142" s="308"/>
      <c r="V142" s="308"/>
      <c r="W142" s="308"/>
      <c r="X142" s="308"/>
    </row>
    <row r="143" spans="1:24" s="196" customFormat="1" x14ac:dyDescent="0.3">
      <c r="A143" s="195"/>
      <c r="B143" s="195"/>
      <c r="C143" s="238"/>
      <c r="D143" s="238"/>
      <c r="E143" s="238"/>
      <c r="F143" s="238"/>
      <c r="G143" s="238"/>
      <c r="I143" s="193"/>
      <c r="J143" s="193"/>
      <c r="K143" s="308"/>
      <c r="L143" s="308"/>
      <c r="M143" s="308"/>
      <c r="N143" s="308"/>
      <c r="O143" s="308"/>
      <c r="P143" s="308"/>
      <c r="Q143" s="308"/>
      <c r="R143" s="308"/>
      <c r="S143" s="308"/>
      <c r="T143" s="308"/>
      <c r="U143" s="308"/>
      <c r="V143" s="308"/>
      <c r="W143" s="308"/>
      <c r="X143" s="308"/>
    </row>
    <row r="144" spans="1:24" s="196" customFormat="1" x14ac:dyDescent="0.3">
      <c r="A144" s="195"/>
      <c r="B144" s="195"/>
      <c r="C144" s="238"/>
      <c r="D144" s="238"/>
      <c r="E144" s="238"/>
      <c r="F144" s="238"/>
      <c r="G144" s="238"/>
      <c r="I144" s="193"/>
      <c r="J144" s="193"/>
      <c r="K144" s="308"/>
      <c r="L144" s="308"/>
      <c r="M144" s="308"/>
      <c r="N144" s="308"/>
      <c r="O144" s="308"/>
      <c r="P144" s="308"/>
      <c r="Q144" s="308"/>
      <c r="R144" s="308"/>
      <c r="S144" s="308"/>
      <c r="T144" s="308"/>
      <c r="U144" s="308"/>
      <c r="V144" s="308"/>
      <c r="W144" s="308"/>
      <c r="X144" s="308"/>
    </row>
    <row r="145" spans="1:24" s="196" customFormat="1" x14ac:dyDescent="0.3">
      <c r="A145" s="195"/>
      <c r="B145" s="195"/>
      <c r="C145" s="238"/>
      <c r="D145" s="238"/>
      <c r="E145" s="238"/>
      <c r="F145" s="238"/>
      <c r="G145" s="238"/>
      <c r="I145" s="193"/>
      <c r="J145" s="193"/>
      <c r="K145" s="308"/>
      <c r="L145" s="308"/>
      <c r="M145" s="308"/>
      <c r="N145" s="308"/>
      <c r="O145" s="308"/>
      <c r="P145" s="308"/>
      <c r="Q145" s="308"/>
      <c r="R145" s="308"/>
      <c r="S145" s="308"/>
      <c r="T145" s="308"/>
      <c r="U145" s="308"/>
      <c r="V145" s="308"/>
      <c r="W145" s="308"/>
      <c r="X145" s="308"/>
    </row>
    <row r="146" spans="1:24" s="196" customFormat="1" x14ac:dyDescent="0.3">
      <c r="A146" s="195"/>
      <c r="B146" s="195"/>
      <c r="C146" s="238"/>
      <c r="D146" s="238"/>
      <c r="E146" s="238"/>
      <c r="F146" s="238"/>
      <c r="G146" s="238"/>
      <c r="I146" s="193"/>
      <c r="J146" s="193"/>
      <c r="K146" s="308"/>
      <c r="L146" s="308"/>
      <c r="M146" s="308"/>
      <c r="N146" s="308"/>
      <c r="O146" s="308"/>
      <c r="P146" s="308"/>
      <c r="Q146" s="308"/>
      <c r="R146" s="308"/>
      <c r="S146" s="308"/>
      <c r="T146" s="308"/>
      <c r="U146" s="308"/>
      <c r="V146" s="308"/>
      <c r="W146" s="308"/>
      <c r="X146" s="308"/>
    </row>
    <row r="147" spans="1:24" s="196" customFormat="1" x14ac:dyDescent="0.3">
      <c r="A147" s="195"/>
      <c r="B147" s="195"/>
      <c r="C147" s="238"/>
      <c r="D147" s="238"/>
      <c r="E147" s="238"/>
      <c r="F147" s="238"/>
      <c r="G147" s="238"/>
      <c r="I147" s="193"/>
      <c r="J147" s="193"/>
      <c r="K147" s="308"/>
      <c r="L147" s="308"/>
      <c r="M147" s="308"/>
      <c r="N147" s="308"/>
      <c r="O147" s="308"/>
      <c r="P147" s="308"/>
      <c r="Q147" s="308"/>
      <c r="R147" s="308"/>
      <c r="S147" s="308"/>
      <c r="T147" s="308"/>
      <c r="U147" s="308"/>
      <c r="V147" s="308"/>
      <c r="W147" s="308"/>
      <c r="X147" s="308"/>
    </row>
    <row r="148" spans="1:24" s="196" customFormat="1" x14ac:dyDescent="0.3">
      <c r="A148" s="195"/>
      <c r="B148" s="195"/>
      <c r="C148" s="238"/>
      <c r="D148" s="238"/>
      <c r="E148" s="238"/>
      <c r="F148" s="238"/>
      <c r="G148" s="238"/>
      <c r="I148" s="193"/>
      <c r="J148" s="193"/>
      <c r="K148" s="308"/>
      <c r="L148" s="308"/>
      <c r="M148" s="308"/>
      <c r="N148" s="308"/>
      <c r="O148" s="308"/>
      <c r="P148" s="308"/>
      <c r="Q148" s="308"/>
      <c r="R148" s="308"/>
      <c r="S148" s="308"/>
      <c r="T148" s="308"/>
      <c r="U148" s="308"/>
      <c r="V148" s="308"/>
      <c r="W148" s="308"/>
      <c r="X148" s="308"/>
    </row>
    <row r="149" spans="1:24" s="196" customFormat="1" x14ac:dyDescent="0.3">
      <c r="A149" s="195"/>
      <c r="B149" s="195"/>
      <c r="C149" s="238"/>
      <c r="D149" s="238"/>
      <c r="E149" s="238"/>
      <c r="F149" s="238"/>
      <c r="G149" s="238"/>
      <c r="I149" s="193"/>
      <c r="J149" s="193"/>
      <c r="K149" s="308"/>
      <c r="L149" s="308"/>
      <c r="M149" s="308"/>
      <c r="N149" s="308"/>
      <c r="O149" s="308"/>
      <c r="P149" s="308"/>
      <c r="Q149" s="308"/>
      <c r="R149" s="308"/>
      <c r="S149" s="308"/>
      <c r="T149" s="308"/>
      <c r="U149" s="308"/>
      <c r="V149" s="308"/>
      <c r="W149" s="308"/>
      <c r="X149" s="308"/>
    </row>
    <row r="150" spans="1:24" s="196" customFormat="1" x14ac:dyDescent="0.3">
      <c r="A150" s="195"/>
      <c r="B150" s="195"/>
      <c r="C150" s="238"/>
      <c r="D150" s="238"/>
      <c r="E150" s="238"/>
      <c r="F150" s="238"/>
      <c r="G150" s="238"/>
      <c r="I150" s="193"/>
      <c r="J150" s="193"/>
      <c r="K150" s="308"/>
      <c r="L150" s="308"/>
      <c r="M150" s="308"/>
      <c r="N150" s="308"/>
      <c r="O150" s="308"/>
      <c r="P150" s="308"/>
      <c r="Q150" s="308"/>
      <c r="R150" s="308"/>
      <c r="S150" s="308"/>
      <c r="T150" s="308"/>
      <c r="U150" s="308"/>
      <c r="V150" s="308"/>
      <c r="W150" s="308"/>
      <c r="X150" s="308"/>
    </row>
    <row r="151" spans="1:24" s="196" customFormat="1" x14ac:dyDescent="0.3">
      <c r="A151" s="195"/>
      <c r="B151" s="195"/>
      <c r="C151" s="238"/>
      <c r="D151" s="238"/>
      <c r="E151" s="238"/>
      <c r="F151" s="238"/>
      <c r="G151" s="238"/>
      <c r="I151" s="193"/>
      <c r="J151" s="193"/>
      <c r="K151" s="308"/>
      <c r="L151" s="308"/>
      <c r="M151" s="308"/>
      <c r="N151" s="308"/>
      <c r="O151" s="308"/>
      <c r="P151" s="308"/>
      <c r="Q151" s="308"/>
      <c r="R151" s="308"/>
      <c r="S151" s="308"/>
      <c r="T151" s="308"/>
      <c r="U151" s="308"/>
      <c r="V151" s="308"/>
      <c r="W151" s="308"/>
      <c r="X151" s="308"/>
    </row>
    <row r="152" spans="1:24" s="196" customFormat="1" x14ac:dyDescent="0.3">
      <c r="A152" s="195"/>
      <c r="B152" s="195"/>
      <c r="C152" s="238"/>
      <c r="D152" s="238"/>
      <c r="E152" s="238"/>
      <c r="F152" s="238"/>
      <c r="G152" s="238"/>
      <c r="I152" s="193"/>
      <c r="J152" s="193"/>
      <c r="K152" s="308"/>
      <c r="L152" s="308"/>
      <c r="M152" s="308"/>
      <c r="N152" s="308"/>
      <c r="O152" s="308"/>
      <c r="P152" s="308"/>
      <c r="Q152" s="308"/>
      <c r="R152" s="308"/>
      <c r="S152" s="308"/>
      <c r="T152" s="308"/>
      <c r="U152" s="308"/>
      <c r="V152" s="308"/>
      <c r="W152" s="308"/>
      <c r="X152" s="308"/>
    </row>
    <row r="153" spans="1:24" s="196" customFormat="1" x14ac:dyDescent="0.3">
      <c r="A153" s="195"/>
      <c r="B153" s="195"/>
      <c r="C153" s="238"/>
      <c r="D153" s="238"/>
      <c r="E153" s="238"/>
      <c r="F153" s="238"/>
      <c r="G153" s="238"/>
      <c r="I153" s="193"/>
      <c r="J153" s="193"/>
      <c r="K153" s="308"/>
      <c r="L153" s="308"/>
      <c r="M153" s="308"/>
      <c r="N153" s="308"/>
      <c r="O153" s="308"/>
      <c r="P153" s="308"/>
      <c r="Q153" s="308"/>
      <c r="R153" s="308"/>
      <c r="S153" s="308"/>
      <c r="T153" s="308"/>
      <c r="U153" s="308"/>
      <c r="V153" s="308"/>
      <c r="W153" s="308"/>
      <c r="X153" s="308"/>
    </row>
    <row r="154" spans="1:24" s="196" customFormat="1" x14ac:dyDescent="0.3">
      <c r="A154" s="195"/>
      <c r="B154" s="195"/>
      <c r="C154" s="238"/>
      <c r="D154" s="238"/>
      <c r="E154" s="238"/>
      <c r="F154" s="238"/>
      <c r="G154" s="238"/>
      <c r="I154" s="193"/>
      <c r="J154" s="193"/>
      <c r="K154" s="308"/>
      <c r="L154" s="308"/>
      <c r="M154" s="308"/>
      <c r="N154" s="308"/>
      <c r="O154" s="308"/>
      <c r="P154" s="308"/>
      <c r="Q154" s="308"/>
      <c r="R154" s="308"/>
      <c r="S154" s="308"/>
      <c r="T154" s="308"/>
      <c r="U154" s="308"/>
      <c r="V154" s="308"/>
      <c r="W154" s="308"/>
      <c r="X154" s="308"/>
    </row>
    <row r="155" spans="1:24" s="196" customFormat="1" x14ac:dyDescent="0.3">
      <c r="A155" s="195"/>
      <c r="B155" s="195"/>
      <c r="C155" s="238"/>
      <c r="D155" s="238"/>
      <c r="E155" s="238"/>
      <c r="F155" s="238"/>
      <c r="G155" s="238"/>
      <c r="I155" s="193"/>
      <c r="J155" s="193"/>
      <c r="K155" s="308"/>
      <c r="L155" s="308"/>
      <c r="M155" s="308"/>
      <c r="N155" s="308"/>
      <c r="O155" s="308"/>
      <c r="P155" s="308"/>
      <c r="Q155" s="308"/>
      <c r="R155" s="308"/>
      <c r="S155" s="308"/>
      <c r="T155" s="308"/>
      <c r="U155" s="308"/>
      <c r="V155" s="308"/>
      <c r="W155" s="308"/>
      <c r="X155" s="308"/>
    </row>
    <row r="156" spans="1:24" s="196" customFormat="1" x14ac:dyDescent="0.3">
      <c r="A156" s="195"/>
      <c r="B156" s="195"/>
      <c r="C156" s="238"/>
      <c r="D156" s="238"/>
      <c r="E156" s="238"/>
      <c r="F156" s="238"/>
      <c r="G156" s="238"/>
      <c r="I156" s="193"/>
      <c r="J156" s="193"/>
      <c r="K156" s="308"/>
      <c r="L156" s="308"/>
      <c r="M156" s="308"/>
      <c r="N156" s="308"/>
      <c r="O156" s="308"/>
      <c r="P156" s="308"/>
      <c r="Q156" s="308"/>
      <c r="R156" s="308"/>
      <c r="S156" s="308"/>
      <c r="T156" s="308"/>
      <c r="U156" s="308"/>
      <c r="V156" s="308"/>
      <c r="W156" s="308"/>
      <c r="X156" s="308"/>
    </row>
    <row r="157" spans="1:24" s="196" customFormat="1" x14ac:dyDescent="0.3">
      <c r="A157" s="195"/>
      <c r="B157" s="195"/>
      <c r="C157" s="238"/>
      <c r="D157" s="238"/>
      <c r="E157" s="238"/>
      <c r="F157" s="238"/>
      <c r="G157" s="238"/>
      <c r="I157" s="193"/>
      <c r="J157" s="193"/>
      <c r="K157" s="308"/>
      <c r="L157" s="308"/>
      <c r="M157" s="308"/>
      <c r="N157" s="308"/>
      <c r="O157" s="308"/>
      <c r="P157" s="308"/>
      <c r="Q157" s="308"/>
      <c r="R157" s="308"/>
      <c r="S157" s="308"/>
      <c r="T157" s="308"/>
      <c r="U157" s="308"/>
      <c r="V157" s="308"/>
      <c r="W157" s="308"/>
      <c r="X157" s="308"/>
    </row>
    <row r="158" spans="1:24" s="196" customFormat="1" x14ac:dyDescent="0.3">
      <c r="A158" s="195"/>
      <c r="B158" s="195"/>
      <c r="C158" s="238"/>
      <c r="D158" s="238"/>
      <c r="E158" s="238"/>
      <c r="F158" s="238"/>
      <c r="G158" s="238"/>
      <c r="I158" s="193"/>
      <c r="J158" s="193"/>
      <c r="K158" s="308"/>
      <c r="L158" s="308"/>
      <c r="M158" s="308"/>
      <c r="N158" s="308"/>
      <c r="O158" s="308"/>
      <c r="P158" s="308"/>
      <c r="Q158" s="308"/>
      <c r="R158" s="308"/>
      <c r="S158" s="308"/>
      <c r="T158" s="308"/>
      <c r="U158" s="308"/>
      <c r="V158" s="308"/>
      <c r="W158" s="308"/>
      <c r="X158" s="308"/>
    </row>
    <row r="159" spans="1:24" s="196" customFormat="1" x14ac:dyDescent="0.3">
      <c r="A159" s="195"/>
      <c r="B159" s="195"/>
      <c r="C159" s="238"/>
      <c r="D159" s="238"/>
      <c r="E159" s="238"/>
      <c r="F159" s="238"/>
      <c r="G159" s="238"/>
      <c r="I159" s="193"/>
      <c r="J159" s="193"/>
      <c r="K159" s="308"/>
      <c r="L159" s="308"/>
      <c r="M159" s="308"/>
      <c r="N159" s="308"/>
      <c r="O159" s="308"/>
      <c r="P159" s="308"/>
      <c r="Q159" s="308"/>
      <c r="R159" s="308"/>
      <c r="S159" s="308"/>
      <c r="T159" s="308"/>
      <c r="U159" s="308"/>
      <c r="V159" s="308"/>
      <c r="W159" s="308"/>
      <c r="X159" s="308"/>
    </row>
    <row r="160" spans="1:24" s="196" customFormat="1" x14ac:dyDescent="0.3">
      <c r="A160" s="195"/>
      <c r="B160" s="195"/>
      <c r="C160" s="238"/>
      <c r="D160" s="238"/>
      <c r="E160" s="238"/>
      <c r="F160" s="238"/>
      <c r="G160" s="238"/>
      <c r="I160" s="193"/>
      <c r="J160" s="193"/>
      <c r="K160" s="308"/>
      <c r="L160" s="308"/>
      <c r="M160" s="308"/>
      <c r="N160" s="308"/>
      <c r="O160" s="308"/>
      <c r="P160" s="308"/>
      <c r="Q160" s="308"/>
      <c r="R160" s="308"/>
      <c r="S160" s="308"/>
      <c r="T160" s="308"/>
      <c r="U160" s="308"/>
      <c r="V160" s="308"/>
      <c r="W160" s="308"/>
      <c r="X160" s="308"/>
    </row>
    <row r="161" spans="1:24" s="196" customFormat="1" x14ac:dyDescent="0.3">
      <c r="A161" s="195"/>
      <c r="B161" s="195"/>
      <c r="C161" s="238"/>
      <c r="D161" s="238"/>
      <c r="E161" s="238"/>
      <c r="F161" s="238"/>
      <c r="G161" s="238"/>
      <c r="I161" s="193"/>
      <c r="J161" s="193"/>
      <c r="K161" s="308"/>
      <c r="L161" s="308"/>
      <c r="M161" s="308"/>
      <c r="N161" s="308"/>
      <c r="O161" s="308"/>
      <c r="P161" s="308"/>
      <c r="Q161" s="308"/>
      <c r="R161" s="308"/>
      <c r="S161" s="308"/>
      <c r="T161" s="308"/>
      <c r="U161" s="308"/>
      <c r="V161" s="308"/>
      <c r="W161" s="308"/>
      <c r="X161" s="308"/>
    </row>
    <row r="162" spans="1:24" s="196" customFormat="1" x14ac:dyDescent="0.3">
      <c r="A162" s="195"/>
      <c r="B162" s="195"/>
      <c r="C162" s="238"/>
      <c r="D162" s="238"/>
      <c r="E162" s="238"/>
      <c r="F162" s="238"/>
      <c r="G162" s="238"/>
      <c r="I162" s="193"/>
      <c r="J162" s="193"/>
      <c r="K162" s="308"/>
      <c r="L162" s="308"/>
      <c r="M162" s="308"/>
      <c r="N162" s="308"/>
      <c r="O162" s="308"/>
      <c r="P162" s="308"/>
      <c r="Q162" s="308"/>
      <c r="R162" s="308"/>
      <c r="S162" s="308"/>
      <c r="T162" s="308"/>
      <c r="U162" s="308"/>
      <c r="V162" s="308"/>
      <c r="W162" s="308"/>
      <c r="X162" s="308"/>
    </row>
    <row r="163" spans="1:24" s="196" customFormat="1" x14ac:dyDescent="0.3">
      <c r="A163" s="195"/>
      <c r="B163" s="195"/>
      <c r="C163" s="238"/>
      <c r="D163" s="238"/>
      <c r="E163" s="238"/>
      <c r="F163" s="238"/>
      <c r="G163" s="238"/>
      <c r="I163" s="193"/>
      <c r="J163" s="193"/>
      <c r="K163" s="308"/>
      <c r="L163" s="308"/>
      <c r="M163" s="308"/>
      <c r="N163" s="308"/>
      <c r="O163" s="308"/>
      <c r="P163" s="308"/>
      <c r="Q163" s="308"/>
      <c r="R163" s="308"/>
      <c r="S163" s="308"/>
      <c r="T163" s="308"/>
      <c r="U163" s="308"/>
      <c r="V163" s="308"/>
      <c r="W163" s="308"/>
      <c r="X163" s="308"/>
    </row>
    <row r="164" spans="1:24" s="196" customFormat="1" x14ac:dyDescent="0.3">
      <c r="A164" s="195"/>
      <c r="B164" s="195"/>
      <c r="C164" s="238"/>
      <c r="D164" s="238"/>
      <c r="E164" s="238"/>
      <c r="F164" s="238"/>
      <c r="G164" s="238"/>
      <c r="I164" s="193"/>
      <c r="J164" s="193"/>
      <c r="K164" s="308"/>
      <c r="L164" s="308"/>
      <c r="M164" s="308"/>
      <c r="N164" s="308"/>
      <c r="O164" s="308"/>
      <c r="P164" s="308"/>
      <c r="Q164" s="308"/>
      <c r="R164" s="308"/>
      <c r="S164" s="308"/>
      <c r="T164" s="308"/>
      <c r="U164" s="308"/>
      <c r="V164" s="308"/>
      <c r="W164" s="308"/>
      <c r="X164" s="308"/>
    </row>
    <row r="165" spans="1:24" s="196" customFormat="1" x14ac:dyDescent="0.3">
      <c r="A165" s="195"/>
      <c r="B165" s="195"/>
      <c r="C165" s="238"/>
      <c r="D165" s="238"/>
      <c r="E165" s="238"/>
      <c r="F165" s="238"/>
      <c r="G165" s="238"/>
      <c r="I165" s="193"/>
      <c r="J165" s="193"/>
      <c r="K165" s="308"/>
      <c r="L165" s="308"/>
      <c r="M165" s="308"/>
      <c r="N165" s="308"/>
      <c r="O165" s="308"/>
      <c r="P165" s="308"/>
      <c r="Q165" s="308"/>
      <c r="R165" s="308"/>
      <c r="S165" s="308"/>
      <c r="T165" s="308"/>
      <c r="U165" s="308"/>
      <c r="V165" s="308"/>
      <c r="W165" s="308"/>
      <c r="X165" s="308"/>
    </row>
    <row r="166" spans="1:24" s="196" customFormat="1" x14ac:dyDescent="0.3">
      <c r="A166" s="195"/>
      <c r="B166" s="195"/>
      <c r="C166" s="238"/>
      <c r="D166" s="238"/>
      <c r="E166" s="238"/>
      <c r="F166" s="238"/>
      <c r="G166" s="238"/>
      <c r="I166" s="193"/>
      <c r="J166" s="193"/>
      <c r="K166" s="308"/>
      <c r="L166" s="308"/>
      <c r="M166" s="308"/>
      <c r="N166" s="308"/>
      <c r="O166" s="308"/>
      <c r="P166" s="308"/>
      <c r="Q166" s="308"/>
      <c r="R166" s="308"/>
      <c r="S166" s="308"/>
      <c r="T166" s="308"/>
      <c r="U166" s="308"/>
      <c r="V166" s="308"/>
      <c r="W166" s="308"/>
      <c r="X166" s="308"/>
    </row>
    <row r="167" spans="1:24" s="196" customFormat="1" x14ac:dyDescent="0.3">
      <c r="A167" s="195"/>
      <c r="B167" s="195"/>
      <c r="C167" s="238"/>
      <c r="D167" s="238"/>
      <c r="E167" s="238"/>
      <c r="F167" s="238"/>
      <c r="G167" s="238"/>
      <c r="I167" s="193"/>
      <c r="J167" s="193"/>
      <c r="K167" s="308"/>
      <c r="L167" s="308"/>
      <c r="M167" s="308"/>
      <c r="N167" s="308"/>
      <c r="O167" s="308"/>
      <c r="P167" s="308"/>
      <c r="Q167" s="308"/>
      <c r="R167" s="308"/>
      <c r="S167" s="308"/>
      <c r="T167" s="308"/>
      <c r="U167" s="308"/>
      <c r="V167" s="308"/>
      <c r="W167" s="308"/>
      <c r="X167" s="308"/>
    </row>
    <row r="168" spans="1:24" s="196" customFormat="1" x14ac:dyDescent="0.3">
      <c r="A168" s="195"/>
      <c r="B168" s="195"/>
      <c r="C168" s="238"/>
      <c r="D168" s="238"/>
      <c r="E168" s="238"/>
      <c r="F168" s="238"/>
      <c r="G168" s="238"/>
      <c r="I168" s="193"/>
      <c r="J168" s="193"/>
      <c r="K168" s="308"/>
      <c r="L168" s="308"/>
      <c r="M168" s="308"/>
      <c r="N168" s="308"/>
      <c r="O168" s="308"/>
      <c r="P168" s="308"/>
      <c r="Q168" s="308"/>
      <c r="R168" s="308"/>
      <c r="S168" s="308"/>
      <c r="T168" s="308"/>
      <c r="U168" s="308"/>
      <c r="V168" s="308"/>
      <c r="W168" s="308"/>
      <c r="X168" s="308"/>
    </row>
    <row r="169" spans="1:24" s="196" customFormat="1" x14ac:dyDescent="0.3">
      <c r="A169" s="195"/>
      <c r="B169" s="195"/>
      <c r="C169" s="238"/>
      <c r="D169" s="238"/>
      <c r="E169" s="238"/>
      <c r="F169" s="238"/>
      <c r="G169" s="238"/>
      <c r="I169" s="193"/>
      <c r="J169" s="193"/>
      <c r="K169" s="308"/>
      <c r="L169" s="308"/>
      <c r="M169" s="308"/>
      <c r="N169" s="308"/>
      <c r="O169" s="308"/>
      <c r="P169" s="308"/>
      <c r="Q169" s="308"/>
      <c r="R169" s="308"/>
      <c r="S169" s="308"/>
      <c r="T169" s="308"/>
      <c r="U169" s="308"/>
      <c r="V169" s="308"/>
      <c r="W169" s="308"/>
      <c r="X169" s="308"/>
    </row>
    <row r="170" spans="1:24" s="196" customFormat="1" x14ac:dyDescent="0.3">
      <c r="A170" s="195"/>
      <c r="B170" s="195"/>
      <c r="C170" s="238"/>
      <c r="D170" s="238"/>
      <c r="E170" s="238"/>
      <c r="F170" s="238"/>
      <c r="G170" s="238"/>
      <c r="I170" s="193"/>
      <c r="J170" s="193"/>
      <c r="K170" s="308"/>
      <c r="L170" s="308"/>
      <c r="M170" s="308"/>
      <c r="N170" s="308"/>
      <c r="O170" s="308"/>
      <c r="P170" s="308"/>
      <c r="Q170" s="308"/>
      <c r="R170" s="308"/>
      <c r="S170" s="308"/>
      <c r="T170" s="308"/>
      <c r="U170" s="308"/>
      <c r="V170" s="308"/>
      <c r="W170" s="308"/>
      <c r="X170" s="308"/>
    </row>
    <row r="171" spans="1:24" s="196" customFormat="1" x14ac:dyDescent="0.3">
      <c r="A171" s="195"/>
      <c r="B171" s="195"/>
      <c r="C171" s="238"/>
      <c r="D171" s="238"/>
      <c r="E171" s="238"/>
      <c r="F171" s="238"/>
      <c r="G171" s="238"/>
      <c r="I171" s="193"/>
      <c r="J171" s="193"/>
      <c r="K171" s="308"/>
      <c r="L171" s="308"/>
      <c r="M171" s="308"/>
      <c r="N171" s="308"/>
      <c r="O171" s="308"/>
      <c r="P171" s="308"/>
      <c r="Q171" s="308"/>
      <c r="R171" s="308"/>
      <c r="S171" s="308"/>
      <c r="T171" s="308"/>
      <c r="U171" s="308"/>
      <c r="V171" s="308"/>
      <c r="W171" s="308"/>
      <c r="X171" s="308"/>
    </row>
    <row r="172" spans="1:24" s="196" customFormat="1" x14ac:dyDescent="0.3">
      <c r="A172" s="195"/>
      <c r="B172" s="195"/>
      <c r="C172" s="238"/>
      <c r="D172" s="238"/>
      <c r="E172" s="238"/>
      <c r="F172" s="238"/>
      <c r="G172" s="238"/>
      <c r="I172" s="193"/>
      <c r="J172" s="193"/>
      <c r="K172" s="308"/>
      <c r="L172" s="308"/>
      <c r="M172" s="308"/>
      <c r="N172" s="308"/>
      <c r="O172" s="308"/>
      <c r="P172" s="308"/>
      <c r="Q172" s="308"/>
      <c r="R172" s="308"/>
      <c r="S172" s="308"/>
      <c r="T172" s="308"/>
      <c r="U172" s="308"/>
      <c r="V172" s="308"/>
      <c r="W172" s="308"/>
      <c r="X172" s="308"/>
    </row>
    <row r="173" spans="1:24" s="196" customFormat="1" x14ac:dyDescent="0.3">
      <c r="A173" s="195"/>
      <c r="B173" s="195"/>
      <c r="C173" s="238"/>
      <c r="D173" s="238"/>
      <c r="E173" s="238"/>
      <c r="F173" s="238"/>
      <c r="G173" s="238"/>
      <c r="I173" s="193"/>
      <c r="J173" s="193"/>
      <c r="K173" s="308"/>
      <c r="L173" s="308"/>
      <c r="M173" s="308"/>
      <c r="N173" s="308"/>
      <c r="O173" s="308"/>
      <c r="P173" s="308"/>
      <c r="Q173" s="308"/>
      <c r="R173" s="308"/>
      <c r="S173" s="308"/>
      <c r="T173" s="308"/>
      <c r="U173" s="308"/>
      <c r="V173" s="308"/>
      <c r="W173" s="308"/>
      <c r="X173" s="308"/>
    </row>
    <row r="174" spans="1:24" s="196" customFormat="1" x14ac:dyDescent="0.3">
      <c r="A174" s="195"/>
      <c r="B174" s="195"/>
      <c r="C174" s="238"/>
      <c r="D174" s="238"/>
      <c r="E174" s="238"/>
      <c r="F174" s="238"/>
      <c r="G174" s="238"/>
      <c r="I174" s="193"/>
      <c r="J174" s="193"/>
      <c r="K174" s="308"/>
      <c r="L174" s="308"/>
      <c r="M174" s="308"/>
      <c r="N174" s="308"/>
      <c r="O174" s="308"/>
      <c r="P174" s="308"/>
      <c r="Q174" s="308"/>
      <c r="R174" s="308"/>
      <c r="S174" s="308"/>
      <c r="T174" s="308"/>
      <c r="U174" s="308"/>
      <c r="V174" s="308"/>
      <c r="W174" s="308"/>
      <c r="X174" s="308"/>
    </row>
    <row r="175" spans="1:24" s="196" customFormat="1" x14ac:dyDescent="0.3">
      <c r="A175" s="195"/>
      <c r="B175" s="195"/>
      <c r="C175" s="238"/>
      <c r="D175" s="238"/>
      <c r="E175" s="238"/>
      <c r="F175" s="238"/>
      <c r="G175" s="238"/>
      <c r="I175" s="193"/>
      <c r="J175" s="193"/>
      <c r="K175" s="308"/>
      <c r="L175" s="308"/>
      <c r="M175" s="308"/>
      <c r="N175" s="308"/>
      <c r="O175" s="308"/>
      <c r="P175" s="308"/>
      <c r="Q175" s="308"/>
      <c r="R175" s="308"/>
      <c r="S175" s="308"/>
      <c r="T175" s="308"/>
      <c r="U175" s="308"/>
      <c r="V175" s="308"/>
      <c r="W175" s="308"/>
      <c r="X175" s="308"/>
    </row>
    <row r="176" spans="1:24" s="196" customFormat="1" x14ac:dyDescent="0.3">
      <c r="A176" s="195"/>
      <c r="B176" s="195"/>
      <c r="C176" s="238"/>
      <c r="D176" s="238"/>
      <c r="E176" s="238"/>
      <c r="F176" s="238"/>
      <c r="G176" s="238"/>
      <c r="I176" s="193"/>
      <c r="J176" s="193"/>
      <c r="K176" s="308"/>
      <c r="L176" s="308"/>
      <c r="M176" s="308"/>
      <c r="N176" s="308"/>
      <c r="O176" s="308"/>
      <c r="P176" s="308"/>
      <c r="Q176" s="308"/>
      <c r="R176" s="308"/>
      <c r="S176" s="308"/>
      <c r="T176" s="308"/>
      <c r="U176" s="308"/>
      <c r="V176" s="308"/>
      <c r="W176" s="308"/>
      <c r="X176" s="308"/>
    </row>
    <row r="177" spans="1:24" s="196" customFormat="1" x14ac:dyDescent="0.3">
      <c r="A177" s="195"/>
      <c r="B177" s="195"/>
      <c r="C177" s="238"/>
      <c r="D177" s="238"/>
      <c r="E177" s="238"/>
      <c r="F177" s="238"/>
      <c r="G177" s="238"/>
      <c r="I177" s="193"/>
      <c r="J177" s="193"/>
      <c r="K177" s="308"/>
      <c r="L177" s="308"/>
      <c r="M177" s="308"/>
      <c r="N177" s="308"/>
      <c r="O177" s="308"/>
      <c r="P177" s="308"/>
      <c r="Q177" s="308"/>
      <c r="R177" s="308"/>
      <c r="S177" s="308"/>
      <c r="T177" s="308"/>
      <c r="U177" s="308"/>
      <c r="V177" s="308"/>
      <c r="W177" s="308"/>
      <c r="X177" s="308"/>
    </row>
    <row r="178" spans="1:24" s="196" customFormat="1" x14ac:dyDescent="0.3">
      <c r="A178" s="195"/>
      <c r="B178" s="195"/>
      <c r="C178" s="238"/>
      <c r="D178" s="238"/>
      <c r="E178" s="238"/>
      <c r="F178" s="238"/>
      <c r="G178" s="238"/>
      <c r="I178" s="193"/>
      <c r="J178" s="193"/>
      <c r="K178" s="308"/>
      <c r="L178" s="308"/>
      <c r="M178" s="308"/>
      <c r="N178" s="308"/>
      <c r="O178" s="308"/>
      <c r="P178" s="308"/>
      <c r="Q178" s="308"/>
      <c r="R178" s="308"/>
      <c r="S178" s="308"/>
      <c r="T178" s="308"/>
      <c r="U178" s="308"/>
      <c r="V178" s="308"/>
      <c r="W178" s="308"/>
      <c r="X178" s="308"/>
    </row>
    <row r="179" spans="1:24" s="196" customFormat="1" x14ac:dyDescent="0.3">
      <c r="A179" s="195"/>
      <c r="B179" s="195"/>
      <c r="C179" s="238"/>
      <c r="D179" s="238"/>
      <c r="E179" s="238"/>
      <c r="F179" s="238"/>
      <c r="G179" s="238"/>
      <c r="I179" s="193"/>
      <c r="J179" s="193"/>
      <c r="K179" s="308"/>
      <c r="L179" s="308"/>
      <c r="M179" s="308"/>
      <c r="N179" s="308"/>
      <c r="O179" s="308"/>
      <c r="P179" s="308"/>
      <c r="Q179" s="308"/>
      <c r="R179" s="308"/>
      <c r="S179" s="308"/>
      <c r="T179" s="308"/>
      <c r="U179" s="308"/>
      <c r="V179" s="308"/>
      <c r="W179" s="308"/>
      <c r="X179" s="308"/>
    </row>
    <row r="180" spans="1:24" s="196" customFormat="1" x14ac:dyDescent="0.3">
      <c r="A180" s="195"/>
      <c r="B180" s="195"/>
      <c r="C180" s="238"/>
      <c r="D180" s="238"/>
      <c r="E180" s="238"/>
      <c r="F180" s="238"/>
      <c r="G180" s="238"/>
      <c r="I180" s="193"/>
      <c r="J180" s="193"/>
      <c r="K180" s="308"/>
      <c r="L180" s="308"/>
      <c r="M180" s="308"/>
      <c r="N180" s="308"/>
      <c r="O180" s="308"/>
      <c r="P180" s="308"/>
      <c r="Q180" s="308"/>
      <c r="R180" s="308"/>
      <c r="S180" s="308"/>
      <c r="T180" s="308"/>
      <c r="U180" s="308"/>
      <c r="V180" s="308"/>
      <c r="W180" s="308"/>
      <c r="X180" s="308"/>
    </row>
    <row r="181" spans="1:24" s="196" customFormat="1" x14ac:dyDescent="0.3">
      <c r="A181" s="195"/>
      <c r="B181" s="195"/>
      <c r="C181" s="238"/>
      <c r="D181" s="238"/>
      <c r="E181" s="238"/>
      <c r="F181" s="238"/>
      <c r="G181" s="238"/>
      <c r="I181" s="193"/>
      <c r="J181" s="193"/>
      <c r="K181" s="308"/>
      <c r="L181" s="308"/>
      <c r="M181" s="308"/>
      <c r="N181" s="308"/>
      <c r="O181" s="308"/>
      <c r="P181" s="308"/>
      <c r="Q181" s="308"/>
      <c r="R181" s="308"/>
      <c r="S181" s="308"/>
      <c r="T181" s="308"/>
      <c r="U181" s="308"/>
      <c r="V181" s="308"/>
      <c r="W181" s="308"/>
      <c r="X181" s="308"/>
    </row>
    <row r="182" spans="1:24" s="196" customFormat="1" x14ac:dyDescent="0.3">
      <c r="A182" s="195"/>
      <c r="B182" s="195"/>
      <c r="C182" s="238"/>
      <c r="D182" s="238"/>
      <c r="E182" s="238"/>
      <c r="F182" s="238"/>
      <c r="G182" s="238"/>
      <c r="I182" s="193"/>
      <c r="J182" s="193"/>
      <c r="K182" s="308"/>
      <c r="L182" s="308"/>
      <c r="M182" s="308"/>
      <c r="N182" s="308"/>
      <c r="O182" s="308"/>
      <c r="P182" s="308"/>
      <c r="Q182" s="308"/>
      <c r="R182" s="308"/>
      <c r="S182" s="308"/>
      <c r="T182" s="308"/>
      <c r="U182" s="308"/>
      <c r="V182" s="308"/>
      <c r="W182" s="308"/>
      <c r="X182" s="308"/>
    </row>
    <row r="183" spans="1:24" s="196" customFormat="1" x14ac:dyDescent="0.3">
      <c r="A183" s="195"/>
      <c r="B183" s="195"/>
      <c r="C183" s="238"/>
      <c r="D183" s="238"/>
      <c r="E183" s="238"/>
      <c r="F183" s="238"/>
      <c r="G183" s="238"/>
      <c r="I183" s="193"/>
      <c r="J183" s="193"/>
      <c r="K183" s="308"/>
      <c r="L183" s="308"/>
      <c r="M183" s="308"/>
      <c r="N183" s="308"/>
      <c r="O183" s="308"/>
      <c r="P183" s="308"/>
      <c r="Q183" s="308"/>
      <c r="R183" s="308"/>
      <c r="S183" s="308"/>
      <c r="T183" s="308"/>
      <c r="U183" s="308"/>
      <c r="V183" s="308"/>
      <c r="W183" s="308"/>
      <c r="X183" s="308"/>
    </row>
    <row r="184" spans="1:24" s="196" customFormat="1" x14ac:dyDescent="0.3">
      <c r="A184" s="195"/>
      <c r="B184" s="195"/>
      <c r="C184" s="238"/>
      <c r="D184" s="238"/>
      <c r="E184" s="238"/>
      <c r="F184" s="238"/>
      <c r="G184" s="238"/>
      <c r="I184" s="193"/>
      <c r="J184" s="193"/>
      <c r="K184" s="308"/>
      <c r="L184" s="308"/>
      <c r="M184" s="308"/>
      <c r="N184" s="308"/>
      <c r="O184" s="308"/>
      <c r="P184" s="308"/>
      <c r="Q184" s="308"/>
      <c r="R184" s="308"/>
      <c r="S184" s="308"/>
      <c r="T184" s="308"/>
      <c r="U184" s="308"/>
      <c r="V184" s="308"/>
      <c r="W184" s="308"/>
      <c r="X184" s="308"/>
    </row>
    <row r="185" spans="1:24" s="196" customFormat="1" x14ac:dyDescent="0.3">
      <c r="A185" s="195"/>
      <c r="B185" s="195"/>
      <c r="C185" s="238"/>
      <c r="D185" s="238"/>
      <c r="E185" s="238"/>
      <c r="F185" s="238"/>
      <c r="G185" s="238"/>
      <c r="I185" s="193"/>
      <c r="J185" s="193"/>
      <c r="K185" s="308"/>
      <c r="L185" s="308"/>
      <c r="M185" s="308"/>
      <c r="N185" s="308"/>
      <c r="O185" s="308"/>
      <c r="P185" s="308"/>
      <c r="Q185" s="308"/>
      <c r="R185" s="308"/>
      <c r="S185" s="308"/>
      <c r="T185" s="308"/>
      <c r="U185" s="308"/>
      <c r="V185" s="308"/>
      <c r="W185" s="308"/>
      <c r="X185" s="308"/>
    </row>
    <row r="186" spans="1:24" s="196" customFormat="1" x14ac:dyDescent="0.3">
      <c r="A186" s="195"/>
      <c r="B186" s="195"/>
      <c r="C186" s="238"/>
      <c r="D186" s="238"/>
      <c r="E186" s="238"/>
      <c r="F186" s="238"/>
      <c r="G186" s="238"/>
      <c r="I186" s="193"/>
      <c r="J186" s="193"/>
      <c r="K186" s="308"/>
      <c r="L186" s="308"/>
      <c r="M186" s="308"/>
      <c r="N186" s="308"/>
      <c r="O186" s="308"/>
      <c r="P186" s="308"/>
      <c r="Q186" s="308"/>
      <c r="R186" s="308"/>
      <c r="S186" s="308"/>
      <c r="T186" s="308"/>
      <c r="U186" s="308"/>
      <c r="V186" s="308"/>
      <c r="W186" s="308"/>
      <c r="X186" s="308"/>
    </row>
    <row r="187" spans="1:24" s="196" customFormat="1" x14ac:dyDescent="0.3">
      <c r="A187" s="195"/>
      <c r="B187" s="195"/>
      <c r="C187" s="238"/>
      <c r="D187" s="238"/>
      <c r="E187" s="238"/>
      <c r="F187" s="238"/>
      <c r="G187" s="238"/>
      <c r="I187" s="193"/>
      <c r="J187" s="193"/>
      <c r="K187" s="308"/>
      <c r="L187" s="308"/>
      <c r="M187" s="308"/>
      <c r="N187" s="308"/>
      <c r="O187" s="308"/>
      <c r="P187" s="308"/>
      <c r="Q187" s="308"/>
      <c r="R187" s="308"/>
      <c r="S187" s="308"/>
      <c r="T187" s="308"/>
      <c r="U187" s="308"/>
      <c r="V187" s="308"/>
      <c r="W187" s="308"/>
      <c r="X187" s="308"/>
    </row>
    <row r="188" spans="1:24" s="196" customFormat="1" x14ac:dyDescent="0.3">
      <c r="A188" s="195"/>
      <c r="B188" s="195"/>
      <c r="C188" s="238"/>
      <c r="D188" s="238"/>
      <c r="E188" s="238"/>
      <c r="F188" s="238"/>
      <c r="G188" s="238"/>
      <c r="I188" s="193"/>
      <c r="J188" s="193"/>
      <c r="K188" s="308"/>
      <c r="L188" s="308"/>
      <c r="M188" s="308"/>
      <c r="N188" s="308"/>
      <c r="O188" s="308"/>
      <c r="P188" s="308"/>
      <c r="Q188" s="308"/>
      <c r="R188" s="308"/>
      <c r="S188" s="308"/>
      <c r="T188" s="308"/>
      <c r="U188" s="308"/>
      <c r="V188" s="308"/>
      <c r="W188" s="308"/>
      <c r="X188" s="308"/>
    </row>
    <row r="189" spans="1:24" s="196" customFormat="1" x14ac:dyDescent="0.3">
      <c r="A189" s="195"/>
      <c r="B189" s="195"/>
      <c r="C189" s="238"/>
      <c r="D189" s="238"/>
      <c r="E189" s="238"/>
      <c r="F189" s="238"/>
      <c r="G189" s="238"/>
      <c r="I189" s="193"/>
      <c r="J189" s="193"/>
      <c r="K189" s="308"/>
      <c r="L189" s="308"/>
      <c r="M189" s="308"/>
      <c r="N189" s="308"/>
      <c r="O189" s="308"/>
      <c r="P189" s="308"/>
      <c r="Q189" s="308"/>
      <c r="R189" s="308"/>
      <c r="S189" s="308"/>
      <c r="T189" s="308"/>
      <c r="U189" s="308"/>
      <c r="V189" s="308"/>
      <c r="W189" s="308"/>
      <c r="X189" s="308"/>
    </row>
    <row r="190" spans="1:24" s="196" customFormat="1" x14ac:dyDescent="0.3">
      <c r="A190" s="195"/>
      <c r="B190" s="195"/>
      <c r="C190" s="238"/>
      <c r="D190" s="238"/>
      <c r="E190" s="238"/>
      <c r="F190" s="238"/>
      <c r="G190" s="238"/>
      <c r="I190" s="193"/>
      <c r="J190" s="193"/>
      <c r="K190" s="308"/>
      <c r="L190" s="308"/>
      <c r="M190" s="308"/>
      <c r="N190" s="308"/>
      <c r="O190" s="308"/>
      <c r="P190" s="308"/>
      <c r="Q190" s="308"/>
      <c r="R190" s="308"/>
      <c r="S190" s="308"/>
      <c r="T190" s="308"/>
      <c r="U190" s="308"/>
      <c r="V190" s="308"/>
      <c r="W190" s="308"/>
      <c r="X190" s="308"/>
    </row>
    <row r="191" spans="1:24" s="196" customFormat="1" x14ac:dyDescent="0.3">
      <c r="A191" s="195"/>
      <c r="B191" s="195"/>
      <c r="C191" s="238"/>
      <c r="D191" s="238"/>
      <c r="E191" s="238"/>
      <c r="F191" s="238"/>
      <c r="G191" s="238"/>
      <c r="I191" s="193"/>
      <c r="J191" s="193"/>
      <c r="K191" s="308"/>
      <c r="L191" s="308"/>
      <c r="M191" s="308"/>
      <c r="N191" s="308"/>
      <c r="O191" s="308"/>
      <c r="P191" s="308"/>
      <c r="Q191" s="308"/>
      <c r="R191" s="308"/>
      <c r="S191" s="308"/>
      <c r="T191" s="308"/>
      <c r="U191" s="308"/>
      <c r="V191" s="308"/>
      <c r="W191" s="308"/>
      <c r="X191" s="308"/>
    </row>
    <row r="192" spans="1:24" s="196" customFormat="1" x14ac:dyDescent="0.3">
      <c r="A192" s="195"/>
      <c r="B192" s="195"/>
      <c r="C192" s="238"/>
      <c r="D192" s="238"/>
      <c r="E192" s="238"/>
      <c r="F192" s="238"/>
      <c r="G192" s="238"/>
      <c r="I192" s="193"/>
      <c r="J192" s="193"/>
      <c r="K192" s="308"/>
      <c r="L192" s="308"/>
      <c r="M192" s="308"/>
      <c r="N192" s="308"/>
      <c r="O192" s="308"/>
      <c r="P192" s="308"/>
      <c r="Q192" s="308"/>
      <c r="R192" s="308"/>
      <c r="S192" s="308"/>
      <c r="T192" s="308"/>
      <c r="U192" s="308"/>
      <c r="V192" s="308"/>
      <c r="W192" s="308"/>
      <c r="X192" s="308"/>
    </row>
    <row r="193" spans="1:24" s="196" customFormat="1" x14ac:dyDescent="0.3">
      <c r="A193" s="195"/>
      <c r="B193" s="195"/>
      <c r="C193" s="238"/>
      <c r="D193" s="238"/>
      <c r="E193" s="238"/>
      <c r="F193" s="238"/>
      <c r="G193" s="238"/>
      <c r="I193" s="193"/>
      <c r="J193" s="193"/>
      <c r="K193" s="308"/>
      <c r="L193" s="308"/>
      <c r="M193" s="308"/>
      <c r="N193" s="308"/>
      <c r="O193" s="308"/>
      <c r="P193" s="308"/>
      <c r="Q193" s="308"/>
      <c r="R193" s="308"/>
      <c r="S193" s="308"/>
      <c r="T193" s="308"/>
      <c r="U193" s="308"/>
      <c r="V193" s="308"/>
      <c r="W193" s="308"/>
      <c r="X193" s="308"/>
    </row>
    <row r="194" spans="1:24" s="196" customFormat="1" x14ac:dyDescent="0.3">
      <c r="A194" s="195"/>
      <c r="B194" s="195"/>
      <c r="C194" s="238"/>
      <c r="D194" s="238"/>
      <c r="E194" s="238"/>
      <c r="F194" s="238"/>
      <c r="G194" s="238"/>
      <c r="I194" s="193"/>
      <c r="J194" s="193"/>
      <c r="K194" s="308"/>
      <c r="L194" s="308"/>
      <c r="M194" s="308"/>
      <c r="N194" s="308"/>
      <c r="O194" s="308"/>
      <c r="P194" s="308"/>
      <c r="Q194" s="308"/>
      <c r="R194" s="308"/>
      <c r="S194" s="308"/>
      <c r="T194" s="308"/>
      <c r="U194" s="308"/>
      <c r="V194" s="308"/>
      <c r="W194" s="308"/>
      <c r="X194" s="308"/>
    </row>
    <row r="195" spans="1:24" s="196" customFormat="1" x14ac:dyDescent="0.3">
      <c r="A195" s="195"/>
      <c r="B195" s="195"/>
      <c r="C195" s="238"/>
      <c r="D195" s="238"/>
      <c r="E195" s="238"/>
      <c r="F195" s="238"/>
      <c r="G195" s="238"/>
      <c r="I195" s="193"/>
      <c r="J195" s="193"/>
      <c r="K195" s="308"/>
      <c r="L195" s="308"/>
      <c r="M195" s="308"/>
      <c r="N195" s="308"/>
      <c r="O195" s="308"/>
      <c r="P195" s="308"/>
      <c r="Q195" s="308"/>
      <c r="R195" s="308"/>
      <c r="S195" s="308"/>
      <c r="T195" s="308"/>
      <c r="U195" s="308"/>
      <c r="V195" s="308"/>
      <c r="W195" s="308"/>
      <c r="X195" s="308"/>
    </row>
    <row r="196" spans="1:24" s="196" customFormat="1" x14ac:dyDescent="0.3">
      <c r="A196" s="195"/>
      <c r="B196" s="195"/>
      <c r="C196" s="238"/>
      <c r="D196" s="238"/>
      <c r="E196" s="238"/>
      <c r="F196" s="238"/>
      <c r="G196" s="238"/>
      <c r="I196" s="193"/>
      <c r="J196" s="193"/>
      <c r="K196" s="308"/>
      <c r="L196" s="308"/>
      <c r="M196" s="308"/>
      <c r="N196" s="308"/>
      <c r="O196" s="308"/>
      <c r="P196" s="308"/>
      <c r="Q196" s="308"/>
      <c r="R196" s="308"/>
      <c r="S196" s="308"/>
      <c r="T196" s="308"/>
      <c r="U196" s="308"/>
      <c r="V196" s="308"/>
      <c r="W196" s="308"/>
      <c r="X196" s="308"/>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17" priority="25"/>
  </conditionalFormatting>
  <conditionalFormatting sqref="O4:O9 O12:O18">
    <cfRule type="duplicateValues" dxfId="16" priority="17"/>
  </conditionalFormatting>
  <conditionalFormatting sqref="O10">
    <cfRule type="duplicateValues" dxfId="15" priority="16"/>
  </conditionalFormatting>
  <conditionalFormatting sqref="O11">
    <cfRule type="duplicateValues" dxfId="14" priority="15"/>
  </conditionalFormatting>
  <conditionalFormatting sqref="O19:O32">
    <cfRule type="duplicateValues" dxfId="13" priority="14"/>
  </conditionalFormatting>
  <conditionalFormatting sqref="O34:O50">
    <cfRule type="duplicateValues" dxfId="12" priority="13"/>
  </conditionalFormatting>
  <conditionalFormatting sqref="O33">
    <cfRule type="duplicateValues" dxfId="11" priority="12"/>
  </conditionalFormatting>
  <conditionalFormatting sqref="O51:O58">
    <cfRule type="duplicateValues" dxfId="10" priority="11"/>
  </conditionalFormatting>
  <conditionalFormatting sqref="O59:O62">
    <cfRule type="duplicateValues" dxfId="9" priority="10"/>
  </conditionalFormatting>
  <conditionalFormatting sqref="C7:D7 F7:H7">
    <cfRule type="containsText" dxfId="8" priority="7" operator="containsText" text="N/A">
      <formula>NOT(ISERROR(SEARCH("N/A",C7)))</formula>
    </cfRule>
    <cfRule type="containsText" dxfId="7" priority="8" operator="containsText" text="Blank">
      <formula>NOT(ISERROR(SEARCH("Blank",C7)))</formula>
    </cfRule>
    <cfRule type="containsText" dxfId="6" priority="9" operator="containsText" text="M">
      <formula>NOT(ISERROR(SEARCH("M",C7)))</formula>
    </cfRule>
  </conditionalFormatting>
  <conditionalFormatting sqref="B7 B66:B68">
    <cfRule type="duplicateValues" dxfId="5" priority="6"/>
  </conditionalFormatting>
  <conditionalFormatting sqref="B29">
    <cfRule type="duplicateValues" dxfId="4" priority="4"/>
  </conditionalFormatting>
  <conditionalFormatting sqref="B30">
    <cfRule type="duplicateValues" dxfId="3" priority="3"/>
  </conditionalFormatting>
  <conditionalFormatting sqref="B55">
    <cfRule type="duplicateValues" dxfId="2" priority="2"/>
  </conditionalFormatting>
  <conditionalFormatting sqref="B56:B65 B31:B54 B8:B12 B14:B28">
    <cfRule type="duplicateValues" dxfId="1" priority="5"/>
  </conditionalFormatting>
  <conditionalFormatting sqref="B13">
    <cfRule type="duplicateValues" dxfId="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controls>
    <mc:AlternateContent xmlns:mc="http://schemas.openxmlformats.org/markup-compatibility/2006">
      <mc:Choice Requires="x14">
        <control shapeId="997380" r:id="rId7" name="CommandButton4">
          <controlPr defaultSize="0" autoLine="0" r:id="rId8">
            <anchor moveWithCells="1">
              <from>
                <xdr:col>8</xdr:col>
                <xdr:colOff>121920</xdr:colOff>
                <xdr:row>9</xdr:row>
                <xdr:rowOff>68580</xdr:rowOff>
              </from>
              <to>
                <xdr:col>9</xdr:col>
                <xdr:colOff>441960</xdr:colOff>
                <xdr:row>11</xdr:row>
                <xdr:rowOff>152400</xdr:rowOff>
              </to>
            </anchor>
          </controlPr>
        </control>
      </mc:Choice>
      <mc:Fallback>
        <control shapeId="997380" r:id="rId7" name="CommandButton4"/>
      </mc:Fallback>
    </mc:AlternateContent>
    <mc:AlternateContent xmlns:mc="http://schemas.openxmlformats.org/markup-compatibility/2006">
      <mc:Choice Requires="x14">
        <control shapeId="997379" r:id="rId9" name="CommandButton3">
          <controlPr defaultSize="0" autoLine="0" r:id="rId10">
            <anchor moveWithCells="1">
              <from>
                <xdr:col>8</xdr:col>
                <xdr:colOff>114300</xdr:colOff>
                <xdr:row>6</xdr:row>
                <xdr:rowOff>106680</xdr:rowOff>
              </from>
              <to>
                <xdr:col>9</xdr:col>
                <xdr:colOff>403860</xdr:colOff>
                <xdr:row>8</xdr:row>
                <xdr:rowOff>83820</xdr:rowOff>
              </to>
            </anchor>
          </controlPr>
        </control>
      </mc:Choice>
      <mc:Fallback>
        <control shapeId="997379" r:id="rId9" name="CommandButton3"/>
      </mc:Fallback>
    </mc:AlternateContent>
    <mc:AlternateContent xmlns:mc="http://schemas.openxmlformats.org/markup-compatibility/2006">
      <mc:Choice Requires="x14">
        <control shapeId="997378" r:id="rId11" name="CommandButton2">
          <controlPr defaultSize="0" autoLine="0" r:id="rId12">
            <anchor moveWithCells="1">
              <from>
                <xdr:col>8</xdr:col>
                <xdr:colOff>121920</xdr:colOff>
                <xdr:row>9</xdr:row>
                <xdr:rowOff>68580</xdr:rowOff>
              </from>
              <to>
                <xdr:col>9</xdr:col>
                <xdr:colOff>441960</xdr:colOff>
                <xdr:row>11</xdr:row>
                <xdr:rowOff>152400</xdr:rowOff>
              </to>
            </anchor>
          </controlPr>
        </control>
      </mc:Choice>
      <mc:Fallback>
        <control shapeId="997378" r:id="rId11" name="CommandButton2"/>
      </mc:Fallback>
    </mc:AlternateContent>
    <mc:AlternateContent xmlns:mc="http://schemas.openxmlformats.org/markup-compatibility/2006">
      <mc:Choice Requires="x14">
        <control shapeId="997377" r:id="rId13" name="CommandButton1">
          <controlPr defaultSize="0" autoLine="0" r:id="rId14">
            <anchor moveWithCells="1">
              <from>
                <xdr:col>8</xdr:col>
                <xdr:colOff>114300</xdr:colOff>
                <xdr:row>6</xdr:row>
                <xdr:rowOff>106680</xdr:rowOff>
              </from>
              <to>
                <xdr:col>9</xdr:col>
                <xdr:colOff>403860</xdr:colOff>
                <xdr:row>8</xdr:row>
                <xdr:rowOff>83820</xdr:rowOff>
              </to>
            </anchor>
          </controlPr>
        </control>
      </mc:Choice>
      <mc:Fallback>
        <control shapeId="997377" r:id="rId1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124</vt:i4>
      </vt:variant>
    </vt:vector>
  </HeadingPairs>
  <TitlesOfParts>
    <vt:vector size="124" baseType="lpstr">
      <vt:lpstr>tuyen.do</vt:lpstr>
      <vt:lpstr>phuong2.ha</vt:lpstr>
      <vt:lpstr>hang.pham</vt:lpstr>
      <vt:lpstr>hung2.nguyen</vt:lpstr>
      <vt:lpstr>nga.dang</vt:lpstr>
      <vt:lpstr>tam.trinh</vt:lpstr>
      <vt:lpstr>thuy2.tran</vt:lpstr>
      <vt:lpstr>Sheet1</vt:lpstr>
      <vt:lpstr>Summary</vt:lpstr>
      <vt:lpstr>CBL Training Courses</vt:lpstr>
      <vt:lpstr>CBL Level Definition</vt:lpstr>
      <vt:lpstr>CBL Score Standard</vt:lpstr>
      <vt:lpstr>Template</vt:lpstr>
      <vt:lpstr>Anh 7 Nguyen</vt:lpstr>
      <vt:lpstr>Duong Nguyen</vt:lpstr>
      <vt:lpstr>Hien Tran</vt:lpstr>
      <vt:lpstr>Mai Le</vt:lpstr>
      <vt:lpstr>Phuong 5 Pham</vt:lpstr>
      <vt:lpstr>Hang2 Vu</vt:lpstr>
      <vt:lpstr>Thao Dam</vt:lpstr>
      <vt:lpstr>Hoai Ngo</vt:lpstr>
      <vt:lpstr>Linh 2 Doan</vt:lpstr>
      <vt:lpstr>Ngoc Luu</vt:lpstr>
      <vt:lpstr>Duyen Tran</vt:lpstr>
      <vt:lpstr>Chau Nguyen</vt:lpstr>
      <vt:lpstr>Hong Pham</vt:lpstr>
      <vt:lpstr>Hong Nguyen</vt:lpstr>
      <vt:lpstr>Mai Ngo</vt:lpstr>
      <vt:lpstr>An Ta</vt:lpstr>
      <vt:lpstr>Khanh Ngo</vt:lpstr>
      <vt:lpstr>Oanh2 Nguyen</vt:lpstr>
      <vt:lpstr>Minh Do</vt:lpstr>
      <vt:lpstr>Oanh Do</vt:lpstr>
      <vt:lpstr>Hai Trinh</vt:lpstr>
      <vt:lpstr>Chi Bui</vt:lpstr>
      <vt:lpstr>Doan Vu</vt:lpstr>
      <vt:lpstr>Ngan Bui</vt:lpstr>
      <vt:lpstr>Giang Nguyen</vt:lpstr>
      <vt:lpstr>Lam Bui</vt:lpstr>
      <vt:lpstr>Thuy Lang</vt:lpstr>
      <vt:lpstr>Trang Tran</vt:lpstr>
      <vt:lpstr>Diu Le</vt:lpstr>
      <vt:lpstr>Phuong Phan</vt:lpstr>
      <vt:lpstr>Anh Duong</vt:lpstr>
      <vt:lpstr>Hanh Duong</vt:lpstr>
      <vt:lpstr>Hanh Trinh</vt:lpstr>
      <vt:lpstr>Hien Bui</vt:lpstr>
      <vt:lpstr>Lan Nguyen</vt:lpstr>
      <vt:lpstr>Van Huong</vt:lpstr>
      <vt:lpstr>Loc Le</vt:lpstr>
      <vt:lpstr>Thoa.Dien</vt:lpstr>
      <vt:lpstr>Na Nguyen</vt:lpstr>
      <vt:lpstr>Duyen Pham</vt:lpstr>
      <vt:lpstr>Huong Luong</vt:lpstr>
      <vt:lpstr>Cuong Truong</vt:lpstr>
      <vt:lpstr>Anh Phan</vt:lpstr>
      <vt:lpstr>Dung Pham</vt:lpstr>
      <vt:lpstr>Trang Nguyen</vt:lpstr>
      <vt:lpstr>Khanh Ha</vt:lpstr>
      <vt:lpstr>Ha Nguyen ICAS3</vt:lpstr>
      <vt:lpstr>Ngan Do</vt:lpstr>
      <vt:lpstr>Hien Quach</vt:lpstr>
      <vt:lpstr>Thu Nguyen</vt:lpstr>
      <vt:lpstr>Ngoc Dang</vt:lpstr>
      <vt:lpstr>Tam Hoang</vt:lpstr>
      <vt:lpstr>Linh Nguyen</vt:lpstr>
      <vt:lpstr>Ngoc Dao</vt:lpstr>
      <vt:lpstr>Truong Dao</vt:lpstr>
      <vt:lpstr>Vi Nguyen</vt:lpstr>
      <vt:lpstr>Phuong Pham</vt:lpstr>
      <vt:lpstr>Duy Ngo</vt:lpstr>
      <vt:lpstr>Ha Nguyen</vt:lpstr>
      <vt:lpstr>Dan Nguyen</vt:lpstr>
      <vt:lpstr>Ly Nguyen</vt:lpstr>
      <vt:lpstr>Tuan4.nguyen</vt:lpstr>
      <vt:lpstr>la.dang</vt:lpstr>
      <vt:lpstr>thuy.dao</vt:lpstr>
      <vt:lpstr>thuhuong.nguyen</vt:lpstr>
      <vt:lpstr>dieu2.nguyen</vt:lpstr>
      <vt:lpstr>Dinh Pham</vt:lpstr>
      <vt:lpstr>Anh Tran</vt:lpstr>
      <vt:lpstr>Trang2.Le</vt:lpstr>
      <vt:lpstr>Phuc Truong</vt:lpstr>
      <vt:lpstr>Phuong Nguyen</vt:lpstr>
      <vt:lpstr>Bich Do</vt:lpstr>
      <vt:lpstr>Thuy Pham</vt:lpstr>
      <vt:lpstr>Hue Do</vt:lpstr>
      <vt:lpstr>Ha To</vt:lpstr>
      <vt:lpstr>Men Than</vt:lpstr>
      <vt:lpstr>Phong Nguyen</vt:lpstr>
      <vt:lpstr>Anh To</vt:lpstr>
      <vt:lpstr>Lan Hoang</vt:lpstr>
      <vt:lpstr>Vinh Nguyen</vt:lpstr>
      <vt:lpstr>Nhung Hoang</vt:lpstr>
      <vt:lpstr>Oanh Nguyen</vt:lpstr>
      <vt:lpstr>Thuy Le MIB</vt:lpstr>
      <vt:lpstr>Tung Tran</vt:lpstr>
      <vt:lpstr>Thang Vu</vt:lpstr>
      <vt:lpstr>Quyen Nguyen</vt:lpstr>
      <vt:lpstr>Cuong Tran</vt:lpstr>
      <vt:lpstr>Lan Nguyen 89</vt:lpstr>
      <vt:lpstr>Chinh.Tran</vt:lpstr>
      <vt:lpstr>Huyen2.Nguyen</vt:lpstr>
      <vt:lpstr>Trang2.Nguyen</vt:lpstr>
      <vt:lpstr>Nguyet2.Nguyen</vt:lpstr>
      <vt:lpstr>Hien Dinh</vt:lpstr>
      <vt:lpstr>Huyen Nguyen</vt:lpstr>
      <vt:lpstr>Y Vu</vt:lpstr>
      <vt:lpstr>Hang Vu</vt:lpstr>
      <vt:lpstr>Trang 1 Tran</vt:lpstr>
      <vt:lpstr>Nhung2 Nguyen</vt:lpstr>
      <vt:lpstr>Thuy Dang</vt:lpstr>
      <vt:lpstr>Phuong 2 Le</vt:lpstr>
      <vt:lpstr>Thuy Le</vt:lpstr>
      <vt:lpstr>An2.Nguyen</vt:lpstr>
      <vt:lpstr>Kien Nguyen</vt:lpstr>
      <vt:lpstr>Phuong Ngo</vt:lpstr>
      <vt:lpstr>Nga Bui</vt:lpstr>
      <vt:lpstr>nhung.do</vt:lpstr>
      <vt:lpstr>Thanh.nguyen</vt:lpstr>
      <vt:lpstr>Thanh2.Hoang</vt:lpstr>
      <vt:lpstr>huong6.nguyen</vt:lpstr>
      <vt:lpstr>nga.le</vt:lpstr>
      <vt:lpstr>Toan.chu</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honglien.nguyen</dc:creator>
  <cp:lastModifiedBy>diemhang.nguyen</cp:lastModifiedBy>
  <cp:lastPrinted>2019-07-16T09:03:13Z</cp:lastPrinted>
  <dcterms:created xsi:type="dcterms:W3CDTF">2019-01-28T02:34:51Z</dcterms:created>
  <dcterms:modified xsi:type="dcterms:W3CDTF">2021-01-29T10:01:27Z</dcterms:modified>
</cp:coreProperties>
</file>