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v-data\FAT\Common\KPI\Caring\RAW Data\Connectivity\"/>
    </mc:Choice>
  </mc:AlternateContent>
  <bookViews>
    <workbookView xWindow="0" yWindow="0" windowWidth="28800" windowHeight="11535" activeTab="1"/>
  </bookViews>
  <sheets>
    <sheet name="Export" sheetId="1" r:id="rId1"/>
    <sheet name="Peer review and sampling review" sheetId="4" r:id="rId2"/>
    <sheet name="ChoiceValues" sheetId="2" state="hidden" r:id="rId3"/>
  </sheets>
  <externalReferences>
    <externalReference r:id="rId4"/>
    <externalReference r:id="rId5"/>
  </externalReferences>
  <definedNames>
    <definedName name="_xlnm._FilterDatabase" localSheetId="0" hidden="1">Export!$A$1:$J$944</definedName>
    <definedName name="Assigned_to">Export!$AD$1:$AD$2841</definedName>
    <definedName name="Assigned_to_data">Export!$AD$2:$AD$2841</definedName>
    <definedName name="Comment_type">Export!$AO$1:$AO$2841</definedName>
    <definedName name="Comment_type_data">Export!$AO$2:$AO$2841</definedName>
    <definedName name="Created_by">Export!$AB$1:$AB$2841</definedName>
    <definedName name="Created_by_data">Export!$AB$2:$AB$2841</definedName>
    <definedName name="CRS">Export!$BK$1:$BK$2841</definedName>
    <definedName name="CRS_data">Export!$BK$2:$BK$2841</definedName>
    <definedName name="Deprecate_Reason">Export!$AH$1:$AH$2841</definedName>
    <definedName name="Deprecate_Reason_data">Export!$AH$2:$AH$2841</definedName>
    <definedName name="Environment">Export!$X$1:$X$2841</definedName>
    <definedName name="Environment_data">Export!$X$2:$X$2841</definedName>
    <definedName name="Equipment">Export!$Y$1:$Y$2841</definedName>
    <definedName name="Equipment_data">Export!$Y$2:$Y$2841</definedName>
    <definedName name="Executable_check">Export!$BC$1:$BC$2841</definedName>
    <definedName name="Executable_check_by">Export!$BF$1:$BF$2841</definedName>
    <definedName name="Executable_check_by_data">Export!$BF$2:$BF$2841</definedName>
    <definedName name="Executable_check_data">Export!$BC$2:$BC$2841</definedName>
    <definedName name="Executable_issue">Export!$BD$1:$BD$2841</definedName>
    <definedName name="Executable_issue_data">Export!$BD$2:$BD$2841</definedName>
    <definedName name="Executable_result">Export!$BE$1:$BE$2841</definedName>
    <definedName name="Executable_result_data">Export!$BE$2:$BE$2841</definedName>
    <definedName name="Expected_Result_Score">Export!$AU$1:$AU$2841</definedName>
    <definedName name="Expected_Result_Score_data">Export!$AU$2:$AU$2841</definedName>
    <definedName name="External_ID">Export!$AV$1:$AV$2841</definedName>
    <definedName name="External_ID_data">Export!$AV$2:$AV$2841</definedName>
    <definedName name="Feature_Level2">Export!$AM$1:$AM$2841</definedName>
    <definedName name="Feature_Level2_data">Export!$AM$2:$AM$2841</definedName>
    <definedName name="Feature_Level3">Export!$AN$1:$AN$2841</definedName>
    <definedName name="Feature_Level3_data">Export!$AN$2:$AN$2841</definedName>
    <definedName name="Function">Export!$U$1:$U$2841</definedName>
    <definedName name="Function_data">Export!$U$2:$U$2841</definedName>
    <definedName name="HMI_document">Export!$AK$1:$AK$2841</definedName>
    <definedName name="HMI_document_data">Export!$AK$2:$AK$2841</definedName>
    <definedName name="ID">Export!$K$1:$K$2841</definedName>
    <definedName name="ID_data">Export!$K$2:$K$2841</definedName>
    <definedName name="Mandatory_Fields_Score">Export!$AR$1:$AR$2841</definedName>
    <definedName name="Mandatory_Fields_Score_data">Export!$AR$2:$AR$2841</definedName>
    <definedName name="Modified_by">Export!$AC$1:$AC$2841</definedName>
    <definedName name="Modified_by_data">Export!$AC$2:$AC$2841</definedName>
    <definedName name="Module">Export!$T$1:$T$2841</definedName>
    <definedName name="Module_data">Export!$T$2:$T$2841</definedName>
    <definedName name="Name">Export!$L$1:$L$2841</definedName>
    <definedName name="Name_data">Export!$L$2:$L$2841</definedName>
    <definedName name="New_SyRS">Export!$BJ$1:$BJ$2841</definedName>
    <definedName name="New_SyRS_data">Export!$BJ$2:$BJ$2841</definedName>
    <definedName name="Obsoleted_SyRS">Export!$BB$1:$BB$2841</definedName>
    <definedName name="Obsoleted_SyRS_data">Export!$BB$2:$BB$2841</definedName>
    <definedName name="Owner">Export!$BA$1:$BA$2841</definedName>
    <definedName name="Owner_data">Export!$BA$2:$BA$2841</definedName>
    <definedName name="Precondition">Export!$N$1:$N$2841</definedName>
    <definedName name="Precondition_data">Export!$N$2:$N$2841</definedName>
    <definedName name="Priority">Export!$V$1:$V$2841</definedName>
    <definedName name="Priority_data">Export!$V$2:$V$2841</definedName>
    <definedName name="Related_Item">Export!$AI$1:$AI$2841</definedName>
    <definedName name="Related_Item_data">Export!$AI$2:$AI$2841</definedName>
    <definedName name="REQ_Defect">Export!$AJ$1:$AJ$2841</definedName>
    <definedName name="REQ_Defect_data">Export!$AJ$2:$AJ$2841</definedName>
    <definedName name="Reused_TC">Export!$AL$1:$AL$2841</definedName>
    <definedName name="Reused_TC_data">Export!$AL$2:$AL$2841</definedName>
    <definedName name="Review_count">Export!$AP$1:$AP$2841</definedName>
    <definedName name="Review_count_data">Export!$AP$2:$AP$2841</definedName>
    <definedName name="Review_type">Export!$AY$1:$AY$2841</definedName>
    <definedName name="Review_type_data">Export!$AY$2:$AY$2841</definedName>
    <definedName name="Reviewer_DCV">Export!$AE$1:$AE$2841</definedName>
    <definedName name="Reviewer_DCV_data">Export!$AE$2:$AE$2841</definedName>
    <definedName name="Reviewer_HQ">Export!$AF$1:$AF$2841</definedName>
    <definedName name="Reviewer_HQ_data">Export!$AF$2:$AF$2841</definedName>
    <definedName name="Score">Export!$AG$1:$AG$2841</definedName>
    <definedName name="Score_data">Export!$AG$2:$AG$2841</definedName>
    <definedName name="Status">Export!$Z$1:$Z$2841</definedName>
    <definedName name="Status_data">Export!$Z$2:$Z$2841</definedName>
    <definedName name="SW_executable">Export!$BG$1:$BG$2841</definedName>
    <definedName name="SW_executable_data">Export!$BG$2:$BG$2841</definedName>
    <definedName name="SyRS">Export!$AX$1:$AX$2841</definedName>
    <definedName name="SyRS_data">Export!$AX$2:$AX$2841</definedName>
    <definedName name="SyRS_status">Export!$BH$1:$BH$2841</definedName>
    <definedName name="SyRS_status_data">Export!$BH$2:$BH$2841</definedName>
    <definedName name="SyRS_type">Export!$BI$1:$BI$2841</definedName>
    <definedName name="SyRS_type_data">Export!$BI$2:$BI$2841</definedName>
    <definedName name="TC_Design_Type">Export!$AW$1:$AW$2841</definedName>
    <definedName name="TC_Design_Type_data">Export!$AW$2:$AW$2841</definedName>
    <definedName name="TC_Update_type_After_peer_review">Export!$AZ$1:$AZ$2841</definedName>
    <definedName name="TC_Update_type_After_peer_review_data">Export!$AZ$2:$AZ$2841</definedName>
    <definedName name="Test_Design_Techniques">Export!$W$1:$W$2841</definedName>
    <definedName name="Test_Design_Techniques_data">Export!$W$2:$W$2841</definedName>
    <definedName name="TEst_Env__Execution_Score">Export!$AT$1:$AT$2841</definedName>
    <definedName name="TEst_Env__Execution_Score_data">Export!$AT$2:$AT$2841</definedName>
    <definedName name="Test_Parameters">Export!$S$1:$S$2841</definedName>
    <definedName name="Test_Parameters_data">Export!$S$2:$S$2841</definedName>
    <definedName name="Test_Purpose">Export!$M$1:$M$2841</definedName>
    <definedName name="Test_Purpose_data">Export!$M$2:$M$2841</definedName>
    <definedName name="Test_Purpose_Score">Export!$AS$1:$AS$2841</definedName>
    <definedName name="Test_Purpose_Score_data">Export!$AS$2:$AS$2841</definedName>
    <definedName name="Test_StepsAction">Export!$O$1:$O$2841</definedName>
    <definedName name="Test_StepsAction_data">Export!$O$2:$O$2841</definedName>
    <definedName name="Test_StepsCritical">Export!$Q$1:$Q$2841</definedName>
    <definedName name="Test_StepsCritical_data">Export!$Q$2:$Q$2841</definedName>
    <definedName name="Test_StepsExpected_result">Export!$P$1:$P$2841</definedName>
    <definedName name="Test_StepsExpected_result_data">Export!$P$2:$P$2841</definedName>
    <definedName name="Test_StepsId">Export!$R$1:$R$2841</definedName>
    <definedName name="Test_StepsId_data">Export!$R$2:$R$2841</definedName>
    <definedName name="Tracebility_Score">Export!$AQ$1:$AQ$2841</definedName>
    <definedName name="Tracebility_Score_data">Export!$AQ$2:$AQ$2841</definedName>
    <definedName name="Type">Export!$AA$1:$AA$2841</definedName>
    <definedName name="Type_data">Export!$AA$2:$AA$2841</definedName>
  </definedNames>
  <calcPr calcId="152511"/>
  <pivotCaches>
    <pivotCache cacheId="50" r:id="rId6"/>
  </pivotCaches>
</workbook>
</file>

<file path=xl/calcChain.xml><?xml version="1.0" encoding="utf-8"?>
<calcChain xmlns="http://schemas.openxmlformats.org/spreadsheetml/2006/main">
  <c r="J891" i="1" l="1"/>
  <c r="I891" i="1"/>
  <c r="B941" i="1"/>
  <c r="G941" i="1" s="1"/>
  <c r="C941" i="1"/>
  <c r="F941" i="1" s="1"/>
  <c r="D941" i="1"/>
  <c r="E941" i="1"/>
  <c r="I941" i="1"/>
  <c r="H941" i="1" s="1"/>
  <c r="J941" i="1"/>
  <c r="B942" i="1"/>
  <c r="G942" i="1" s="1"/>
  <c r="C942" i="1"/>
  <c r="F942" i="1" s="1"/>
  <c r="D942" i="1"/>
  <c r="E942" i="1"/>
  <c r="I942" i="1"/>
  <c r="H942" i="1" s="1"/>
  <c r="J942" i="1"/>
  <c r="B943" i="1"/>
  <c r="G943" i="1" s="1"/>
  <c r="C943" i="1"/>
  <c r="F943" i="1" s="1"/>
  <c r="D943" i="1"/>
  <c r="E943" i="1"/>
  <c r="I943" i="1"/>
  <c r="H943" i="1" s="1"/>
  <c r="J943" i="1"/>
  <c r="B944" i="1"/>
  <c r="G944" i="1" s="1"/>
  <c r="C944" i="1"/>
  <c r="F944" i="1" s="1"/>
  <c r="D944" i="1"/>
  <c r="E944" i="1"/>
  <c r="I944" i="1"/>
  <c r="H944" i="1" s="1"/>
  <c r="J944" i="1"/>
  <c r="B892" i="1"/>
  <c r="G892" i="1" s="1"/>
  <c r="B893" i="1"/>
  <c r="G893" i="1" s="1"/>
  <c r="B894" i="1"/>
  <c r="G894" i="1" s="1"/>
  <c r="B895" i="1"/>
  <c r="G895" i="1" s="1"/>
  <c r="B896" i="1"/>
  <c r="G896" i="1" s="1"/>
  <c r="B897" i="1"/>
  <c r="G897" i="1" s="1"/>
  <c r="B898" i="1"/>
  <c r="G898" i="1" s="1"/>
  <c r="B899" i="1"/>
  <c r="G899" i="1" s="1"/>
  <c r="B900" i="1"/>
  <c r="G900" i="1" s="1"/>
  <c r="B901" i="1"/>
  <c r="G901" i="1" s="1"/>
  <c r="B902" i="1"/>
  <c r="G902" i="1" s="1"/>
  <c r="B903" i="1"/>
  <c r="G903" i="1" s="1"/>
  <c r="B904" i="1"/>
  <c r="B905" i="1"/>
  <c r="G905" i="1" s="1"/>
  <c r="B906" i="1"/>
  <c r="G906" i="1" s="1"/>
  <c r="B907" i="1"/>
  <c r="G907" i="1" s="1"/>
  <c r="B908" i="1"/>
  <c r="G908" i="1" s="1"/>
  <c r="B909" i="1"/>
  <c r="G909" i="1" s="1"/>
  <c r="B910" i="1"/>
  <c r="G910" i="1" s="1"/>
  <c r="B911" i="1"/>
  <c r="G911" i="1" s="1"/>
  <c r="B912" i="1"/>
  <c r="G912" i="1" s="1"/>
  <c r="B913" i="1"/>
  <c r="G913" i="1" s="1"/>
  <c r="B914" i="1"/>
  <c r="B915" i="1"/>
  <c r="G915" i="1" s="1"/>
  <c r="B916" i="1"/>
  <c r="G916" i="1" s="1"/>
  <c r="B917" i="1"/>
  <c r="G917" i="1" s="1"/>
  <c r="B918" i="1"/>
  <c r="B919" i="1"/>
  <c r="G919" i="1" s="1"/>
  <c r="B920" i="1"/>
  <c r="G920" i="1" s="1"/>
  <c r="B921" i="1"/>
  <c r="G921" i="1" s="1"/>
  <c r="B922" i="1"/>
  <c r="G922" i="1" s="1"/>
  <c r="B923" i="1"/>
  <c r="G923" i="1" s="1"/>
  <c r="B924" i="1"/>
  <c r="G924" i="1" s="1"/>
  <c r="B925" i="1"/>
  <c r="G925" i="1" s="1"/>
  <c r="B926" i="1"/>
  <c r="G926" i="1" s="1"/>
  <c r="B927" i="1"/>
  <c r="G927" i="1" s="1"/>
  <c r="B928" i="1"/>
  <c r="G928" i="1" s="1"/>
  <c r="B929" i="1"/>
  <c r="G929" i="1" s="1"/>
  <c r="B930" i="1"/>
  <c r="G930" i="1" s="1"/>
  <c r="B931" i="1"/>
  <c r="G931" i="1" s="1"/>
  <c r="B932" i="1"/>
  <c r="G932" i="1" s="1"/>
  <c r="B933" i="1"/>
  <c r="G933" i="1" s="1"/>
  <c r="B934" i="1"/>
  <c r="G934" i="1" s="1"/>
  <c r="B935" i="1"/>
  <c r="G935" i="1" s="1"/>
  <c r="B936" i="1"/>
  <c r="G936" i="1" s="1"/>
  <c r="B937" i="1"/>
  <c r="G937" i="1" s="1"/>
  <c r="B938" i="1"/>
  <c r="G938" i="1" s="1"/>
  <c r="B939" i="1"/>
  <c r="G939" i="1" s="1"/>
  <c r="B940" i="1"/>
  <c r="G940" i="1" s="1"/>
  <c r="B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891" i="1"/>
  <c r="C892" i="1"/>
  <c r="F892" i="1" s="1"/>
  <c r="C893" i="1"/>
  <c r="F893" i="1" s="1"/>
  <c r="C894" i="1"/>
  <c r="F894" i="1" s="1"/>
  <c r="C895" i="1"/>
  <c r="F895" i="1" s="1"/>
  <c r="C896" i="1"/>
  <c r="F896" i="1" s="1"/>
  <c r="C897" i="1"/>
  <c r="F897" i="1" s="1"/>
  <c r="C898" i="1"/>
  <c r="F898" i="1" s="1"/>
  <c r="C899" i="1"/>
  <c r="F899" i="1" s="1"/>
  <c r="C900" i="1"/>
  <c r="F900" i="1" s="1"/>
  <c r="C901" i="1"/>
  <c r="F901" i="1" s="1"/>
  <c r="C902" i="1"/>
  <c r="F902" i="1" s="1"/>
  <c r="C903" i="1"/>
  <c r="F903" i="1" s="1"/>
  <c r="C904" i="1"/>
  <c r="F904" i="1" s="1"/>
  <c r="C905" i="1"/>
  <c r="F905" i="1" s="1"/>
  <c r="C906" i="1"/>
  <c r="F906" i="1" s="1"/>
  <c r="C907" i="1"/>
  <c r="F907" i="1" s="1"/>
  <c r="C908" i="1"/>
  <c r="F908" i="1" s="1"/>
  <c r="C909" i="1"/>
  <c r="F909" i="1" s="1"/>
  <c r="C910" i="1"/>
  <c r="F910" i="1" s="1"/>
  <c r="C911" i="1"/>
  <c r="F911" i="1" s="1"/>
  <c r="C912" i="1"/>
  <c r="F912" i="1" s="1"/>
  <c r="C913" i="1"/>
  <c r="F913" i="1" s="1"/>
  <c r="C914" i="1"/>
  <c r="F914" i="1" s="1"/>
  <c r="C915" i="1"/>
  <c r="F915" i="1" s="1"/>
  <c r="C916" i="1"/>
  <c r="F916" i="1" s="1"/>
  <c r="C917" i="1"/>
  <c r="F917" i="1" s="1"/>
  <c r="C918" i="1"/>
  <c r="F918" i="1" s="1"/>
  <c r="C919" i="1"/>
  <c r="F919" i="1" s="1"/>
  <c r="C920" i="1"/>
  <c r="F920" i="1" s="1"/>
  <c r="C921" i="1"/>
  <c r="F921" i="1" s="1"/>
  <c r="C922" i="1"/>
  <c r="F922" i="1" s="1"/>
  <c r="C923" i="1"/>
  <c r="F923" i="1" s="1"/>
  <c r="C924" i="1"/>
  <c r="F924" i="1" s="1"/>
  <c r="C925" i="1"/>
  <c r="F925" i="1" s="1"/>
  <c r="C926" i="1"/>
  <c r="F926" i="1" s="1"/>
  <c r="C927" i="1"/>
  <c r="F927" i="1" s="1"/>
  <c r="C928" i="1"/>
  <c r="F928" i="1" s="1"/>
  <c r="C929" i="1"/>
  <c r="F929" i="1" s="1"/>
  <c r="C930" i="1"/>
  <c r="F930" i="1" s="1"/>
  <c r="C931" i="1"/>
  <c r="F931" i="1" s="1"/>
  <c r="C932" i="1"/>
  <c r="F932" i="1" s="1"/>
  <c r="C933" i="1"/>
  <c r="F933" i="1" s="1"/>
  <c r="C934" i="1"/>
  <c r="F934" i="1" s="1"/>
  <c r="C935" i="1"/>
  <c r="F935" i="1" s="1"/>
  <c r="C936" i="1"/>
  <c r="F936" i="1" s="1"/>
  <c r="C937" i="1"/>
  <c r="F937" i="1" s="1"/>
  <c r="C938" i="1"/>
  <c r="F938" i="1" s="1"/>
  <c r="C939" i="1"/>
  <c r="F939" i="1" s="1"/>
  <c r="C940" i="1"/>
  <c r="F940" i="1" s="1"/>
  <c r="C891" i="1"/>
  <c r="G840" i="1"/>
  <c r="G904" i="1"/>
  <c r="G914" i="1"/>
  <c r="G918" i="1"/>
  <c r="I892" i="1"/>
  <c r="H892" i="1" s="1"/>
  <c r="I893" i="1"/>
  <c r="H893" i="1" s="1"/>
  <c r="I894" i="1"/>
  <c r="H894" i="1" s="1"/>
  <c r="I895" i="1"/>
  <c r="H895" i="1" s="1"/>
  <c r="I896" i="1"/>
  <c r="H896" i="1" s="1"/>
  <c r="I897" i="1"/>
  <c r="H897" i="1" s="1"/>
  <c r="I898" i="1"/>
  <c r="H898" i="1" s="1"/>
  <c r="I899" i="1"/>
  <c r="H899" i="1" s="1"/>
  <c r="I900" i="1"/>
  <c r="H900" i="1" s="1"/>
  <c r="I901" i="1"/>
  <c r="H901" i="1" s="1"/>
  <c r="I902" i="1"/>
  <c r="H902" i="1" s="1"/>
  <c r="I903" i="1"/>
  <c r="H903" i="1" s="1"/>
  <c r="I904" i="1"/>
  <c r="H904" i="1" s="1"/>
  <c r="I905" i="1"/>
  <c r="H905" i="1" s="1"/>
  <c r="I906" i="1"/>
  <c r="H906" i="1" s="1"/>
  <c r="I907" i="1"/>
  <c r="H907" i="1" s="1"/>
  <c r="I908" i="1"/>
  <c r="H908" i="1" s="1"/>
  <c r="I909" i="1"/>
  <c r="H909" i="1" s="1"/>
  <c r="I910" i="1"/>
  <c r="H910" i="1" s="1"/>
  <c r="I911" i="1"/>
  <c r="H911" i="1" s="1"/>
  <c r="I912" i="1"/>
  <c r="H912" i="1" s="1"/>
  <c r="I913" i="1"/>
  <c r="H913" i="1" s="1"/>
  <c r="I914" i="1"/>
  <c r="H914" i="1" s="1"/>
  <c r="I915" i="1"/>
  <c r="H915" i="1" s="1"/>
  <c r="I916" i="1"/>
  <c r="H916" i="1" s="1"/>
  <c r="I917" i="1"/>
  <c r="H917" i="1" s="1"/>
  <c r="I918" i="1"/>
  <c r="H918" i="1" s="1"/>
  <c r="I919" i="1"/>
  <c r="H919" i="1" s="1"/>
  <c r="I920" i="1"/>
  <c r="H920" i="1" s="1"/>
  <c r="I921" i="1"/>
  <c r="H921" i="1" s="1"/>
  <c r="I922" i="1"/>
  <c r="H922" i="1" s="1"/>
  <c r="I923" i="1"/>
  <c r="H923" i="1" s="1"/>
  <c r="I924" i="1"/>
  <c r="H924" i="1" s="1"/>
  <c r="I925" i="1"/>
  <c r="H925" i="1" s="1"/>
  <c r="I926" i="1"/>
  <c r="H926" i="1" s="1"/>
  <c r="I927" i="1"/>
  <c r="H927" i="1" s="1"/>
  <c r="I928" i="1"/>
  <c r="H928" i="1" s="1"/>
  <c r="I929" i="1"/>
  <c r="H929" i="1" s="1"/>
  <c r="I930" i="1"/>
  <c r="H930" i="1" s="1"/>
  <c r="I931" i="1"/>
  <c r="H931" i="1" s="1"/>
  <c r="I932" i="1"/>
  <c r="H932" i="1" s="1"/>
  <c r="I933" i="1"/>
  <c r="H933" i="1" s="1"/>
  <c r="I934" i="1"/>
  <c r="H934" i="1" s="1"/>
  <c r="I935" i="1"/>
  <c r="H935" i="1" s="1"/>
  <c r="I936" i="1"/>
  <c r="H936" i="1" s="1"/>
  <c r="I937" i="1"/>
  <c r="H937" i="1" s="1"/>
  <c r="I938" i="1"/>
  <c r="H938" i="1" s="1"/>
  <c r="I939" i="1"/>
  <c r="H939" i="1" s="1"/>
  <c r="I940" i="1"/>
  <c r="H940" i="1" s="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A891" i="1"/>
  <c r="Q18" i="4"/>
  <c r="P17" i="4"/>
  <c r="P18" i="4"/>
  <c r="R18" i="4"/>
  <c r="Q17" i="4"/>
  <c r="P16" i="4"/>
  <c r="R16" i="4"/>
  <c r="R17" i="4"/>
  <c r="Q16" i="4"/>
  <c r="Q6" i="4"/>
  <c r="P6" i="4"/>
  <c r="P5" i="4"/>
  <c r="Q5" i="4"/>
  <c r="Q7" i="4"/>
  <c r="P19" i="4" l="1"/>
  <c r="Q19" i="4"/>
  <c r="R5" i="4"/>
  <c r="R6" i="4"/>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C842" i="1"/>
  <c r="F842" i="1" s="1"/>
  <c r="C843" i="1"/>
  <c r="F843" i="1" s="1"/>
  <c r="C844" i="1"/>
  <c r="F844" i="1" s="1"/>
  <c r="C845" i="1"/>
  <c r="F845" i="1" s="1"/>
  <c r="C846" i="1"/>
  <c r="F846" i="1" s="1"/>
  <c r="C847" i="1"/>
  <c r="F847" i="1" s="1"/>
  <c r="C848" i="1"/>
  <c r="F848" i="1" s="1"/>
  <c r="C849" i="1"/>
  <c r="F849" i="1" s="1"/>
  <c r="C850" i="1"/>
  <c r="F850" i="1" s="1"/>
  <c r="C851" i="1"/>
  <c r="F851" i="1" s="1"/>
  <c r="C852" i="1"/>
  <c r="F852" i="1" s="1"/>
  <c r="C853" i="1"/>
  <c r="F853" i="1" s="1"/>
  <c r="C854" i="1"/>
  <c r="F854" i="1" s="1"/>
  <c r="C855" i="1"/>
  <c r="F855" i="1" s="1"/>
  <c r="C856" i="1"/>
  <c r="F856" i="1" s="1"/>
  <c r="C857" i="1"/>
  <c r="F857" i="1" s="1"/>
  <c r="C858" i="1"/>
  <c r="F858" i="1" s="1"/>
  <c r="C859" i="1"/>
  <c r="F859" i="1" s="1"/>
  <c r="C860" i="1"/>
  <c r="F860" i="1" s="1"/>
  <c r="C861" i="1"/>
  <c r="F861" i="1" s="1"/>
  <c r="C862" i="1"/>
  <c r="F862" i="1" s="1"/>
  <c r="C863" i="1"/>
  <c r="F863" i="1" s="1"/>
  <c r="C864" i="1"/>
  <c r="F864" i="1" s="1"/>
  <c r="C865" i="1"/>
  <c r="F865" i="1" s="1"/>
  <c r="C866" i="1"/>
  <c r="F866" i="1" s="1"/>
  <c r="C867" i="1"/>
  <c r="F867" i="1" s="1"/>
  <c r="C868" i="1"/>
  <c r="F868" i="1" s="1"/>
  <c r="C869" i="1"/>
  <c r="F869" i="1" s="1"/>
  <c r="C870" i="1"/>
  <c r="F870" i="1" s="1"/>
  <c r="C871" i="1"/>
  <c r="F871" i="1" s="1"/>
  <c r="C872" i="1"/>
  <c r="F872" i="1" s="1"/>
  <c r="C873" i="1"/>
  <c r="F873" i="1" s="1"/>
  <c r="C874" i="1"/>
  <c r="F874" i="1" s="1"/>
  <c r="C875" i="1"/>
  <c r="F875" i="1" s="1"/>
  <c r="C876" i="1"/>
  <c r="F876" i="1" s="1"/>
  <c r="C877" i="1"/>
  <c r="F877" i="1" s="1"/>
  <c r="C878" i="1"/>
  <c r="F878" i="1" s="1"/>
  <c r="C879" i="1"/>
  <c r="F879" i="1" s="1"/>
  <c r="C880" i="1"/>
  <c r="F880" i="1" s="1"/>
  <c r="C881" i="1"/>
  <c r="F881" i="1" s="1"/>
  <c r="C882" i="1"/>
  <c r="F882" i="1" s="1"/>
  <c r="C883" i="1"/>
  <c r="F883" i="1" s="1"/>
  <c r="C884" i="1"/>
  <c r="F884" i="1" s="1"/>
  <c r="C885" i="1"/>
  <c r="F885" i="1" s="1"/>
  <c r="C886" i="1"/>
  <c r="F886" i="1" s="1"/>
  <c r="C887" i="1"/>
  <c r="F887" i="1" s="1"/>
  <c r="C888" i="1"/>
  <c r="F888" i="1" s="1"/>
  <c r="C889" i="1"/>
  <c r="F889" i="1" s="1"/>
  <c r="C890" i="1"/>
  <c r="F890" i="1" s="1"/>
  <c r="B842" i="1"/>
  <c r="G842" i="1" s="1"/>
  <c r="B843" i="1"/>
  <c r="G843" i="1" s="1"/>
  <c r="B844" i="1"/>
  <c r="G844" i="1" s="1"/>
  <c r="B845" i="1"/>
  <c r="G845" i="1" s="1"/>
  <c r="B846" i="1"/>
  <c r="G846" i="1" s="1"/>
  <c r="B847" i="1"/>
  <c r="G847" i="1" s="1"/>
  <c r="B848" i="1"/>
  <c r="G848" i="1" s="1"/>
  <c r="B849" i="1"/>
  <c r="G849" i="1" s="1"/>
  <c r="B850" i="1"/>
  <c r="G850" i="1" s="1"/>
  <c r="B851" i="1"/>
  <c r="G851" i="1" s="1"/>
  <c r="B852" i="1"/>
  <c r="G852" i="1" s="1"/>
  <c r="B853" i="1"/>
  <c r="G853" i="1" s="1"/>
  <c r="B854" i="1"/>
  <c r="G854" i="1" s="1"/>
  <c r="B855" i="1"/>
  <c r="G855" i="1" s="1"/>
  <c r="B856" i="1"/>
  <c r="G856" i="1" s="1"/>
  <c r="B857" i="1"/>
  <c r="G857" i="1" s="1"/>
  <c r="B858" i="1"/>
  <c r="G858" i="1" s="1"/>
  <c r="B859" i="1"/>
  <c r="G859" i="1" s="1"/>
  <c r="B860" i="1"/>
  <c r="G860" i="1" s="1"/>
  <c r="B861" i="1"/>
  <c r="G861" i="1" s="1"/>
  <c r="B862" i="1"/>
  <c r="G862" i="1" s="1"/>
  <c r="B863" i="1"/>
  <c r="G863" i="1" s="1"/>
  <c r="B864" i="1"/>
  <c r="G864" i="1" s="1"/>
  <c r="B865" i="1"/>
  <c r="G865" i="1" s="1"/>
  <c r="B866" i="1"/>
  <c r="G866" i="1" s="1"/>
  <c r="B867" i="1"/>
  <c r="G867" i="1" s="1"/>
  <c r="B868" i="1"/>
  <c r="G868" i="1" s="1"/>
  <c r="B869" i="1"/>
  <c r="G869" i="1" s="1"/>
  <c r="B870" i="1"/>
  <c r="G870" i="1" s="1"/>
  <c r="B871" i="1"/>
  <c r="G871" i="1" s="1"/>
  <c r="B872" i="1"/>
  <c r="G872" i="1" s="1"/>
  <c r="B873" i="1"/>
  <c r="G873" i="1" s="1"/>
  <c r="B874" i="1"/>
  <c r="G874" i="1" s="1"/>
  <c r="B875" i="1"/>
  <c r="G875" i="1" s="1"/>
  <c r="B876" i="1"/>
  <c r="G876" i="1" s="1"/>
  <c r="B877" i="1"/>
  <c r="G877" i="1" s="1"/>
  <c r="B878" i="1"/>
  <c r="G878" i="1" s="1"/>
  <c r="B879" i="1"/>
  <c r="G879" i="1" s="1"/>
  <c r="B880" i="1"/>
  <c r="G880" i="1" s="1"/>
  <c r="B881" i="1"/>
  <c r="G881" i="1" s="1"/>
  <c r="B882" i="1"/>
  <c r="G882" i="1" s="1"/>
  <c r="B883" i="1"/>
  <c r="G883" i="1" s="1"/>
  <c r="B884" i="1"/>
  <c r="G884" i="1" s="1"/>
  <c r="B885" i="1"/>
  <c r="G885" i="1" s="1"/>
  <c r="B886" i="1"/>
  <c r="G886" i="1" s="1"/>
  <c r="B887" i="1"/>
  <c r="G887" i="1" s="1"/>
  <c r="B888" i="1"/>
  <c r="G888" i="1" s="1"/>
  <c r="B889" i="1"/>
  <c r="G889" i="1" s="1"/>
  <c r="B890" i="1"/>
  <c r="G890" i="1" s="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H859" i="1"/>
  <c r="I842" i="1"/>
  <c r="H842" i="1" s="1"/>
  <c r="I843" i="1"/>
  <c r="H843" i="1" s="1"/>
  <c r="I844" i="1"/>
  <c r="H844" i="1" s="1"/>
  <c r="I845" i="1"/>
  <c r="H845" i="1" s="1"/>
  <c r="I846" i="1"/>
  <c r="H846" i="1" s="1"/>
  <c r="I847" i="1"/>
  <c r="H847" i="1" s="1"/>
  <c r="I848" i="1"/>
  <c r="H848" i="1" s="1"/>
  <c r="I849" i="1"/>
  <c r="H849" i="1" s="1"/>
  <c r="I850" i="1"/>
  <c r="H850" i="1" s="1"/>
  <c r="I851" i="1"/>
  <c r="H851" i="1" s="1"/>
  <c r="I852" i="1"/>
  <c r="H852" i="1" s="1"/>
  <c r="I853" i="1"/>
  <c r="H853" i="1" s="1"/>
  <c r="I854" i="1"/>
  <c r="H854" i="1" s="1"/>
  <c r="I855" i="1"/>
  <c r="H855" i="1" s="1"/>
  <c r="I856" i="1"/>
  <c r="H856" i="1" s="1"/>
  <c r="I857" i="1"/>
  <c r="H857" i="1" s="1"/>
  <c r="I858" i="1"/>
  <c r="H858" i="1" s="1"/>
  <c r="I859" i="1"/>
  <c r="I860" i="1"/>
  <c r="H860" i="1" s="1"/>
  <c r="I861" i="1"/>
  <c r="H861" i="1" s="1"/>
  <c r="I862" i="1"/>
  <c r="H862" i="1" s="1"/>
  <c r="I863" i="1"/>
  <c r="H863" i="1" s="1"/>
  <c r="I864" i="1"/>
  <c r="H864" i="1" s="1"/>
  <c r="I865" i="1"/>
  <c r="H865" i="1" s="1"/>
  <c r="I866" i="1"/>
  <c r="H866" i="1" s="1"/>
  <c r="I867" i="1"/>
  <c r="H867" i="1" s="1"/>
  <c r="I868" i="1"/>
  <c r="H868" i="1" s="1"/>
  <c r="I869" i="1"/>
  <c r="H869" i="1" s="1"/>
  <c r="I870" i="1"/>
  <c r="H870" i="1" s="1"/>
  <c r="I871" i="1"/>
  <c r="H871" i="1" s="1"/>
  <c r="I872" i="1"/>
  <c r="H872" i="1" s="1"/>
  <c r="I873" i="1"/>
  <c r="H873" i="1" s="1"/>
  <c r="I874" i="1"/>
  <c r="H874" i="1" s="1"/>
  <c r="I875" i="1"/>
  <c r="H875" i="1" s="1"/>
  <c r="I876" i="1"/>
  <c r="H876" i="1" s="1"/>
  <c r="I877" i="1"/>
  <c r="H877" i="1" s="1"/>
  <c r="I878" i="1"/>
  <c r="H878" i="1" s="1"/>
  <c r="I879" i="1"/>
  <c r="H879" i="1" s="1"/>
  <c r="I880" i="1"/>
  <c r="H880" i="1" s="1"/>
  <c r="I881" i="1"/>
  <c r="H881" i="1" s="1"/>
  <c r="I882" i="1"/>
  <c r="H882" i="1" s="1"/>
  <c r="I883" i="1"/>
  <c r="H883" i="1" s="1"/>
  <c r="I884" i="1"/>
  <c r="H884" i="1" s="1"/>
  <c r="I885" i="1"/>
  <c r="H885" i="1" s="1"/>
  <c r="I886" i="1"/>
  <c r="H886" i="1" s="1"/>
  <c r="I887" i="1"/>
  <c r="H887" i="1" s="1"/>
  <c r="I888" i="1"/>
  <c r="H888" i="1" s="1"/>
  <c r="I889" i="1"/>
  <c r="H889" i="1" s="1"/>
  <c r="I890" i="1"/>
  <c r="H890" i="1" s="1"/>
  <c r="I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41" i="1"/>
  <c r="E841" i="1"/>
  <c r="D841" i="1"/>
  <c r="C841" i="1"/>
  <c r="B841" i="1"/>
  <c r="A841" i="1"/>
  <c r="J9" i="1"/>
  <c r="J839" i="1"/>
  <c r="J836" i="1"/>
  <c r="J833" i="1"/>
  <c r="J831" i="1"/>
  <c r="J830" i="1"/>
  <c r="J829" i="1"/>
  <c r="J827" i="1"/>
  <c r="J825" i="1"/>
  <c r="J824" i="1"/>
  <c r="J823" i="1"/>
  <c r="J821" i="1"/>
  <c r="J819" i="1"/>
  <c r="J816" i="1"/>
  <c r="J814" i="1"/>
  <c r="J812" i="1"/>
  <c r="J806" i="1"/>
  <c r="J802" i="1"/>
  <c r="J798" i="1"/>
  <c r="J792" i="1"/>
  <c r="J790" i="1"/>
  <c r="J789" i="1"/>
  <c r="J788" i="1"/>
  <c r="J787" i="1"/>
  <c r="J785" i="1"/>
  <c r="J783" i="1"/>
  <c r="J781" i="1"/>
  <c r="J779" i="1"/>
  <c r="J777" i="1"/>
  <c r="J774" i="1"/>
  <c r="J771" i="1"/>
  <c r="J769" i="1"/>
  <c r="J766" i="1"/>
  <c r="J763" i="1"/>
  <c r="J759" i="1"/>
  <c r="J753" i="1"/>
  <c r="J750" i="1"/>
  <c r="J744" i="1"/>
  <c r="J740" i="1"/>
  <c r="J738" i="1"/>
  <c r="J735" i="1"/>
  <c r="J732" i="1"/>
  <c r="J729" i="1"/>
  <c r="J726" i="1"/>
  <c r="J724" i="1"/>
  <c r="J721" i="1"/>
  <c r="J718" i="1"/>
  <c r="J717" i="1"/>
  <c r="J714" i="1"/>
  <c r="J711" i="1"/>
  <c r="J708" i="1"/>
  <c r="J703" i="1"/>
  <c r="J701" i="1"/>
  <c r="J699" i="1"/>
  <c r="J695" i="1"/>
  <c r="J690" i="1"/>
  <c r="J681" i="1"/>
  <c r="J678" i="1"/>
  <c r="J676" i="1"/>
  <c r="J671" i="1"/>
  <c r="J668" i="1"/>
  <c r="J664" i="1"/>
  <c r="J662" i="1"/>
  <c r="J658" i="1"/>
  <c r="J653" i="1"/>
  <c r="J650" i="1"/>
  <c r="J648" i="1"/>
  <c r="J645" i="1"/>
  <c r="J642" i="1"/>
  <c r="J640" i="1"/>
  <c r="J638" i="1"/>
  <c r="J636" i="1"/>
  <c r="J633" i="1"/>
  <c r="J631" i="1"/>
  <c r="J629" i="1"/>
  <c r="J626" i="1"/>
  <c r="J624" i="1"/>
  <c r="J621" i="1"/>
  <c r="J616" i="1"/>
  <c r="J614" i="1"/>
  <c r="J613" i="1"/>
  <c r="J611" i="1"/>
  <c r="J610" i="1"/>
  <c r="J604" i="1"/>
  <c r="J600" i="1"/>
  <c r="J599" i="1"/>
  <c r="J594" i="1"/>
  <c r="J588" i="1"/>
  <c r="J587" i="1"/>
  <c r="J584" i="1"/>
  <c r="J582" i="1"/>
  <c r="J580" i="1"/>
  <c r="J572" i="1"/>
  <c r="J568" i="1"/>
  <c r="J564" i="1"/>
  <c r="J558" i="1"/>
  <c r="J553" i="1"/>
  <c r="J548" i="1"/>
  <c r="J545" i="1"/>
  <c r="J542" i="1"/>
  <c r="J537" i="1"/>
  <c r="J536" i="1"/>
  <c r="J534" i="1"/>
  <c r="J529" i="1"/>
  <c r="J527" i="1"/>
  <c r="J525" i="1"/>
  <c r="J519" i="1"/>
  <c r="J513" i="1"/>
  <c r="J511" i="1"/>
  <c r="J508" i="1"/>
  <c r="J500" i="1"/>
  <c r="J497" i="1"/>
  <c r="J490" i="1"/>
  <c r="J488" i="1"/>
  <c r="J485" i="1"/>
  <c r="J482" i="1"/>
  <c r="J478" i="1"/>
  <c r="J476" i="1"/>
  <c r="J468" i="1"/>
  <c r="J464" i="1"/>
  <c r="J462" i="1"/>
  <c r="J460" i="1"/>
  <c r="J459" i="1"/>
  <c r="J454" i="1"/>
  <c r="J453" i="1"/>
  <c r="J451" i="1"/>
  <c r="J449" i="1"/>
  <c r="J448" i="1"/>
  <c r="J446" i="1"/>
  <c r="J440" i="1"/>
  <c r="J434" i="1"/>
  <c r="J432" i="1"/>
  <c r="J430" i="1"/>
  <c r="J427" i="1"/>
  <c r="J426" i="1"/>
  <c r="J422" i="1"/>
  <c r="J420" i="1"/>
  <c r="J416" i="1"/>
  <c r="J412" i="1"/>
  <c r="J410" i="1"/>
  <c r="J407" i="1"/>
  <c r="J404" i="1"/>
  <c r="J401" i="1"/>
  <c r="J397" i="1"/>
  <c r="J395" i="1"/>
  <c r="J393" i="1"/>
  <c r="J391" i="1"/>
  <c r="J388" i="1"/>
  <c r="J385" i="1"/>
  <c r="J382" i="1"/>
  <c r="J375" i="1"/>
  <c r="J372" i="1"/>
  <c r="J369" i="1"/>
  <c r="J366" i="1"/>
  <c r="J363" i="1"/>
  <c r="J359" i="1"/>
  <c r="J355" i="1"/>
  <c r="J352" i="1"/>
  <c r="J349" i="1"/>
  <c r="J345" i="1"/>
  <c r="J341" i="1"/>
  <c r="J336" i="1"/>
  <c r="J331" i="1"/>
  <c r="J327" i="1"/>
  <c r="J325" i="1"/>
  <c r="J319" i="1"/>
  <c r="J313" i="1"/>
  <c r="J308" i="1"/>
  <c r="J302" i="1"/>
  <c r="J301" i="1"/>
  <c r="J295" i="1"/>
  <c r="J294" i="1"/>
  <c r="J293" i="1"/>
  <c r="J291" i="1"/>
  <c r="J286" i="1"/>
  <c r="J281" i="1"/>
  <c r="J278" i="1"/>
  <c r="J271" i="1"/>
  <c r="J268" i="1"/>
  <c r="J266" i="1"/>
  <c r="J264" i="1"/>
  <c r="J255" i="1"/>
  <c r="J253" i="1"/>
  <c r="J252" i="1"/>
  <c r="J249" i="1"/>
  <c r="J245" i="1"/>
  <c r="J242" i="1"/>
  <c r="J240" i="1"/>
  <c r="J238" i="1"/>
  <c r="J236" i="1"/>
  <c r="J234" i="1"/>
  <c r="J231" i="1"/>
  <c r="J228" i="1"/>
  <c r="J226" i="1"/>
  <c r="J224" i="1"/>
  <c r="J222" i="1"/>
  <c r="J219" i="1"/>
  <c r="J210" i="1"/>
  <c r="J205" i="1"/>
  <c r="J198" i="1"/>
  <c r="J188" i="1"/>
  <c r="J180" i="1"/>
  <c r="J175" i="1"/>
  <c r="J170" i="1"/>
  <c r="J166" i="1"/>
  <c r="J162" i="1"/>
  <c r="J157" i="1"/>
  <c r="J151" i="1"/>
  <c r="J148" i="1"/>
  <c r="J144" i="1"/>
  <c r="J140" i="1"/>
  <c r="J137" i="1"/>
  <c r="J134" i="1"/>
  <c r="J132" i="1"/>
  <c r="J129" i="1"/>
  <c r="J126" i="1"/>
  <c r="J123" i="1"/>
  <c r="J121" i="1"/>
  <c r="J119" i="1"/>
  <c r="J113" i="1"/>
  <c r="J108" i="1"/>
  <c r="J104" i="1"/>
  <c r="J98" i="1"/>
  <c r="J94" i="1"/>
  <c r="J90" i="1"/>
  <c r="J86" i="1"/>
  <c r="J82" i="1"/>
  <c r="J78" i="1"/>
  <c r="J74" i="1"/>
  <c r="J70" i="1"/>
  <c r="J66" i="1"/>
  <c r="J64" i="1"/>
  <c r="J62" i="1"/>
  <c r="J59" i="1"/>
  <c r="J56" i="1"/>
  <c r="J51" i="1"/>
  <c r="J47" i="1"/>
  <c r="J41" i="1"/>
  <c r="J37" i="1"/>
  <c r="J32" i="1"/>
  <c r="J26" i="1"/>
  <c r="J21" i="1"/>
  <c r="J14" i="1"/>
  <c r="J11" i="1"/>
  <c r="J4" i="1"/>
  <c r="I839" i="1"/>
  <c r="I836" i="1"/>
  <c r="I833" i="1"/>
  <c r="I831" i="1"/>
  <c r="I830" i="1"/>
  <c r="I829" i="1"/>
  <c r="I827" i="1"/>
  <c r="I825" i="1"/>
  <c r="I824" i="1"/>
  <c r="I823" i="1"/>
  <c r="I821" i="1"/>
  <c r="I819" i="1"/>
  <c r="I816" i="1"/>
  <c r="I814" i="1"/>
  <c r="I812" i="1"/>
  <c r="I806" i="1"/>
  <c r="I804" i="1"/>
  <c r="I802" i="1"/>
  <c r="I798" i="1"/>
  <c r="I792" i="1"/>
  <c r="I790" i="1"/>
  <c r="I789" i="1"/>
  <c r="I788" i="1"/>
  <c r="I787" i="1"/>
  <c r="I785" i="1"/>
  <c r="I783" i="1"/>
  <c r="I781" i="1"/>
  <c r="I779" i="1"/>
  <c r="I777" i="1"/>
  <c r="I774" i="1"/>
  <c r="I771" i="1"/>
  <c r="I769" i="1"/>
  <c r="I766" i="1"/>
  <c r="I763" i="1"/>
  <c r="I759" i="1"/>
  <c r="I753" i="1"/>
  <c r="I750" i="1"/>
  <c r="I744" i="1"/>
  <c r="I740" i="1"/>
  <c r="I738" i="1"/>
  <c r="I735" i="1"/>
  <c r="I732" i="1"/>
  <c r="I729" i="1"/>
  <c r="I726" i="1"/>
  <c r="I724" i="1"/>
  <c r="I721" i="1"/>
  <c r="I718" i="1"/>
  <c r="I717" i="1"/>
  <c r="I714" i="1"/>
  <c r="I711" i="1"/>
  <c r="I708" i="1"/>
  <c r="I703" i="1"/>
  <c r="I701" i="1"/>
  <c r="I699" i="1"/>
  <c r="I695" i="1"/>
  <c r="I690" i="1"/>
  <c r="I681" i="1"/>
  <c r="I678" i="1"/>
  <c r="I676" i="1"/>
  <c r="I671" i="1"/>
  <c r="I668" i="1"/>
  <c r="I664" i="1"/>
  <c r="I662" i="1"/>
  <c r="I658" i="1"/>
  <c r="I653" i="1"/>
  <c r="I650" i="1"/>
  <c r="I648" i="1"/>
  <c r="I645" i="1"/>
  <c r="I642" i="1"/>
  <c r="I640" i="1"/>
  <c r="I638" i="1"/>
  <c r="I636" i="1"/>
  <c r="I633" i="1"/>
  <c r="I631" i="1"/>
  <c r="I629" i="1"/>
  <c r="I626" i="1"/>
  <c r="I624" i="1"/>
  <c r="I621" i="1"/>
  <c r="I616" i="1"/>
  <c r="I614" i="1"/>
  <c r="I613" i="1"/>
  <c r="I611" i="1"/>
  <c r="I610" i="1"/>
  <c r="I604" i="1"/>
  <c r="I600" i="1"/>
  <c r="I599" i="1"/>
  <c r="I594" i="1"/>
  <c r="I588" i="1"/>
  <c r="I587" i="1"/>
  <c r="I584" i="1"/>
  <c r="I582" i="1"/>
  <c r="I580" i="1"/>
  <c r="I572" i="1"/>
  <c r="I568" i="1"/>
  <c r="I564" i="1"/>
  <c r="I558" i="1"/>
  <c r="I553" i="1"/>
  <c r="I548" i="1"/>
  <c r="I545" i="1"/>
  <c r="I542" i="1"/>
  <c r="I537" i="1"/>
  <c r="I536" i="1"/>
  <c r="I534" i="1"/>
  <c r="I529" i="1"/>
  <c r="I527" i="1"/>
  <c r="I525" i="1"/>
  <c r="I519" i="1"/>
  <c r="I513" i="1"/>
  <c r="I511" i="1"/>
  <c r="I508" i="1"/>
  <c r="I500" i="1"/>
  <c r="I497" i="1"/>
  <c r="I490" i="1"/>
  <c r="I488" i="1"/>
  <c r="I485" i="1"/>
  <c r="I482" i="1"/>
  <c r="I478" i="1"/>
  <c r="I476" i="1"/>
  <c r="I468" i="1"/>
  <c r="I464" i="1"/>
  <c r="I462" i="1"/>
  <c r="I460" i="1"/>
  <c r="I459" i="1"/>
  <c r="I454" i="1"/>
  <c r="I453" i="1"/>
  <c r="I451" i="1"/>
  <c r="I449" i="1"/>
  <c r="I448" i="1"/>
  <c r="I446" i="1"/>
  <c r="I440" i="1"/>
  <c r="I434" i="1"/>
  <c r="I432" i="1"/>
  <c r="I430" i="1"/>
  <c r="I427" i="1"/>
  <c r="I426" i="1"/>
  <c r="I422" i="1"/>
  <c r="I420" i="1"/>
  <c r="I416" i="1"/>
  <c r="I412" i="1"/>
  <c r="I410" i="1"/>
  <c r="I407" i="1"/>
  <c r="I404" i="1"/>
  <c r="I401" i="1"/>
  <c r="I397" i="1"/>
  <c r="I395" i="1"/>
  <c r="I393" i="1"/>
  <c r="I391" i="1"/>
  <c r="I388" i="1"/>
  <c r="I385" i="1"/>
  <c r="I382" i="1"/>
  <c r="I375" i="1"/>
  <c r="I372" i="1"/>
  <c r="I369" i="1"/>
  <c r="I366" i="1"/>
  <c r="I363" i="1"/>
  <c r="I359" i="1"/>
  <c r="I355" i="1"/>
  <c r="I352" i="1"/>
  <c r="I349" i="1"/>
  <c r="I345" i="1"/>
  <c r="I341" i="1"/>
  <c r="I336" i="1"/>
  <c r="I331" i="1"/>
  <c r="I327" i="1"/>
  <c r="I325" i="1"/>
  <c r="I319" i="1"/>
  <c r="I313" i="1"/>
  <c r="I308" i="1"/>
  <c r="I302" i="1"/>
  <c r="I301" i="1"/>
  <c r="I295" i="1"/>
  <c r="I294" i="1"/>
  <c r="I293" i="1"/>
  <c r="I291" i="1"/>
  <c r="I286" i="1"/>
  <c r="I281" i="1"/>
  <c r="I278" i="1"/>
  <c r="I271" i="1"/>
  <c r="I268" i="1"/>
  <c r="I266" i="1"/>
  <c r="I264" i="1"/>
  <c r="I259" i="1"/>
  <c r="I255" i="1"/>
  <c r="I253" i="1"/>
  <c r="I252" i="1"/>
  <c r="I249" i="1"/>
  <c r="I245" i="1"/>
  <c r="I242" i="1"/>
  <c r="I240" i="1"/>
  <c r="I238" i="1"/>
  <c r="I236" i="1"/>
  <c r="I234" i="1"/>
  <c r="I231" i="1"/>
  <c r="I228" i="1"/>
  <c r="I226" i="1"/>
  <c r="I224" i="1"/>
  <c r="I222" i="1"/>
  <c r="I219" i="1"/>
  <c r="I210" i="1"/>
  <c r="I205" i="1"/>
  <c r="I198" i="1"/>
  <c r="I188" i="1"/>
  <c r="I180" i="1"/>
  <c r="I175" i="1"/>
  <c r="I170" i="1"/>
  <c r="I166" i="1"/>
  <c r="I162" i="1"/>
  <c r="I157" i="1"/>
  <c r="I151" i="1"/>
  <c r="I148" i="1"/>
  <c r="I144" i="1"/>
  <c r="I140" i="1"/>
  <c r="I137" i="1"/>
  <c r="I134" i="1"/>
  <c r="I132" i="1"/>
  <c r="I129" i="1"/>
  <c r="I126" i="1"/>
  <c r="I123" i="1"/>
  <c r="I121" i="1"/>
  <c r="I119" i="1"/>
  <c r="I113" i="1"/>
  <c r="I108" i="1"/>
  <c r="I104" i="1"/>
  <c r="I98" i="1"/>
  <c r="I94" i="1"/>
  <c r="I90" i="1"/>
  <c r="I86" i="1"/>
  <c r="I82" i="1"/>
  <c r="I78" i="1"/>
  <c r="I74" i="1"/>
  <c r="I70" i="1"/>
  <c r="I66" i="1"/>
  <c r="I64" i="1"/>
  <c r="I62" i="1"/>
  <c r="I59" i="1"/>
  <c r="I56" i="1"/>
  <c r="I51" i="1"/>
  <c r="I47" i="1"/>
  <c r="I41" i="1"/>
  <c r="I37" i="1"/>
  <c r="I32" i="1"/>
  <c r="I26" i="1"/>
  <c r="I21" i="1"/>
  <c r="I14" i="1"/>
  <c r="I11" i="1"/>
  <c r="I9" i="1"/>
  <c r="I4" i="1"/>
  <c r="H839" i="1"/>
  <c r="H836" i="1"/>
  <c r="H833" i="1"/>
  <c r="H831" i="1"/>
  <c r="H830" i="1"/>
  <c r="H829" i="1"/>
  <c r="H827" i="1"/>
  <c r="H825" i="1"/>
  <c r="H824" i="1"/>
  <c r="H823" i="1"/>
  <c r="H821" i="1"/>
  <c r="H806" i="1"/>
  <c r="H804" i="1"/>
  <c r="H802" i="1"/>
  <c r="H798" i="1"/>
  <c r="H792" i="1"/>
  <c r="H790" i="1"/>
  <c r="H789" i="1"/>
  <c r="H788" i="1"/>
  <c r="H787" i="1"/>
  <c r="H785" i="1"/>
  <c r="H783" i="1"/>
  <c r="H781" i="1"/>
  <c r="H779" i="1"/>
  <c r="H777" i="1"/>
  <c r="H774" i="1"/>
  <c r="H771" i="1"/>
  <c r="H769" i="1"/>
  <c r="H766" i="1"/>
  <c r="H763" i="1"/>
  <c r="H759" i="1"/>
  <c r="H753" i="1"/>
  <c r="H750" i="1"/>
  <c r="H744" i="1"/>
  <c r="H740" i="1"/>
  <c r="H738" i="1"/>
  <c r="H735" i="1"/>
  <c r="H732" i="1"/>
  <c r="H729" i="1"/>
  <c r="H726" i="1"/>
  <c r="H724" i="1"/>
  <c r="H721" i="1"/>
  <c r="H718" i="1"/>
  <c r="H717" i="1"/>
  <c r="H714" i="1"/>
  <c r="H711" i="1"/>
  <c r="H708" i="1"/>
  <c r="H703" i="1"/>
  <c r="H701" i="1"/>
  <c r="H699" i="1"/>
  <c r="H695" i="1"/>
  <c r="H690" i="1"/>
  <c r="H681" i="1"/>
  <c r="H678" i="1"/>
  <c r="H676" i="1"/>
  <c r="H671" i="1"/>
  <c r="H668" i="1"/>
  <c r="H664" i="1"/>
  <c r="H662" i="1"/>
  <c r="H658" i="1"/>
  <c r="H653" i="1"/>
  <c r="H650" i="1"/>
  <c r="H648" i="1"/>
  <c r="H645" i="1"/>
  <c r="H642" i="1"/>
  <c r="H640" i="1"/>
  <c r="H638" i="1"/>
  <c r="H636" i="1"/>
  <c r="H633" i="1"/>
  <c r="H631" i="1"/>
  <c r="H629" i="1"/>
  <c r="H626" i="1"/>
  <c r="H624" i="1"/>
  <c r="H621" i="1"/>
  <c r="H616" i="1"/>
  <c r="H614" i="1"/>
  <c r="H613" i="1"/>
  <c r="H611" i="1"/>
  <c r="H610" i="1"/>
  <c r="H604" i="1"/>
  <c r="H600" i="1"/>
  <c r="H599" i="1"/>
  <c r="H594" i="1"/>
  <c r="H588" i="1"/>
  <c r="H587" i="1"/>
  <c r="H584" i="1"/>
  <c r="H582" i="1"/>
  <c r="H580" i="1"/>
  <c r="H572" i="1"/>
  <c r="H568" i="1"/>
  <c r="H564" i="1"/>
  <c r="H558" i="1"/>
  <c r="H553" i="1"/>
  <c r="H548" i="1"/>
  <c r="H545" i="1"/>
  <c r="H542" i="1"/>
  <c r="H537" i="1"/>
  <c r="H536" i="1"/>
  <c r="H534" i="1"/>
  <c r="H529" i="1"/>
  <c r="H527" i="1"/>
  <c r="H525" i="1"/>
  <c r="H519" i="1"/>
  <c r="H513" i="1"/>
  <c r="H511" i="1"/>
  <c r="H508" i="1"/>
  <c r="H500" i="1"/>
  <c r="H497" i="1"/>
  <c r="H490" i="1"/>
  <c r="H488" i="1"/>
  <c r="H485" i="1"/>
  <c r="H482" i="1"/>
  <c r="H478" i="1"/>
  <c r="H476" i="1"/>
  <c r="H468" i="1"/>
  <c r="H464" i="1"/>
  <c r="H462" i="1"/>
  <c r="H460" i="1"/>
  <c r="H459" i="1"/>
  <c r="H454" i="1"/>
  <c r="H453" i="1"/>
  <c r="H451" i="1"/>
  <c r="H449" i="1"/>
  <c r="H448" i="1"/>
  <c r="H446" i="1"/>
  <c r="H440" i="1"/>
  <c r="H434" i="1"/>
  <c r="H432" i="1"/>
  <c r="H430" i="1"/>
  <c r="H427" i="1"/>
  <c r="H426" i="1"/>
  <c r="H422" i="1"/>
  <c r="H420" i="1"/>
  <c r="H416" i="1"/>
  <c r="H412" i="1"/>
  <c r="H410" i="1"/>
  <c r="H407" i="1"/>
  <c r="H404" i="1"/>
  <c r="H401" i="1"/>
  <c r="H397" i="1"/>
  <c r="H395" i="1"/>
  <c r="H393" i="1"/>
  <c r="H391" i="1"/>
  <c r="H388" i="1"/>
  <c r="H385" i="1"/>
  <c r="H382" i="1"/>
  <c r="H375" i="1"/>
  <c r="H372" i="1"/>
  <c r="H369" i="1"/>
  <c r="H366" i="1"/>
  <c r="H363" i="1"/>
  <c r="H359" i="1"/>
  <c r="H355" i="1"/>
  <c r="H352" i="1"/>
  <c r="H349" i="1"/>
  <c r="H345" i="1"/>
  <c r="H341" i="1"/>
  <c r="H336" i="1"/>
  <c r="H331" i="1"/>
  <c r="H327" i="1"/>
  <c r="H325" i="1"/>
  <c r="H319" i="1"/>
  <c r="H313" i="1"/>
  <c r="H308" i="1"/>
  <c r="H302" i="1"/>
  <c r="H301" i="1"/>
  <c r="H295" i="1"/>
  <c r="H294" i="1"/>
  <c r="H293" i="1"/>
  <c r="H291" i="1"/>
  <c r="H286" i="1"/>
  <c r="H281" i="1"/>
  <c r="H278" i="1"/>
  <c r="H271" i="1"/>
  <c r="H268" i="1"/>
  <c r="H266" i="1"/>
  <c r="H264" i="1"/>
  <c r="H259" i="1"/>
  <c r="H255" i="1"/>
  <c r="H253" i="1"/>
  <c r="H252" i="1"/>
  <c r="H249" i="1"/>
  <c r="H245" i="1"/>
  <c r="H242" i="1"/>
  <c r="H240" i="1"/>
  <c r="H238" i="1"/>
  <c r="H236" i="1"/>
  <c r="H234" i="1"/>
  <c r="H231" i="1"/>
  <c r="H228" i="1"/>
  <c r="H226" i="1"/>
  <c r="H224" i="1"/>
  <c r="H222" i="1"/>
  <c r="H219" i="1"/>
  <c r="H210" i="1"/>
  <c r="H205" i="1"/>
  <c r="H198" i="1"/>
  <c r="H188" i="1"/>
  <c r="H180" i="1"/>
  <c r="H175" i="1"/>
  <c r="H170" i="1"/>
  <c r="H166" i="1"/>
  <c r="H162" i="1"/>
  <c r="H157" i="1"/>
  <c r="H151" i="1"/>
  <c r="H148" i="1"/>
  <c r="H144" i="1"/>
  <c r="H140" i="1"/>
  <c r="H137" i="1"/>
  <c r="H134" i="1"/>
  <c r="H132" i="1"/>
  <c r="H129" i="1"/>
  <c r="H126" i="1"/>
  <c r="H123" i="1"/>
  <c r="H121" i="1"/>
  <c r="H119" i="1"/>
  <c r="H113" i="1"/>
  <c r="H108" i="1"/>
  <c r="H104" i="1"/>
  <c r="H98" i="1"/>
  <c r="H94" i="1"/>
  <c r="H90" i="1"/>
  <c r="H86" i="1"/>
  <c r="H82" i="1"/>
  <c r="H78" i="1"/>
  <c r="H74" i="1"/>
  <c r="H70" i="1"/>
  <c r="H66" i="1"/>
  <c r="H64" i="1"/>
  <c r="H62" i="1"/>
  <c r="H59" i="1"/>
  <c r="H56" i="1"/>
  <c r="H51" i="1"/>
  <c r="H47" i="1"/>
  <c r="H41" i="1"/>
  <c r="H37" i="1"/>
  <c r="H32" i="1"/>
  <c r="H26" i="1"/>
  <c r="H21" i="1"/>
  <c r="H14" i="1"/>
  <c r="H11" i="1"/>
  <c r="H9" i="1"/>
  <c r="H3" i="1"/>
  <c r="H4" i="1"/>
  <c r="H2" i="1"/>
  <c r="F839" i="1"/>
  <c r="F836" i="1"/>
  <c r="F833" i="1"/>
  <c r="F831" i="1"/>
  <c r="F830" i="1"/>
  <c r="F829" i="1"/>
  <c r="F827" i="1"/>
  <c r="F825" i="1"/>
  <c r="F824" i="1"/>
  <c r="F823" i="1"/>
  <c r="F821" i="1"/>
  <c r="F819" i="1"/>
  <c r="F816" i="1"/>
  <c r="F814" i="1"/>
  <c r="F812" i="1"/>
  <c r="F806" i="1"/>
  <c r="F804" i="1"/>
  <c r="F802" i="1"/>
  <c r="F798" i="1"/>
  <c r="F792" i="1"/>
  <c r="F790" i="1"/>
  <c r="F789" i="1"/>
  <c r="F788" i="1"/>
  <c r="F787" i="1"/>
  <c r="F785" i="1"/>
  <c r="F783" i="1"/>
  <c r="F781" i="1"/>
  <c r="F779" i="1"/>
  <c r="F777" i="1"/>
  <c r="F774" i="1"/>
  <c r="F771" i="1"/>
  <c r="F769" i="1"/>
  <c r="F766" i="1"/>
  <c r="F763" i="1"/>
  <c r="F759" i="1"/>
  <c r="F753" i="1"/>
  <c r="F750" i="1"/>
  <c r="F744" i="1"/>
  <c r="F740" i="1"/>
  <c r="F738" i="1"/>
  <c r="F735" i="1"/>
  <c r="F732" i="1"/>
  <c r="F729" i="1"/>
  <c r="F726" i="1"/>
  <c r="F724" i="1"/>
  <c r="F721" i="1"/>
  <c r="F718" i="1"/>
  <c r="F717" i="1"/>
  <c r="F714" i="1"/>
  <c r="F711" i="1"/>
  <c r="F708" i="1"/>
  <c r="F703" i="1"/>
  <c r="F701" i="1"/>
  <c r="F699" i="1"/>
  <c r="F695" i="1"/>
  <c r="F690" i="1"/>
  <c r="F681" i="1"/>
  <c r="F678" i="1"/>
  <c r="F676" i="1"/>
  <c r="F671" i="1"/>
  <c r="F668" i="1"/>
  <c r="F664" i="1"/>
  <c r="F662" i="1"/>
  <c r="F658" i="1"/>
  <c r="F653" i="1"/>
  <c r="F650" i="1"/>
  <c r="F648" i="1"/>
  <c r="F645" i="1"/>
  <c r="F642" i="1"/>
  <c r="F640" i="1"/>
  <c r="F638" i="1"/>
  <c r="F636" i="1"/>
  <c r="F633" i="1"/>
  <c r="F631" i="1"/>
  <c r="F629" i="1"/>
  <c r="F626" i="1"/>
  <c r="F624" i="1"/>
  <c r="F621" i="1"/>
  <c r="F616" i="1"/>
  <c r="F614" i="1"/>
  <c r="F613" i="1"/>
  <c r="F611" i="1"/>
  <c r="F610" i="1"/>
  <c r="F604" i="1"/>
  <c r="F600" i="1"/>
  <c r="F599" i="1"/>
  <c r="F594" i="1"/>
  <c r="F588" i="1"/>
  <c r="F587" i="1"/>
  <c r="F584" i="1"/>
  <c r="F582" i="1"/>
  <c r="F580" i="1"/>
  <c r="F572" i="1"/>
  <c r="F568" i="1"/>
  <c r="F564" i="1"/>
  <c r="F558" i="1"/>
  <c r="F553" i="1"/>
  <c r="F548" i="1"/>
  <c r="F545" i="1"/>
  <c r="F542" i="1"/>
  <c r="F537" i="1"/>
  <c r="F536" i="1"/>
  <c r="F534" i="1"/>
  <c r="F529" i="1"/>
  <c r="F527" i="1"/>
  <c r="F525" i="1"/>
  <c r="F519" i="1"/>
  <c r="F513" i="1"/>
  <c r="F511" i="1"/>
  <c r="F508" i="1"/>
  <c r="F500" i="1"/>
  <c r="F497" i="1"/>
  <c r="F490" i="1"/>
  <c r="F488" i="1"/>
  <c r="F485" i="1"/>
  <c r="F482" i="1"/>
  <c r="F478" i="1"/>
  <c r="F476" i="1"/>
  <c r="F468" i="1"/>
  <c r="F464" i="1"/>
  <c r="F462" i="1"/>
  <c r="F460" i="1"/>
  <c r="F459" i="1"/>
  <c r="F454" i="1"/>
  <c r="F453" i="1"/>
  <c r="F451" i="1"/>
  <c r="F449" i="1"/>
  <c r="F448" i="1"/>
  <c r="F446" i="1"/>
  <c r="F440" i="1"/>
  <c r="F434" i="1"/>
  <c r="F432" i="1"/>
  <c r="F430" i="1"/>
  <c r="F427" i="1"/>
  <c r="F426" i="1"/>
  <c r="F422" i="1"/>
  <c r="F420" i="1"/>
  <c r="F416" i="1"/>
  <c r="F412" i="1"/>
  <c r="F410" i="1"/>
  <c r="F407" i="1"/>
  <c r="F404" i="1"/>
  <c r="F401" i="1"/>
  <c r="F397" i="1"/>
  <c r="F395" i="1"/>
  <c r="F393" i="1"/>
  <c r="F391" i="1"/>
  <c r="F388" i="1"/>
  <c r="F385" i="1"/>
  <c r="F382" i="1"/>
  <c r="F375" i="1"/>
  <c r="F372" i="1"/>
  <c r="F369" i="1"/>
  <c r="F366" i="1"/>
  <c r="F363" i="1"/>
  <c r="F359" i="1"/>
  <c r="F355" i="1"/>
  <c r="F352" i="1"/>
  <c r="F349" i="1"/>
  <c r="F345" i="1"/>
  <c r="F341" i="1"/>
  <c r="F336" i="1"/>
  <c r="F331" i="1"/>
  <c r="F327" i="1"/>
  <c r="F325" i="1"/>
  <c r="F319" i="1"/>
  <c r="F313" i="1"/>
  <c r="F308" i="1"/>
  <c r="F302" i="1"/>
  <c r="F301" i="1"/>
  <c r="F295" i="1"/>
  <c r="F294" i="1"/>
  <c r="F293" i="1"/>
  <c r="F291" i="1"/>
  <c r="F286" i="1"/>
  <c r="F281" i="1"/>
  <c r="F278" i="1"/>
  <c r="F271" i="1"/>
  <c r="F268" i="1"/>
  <c r="F266" i="1"/>
  <c r="F264" i="1"/>
  <c r="F259" i="1"/>
  <c r="F255" i="1"/>
  <c r="F253" i="1"/>
  <c r="F252" i="1"/>
  <c r="F249" i="1"/>
  <c r="F245" i="1"/>
  <c r="F242" i="1"/>
  <c r="F240" i="1"/>
  <c r="F238" i="1"/>
  <c r="F236" i="1"/>
  <c r="F234" i="1"/>
  <c r="F231" i="1"/>
  <c r="F228" i="1"/>
  <c r="F226" i="1"/>
  <c r="F224" i="1"/>
  <c r="F222" i="1"/>
  <c r="F219" i="1"/>
  <c r="F210" i="1"/>
  <c r="F205" i="1"/>
  <c r="F198" i="1"/>
  <c r="F188" i="1"/>
  <c r="F180" i="1"/>
  <c r="F175" i="1"/>
  <c r="F170" i="1"/>
  <c r="F166" i="1"/>
  <c r="F162" i="1"/>
  <c r="F157" i="1"/>
  <c r="F151" i="1"/>
  <c r="F148" i="1"/>
  <c r="F144" i="1"/>
  <c r="F140" i="1"/>
  <c r="F137" i="1"/>
  <c r="F134" i="1"/>
  <c r="F132" i="1"/>
  <c r="F129" i="1"/>
  <c r="F126" i="1"/>
  <c r="F123" i="1"/>
  <c r="F121" i="1"/>
  <c r="F119" i="1"/>
  <c r="F113" i="1"/>
  <c r="F108" i="1"/>
  <c r="F104" i="1"/>
  <c r="F98" i="1"/>
  <c r="F94" i="1"/>
  <c r="F90" i="1"/>
  <c r="F86" i="1"/>
  <c r="F82" i="1"/>
  <c r="F78" i="1"/>
  <c r="F74" i="1"/>
  <c r="F70" i="1"/>
  <c r="F66" i="1"/>
  <c r="F64" i="1"/>
  <c r="F62" i="1"/>
  <c r="F59" i="1"/>
  <c r="F56" i="1"/>
  <c r="F51" i="1"/>
  <c r="F47" i="1"/>
  <c r="F41" i="1"/>
  <c r="F37" i="1"/>
  <c r="F32" i="1"/>
  <c r="F26" i="1"/>
  <c r="F21" i="1"/>
  <c r="F14" i="1"/>
  <c r="F11" i="1"/>
  <c r="F9" i="1"/>
  <c r="F4" i="1"/>
  <c r="P7" i="4"/>
  <c r="Q20" i="4" l="1"/>
  <c r="R7" i="4"/>
  <c r="S17" i="4"/>
  <c r="S16" i="4"/>
  <c r="S18" i="4"/>
  <c r="G833" i="1" l="1"/>
  <c r="G827" i="1"/>
  <c r="G821" i="1"/>
  <c r="G812" i="1"/>
  <c r="G798" i="1"/>
  <c r="G788" i="1"/>
  <c r="G781" i="1"/>
  <c r="G771" i="1"/>
  <c r="G759" i="1"/>
  <c r="G740" i="1"/>
  <c r="G729" i="1"/>
  <c r="G718" i="1"/>
  <c r="G708" i="1"/>
  <c r="G695" i="1"/>
  <c r="G676" i="1"/>
  <c r="G662" i="1"/>
  <c r="G648" i="1"/>
  <c r="G638" i="1"/>
  <c r="G629" i="1"/>
  <c r="G616" i="1"/>
  <c r="G610" i="1"/>
  <c r="G594" i="1"/>
  <c r="G582" i="1"/>
  <c r="G564" i="1"/>
  <c r="G545" i="1"/>
  <c r="G534" i="1"/>
  <c r="G519" i="1"/>
  <c r="G500" i="1"/>
  <c r="G485" i="1"/>
  <c r="G468" i="1"/>
  <c r="G459" i="1"/>
  <c r="G449" i="1"/>
  <c r="G434" i="1"/>
  <c r="G426" i="1"/>
  <c r="G412" i="1"/>
  <c r="G401" i="1"/>
  <c r="G391" i="1"/>
  <c r="G375" i="1"/>
  <c r="G363" i="1"/>
  <c r="G349" i="1"/>
  <c r="G331" i="1"/>
  <c r="G313" i="1"/>
  <c r="G295" i="1"/>
  <c r="G286" i="1"/>
  <c r="G268" i="1"/>
  <c r="G255" i="1"/>
  <c r="G245" i="1"/>
  <c r="G236" i="1"/>
  <c r="G226" i="1"/>
  <c r="G210" i="1"/>
  <c r="G180" i="1"/>
  <c r="G162" i="1"/>
  <c r="G144" i="1"/>
  <c r="G132" i="1"/>
  <c r="G121" i="1"/>
  <c r="G104" i="1"/>
  <c r="G86" i="1"/>
  <c r="G70" i="1"/>
  <c r="G59" i="1"/>
  <c r="G41" i="1"/>
  <c r="G21" i="1"/>
  <c r="G4" i="1"/>
  <c r="G831" i="1"/>
  <c r="G825" i="1"/>
  <c r="G819" i="1"/>
  <c r="G806" i="1"/>
  <c r="G792" i="1"/>
  <c r="G787" i="1"/>
  <c r="G779" i="1"/>
  <c r="G769" i="1"/>
  <c r="G753" i="1"/>
  <c r="G738" i="1"/>
  <c r="G726" i="1"/>
  <c r="G717" i="1"/>
  <c r="G703" i="1"/>
  <c r="G690" i="1"/>
  <c r="G671" i="1"/>
  <c r="G658" i="1"/>
  <c r="G645" i="1"/>
  <c r="G636" i="1"/>
  <c r="G626" i="1"/>
  <c r="G614" i="1"/>
  <c r="G604" i="1"/>
  <c r="G588" i="1"/>
  <c r="G580" i="1"/>
  <c r="G558" i="1"/>
  <c r="G542" i="1"/>
  <c r="G529" i="1"/>
  <c r="G513" i="1"/>
  <c r="G497" i="1"/>
  <c r="G482" i="1"/>
  <c r="G464" i="1"/>
  <c r="G454" i="1"/>
  <c r="G448" i="1"/>
  <c r="G432" i="1"/>
  <c r="G422" i="1"/>
  <c r="G410" i="1"/>
  <c r="G397" i="1"/>
  <c r="G388" i="1"/>
  <c r="G372" i="1"/>
  <c r="G359" i="1"/>
  <c r="G345" i="1"/>
  <c r="G327" i="1"/>
  <c r="G308" i="1"/>
  <c r="G294" i="1"/>
  <c r="G281" i="1"/>
  <c r="G266" i="1"/>
  <c r="G253" i="1"/>
  <c r="G242" i="1"/>
  <c r="G234" i="1"/>
  <c r="G224" i="1"/>
  <c r="G205" i="1"/>
  <c r="G175" i="1"/>
  <c r="G157" i="1"/>
  <c r="G140" i="1"/>
  <c r="G129" i="1"/>
  <c r="G119" i="1"/>
  <c r="G98" i="1"/>
  <c r="G82" i="1"/>
  <c r="G66" i="1"/>
  <c r="G56" i="1"/>
  <c r="G37" i="1"/>
  <c r="G14" i="1"/>
  <c r="G836" i="1"/>
  <c r="G829" i="1"/>
  <c r="G823" i="1"/>
  <c r="G814" i="1"/>
  <c r="G802" i="1"/>
  <c r="G789" i="1"/>
  <c r="G783" i="1"/>
  <c r="G774" i="1"/>
  <c r="G763" i="1"/>
  <c r="G744" i="1"/>
  <c r="G732" i="1"/>
  <c r="G721" i="1"/>
  <c r="G711" i="1"/>
  <c r="G699" i="1"/>
  <c r="G678" i="1"/>
  <c r="G664" i="1"/>
  <c r="G650" i="1"/>
  <c r="G640" i="1"/>
  <c r="G631" i="1"/>
  <c r="G621" i="1"/>
  <c r="G611" i="1"/>
  <c r="G599" i="1"/>
  <c r="G584" i="1"/>
  <c r="G568" i="1"/>
  <c r="G839" i="1"/>
  <c r="G830" i="1"/>
  <c r="G824" i="1"/>
  <c r="G816" i="1"/>
  <c r="G804" i="1"/>
  <c r="G790" i="1"/>
  <c r="G785" i="1"/>
  <c r="G777" i="1"/>
  <c r="G766" i="1"/>
  <c r="G750" i="1"/>
  <c r="G735" i="1"/>
  <c r="G724" i="1"/>
  <c r="G714" i="1"/>
  <c r="G701" i="1"/>
  <c r="G681" i="1"/>
  <c r="G668" i="1"/>
  <c r="G653" i="1"/>
  <c r="G642" i="1"/>
  <c r="G633" i="1"/>
  <c r="G624" i="1"/>
  <c r="G613" i="1"/>
  <c r="G600" i="1"/>
  <c r="G587" i="1"/>
  <c r="G572" i="1"/>
  <c r="G553" i="1"/>
  <c r="G537" i="1"/>
  <c r="G527" i="1"/>
  <c r="G511" i="1"/>
  <c r="G490" i="1"/>
  <c r="G478" i="1"/>
  <c r="G462" i="1"/>
  <c r="G453" i="1"/>
  <c r="G446" i="1"/>
  <c r="G430" i="1"/>
  <c r="G420" i="1"/>
  <c r="G407" i="1"/>
  <c r="G395" i="1"/>
  <c r="G385" i="1"/>
  <c r="G369" i="1"/>
  <c r="G355" i="1"/>
  <c r="G341" i="1"/>
  <c r="G325" i="1"/>
  <c r="G302" i="1"/>
  <c r="G293" i="1"/>
  <c r="G278" i="1"/>
  <c r="G264" i="1"/>
  <c r="G252" i="1"/>
  <c r="G240" i="1"/>
  <c r="G231" i="1"/>
  <c r="G222" i="1"/>
  <c r="G198" i="1"/>
  <c r="G170" i="1"/>
  <c r="G151" i="1"/>
  <c r="G137" i="1"/>
  <c r="G126" i="1"/>
  <c r="G113" i="1"/>
  <c r="G94" i="1"/>
  <c r="G78" i="1"/>
  <c r="G64" i="1"/>
  <c r="G51" i="1"/>
  <c r="G32" i="1"/>
  <c r="G11" i="1"/>
  <c r="G525" i="1"/>
  <c r="G460" i="1"/>
  <c r="G416" i="1"/>
  <c r="G366" i="1"/>
  <c r="G301" i="1"/>
  <c r="G249" i="1"/>
  <c r="G188" i="1"/>
  <c r="G123" i="1"/>
  <c r="G62" i="1"/>
  <c r="G548" i="1"/>
  <c r="G488" i="1"/>
  <c r="G393" i="1"/>
  <c r="G336" i="1"/>
  <c r="G271" i="1"/>
  <c r="G148" i="1"/>
  <c r="G26" i="1"/>
  <c r="G427" i="1"/>
  <c r="G134" i="1"/>
  <c r="G508" i="1"/>
  <c r="G451" i="1"/>
  <c r="G404" i="1"/>
  <c r="G352" i="1"/>
  <c r="G291" i="1"/>
  <c r="G238" i="1"/>
  <c r="G166" i="1"/>
  <c r="G108" i="1"/>
  <c r="G47" i="1"/>
  <c r="G228" i="1"/>
  <c r="G536" i="1"/>
  <c r="G319" i="1"/>
  <c r="G259" i="1"/>
  <c r="G74" i="1"/>
  <c r="G440" i="1"/>
  <c r="G90" i="1"/>
  <c r="G476" i="1"/>
  <c r="G382" i="1"/>
  <c r="G219" i="1"/>
  <c r="G9" i="1"/>
</calcChain>
</file>

<file path=xl/comments1.xml><?xml version="1.0" encoding="utf-8"?>
<comments xmlns="http://schemas.openxmlformats.org/spreadsheetml/2006/main">
  <authors>
    <author/>
  </authors>
  <commentList>
    <comment ref="O4" authorId="0" shapeId="0">
      <text>
        <r>
          <rPr>
            <sz val="11"/>
            <color indexed="8"/>
            <rFont val="Calibri"/>
            <family val="2"/>
            <scheme val="minor"/>
          </rPr>
          <t>Reusing other Step</t>
        </r>
      </text>
    </comment>
    <comment ref="P4" authorId="0" shapeId="0">
      <text>
        <r>
          <rPr>
            <sz val="11"/>
            <color indexed="8"/>
            <rFont val="Calibri"/>
            <family val="2"/>
            <scheme val="minor"/>
          </rPr>
          <t>Reusing other Step</t>
        </r>
      </text>
    </comment>
    <comment ref="O32" authorId="0" shapeId="0">
      <text>
        <r>
          <rPr>
            <sz val="11"/>
            <color indexed="8"/>
            <rFont val="Calibri"/>
            <family val="2"/>
            <scheme val="minor"/>
          </rPr>
          <t>Reused Step: change with care!</t>
        </r>
      </text>
    </comment>
    <comment ref="P32" authorId="0" shapeId="0">
      <text>
        <r>
          <rPr>
            <sz val="11"/>
            <color indexed="8"/>
            <rFont val="Calibri"/>
            <family val="2"/>
            <scheme val="minor"/>
          </rPr>
          <t>Reused Step: change with care!</t>
        </r>
      </text>
    </comment>
    <comment ref="O33" authorId="0" shapeId="0">
      <text>
        <r>
          <rPr>
            <sz val="11"/>
            <color indexed="8"/>
            <rFont val="Calibri"/>
            <family val="2"/>
            <scheme val="minor"/>
          </rPr>
          <t>Reusing other Step</t>
        </r>
      </text>
    </comment>
    <comment ref="P33" authorId="0" shapeId="0">
      <text>
        <r>
          <rPr>
            <sz val="11"/>
            <color indexed="8"/>
            <rFont val="Calibri"/>
            <family val="2"/>
            <scheme val="minor"/>
          </rPr>
          <t>Reusing other Step</t>
        </r>
      </text>
    </comment>
    <comment ref="O34" authorId="0" shapeId="0">
      <text>
        <r>
          <rPr>
            <sz val="11"/>
            <color indexed="8"/>
            <rFont val="Calibri"/>
            <family val="2"/>
            <scheme val="minor"/>
          </rPr>
          <t>Reusing other Step</t>
        </r>
      </text>
    </comment>
    <comment ref="P34" authorId="0" shapeId="0">
      <text>
        <r>
          <rPr>
            <sz val="11"/>
            <color indexed="8"/>
            <rFont val="Calibri"/>
            <family val="2"/>
            <scheme val="minor"/>
          </rPr>
          <t>Reusing other Step</t>
        </r>
      </text>
    </comment>
    <comment ref="O62" authorId="0" shapeId="0">
      <text>
        <r>
          <rPr>
            <sz val="11"/>
            <color indexed="8"/>
            <rFont val="Calibri"/>
            <family val="2"/>
            <scheme val="minor"/>
          </rPr>
          <t>Reused Step: change with care!</t>
        </r>
      </text>
    </comment>
    <comment ref="P62" authorId="0" shapeId="0">
      <text>
        <r>
          <rPr>
            <sz val="11"/>
            <color indexed="8"/>
            <rFont val="Calibri"/>
            <family val="2"/>
            <scheme val="minor"/>
          </rPr>
          <t>Reused Step: change with care!</t>
        </r>
      </text>
    </comment>
    <comment ref="O64" authorId="0" shapeId="0">
      <text>
        <r>
          <rPr>
            <sz val="11"/>
            <color indexed="8"/>
            <rFont val="Calibri"/>
            <family val="2"/>
            <scheme val="minor"/>
          </rPr>
          <t>Reusing other Step</t>
        </r>
      </text>
    </comment>
    <comment ref="P64" authorId="0" shapeId="0">
      <text>
        <r>
          <rPr>
            <sz val="11"/>
            <color indexed="8"/>
            <rFont val="Calibri"/>
            <family val="2"/>
            <scheme val="minor"/>
          </rPr>
          <t>Reusing other Step</t>
        </r>
      </text>
    </comment>
    <comment ref="O66" authorId="0" shapeId="0">
      <text>
        <r>
          <rPr>
            <sz val="11"/>
            <color indexed="8"/>
            <rFont val="Calibri"/>
            <family val="2"/>
            <scheme val="minor"/>
          </rPr>
          <t>Reused Step: change with care!</t>
        </r>
      </text>
    </comment>
    <comment ref="P66" authorId="0" shapeId="0">
      <text>
        <r>
          <rPr>
            <sz val="11"/>
            <color indexed="8"/>
            <rFont val="Calibri"/>
            <family val="2"/>
            <scheme val="minor"/>
          </rPr>
          <t>Reused Step: change with care!</t>
        </r>
      </text>
    </comment>
    <comment ref="O67" authorId="0" shapeId="0">
      <text>
        <r>
          <rPr>
            <sz val="11"/>
            <color indexed="8"/>
            <rFont val="Calibri"/>
            <family val="2"/>
            <scheme val="minor"/>
          </rPr>
          <t>Reused Step: change with care!</t>
        </r>
      </text>
    </comment>
    <comment ref="P67" authorId="0" shapeId="0">
      <text>
        <r>
          <rPr>
            <sz val="11"/>
            <color indexed="8"/>
            <rFont val="Calibri"/>
            <family val="2"/>
            <scheme val="minor"/>
          </rPr>
          <t>Reused Step: change with care!</t>
        </r>
      </text>
    </comment>
    <comment ref="O68" authorId="0" shapeId="0">
      <text>
        <r>
          <rPr>
            <sz val="11"/>
            <color indexed="8"/>
            <rFont val="Calibri"/>
            <family val="2"/>
            <scheme val="minor"/>
          </rPr>
          <t>Reused Step: change with care!</t>
        </r>
      </text>
    </comment>
    <comment ref="P68" authorId="0" shapeId="0">
      <text>
        <r>
          <rPr>
            <sz val="11"/>
            <color indexed="8"/>
            <rFont val="Calibri"/>
            <family val="2"/>
            <scheme val="minor"/>
          </rPr>
          <t>Reused Step: change with care!</t>
        </r>
      </text>
    </comment>
    <comment ref="O72" authorId="0" shapeId="0">
      <text>
        <r>
          <rPr>
            <sz val="11"/>
            <color indexed="8"/>
            <rFont val="Calibri"/>
            <family val="2"/>
            <scheme val="minor"/>
          </rPr>
          <t>Reused Step: change with care!</t>
        </r>
      </text>
    </comment>
    <comment ref="P72" authorId="0" shapeId="0">
      <text>
        <r>
          <rPr>
            <sz val="11"/>
            <color indexed="8"/>
            <rFont val="Calibri"/>
            <family val="2"/>
            <scheme val="minor"/>
          </rPr>
          <t>Reused Step: change with care!</t>
        </r>
      </text>
    </comment>
    <comment ref="O74" authorId="0" shapeId="0">
      <text>
        <r>
          <rPr>
            <sz val="11"/>
            <color indexed="8"/>
            <rFont val="Calibri"/>
            <family val="2"/>
            <scheme val="minor"/>
          </rPr>
          <t>Reusing other Step</t>
        </r>
      </text>
    </comment>
    <comment ref="P74" authorId="0" shapeId="0">
      <text>
        <r>
          <rPr>
            <sz val="11"/>
            <color indexed="8"/>
            <rFont val="Calibri"/>
            <family val="2"/>
            <scheme val="minor"/>
          </rPr>
          <t>Reusing other Step</t>
        </r>
      </text>
    </comment>
    <comment ref="O75" authorId="0" shapeId="0">
      <text>
        <r>
          <rPr>
            <sz val="11"/>
            <color indexed="8"/>
            <rFont val="Calibri"/>
            <family val="2"/>
            <scheme val="minor"/>
          </rPr>
          <t>Reusing other Step</t>
        </r>
      </text>
    </comment>
    <comment ref="P75" authorId="0" shapeId="0">
      <text>
        <r>
          <rPr>
            <sz val="11"/>
            <color indexed="8"/>
            <rFont val="Calibri"/>
            <family val="2"/>
            <scheme val="minor"/>
          </rPr>
          <t>Reusing other Step</t>
        </r>
      </text>
    </comment>
    <comment ref="O76" authorId="0" shapeId="0">
      <text>
        <r>
          <rPr>
            <sz val="11"/>
            <color indexed="8"/>
            <rFont val="Calibri"/>
            <family val="2"/>
            <scheme val="minor"/>
          </rPr>
          <t>Reused Step: change with care!</t>
        </r>
      </text>
    </comment>
    <comment ref="P76" authorId="0" shapeId="0">
      <text>
        <r>
          <rPr>
            <sz val="11"/>
            <color indexed="8"/>
            <rFont val="Calibri"/>
            <family val="2"/>
            <scheme val="minor"/>
          </rPr>
          <t>Reused Step: change with care!</t>
        </r>
      </text>
    </comment>
    <comment ref="O78" authorId="0" shapeId="0">
      <text>
        <r>
          <rPr>
            <sz val="11"/>
            <color indexed="8"/>
            <rFont val="Calibri"/>
            <family val="2"/>
            <scheme val="minor"/>
          </rPr>
          <t>Reused Step: change with care!</t>
        </r>
      </text>
    </comment>
    <comment ref="P78" authorId="0" shapeId="0">
      <text>
        <r>
          <rPr>
            <sz val="11"/>
            <color indexed="8"/>
            <rFont val="Calibri"/>
            <family val="2"/>
            <scheme val="minor"/>
          </rPr>
          <t>Reused Step: change with care!</t>
        </r>
      </text>
    </comment>
    <comment ref="O82" authorId="0" shapeId="0">
      <text>
        <r>
          <rPr>
            <sz val="11"/>
            <color indexed="8"/>
            <rFont val="Calibri"/>
            <family val="2"/>
            <scheme val="minor"/>
          </rPr>
          <t>Reusing other Step</t>
        </r>
      </text>
    </comment>
    <comment ref="P82" authorId="0" shapeId="0">
      <text>
        <r>
          <rPr>
            <sz val="11"/>
            <color indexed="8"/>
            <rFont val="Calibri"/>
            <family val="2"/>
            <scheme val="minor"/>
          </rPr>
          <t>Reusing other Step</t>
        </r>
      </text>
    </comment>
    <comment ref="O83" authorId="0" shapeId="0">
      <text>
        <r>
          <rPr>
            <sz val="11"/>
            <color indexed="8"/>
            <rFont val="Calibri"/>
            <family val="2"/>
            <scheme val="minor"/>
          </rPr>
          <t>Reused Step: change with care!</t>
        </r>
      </text>
    </comment>
    <comment ref="P83" authorId="0" shapeId="0">
      <text>
        <r>
          <rPr>
            <sz val="11"/>
            <color indexed="8"/>
            <rFont val="Calibri"/>
            <family val="2"/>
            <scheme val="minor"/>
          </rPr>
          <t>Reused Step: change with care!</t>
        </r>
      </text>
    </comment>
    <comment ref="O84" authorId="0" shapeId="0">
      <text>
        <r>
          <rPr>
            <sz val="11"/>
            <color indexed="8"/>
            <rFont val="Calibri"/>
            <family val="2"/>
            <scheme val="minor"/>
          </rPr>
          <t>Reusing other Step</t>
        </r>
      </text>
    </comment>
    <comment ref="P84" authorId="0" shapeId="0">
      <text>
        <r>
          <rPr>
            <sz val="11"/>
            <color indexed="8"/>
            <rFont val="Calibri"/>
            <family val="2"/>
            <scheme val="minor"/>
          </rPr>
          <t>Reusing other Step</t>
        </r>
      </text>
    </comment>
    <comment ref="O86" authorId="0" shapeId="0">
      <text>
        <r>
          <rPr>
            <sz val="11"/>
            <color indexed="8"/>
            <rFont val="Calibri"/>
            <family val="2"/>
            <scheme val="minor"/>
          </rPr>
          <t>Reusing other Step</t>
        </r>
      </text>
    </comment>
    <comment ref="P86" authorId="0" shapeId="0">
      <text>
        <r>
          <rPr>
            <sz val="11"/>
            <color indexed="8"/>
            <rFont val="Calibri"/>
            <family val="2"/>
            <scheme val="minor"/>
          </rPr>
          <t>Reusing other Step</t>
        </r>
      </text>
    </comment>
    <comment ref="O88" authorId="0" shapeId="0">
      <text>
        <r>
          <rPr>
            <sz val="11"/>
            <color indexed="8"/>
            <rFont val="Calibri"/>
            <family val="2"/>
            <scheme val="minor"/>
          </rPr>
          <t>Reusing other Step</t>
        </r>
      </text>
    </comment>
    <comment ref="P88" authorId="0" shapeId="0">
      <text>
        <r>
          <rPr>
            <sz val="11"/>
            <color indexed="8"/>
            <rFont val="Calibri"/>
            <family val="2"/>
            <scheme val="minor"/>
          </rPr>
          <t>Reusing other Step</t>
        </r>
      </text>
    </comment>
    <comment ref="O90" authorId="0" shapeId="0">
      <text>
        <r>
          <rPr>
            <sz val="11"/>
            <color indexed="8"/>
            <rFont val="Calibri"/>
            <family val="2"/>
            <scheme val="minor"/>
          </rPr>
          <t>Reusing other Step</t>
        </r>
      </text>
    </comment>
    <comment ref="P90" authorId="0" shapeId="0">
      <text>
        <r>
          <rPr>
            <sz val="11"/>
            <color indexed="8"/>
            <rFont val="Calibri"/>
            <family val="2"/>
            <scheme val="minor"/>
          </rPr>
          <t>Reusing other Step</t>
        </r>
      </text>
    </comment>
    <comment ref="O91" authorId="0" shapeId="0">
      <text>
        <r>
          <rPr>
            <sz val="11"/>
            <color indexed="8"/>
            <rFont val="Calibri"/>
            <family val="2"/>
            <scheme val="minor"/>
          </rPr>
          <t>Reusing other Step</t>
        </r>
      </text>
    </comment>
    <comment ref="P91" authorId="0" shapeId="0">
      <text>
        <r>
          <rPr>
            <sz val="11"/>
            <color indexed="8"/>
            <rFont val="Calibri"/>
            <family val="2"/>
            <scheme val="minor"/>
          </rPr>
          <t>Reusing other Step</t>
        </r>
      </text>
    </comment>
    <comment ref="O92" authorId="0" shapeId="0">
      <text>
        <r>
          <rPr>
            <sz val="11"/>
            <color indexed="8"/>
            <rFont val="Calibri"/>
            <family val="2"/>
            <scheme val="minor"/>
          </rPr>
          <t>Reusing other Step</t>
        </r>
      </text>
    </comment>
    <comment ref="P92" authorId="0" shapeId="0">
      <text>
        <r>
          <rPr>
            <sz val="11"/>
            <color indexed="8"/>
            <rFont val="Calibri"/>
            <family val="2"/>
            <scheme val="minor"/>
          </rPr>
          <t>Reusing other Step</t>
        </r>
      </text>
    </comment>
    <comment ref="O94" authorId="0" shapeId="0">
      <text>
        <r>
          <rPr>
            <sz val="11"/>
            <color indexed="8"/>
            <rFont val="Calibri"/>
            <family val="2"/>
            <scheme val="minor"/>
          </rPr>
          <t>Reused Step: change with care!</t>
        </r>
      </text>
    </comment>
    <comment ref="P94" authorId="0" shapeId="0">
      <text>
        <r>
          <rPr>
            <sz val="11"/>
            <color indexed="8"/>
            <rFont val="Calibri"/>
            <family val="2"/>
            <scheme val="minor"/>
          </rPr>
          <t>Reused Step: change with care!</t>
        </r>
      </text>
    </comment>
    <comment ref="O95" authorId="0" shapeId="0">
      <text>
        <r>
          <rPr>
            <sz val="11"/>
            <color indexed="8"/>
            <rFont val="Calibri"/>
            <family val="2"/>
            <scheme val="minor"/>
          </rPr>
          <t>Reused Step: change with care!</t>
        </r>
      </text>
    </comment>
    <comment ref="P95" authorId="0" shapeId="0">
      <text>
        <r>
          <rPr>
            <sz val="11"/>
            <color indexed="8"/>
            <rFont val="Calibri"/>
            <family val="2"/>
            <scheme val="minor"/>
          </rPr>
          <t>Reused Step: change with care!</t>
        </r>
      </text>
    </comment>
    <comment ref="O98" authorId="0" shapeId="0">
      <text>
        <r>
          <rPr>
            <sz val="11"/>
            <color indexed="8"/>
            <rFont val="Calibri"/>
            <family val="2"/>
            <scheme val="minor"/>
          </rPr>
          <t>Reused Step: change with care!</t>
        </r>
      </text>
    </comment>
    <comment ref="P98" authorId="0" shapeId="0">
      <text>
        <r>
          <rPr>
            <sz val="11"/>
            <color indexed="8"/>
            <rFont val="Calibri"/>
            <family val="2"/>
            <scheme val="minor"/>
          </rPr>
          <t>Reused Step: change with care!</t>
        </r>
      </text>
    </comment>
    <comment ref="O104" authorId="0" shapeId="0">
      <text>
        <r>
          <rPr>
            <sz val="11"/>
            <color indexed="8"/>
            <rFont val="Calibri"/>
            <family val="2"/>
            <scheme val="minor"/>
          </rPr>
          <t>Reusing other Step</t>
        </r>
      </text>
    </comment>
    <comment ref="P104" authorId="0" shapeId="0">
      <text>
        <r>
          <rPr>
            <sz val="11"/>
            <color indexed="8"/>
            <rFont val="Calibri"/>
            <family val="2"/>
            <scheme val="minor"/>
          </rPr>
          <t>Reusing other Step</t>
        </r>
      </text>
    </comment>
    <comment ref="O105" authorId="0" shapeId="0">
      <text>
        <r>
          <rPr>
            <sz val="11"/>
            <color indexed="8"/>
            <rFont val="Calibri"/>
            <family val="2"/>
            <scheme val="minor"/>
          </rPr>
          <t>Reusing other Step</t>
        </r>
      </text>
    </comment>
    <comment ref="P105" authorId="0" shapeId="0">
      <text>
        <r>
          <rPr>
            <sz val="11"/>
            <color indexed="8"/>
            <rFont val="Calibri"/>
            <family val="2"/>
            <scheme val="minor"/>
          </rPr>
          <t>Reusing other Step</t>
        </r>
      </text>
    </comment>
    <comment ref="O108" authorId="0" shapeId="0">
      <text>
        <r>
          <rPr>
            <sz val="11"/>
            <color indexed="8"/>
            <rFont val="Calibri"/>
            <family val="2"/>
            <scheme val="minor"/>
          </rPr>
          <t>Reusing other Step</t>
        </r>
      </text>
    </comment>
    <comment ref="P108" authorId="0" shapeId="0">
      <text>
        <r>
          <rPr>
            <sz val="11"/>
            <color indexed="8"/>
            <rFont val="Calibri"/>
            <family val="2"/>
            <scheme val="minor"/>
          </rPr>
          <t>Reusing other Step</t>
        </r>
      </text>
    </comment>
    <comment ref="O113" authorId="0" shapeId="0">
      <text>
        <r>
          <rPr>
            <sz val="11"/>
            <color indexed="8"/>
            <rFont val="Calibri"/>
            <family val="2"/>
            <scheme val="minor"/>
          </rPr>
          <t>Reusing other Step</t>
        </r>
      </text>
    </comment>
    <comment ref="P113" authorId="0" shapeId="0">
      <text>
        <r>
          <rPr>
            <sz val="11"/>
            <color indexed="8"/>
            <rFont val="Calibri"/>
            <family val="2"/>
            <scheme val="minor"/>
          </rPr>
          <t>Reusing other Step</t>
        </r>
      </text>
    </comment>
    <comment ref="O119" authorId="0" shapeId="0">
      <text>
        <r>
          <rPr>
            <sz val="11"/>
            <color indexed="8"/>
            <rFont val="Calibri"/>
            <family val="2"/>
            <scheme val="minor"/>
          </rPr>
          <t>Reused Step: change with care!</t>
        </r>
      </text>
    </comment>
    <comment ref="P119" authorId="0" shapeId="0">
      <text>
        <r>
          <rPr>
            <sz val="11"/>
            <color indexed="8"/>
            <rFont val="Calibri"/>
            <family val="2"/>
            <scheme val="minor"/>
          </rPr>
          <t>Reused Step: change with care!</t>
        </r>
      </text>
    </comment>
    <comment ref="O121" authorId="0" shapeId="0">
      <text>
        <r>
          <rPr>
            <sz val="11"/>
            <color indexed="8"/>
            <rFont val="Calibri"/>
            <family val="2"/>
            <scheme val="minor"/>
          </rPr>
          <t>Reusing other Step</t>
        </r>
      </text>
    </comment>
    <comment ref="P121" authorId="0" shapeId="0">
      <text>
        <r>
          <rPr>
            <sz val="11"/>
            <color indexed="8"/>
            <rFont val="Calibri"/>
            <family val="2"/>
            <scheme val="minor"/>
          </rPr>
          <t>Reusing other Step</t>
        </r>
      </text>
    </comment>
    <comment ref="O123" authorId="0" shapeId="0">
      <text>
        <r>
          <rPr>
            <sz val="11"/>
            <color indexed="8"/>
            <rFont val="Calibri"/>
            <family val="2"/>
            <scheme val="minor"/>
          </rPr>
          <t>Reused Step: change with care!</t>
        </r>
      </text>
    </comment>
    <comment ref="P123" authorId="0" shapeId="0">
      <text>
        <r>
          <rPr>
            <sz val="11"/>
            <color indexed="8"/>
            <rFont val="Calibri"/>
            <family val="2"/>
            <scheme val="minor"/>
          </rPr>
          <t>Reused Step: change with care!</t>
        </r>
      </text>
    </comment>
    <comment ref="O124" authorId="0" shapeId="0">
      <text>
        <r>
          <rPr>
            <sz val="11"/>
            <color indexed="8"/>
            <rFont val="Calibri"/>
            <family val="2"/>
            <scheme val="minor"/>
          </rPr>
          <t>Reused Step: change with care!</t>
        </r>
      </text>
    </comment>
    <comment ref="P124" authorId="0" shapeId="0">
      <text>
        <r>
          <rPr>
            <sz val="11"/>
            <color indexed="8"/>
            <rFont val="Calibri"/>
            <family val="2"/>
            <scheme val="minor"/>
          </rPr>
          <t>Reused Step: change with care!</t>
        </r>
      </text>
    </comment>
    <comment ref="O126" authorId="0" shapeId="0">
      <text>
        <r>
          <rPr>
            <sz val="11"/>
            <color indexed="8"/>
            <rFont val="Calibri"/>
            <family val="2"/>
            <scheme val="minor"/>
          </rPr>
          <t>Reusing other Step</t>
        </r>
      </text>
    </comment>
    <comment ref="P126" authorId="0" shapeId="0">
      <text>
        <r>
          <rPr>
            <sz val="11"/>
            <color indexed="8"/>
            <rFont val="Calibri"/>
            <family val="2"/>
            <scheme val="minor"/>
          </rPr>
          <t>Reusing other Step</t>
        </r>
      </text>
    </comment>
    <comment ref="O127" authorId="0" shapeId="0">
      <text>
        <r>
          <rPr>
            <sz val="11"/>
            <color indexed="8"/>
            <rFont val="Calibri"/>
            <family val="2"/>
            <scheme val="minor"/>
          </rPr>
          <t>Reusing other Step</t>
        </r>
      </text>
    </comment>
    <comment ref="P127" authorId="0" shapeId="0">
      <text>
        <r>
          <rPr>
            <sz val="11"/>
            <color indexed="8"/>
            <rFont val="Calibri"/>
            <family val="2"/>
            <scheme val="minor"/>
          </rPr>
          <t>Reusing other Step</t>
        </r>
      </text>
    </comment>
    <comment ref="O129" authorId="0" shapeId="0">
      <text>
        <r>
          <rPr>
            <sz val="11"/>
            <color indexed="8"/>
            <rFont val="Calibri"/>
            <family val="2"/>
            <scheme val="minor"/>
          </rPr>
          <t>Reusing other Step</t>
        </r>
      </text>
    </comment>
    <comment ref="P129" authorId="0" shapeId="0">
      <text>
        <r>
          <rPr>
            <sz val="11"/>
            <color indexed="8"/>
            <rFont val="Calibri"/>
            <family val="2"/>
            <scheme val="minor"/>
          </rPr>
          <t>Reusing other Step</t>
        </r>
      </text>
    </comment>
    <comment ref="O130" authorId="0" shapeId="0">
      <text>
        <r>
          <rPr>
            <sz val="11"/>
            <color indexed="8"/>
            <rFont val="Calibri"/>
            <family val="2"/>
            <scheme val="minor"/>
          </rPr>
          <t>Reusing other Step</t>
        </r>
      </text>
    </comment>
    <comment ref="P130" authorId="0" shapeId="0">
      <text>
        <r>
          <rPr>
            <sz val="11"/>
            <color indexed="8"/>
            <rFont val="Calibri"/>
            <family val="2"/>
            <scheme val="minor"/>
          </rPr>
          <t>Reusing other Step</t>
        </r>
      </text>
    </comment>
    <comment ref="O135" authorId="0" shapeId="0">
      <text>
        <r>
          <rPr>
            <sz val="11"/>
            <color indexed="8"/>
            <rFont val="Calibri"/>
            <family val="2"/>
            <scheme val="minor"/>
          </rPr>
          <t>Reused Step: change with care!</t>
        </r>
      </text>
    </comment>
    <comment ref="P135" authorId="0" shapeId="0">
      <text>
        <r>
          <rPr>
            <sz val="11"/>
            <color indexed="8"/>
            <rFont val="Calibri"/>
            <family val="2"/>
            <scheme val="minor"/>
          </rPr>
          <t>Reused Step: change with care!</t>
        </r>
      </text>
    </comment>
    <comment ref="O138" authorId="0" shapeId="0">
      <text>
        <r>
          <rPr>
            <sz val="11"/>
            <color indexed="8"/>
            <rFont val="Calibri"/>
            <family val="2"/>
            <scheme val="minor"/>
          </rPr>
          <t>Reusing other Step</t>
        </r>
      </text>
    </comment>
    <comment ref="P138" authorId="0" shapeId="0">
      <text>
        <r>
          <rPr>
            <sz val="11"/>
            <color indexed="8"/>
            <rFont val="Calibri"/>
            <family val="2"/>
            <scheme val="minor"/>
          </rPr>
          <t>Reusing other Step</t>
        </r>
      </text>
    </comment>
    <comment ref="O140" authorId="0" shapeId="0">
      <text>
        <r>
          <rPr>
            <sz val="11"/>
            <color indexed="8"/>
            <rFont val="Calibri"/>
            <family val="2"/>
            <scheme val="minor"/>
          </rPr>
          <t>Reusing other Step</t>
        </r>
      </text>
    </comment>
    <comment ref="P140" authorId="0" shapeId="0">
      <text>
        <r>
          <rPr>
            <sz val="11"/>
            <color indexed="8"/>
            <rFont val="Calibri"/>
            <family val="2"/>
            <scheme val="minor"/>
          </rPr>
          <t>Reusing other Step</t>
        </r>
      </text>
    </comment>
    <comment ref="O141" authorId="0" shapeId="0">
      <text>
        <r>
          <rPr>
            <sz val="11"/>
            <color indexed="8"/>
            <rFont val="Calibri"/>
            <family val="2"/>
            <scheme val="minor"/>
          </rPr>
          <t>Reused Step: change with care!</t>
        </r>
      </text>
    </comment>
    <comment ref="P141" authorId="0" shapeId="0">
      <text>
        <r>
          <rPr>
            <sz val="11"/>
            <color indexed="8"/>
            <rFont val="Calibri"/>
            <family val="2"/>
            <scheme val="minor"/>
          </rPr>
          <t>Reused Step: change with care!</t>
        </r>
      </text>
    </comment>
    <comment ref="O148" authorId="0" shapeId="0">
      <text>
        <r>
          <rPr>
            <sz val="11"/>
            <color indexed="8"/>
            <rFont val="Calibri"/>
            <family val="2"/>
            <scheme val="minor"/>
          </rPr>
          <t>Reusing other Step</t>
        </r>
      </text>
    </comment>
    <comment ref="P148" authorId="0" shapeId="0">
      <text>
        <r>
          <rPr>
            <sz val="11"/>
            <color indexed="8"/>
            <rFont val="Calibri"/>
            <family val="2"/>
            <scheme val="minor"/>
          </rPr>
          <t>Reusing other Step</t>
        </r>
      </text>
    </comment>
    <comment ref="O149" authorId="0" shapeId="0">
      <text>
        <r>
          <rPr>
            <sz val="11"/>
            <color indexed="8"/>
            <rFont val="Calibri"/>
            <family val="2"/>
            <scheme val="minor"/>
          </rPr>
          <t>Reusing other Step</t>
        </r>
      </text>
    </comment>
    <comment ref="P149" authorId="0" shapeId="0">
      <text>
        <r>
          <rPr>
            <sz val="11"/>
            <color indexed="8"/>
            <rFont val="Calibri"/>
            <family val="2"/>
            <scheme val="minor"/>
          </rPr>
          <t>Reusing other Step</t>
        </r>
      </text>
    </comment>
    <comment ref="O151" authorId="0" shapeId="0">
      <text>
        <r>
          <rPr>
            <sz val="11"/>
            <color indexed="8"/>
            <rFont val="Calibri"/>
            <family val="2"/>
            <scheme val="minor"/>
          </rPr>
          <t>Reusing other Step</t>
        </r>
      </text>
    </comment>
    <comment ref="P151" authorId="0" shapeId="0">
      <text>
        <r>
          <rPr>
            <sz val="11"/>
            <color indexed="8"/>
            <rFont val="Calibri"/>
            <family val="2"/>
            <scheme val="minor"/>
          </rPr>
          <t>Reusing other Step</t>
        </r>
      </text>
    </comment>
    <comment ref="O152" authorId="0" shapeId="0">
      <text>
        <r>
          <rPr>
            <sz val="11"/>
            <color indexed="8"/>
            <rFont val="Calibri"/>
            <family val="2"/>
            <scheme val="minor"/>
          </rPr>
          <t>Reusing other Step</t>
        </r>
      </text>
    </comment>
    <comment ref="P152" authorId="0" shapeId="0">
      <text>
        <r>
          <rPr>
            <sz val="11"/>
            <color indexed="8"/>
            <rFont val="Calibri"/>
            <family val="2"/>
            <scheme val="minor"/>
          </rPr>
          <t>Reusing other Step</t>
        </r>
      </text>
    </comment>
    <comment ref="O157" authorId="0" shapeId="0">
      <text>
        <r>
          <rPr>
            <sz val="11"/>
            <color indexed="8"/>
            <rFont val="Calibri"/>
            <family val="2"/>
            <scheme val="minor"/>
          </rPr>
          <t>Reusing other Step</t>
        </r>
      </text>
    </comment>
    <comment ref="P157" authorId="0" shapeId="0">
      <text>
        <r>
          <rPr>
            <sz val="11"/>
            <color indexed="8"/>
            <rFont val="Calibri"/>
            <family val="2"/>
            <scheme val="minor"/>
          </rPr>
          <t>Reusing other Step</t>
        </r>
      </text>
    </comment>
    <comment ref="O158" authorId="0" shapeId="0">
      <text>
        <r>
          <rPr>
            <sz val="11"/>
            <color indexed="8"/>
            <rFont val="Calibri"/>
            <family val="2"/>
            <scheme val="minor"/>
          </rPr>
          <t>Reusing other Step</t>
        </r>
      </text>
    </comment>
    <comment ref="P158" authorId="0" shapeId="0">
      <text>
        <r>
          <rPr>
            <sz val="11"/>
            <color indexed="8"/>
            <rFont val="Calibri"/>
            <family val="2"/>
            <scheme val="minor"/>
          </rPr>
          <t>Reusing other Step</t>
        </r>
      </text>
    </comment>
    <comment ref="O162" authorId="0" shapeId="0">
      <text>
        <r>
          <rPr>
            <sz val="11"/>
            <color indexed="8"/>
            <rFont val="Calibri"/>
            <family val="2"/>
            <scheme val="minor"/>
          </rPr>
          <t>Reusing other Step</t>
        </r>
      </text>
    </comment>
    <comment ref="P162" authorId="0" shapeId="0">
      <text>
        <r>
          <rPr>
            <sz val="11"/>
            <color indexed="8"/>
            <rFont val="Calibri"/>
            <family val="2"/>
            <scheme val="minor"/>
          </rPr>
          <t>Reusing other Step</t>
        </r>
      </text>
    </comment>
    <comment ref="O163" authorId="0" shapeId="0">
      <text>
        <r>
          <rPr>
            <sz val="11"/>
            <color indexed="8"/>
            <rFont val="Calibri"/>
            <family val="2"/>
            <scheme val="minor"/>
          </rPr>
          <t>Reusing other Step</t>
        </r>
      </text>
    </comment>
    <comment ref="P163" authorId="0" shapeId="0">
      <text>
        <r>
          <rPr>
            <sz val="11"/>
            <color indexed="8"/>
            <rFont val="Calibri"/>
            <family val="2"/>
            <scheme val="minor"/>
          </rPr>
          <t>Reusing other Step</t>
        </r>
      </text>
    </comment>
    <comment ref="O164" authorId="0" shapeId="0">
      <text>
        <r>
          <rPr>
            <sz val="11"/>
            <color indexed="8"/>
            <rFont val="Calibri"/>
            <family val="2"/>
            <scheme val="minor"/>
          </rPr>
          <t>Reused Step: change with care!</t>
        </r>
      </text>
    </comment>
    <comment ref="P164" authorId="0" shapeId="0">
      <text>
        <r>
          <rPr>
            <sz val="11"/>
            <color indexed="8"/>
            <rFont val="Calibri"/>
            <family val="2"/>
            <scheme val="minor"/>
          </rPr>
          <t>Reused Step: change with care!</t>
        </r>
      </text>
    </comment>
    <comment ref="N855" authorId="0" shapeId="0">
      <text>
        <r>
          <rPr>
            <sz val="11"/>
            <color indexed="8"/>
            <rFont val="Calibri"/>
            <family val="2"/>
            <scheme val="minor"/>
          </rPr>
          <t>Reused Step: change with care!</t>
        </r>
      </text>
    </comment>
    <comment ref="O855" authorId="0" shapeId="0">
      <text>
        <r>
          <rPr>
            <sz val="11"/>
            <color indexed="8"/>
            <rFont val="Calibri"/>
            <family val="2"/>
            <scheme val="minor"/>
          </rPr>
          <t>Reused Step: change with care!</t>
        </r>
      </text>
    </comment>
    <comment ref="N857" authorId="0" shapeId="0">
      <text>
        <r>
          <rPr>
            <sz val="11"/>
            <color indexed="8"/>
            <rFont val="Calibri"/>
            <family val="2"/>
            <scheme val="minor"/>
          </rPr>
          <t>Reusing other Step</t>
        </r>
      </text>
    </comment>
    <comment ref="O857" authorId="0" shapeId="0">
      <text>
        <r>
          <rPr>
            <sz val="11"/>
            <color indexed="8"/>
            <rFont val="Calibri"/>
            <family val="2"/>
            <scheme val="minor"/>
          </rPr>
          <t>Reusing other Step</t>
        </r>
      </text>
    </comment>
    <comment ref="N860" authorId="0" shapeId="0">
      <text>
        <r>
          <rPr>
            <sz val="11"/>
            <color indexed="8"/>
            <rFont val="Calibri"/>
            <family val="2"/>
            <scheme val="minor"/>
          </rPr>
          <t>Reused Step: change with care!</t>
        </r>
      </text>
    </comment>
    <comment ref="O860" authorId="0" shapeId="0">
      <text>
        <r>
          <rPr>
            <sz val="11"/>
            <color indexed="8"/>
            <rFont val="Calibri"/>
            <family val="2"/>
            <scheme val="minor"/>
          </rPr>
          <t>Reused Step: change with care!</t>
        </r>
      </text>
    </comment>
    <comment ref="N877" authorId="0" shapeId="0">
      <text>
        <r>
          <rPr>
            <sz val="11"/>
            <color indexed="8"/>
            <rFont val="Calibri"/>
            <family val="2"/>
            <scheme val="minor"/>
          </rPr>
          <t>Reused Step: change with care!</t>
        </r>
      </text>
    </comment>
    <comment ref="O877" authorId="0" shapeId="0">
      <text>
        <r>
          <rPr>
            <sz val="11"/>
            <color indexed="8"/>
            <rFont val="Calibri"/>
            <family val="2"/>
            <scheme val="minor"/>
          </rPr>
          <t>Reused Step: change with care!</t>
        </r>
      </text>
    </comment>
    <comment ref="N879" authorId="0" shapeId="0">
      <text>
        <r>
          <rPr>
            <sz val="11"/>
            <color indexed="8"/>
            <rFont val="Calibri"/>
            <family val="2"/>
            <scheme val="minor"/>
          </rPr>
          <t>Reusing other Step</t>
        </r>
      </text>
    </comment>
    <comment ref="O879" authorId="0" shapeId="0">
      <text>
        <r>
          <rPr>
            <sz val="11"/>
            <color indexed="8"/>
            <rFont val="Calibri"/>
            <family val="2"/>
            <scheme val="minor"/>
          </rPr>
          <t>Reusing other Step</t>
        </r>
      </text>
    </comment>
    <comment ref="N881" authorId="0" shapeId="0">
      <text>
        <r>
          <rPr>
            <sz val="11"/>
            <color indexed="8"/>
            <rFont val="Calibri"/>
            <family val="2"/>
            <scheme val="minor"/>
          </rPr>
          <t>Reusing other Step</t>
        </r>
      </text>
    </comment>
    <comment ref="O881" authorId="0" shapeId="0">
      <text>
        <r>
          <rPr>
            <sz val="11"/>
            <color indexed="8"/>
            <rFont val="Calibri"/>
            <family val="2"/>
            <scheme val="minor"/>
          </rPr>
          <t>Reusing other Step</t>
        </r>
      </text>
    </comment>
    <comment ref="N884" authorId="0" shapeId="0">
      <text>
        <r>
          <rPr>
            <sz val="11"/>
            <color indexed="8"/>
            <rFont val="Calibri"/>
            <family val="2"/>
            <scheme val="minor"/>
          </rPr>
          <t>Reusing other Step</t>
        </r>
      </text>
    </comment>
    <comment ref="O884" authorId="0" shapeId="0">
      <text>
        <r>
          <rPr>
            <sz val="11"/>
            <color indexed="8"/>
            <rFont val="Calibri"/>
            <family val="2"/>
            <scheme val="minor"/>
          </rPr>
          <t>Reusing other Step</t>
        </r>
      </text>
    </comment>
    <comment ref="N890" authorId="0" shapeId="0">
      <text>
        <r>
          <rPr>
            <sz val="11"/>
            <color indexed="8"/>
            <rFont val="Calibri"/>
            <family val="2"/>
            <scheme val="minor"/>
          </rPr>
          <t>Reused Step: change with care!</t>
        </r>
      </text>
    </comment>
    <comment ref="O890" authorId="0" shapeId="0">
      <text>
        <r>
          <rPr>
            <sz val="11"/>
            <color indexed="8"/>
            <rFont val="Calibri"/>
            <family val="2"/>
            <scheme val="minor"/>
          </rPr>
          <t>Reused Step: change with care!</t>
        </r>
      </text>
    </comment>
    <comment ref="M908" authorId="0" shapeId="0">
      <text>
        <r>
          <rPr>
            <sz val="11"/>
            <color indexed="8"/>
            <rFont val="Calibri"/>
            <family val="2"/>
            <scheme val="minor"/>
          </rPr>
          <t>Reused Step: change with care!</t>
        </r>
      </text>
    </comment>
    <comment ref="N908" authorId="0" shapeId="0">
      <text>
        <r>
          <rPr>
            <sz val="11"/>
            <color indexed="8"/>
            <rFont val="Calibri"/>
            <family val="2"/>
            <scheme val="minor"/>
          </rPr>
          <t>Reused Step: change with care!</t>
        </r>
      </text>
    </comment>
    <comment ref="M910" authorId="0" shapeId="0">
      <text>
        <r>
          <rPr>
            <sz val="11"/>
            <color indexed="8"/>
            <rFont val="Calibri"/>
            <family val="2"/>
            <scheme val="minor"/>
          </rPr>
          <t>Reusing other Step</t>
        </r>
      </text>
    </comment>
    <comment ref="N910" authorId="0" shapeId="0">
      <text>
        <r>
          <rPr>
            <sz val="11"/>
            <color indexed="8"/>
            <rFont val="Calibri"/>
            <family val="2"/>
            <scheme val="minor"/>
          </rPr>
          <t>Reusing other Step</t>
        </r>
      </text>
    </comment>
    <comment ref="M911" authorId="0" shapeId="0">
      <text>
        <r>
          <rPr>
            <sz val="11"/>
            <color indexed="8"/>
            <rFont val="Calibri"/>
            <family val="2"/>
            <scheme val="minor"/>
          </rPr>
          <t>Reused Step: change with care!</t>
        </r>
      </text>
    </comment>
    <comment ref="N911" authorId="0" shapeId="0">
      <text>
        <r>
          <rPr>
            <sz val="11"/>
            <color indexed="8"/>
            <rFont val="Calibri"/>
            <family val="2"/>
            <scheme val="minor"/>
          </rPr>
          <t>Reused Step: change with care!</t>
        </r>
      </text>
    </comment>
    <comment ref="M912" authorId="0" shapeId="0">
      <text>
        <r>
          <rPr>
            <sz val="11"/>
            <color indexed="8"/>
            <rFont val="Calibri"/>
            <family val="2"/>
            <scheme val="minor"/>
          </rPr>
          <t>Reusing other Step</t>
        </r>
      </text>
    </comment>
    <comment ref="N912" authorId="0" shapeId="0">
      <text>
        <r>
          <rPr>
            <sz val="11"/>
            <color indexed="8"/>
            <rFont val="Calibri"/>
            <family val="2"/>
            <scheme val="minor"/>
          </rPr>
          <t>Reusing other Step</t>
        </r>
      </text>
    </comment>
    <comment ref="M928" authorId="0" shapeId="0">
      <text>
        <r>
          <rPr>
            <sz val="11"/>
            <color indexed="8"/>
            <rFont val="Calibri"/>
            <family val="2"/>
            <scheme val="minor"/>
          </rPr>
          <t>Reused Step: change with care!</t>
        </r>
      </text>
    </comment>
    <comment ref="N928" authorId="0" shapeId="0">
      <text>
        <r>
          <rPr>
            <sz val="11"/>
            <color indexed="8"/>
            <rFont val="Calibri"/>
            <family val="2"/>
            <scheme val="minor"/>
          </rPr>
          <t>Reused Step: change with care!</t>
        </r>
      </text>
    </comment>
    <comment ref="M929" authorId="0" shapeId="0">
      <text>
        <r>
          <rPr>
            <sz val="11"/>
            <color indexed="8"/>
            <rFont val="Calibri"/>
            <family val="2"/>
            <scheme val="minor"/>
          </rPr>
          <t>Reused Step: change with care!</t>
        </r>
      </text>
    </comment>
    <comment ref="N929" authorId="0" shapeId="0">
      <text>
        <r>
          <rPr>
            <sz val="11"/>
            <color indexed="8"/>
            <rFont val="Calibri"/>
            <family val="2"/>
            <scheme val="minor"/>
          </rPr>
          <t>Reused Step: change with care!</t>
        </r>
      </text>
    </comment>
    <comment ref="M931" authorId="0" shapeId="0">
      <text>
        <r>
          <rPr>
            <sz val="11"/>
            <color indexed="8"/>
            <rFont val="Calibri"/>
            <family val="2"/>
            <scheme val="minor"/>
          </rPr>
          <t>Reusing other Step</t>
        </r>
      </text>
    </comment>
    <comment ref="N931" authorId="0" shapeId="0">
      <text>
        <r>
          <rPr>
            <sz val="11"/>
            <color indexed="8"/>
            <rFont val="Calibri"/>
            <family val="2"/>
            <scheme val="minor"/>
          </rPr>
          <t>Reusing other Step</t>
        </r>
      </text>
    </comment>
    <comment ref="M932" authorId="0" shapeId="0">
      <text>
        <r>
          <rPr>
            <sz val="11"/>
            <color indexed="8"/>
            <rFont val="Calibri"/>
            <family val="2"/>
            <scheme val="minor"/>
          </rPr>
          <t>Reusing other Step</t>
        </r>
      </text>
    </comment>
    <comment ref="N932" authorId="0" shapeId="0">
      <text>
        <r>
          <rPr>
            <sz val="11"/>
            <color indexed="8"/>
            <rFont val="Calibri"/>
            <family val="2"/>
            <scheme val="minor"/>
          </rPr>
          <t>Reusing other Step</t>
        </r>
      </text>
    </comment>
    <comment ref="M935" authorId="0" shapeId="0">
      <text>
        <r>
          <rPr>
            <sz val="11"/>
            <color indexed="8"/>
            <rFont val="Calibri"/>
            <family val="2"/>
            <scheme val="minor"/>
          </rPr>
          <t>Reused Step: change with care!</t>
        </r>
      </text>
    </comment>
    <comment ref="N935" authorId="0" shapeId="0">
      <text>
        <r>
          <rPr>
            <sz val="11"/>
            <color indexed="8"/>
            <rFont val="Calibri"/>
            <family val="2"/>
            <scheme val="minor"/>
          </rPr>
          <t>Reused Step: change with care!</t>
        </r>
      </text>
    </comment>
    <comment ref="M938" authorId="0" shapeId="0">
      <text>
        <r>
          <rPr>
            <sz val="11"/>
            <color indexed="8"/>
            <rFont val="Calibri"/>
            <family val="2"/>
            <scheme val="minor"/>
          </rPr>
          <t>Reusing other Step</t>
        </r>
      </text>
    </comment>
    <comment ref="N938" authorId="0" shapeId="0">
      <text>
        <r>
          <rPr>
            <sz val="11"/>
            <color indexed="8"/>
            <rFont val="Calibri"/>
            <family val="2"/>
            <scheme val="minor"/>
          </rPr>
          <t>Reusing other Step</t>
        </r>
      </text>
    </comment>
  </commentList>
</comments>
</file>

<file path=xl/sharedStrings.xml><?xml version="1.0" encoding="utf-8"?>
<sst xmlns="http://schemas.openxmlformats.org/spreadsheetml/2006/main" count="11748" uniqueCount="3147">
  <si>
    <t>ID</t>
  </si>
  <si>
    <t>Name</t>
  </si>
  <si>
    <t>Test Steps.Action</t>
  </si>
  <si>
    <t>Test Steps.Expected result</t>
  </si>
  <si>
    <t>Test Steps.Critical</t>
  </si>
  <si>
    <t>Test Steps.Id</t>
  </si>
  <si>
    <t>Test Parameters</t>
  </si>
  <si>
    <t>Module</t>
  </si>
  <si>
    <t>Function</t>
  </si>
  <si>
    <t>Test Purpose</t>
  </si>
  <si>
    <t>Precondition</t>
  </si>
  <si>
    <t>Priority</t>
  </si>
  <si>
    <t>Test Design Techniques</t>
  </si>
  <si>
    <t>Environment</t>
  </si>
  <si>
    <t>Equipment</t>
  </si>
  <si>
    <t>Status</t>
  </si>
  <si>
    <t>Type</t>
  </si>
  <si>
    <t>Created by</t>
  </si>
  <si>
    <t>Modified by</t>
  </si>
  <si>
    <t>Assigned to</t>
  </si>
  <si>
    <t>Reviewer (DCV)</t>
  </si>
  <si>
    <t>Reviewer (HQ)</t>
  </si>
  <si>
    <t>Score</t>
  </si>
  <si>
    <t>Deprecate Reason</t>
  </si>
  <si>
    <t>Related Item</t>
  </si>
  <si>
    <t>REQ Defect</t>
  </si>
  <si>
    <t>HMI document</t>
  </si>
  <si>
    <t>Reused TC</t>
  </si>
  <si>
    <t>Feature Level2</t>
  </si>
  <si>
    <t>Feature Level3</t>
  </si>
  <si>
    <t>Comment type</t>
  </si>
  <si>
    <t>Review count</t>
  </si>
  <si>
    <t>Tracebility Score</t>
  </si>
  <si>
    <t>Mandatory Fields Score</t>
  </si>
  <si>
    <t>Test Purpose Score</t>
  </si>
  <si>
    <t>TEst Env &amp; Execution Score</t>
  </si>
  <si>
    <t>Expected Result Score</t>
  </si>
  <si>
    <t>External ID</t>
  </si>
  <si>
    <t>TC Design Type</t>
  </si>
  <si>
    <t>SyRS</t>
  </si>
  <si>
    <t>Review type</t>
  </si>
  <si>
    <t>TC Update type (After peer review)</t>
  </si>
  <si>
    <t>Owner</t>
  </si>
  <si>
    <t>Obsoleted SyRS</t>
  </si>
  <si>
    <t>Executable check</t>
  </si>
  <si>
    <t>Executable issue</t>
  </si>
  <si>
    <t>Executable result</t>
  </si>
  <si>
    <t>Executable check by</t>
  </si>
  <si>
    <t>SW (executable)</t>
  </si>
  <si>
    <t>SyRS status</t>
  </si>
  <si>
    <t>SyRS type</t>
  </si>
  <si>
    <t>New SyRS</t>
  </si>
  <si>
    <t>CRS</t>
  </si>
  <si>
    <t>1st Test Case based on SyRS</t>
  </si>
  <si>
    <t>--</t>
  </si>
  <si>
    <t>P2B</t>
  </si>
  <si>
    <t>n/a</t>
  </si>
  <si>
    <t>Folder</t>
  </si>
  <si>
    <t>thanhna.nguyen</t>
  </si>
  <si>
    <t>duong4.nguyen</t>
  </si>
  <si>
    <t>Bluetooth</t>
  </si>
  <si>
    <t>SyQT_FIT_Bluetooth_Read/unread status_0001</t>
  </si>
  <si>
    <t>1. From Phone B, send new message to Phone A</t>
  </si>
  <si>
    <t>2. From AIVI2, wait for the incoming SMS</t>
  </si>
  <si>
    <t>3. From AIVI2, enter "Message" -&gt; Inbox</t>
  </si>
  <si>
    <t>4. Open the new message</t>
  </si>
  <si>
    <t>5. Back to Inbox folder</t>
  </si>
  <si>
    <t>3. The new message will be displayed with status unread</t>
  </si>
  <si>
    <t>4. The message content will be displayed</t>
  </si>
  <si>
    <t>5. The message will be displayed with status read</t>
  </si>
  <si>
    <t>false</t>
  </si>
  <si>
    <t>d788334f9597ad748abd2bc4067bc94a</t>
  </si>
  <si>
    <t>5ea59c400753f916c6413b5746b9e0b5</t>
  </si>
  <si>
    <t>2582b4e8cf3f824da6161648e440f6ea</t>
  </si>
  <si>
    <t>ba1b40b45d5fa20cec3ed3d8d24909d0</t>
  </si>
  <si>
    <t>b51195a7a20cb79de9360903c8c85780</t>
  </si>
  <si>
    <t>[ITEM:12261435]</t>
  </si>
  <si>
    <t>To verify that the system will display status for read and unread message</t>
  </si>
  <si>
    <t>Requirement Analysis Testing</t>
  </si>
  <si>
    <t>Target Board</t>
  </si>
  <si>
    <t>Phone</t>
  </si>
  <si>
    <t>Review (HQ)</t>
  </si>
  <si>
    <t>TestDesign</t>
  </si>
  <si>
    <t>cuong.truong</t>
  </si>
  <si>
    <t>jihoon0.choi</t>
  </si>
  <si>
    <t>[ISSUE:14916020]</t>
  </si>
  <si>
    <t>[ISSUE:15510280]</t>
  </si>
  <si>
    <t>20</t>
  </si>
  <si>
    <t>[ISSUE:17133025] - [SyRS-15510287]</t>
  </si>
  <si>
    <t>Peer. Updated</t>
  </si>
  <si>
    <t>Pending</t>
  </si>
  <si>
    <t>No message app</t>
  </si>
  <si>
    <t>Out of Scope</t>
  </si>
  <si>
    <t>SW</t>
  </si>
  <si>
    <t>[ISSUE:17510429] - [SyRS-15510287]</t>
  </si>
  <si>
    <t>SyQT_FIT_Bluetooth_Delete Text message_0001</t>
  </si>
  <si>
    <t>1. From AIVI2, enter "Message" -&gt; Inbox</t>
  </si>
  <si>
    <t>2. Delete a SMS Message</t>
  </si>
  <si>
    <t>1. All the SMS message will be displayed</t>
  </si>
  <si>
    <t>2. The SMS Message will be deleted</t>
  </si>
  <si>
    <t>72d8b83246cdf4f12959ac50a5508719</t>
  </si>
  <si>
    <t>e7b18dc106f1e1bbf999aa1ceab99945</t>
  </si>
  <si>
    <t>To verify that the user is able to delete Text message</t>
  </si>
  <si>
    <t>[ISSUE:17133026] - [SyRS-15510286]</t>
  </si>
  <si>
    <t>[ISSUE:17510428] - [SyRS-15510286]</t>
  </si>
  <si>
    <t>SyQT_FIT_Bluetooth_Cluster Interface for Bluetooth Audio Streaming_0001</t>
  </si>
  <si>
    <t>1. From AIVI2~, play music then check information below on Cluster and HU media player:_x000D_
_x000D_
~- Title of the media_x000D_
_x000D_
~- Name of the Artist_x000D_
_x000D_
~- Name of the album_x000D_
_x000D_
~- Number of the media_x000D_
_x000D_
~- Total number of the media_x000D_
_x000D_
~- Genre_x000D_
_x000D_
~- Playing time_x000D_
_x000D_
~- album Cover Art</t>
  </si>
  <si>
    <t>2. Turn OFF AIVI2</t>
  </si>
  <si>
    <t>3. Turn ON AVI2 then check information below on Cluster and HU media player:_x000D_
_x000D_
~- Title of the media_x000D_
_x000D_
~- Name of the Artist_x000D_
_x000D_
~- Name of the album_x000D_
_x000D_
~- Number of the media_x000D_
_x000D_
~- Total number of the media_x000D_
_x000D_
~- Genre_x000D_
_x000D_
~- Playing time_x000D_
_x000D_
~- album Cover Art</t>
  </si>
  <si>
    <t>1. Cluster shall show same information with HU~'s currently playing song information</t>
  </si>
  <si>
    <t>3. Cluster shall show same information with HU~'s currently playing song information</t>
  </si>
  <si>
    <t>1</t>
  </si>
  <si>
    <t>3</t>
  </si>
  <si>
    <t>2</t>
  </si>
  <si>
    <t>[ITEM:10890653]-Connectivity (BT)</t>
  </si>
  <si>
    <t>To verify Cluster also show same information with HU's currently playing song information</t>
  </si>
  <si>
    <t>1. AIVI2 System is ON_x000D_
2. BT Phone has some music and support to A2DP_x000D_
3. BT Phone 1 connect to AIVI via BT_x000D_
4. AIVI is playing music from BT Phone 1</t>
  </si>
  <si>
    <t>P4</t>
  </si>
  <si>
    <t>Approved</t>
  </si>
  <si>
    <t>TestCase</t>
  </si>
  <si>
    <t>[ITEM:14916032]-CCSEXT-1149 MEDIA-STR-004 - play audio stream from BT devices</t>
  </si>
  <si>
    <t>[ITEM:15510225]-[Audio] 5.6 Audio Streami~ormation on Cluster[done]</t>
  </si>
  <si>
    <t>Create new</t>
  </si>
  <si>
    <t>[ISSUE:17133086] - [SyRS-15510226]</t>
  </si>
  <si>
    <t>Yes</t>
  </si>
  <si>
    <t>FAILED</t>
  </si>
  <si>
    <t>6.4.3</t>
  </si>
  <si>
    <t>N/A</t>
  </si>
  <si>
    <t>[ISSUE:17510511] - [SyRS-15510226]</t>
  </si>
  <si>
    <t>SyQT_FIT_Bluetooth_support engineering services_0001</t>
  </si>
  <si>
    <t>1. From AIVI2, select "Bluetooth Test App" (BT Eng mode button)</t>
  </si>
  <si>
    <t>2. Select "BT Requirement" from menu list</t>
  </si>
  <si>
    <t>3. Select any menu in list</t>
  </si>
  <si>
    <t>4. Back to "Bluetooth Test App" menu list, Select "Snoop, No FHS Enable/Disable"</t>
  </si>
  <si>
    <t>5.  Change Snoop, and No FHS Mode by pressing toggle button then submit</t>
  </si>
  <si>
    <t>6. Back to "Bluetooth Test App", Select "DTC / Monitoring DID Check"</t>
  </si>
  <si>
    <t>7. Back to "Bluetooth Test App", select "BT Connection Test</t>
  </si>
  <si>
    <t>1. The Bluetooth Test App menu list will be displayed with options:_x000D_ \\_x000D_
_x000D_- BT Requirement_x000D_ \\_x000D_
_x000D_- Snoop, No FHS Enable_x000D_/Disable \\_x000D_
_x000D_- DTC / Monitoring DID Check \\_x000D_
- BT Connection Test</t>
  </si>
  <si>
    <t>2. Bluetooth Requirement item will be displayed with options:_x000D_ \\_x000D_
_x000D_- Read BT Address / Friendly Name_x000D_ \\_x000D_
_x000D_- BT Chip / Module Firmware Version_x000D_ \\_x000D_
_x000D_- Write BT Friendly Name_x000D_ \\_x000D_
_x000D_- VGS Control \\_x000D_
- Show all paired devices linkkey (BT-COR-138) \\_x000D_
- Log level configuration (BT-COR-139)</t>
  </si>
  <si>
    <t>3. Display corrected BT information matching with menu</t>
  </si>
  <si>
    <t>4. Snoop, No FHS Enable/Disable screen will be displayed</t>
  </si>
  <si>
    <t>5. Snoop and No FHS Mode status changes normally</t>
  </si>
  <si>
    <t>6.  Display menu DTC / DID Monitoring corresponding:_x000D_ \\_x000D_
_x000D_- Bluetooth Module internal error_x000D_ \\_x000D_
_x000D_- All Bonded device's name / address_x000D_ \\_x000D_
_x000D_- Friendly_Name, BD_ADDR, Discoverability_x000D_ \\_x000D_
_x000D_- BT HW / SW identifier_x000D_ \\_x000D_
_x000D_- BT ECU BT address</t>
  </si>
  <si>
    <t>7. AIVI2 will displayed: \\_x000D_
- BT Connection Test \\_x000D_
- BT SPP Device Selection \\_x000D_
- Bluetooth SetScanMode Test</t>
  </si>
  <si>
    <t>657891693d3c97cf8869d59e8af2af93</t>
  </si>
  <si>
    <t>744477a49f4474fb8182c1436ffdfbd9</t>
  </si>
  <si>
    <t>To verify that the multimedia system shall support engineering services by Bluetooth Test App</t>
  </si>
  <si>
    <t>- AIVI2 System is ON_x000D_
- Bluetooth Test App is implemented on AIVI2_x000D_
- AIVI2 screen: Application screen
- AIVI2 and Phone BT is ON
- Phone is connected BT to AIVI2 with full permission (phone, media, contact, message)</t>
  </si>
  <si>
    <t>[ISSUE:14916031]</t>
  </si>
  <si>
    <t>[ISSUE:15510323]</t>
  </si>
  <si>
    <t>[ISSUE:17132987] - [SyRS-15510325]</t>
  </si>
  <si>
    <t>Not have Bluetooth Test App</t>
  </si>
  <si>
    <t>Agreed(QE)</t>
  </si>
  <si>
    <t>[ISSUE:17510494] - [SyRS-15510325]</t>
  </si>
  <si>
    <t>SyQT_FIT_Bluetooth_support engineering services_0002</t>
  </si>
  <si>
    <t>1. AIVI2 app screen, select BT Eng Setting App</t>
  </si>
  <si>
    <t>2. On Phone settings, select List tab</t>
  </si>
  <si>
    <t>3. Select Contact tab then press Download Contact</t>
  </si>
  <si>
    <t>4. Select SMS tab then press Download SMS</t>
  </si>
  <si>
    <t>5. Select Configuration tab</t>
  </si>
  <si>
    <t>2. AIVI2 will display the paired list with connected device</t>
  </si>
  <si>
    <t>3. Download contacts process will be started_x000D_
3. Downloaded contacts will be displayed</t>
  </si>
  <si>
    <t>4. Download SMS process will be started_x000D_
4. Downloaded SMS will be displayed (Only SMS Text is supported)</t>
  </si>
  <si>
    <t>5. AIVI2 will displayed:_x000D_
- Snoop, No FHS Enable/Disable_x000D_
- Audio Volume Gain_x000D_
- Show linkkey</t>
  </si>
  <si>
    <t>To verify that the multimedia system shall support engineering services by BT Eng Setting App</t>
  </si>
  <si>
    <t>- AIVI2 System is ON_x000D_
- Bluetooth Test App is implemented on AIVI2_x000D_
- AIVI2 screen: Application screen
- AIVI2 and Phone BT is ON
- Phone is connected BT to AIVI2 with full permission (phone, media, contact, message)
- Phone contains available contacts and Text SMS</t>
  </si>
  <si>
    <t>SyQT_FIT_Bluetooth_Turn on/off Bluetooth_0001</t>
  </si>
  <si>
    <t>1. From AIVI2, Long press on Bluetooth icon</t>
  </si>
  <si>
    <t>2. From AIVI2, in Bluetooth menu -&gt; switch Bluetooth to ON -&gt;  select "Pair new device".</t>
  </si>
  <si>
    <t>3. From Phone 1, open Bluetooth setting</t>
  </si>
  <si>
    <t>4. From AIVI2, switch Bluetooth to OFF</t>
  </si>
  <si>
    <t>5. From AIVI2, move to Phone app from Home screen</t>
  </si>
  <si>
    <t>6. From Phone 1, open Bluetooth function</t>
  </si>
  <si>
    <t>1. Bluetooth setting screen will be opened</t>
  </si>
  <si>
    <t>2. AIVI2 Bluetooth is switched to ON_x000D_
2. BT scanning will be initiated with Available devices list</t>
  </si>
  <si>
    <t>3. AIVI2's Bluetooth shall be displayed on Phone's BT screen</t>
  </si>
  <si>
    <t>4. AIVI2 Bluetooth is turned OFF</t>
  </si>
  <si>
    <t>5. The "To complete your call, first connect your phone to your car via Bluetooth." text shall be displayed on screen_x000D_
5. The "Connect to Bluetooth" button shall be displayed on screen</t>
  </si>
  <si>
    <t>6. AIVI2's Bluetooth shall be disapeared on Phone's BT screen</t>
  </si>
  <si>
    <t>9f847f26f3956fc159d0148909bba576</t>
  </si>
  <si>
    <t>2ace2b036a17b4b20fbb440256cf1fda</t>
  </si>
  <si>
    <t>57f35fdc506b8e5e9cf503a2d4a1e0af</t>
  </si>
  <si>
    <t>bb148bf36e741f9dc2ef354f39c59063</t>
  </si>
  <si>
    <t>To verify that user is able to turn on/off Bluetooth manually</t>
  </si>
  <si>
    <t>- AIVI2 System is ON_x000D_
- AIVI2 Bluetooth is OFF_x000D_
- AIVI2 screen: Quick settings dropdown screen with BT icon is grey (swipe from top bar)
- Phone 1 is support Bluetooth
- Phone 1 Bluetooth is ON</t>
  </si>
  <si>
    <t>[ISSUE:14915985]</t>
  </si>
  <si>
    <t>[ISSUE:15510319]</t>
  </si>
  <si>
    <t>[ISSUE:17132992] - [SyRS-15510320]</t>
  </si>
  <si>
    <t>PASSED</t>
  </si>
  <si>
    <t>[ISSUE:17510359] - [SyRS-15510320]</t>
  </si>
  <si>
    <t>SyQT_FIT_Bluetooth_Connection performance_0001</t>
  </si>
  <si>
    <t>1. From Phone A, access Bluetooth setting then search for AIVI2's name</t>
  </si>
  <si>
    <t>2. From Phone A, select AIVI2's name</t>
  </si>
  <si>
    <t>3. From Phone A, press "Pair" button</t>
  </si>
  <si>
    <t>4. From AIVI2, press "Pair" button</t>
  </si>
  <si>
    <t>5. Check time duration that AIVI2 take to connect to Phone A successfully</t>
  </si>
  <si>
    <t>5. AIVI2 will be able to establish an ACL connection within 3 seconds on average, and 10 seconds at the maximum to connect to Phone A successfully</t>
  </si>
  <si>
    <t>4</t>
  </si>
  <si>
    <t>5</t>
  </si>
  <si>
    <t>To verify that the multimedia system shall be able to establish an ACL connection to a bonded device within 3 seconds on average, and 10 seconds at the maximum.</t>
  </si>
  <si>
    <t>- AIVI2 System is ON
- AIVI2 Bluetooth and Phone A Bluetooth is ON
- AIVI2 screen: Application screen
- Phone A and AIVI2 has not connected Bluetooth before</t>
  </si>
  <si>
    <t>thuy1.dang</t>
  </si>
  <si>
    <t>[ISSUE:17132999] - [SyRS-15510313]</t>
  </si>
  <si>
    <t>[ISSUE:17510474] - [SyRS-15510313]</t>
  </si>
  <si>
    <t>SyQT_FIT_Bluetooth_Disconnect BT device_0001</t>
  </si>
  <si>
    <t>1. From AIVI2, Select Phone A</t>
  </si>
  <si>
    <t>2. Select "OK"</t>
  </si>
  <si>
    <t>3. From AIVI2, Select Phone B</t>
  </si>
  <si>
    <t>4. Select "OK"</t>
  </si>
  <si>
    <t>1. Confirmation popup will be displayed "Disconnected device?"</t>
  </si>
  <si>
    <t>2. Phone A will be disconnect from AIVI2</t>
  </si>
  <si>
    <t>3. Confirmation popup will be displayed "Disconnected device?"</t>
  </si>
  <si>
    <t>4. Phone B will be disconnect from AIVI2</t>
  </si>
  <si>
    <t>To verify that user is able to disconnect the connected devices</t>
  </si>
  <si>
    <t>- AIVI2 System is ON_x000D_
- AIVI2 Bluetooth, Phone A, Phone B Bluetooth are ON_x000D_
- AIVI2 screen: Bluetooth settings screen_x000D_
- Phone A is connected BT to AIVI2 as 1st primary (phone, media, contact, message) . 
- Phone B is connected BT to AIVI2 as 2nd primary (no media)</t>
  </si>
  <si>
    <t>[ISSUE:14916027]</t>
  </si>
  <si>
    <t>[ISSUE:15510306]</t>
  </si>
  <si>
    <t>[ISSUE:17133002] - [SyRS-15510310]</t>
  </si>
  <si>
    <t>[ISSUE:17510471] - [SyRS-15510310]</t>
  </si>
  <si>
    <t>SyQT_FIT_Bluetooth_Connect to BT device_0001</t>
  </si>
  <si>
    <t>1. From AIVI2, Press Pair new device then select Phone A's name</t>
  </si>
  <si>
    <t>2. From AIVI2 and Phone A, press "Pair" button then allow connection with full permission (phone, media, contact, message)</t>
  </si>
  <si>
    <t>3. From AIVI2, Press Pair new device then select Phone B's name</t>
  </si>
  <si>
    <t>4. From AIVI2 and Phone B~, press "Pair" button</t>
  </si>
  <si>
    <t>5. From AIVI2, select Phone A is primary device</t>
  </si>
  <si>
    <t>6. From AIVI2, go to device setting, check Phone A profile</t>
  </si>
  <si>
    <t>1. PIN code confirmation request will be shown on AIVI2 and Phone A screen</t>
  </si>
  <si>
    <t>2. AIVI2 and Phone A will be connected BT successfully with full permission (phone, media, contact, message)</t>
  </si>
  <si>
    <t>3. PIN code confirmation request will be shown on AIVI2 and Phone B screen</t>
  </si>
  <si>
    <t>4. Phone B will connected BT to AIVI2_x000D_
4. Setting App will show popup please select primary device</t>
  </si>
  <si>
    <t>5. Phone A will be displayed status Connected_x000D_
5. Phone B will be displayed status Connected (no media)</t>
  </si>
  <si>
    <t>6. Phone A profile information will be displayed on screen that includes profile:_x000D_
- Phone calls_x000D_
- Media audio_x000D_
- Text Messages_x000D_
- Contact sharing</t>
  </si>
  <si>
    <t>f3f87b2d1e7abe4c2961fd8d3e0d2c6f</t>
  </si>
  <si>
    <t>5862def3c437dc2c7072cdde5ed26790</t>
  </si>
  <si>
    <t>To verify that user is able to connect Dual Bluetooth devices</t>
  </si>
  <si>
    <t>- AIVI2 System is ON_x000D_
- AIVI2 Bluetooth, Phone A, Phone B Bluetooth are ON_x000D_
- AIVI2 screen: Bluetooth settings screen_x000D_
- Phone A is disconnected BT with AIVI2_x000D_
- Phone B is disconnected BT with AIVI2_x000D_
- Phone A and Phone B have not paired to AIVI2 before</t>
  </si>
  <si>
    <t>[ISSUE:17133004] - [SyRS-15510308]</t>
  </si>
  <si>
    <t>[ISSUE:17510469] - [SyRS-15510308]</t>
  </si>
  <si>
    <t>SyQT_FIT_Bluetooth_Page scan mode_0001</t>
  </si>
  <si>
    <t>1. From AIVI2, enter Bluetooth settings screen</t>
  </si>
  <si>
    <t>2. From AIVI2, Turn ON Bluetooth</t>
  </si>
  <si>
    <t>3. Check available BT device list</t>
  </si>
  <si>
    <t>4. From AIVI2, Try to connect BT with Phone A</t>
  </si>
  <si>
    <t>2. AIVI2 Bluetooth will be turned ON_x000D_
2. AIVI2 Bluetooth will start scanning</t>
  </si>
  <si>
    <t>3. The available device list will show Phone A, Phone B and Phone C</t>
  </si>
  <si>
    <t>4. AIVI2 and Phone A will be connected BT successfully</t>
  </si>
  <si>
    <t>To verify that the system is able to scan available devices</t>
  </si>
  <si>
    <t>- AIVI2 System is ON
- AIVI2 Bluetooth is ON
- Phone A, Phone B, Phone C Bluetooth are ON
- AIVI2 screen: App screen
- Phone A Phone B and Phone C have NOT connected to AIVI2 before</t>
  </si>
  <si>
    <t>[ISSUE:17133005] - [SyRS-15510307]</t>
  </si>
  <si>
    <t>[ISSUE:17510468] - [SyRS-15510307]</t>
  </si>
  <si>
    <t>SyQT_FIT_Bluetooth_Pair/remove a device_0001</t>
  </si>
  <si>
    <t>1. From AIVI2, Press Pair new device</t>
  </si>
  <si>
    <t>2. From AIVI2, select Phone A's name</t>
  </si>
  <si>
    <t>3. From AIVI2, press "Pair" button</t>
  </si>
  <si>
    <t>4. From Phone A, press "Pair" button</t>
  </si>
  <si>
    <t>5. From AIVI2, go to Bluetooth setting menu, check "Paired devices" list.</t>
  </si>
  <si>
    <t>2. PIN code confirmation request will be shown</t>
  </si>
  <si>
    <t>5. Name of Phone A bluetooth shall be listed into "Paired devices" list.</t>
  </si>
  <si>
    <t>To verify that the system is able to pair a new device</t>
  </si>
  <si>
    <t>- AIVI2 System is ON_x000D_
- AIVI2 Bluetooth is ON_x000D_
- Phone A Bluetooth is ON_x000D_
- AIVI2 screen: Bluetooth screen_x000D_
- Phone A has not been paired to AIVI2 before</t>
  </si>
  <si>
    <t>[ISSUE:17133009] - [SyRS-15510303]</t>
  </si>
  <si>
    <t>[ISSUE:17510457] - [SyRS-15510303]</t>
  </si>
  <si>
    <t>SyQT_FIT_Bluetooth_Pair/remove a device_0002</t>
  </si>
  <si>
    <t>1. From AIVI2, access Bluetooth setting then check the Paired device list</t>
  </si>
  <si>
    <t>2. From AIVI2, select paired device setting of Phone A</t>
  </si>
  <si>
    <t>3. Select "Forget" button</t>
  </si>
  <si>
    <t>1. Phone A will be listed in Paired devices list</t>
  </si>
  <si>
    <t>2. Phone A settings will be shown</t>
  </si>
  <si>
    <t>3. Phone A will be removed from paired devices list</t>
  </si>
  <si>
    <t>To verify that the system is able to remove a paired device</t>
  </si>
  <si>
    <t>- AIVI2 System is ON_x000D_
- AIVI2 Bluetooth is ON_x000D_
- Phone A Bluetooth is ON_x000D_
- AIVI2 screen: App screen_x000D_
- Phone A is connected to AIVI2 via Bluetooth with full permission (phone, media, contact, message)</t>
  </si>
  <si>
    <t>SyQT_FIT_Bluetooth_Turn ON/OFF the message_0001</t>
  </si>
  <si>
    <t>1. From BT setting~, Press Phone 1 settings</t>
  </si>
  <si>
    <t>2. Turn OFF Text message settings</t>
  </si>
  <si>
    <t>3. Turn ON Text message settings</t>
  </si>
  <si>
    <t>1. Phone 1 profiles will be displayed:_x000D_
_x000D_
~- Phone call_x000D_
_x000D_
~- Media audio_x000D_
_x000D_
~- Internet access_x000D_
_x000D_
~- Text Message (ON)_x000D_
_x000D_
~- Contact sharing</t>
  </si>
  <si>
    <t>2. Text Message settings will be turn OFF</t>
  </si>
  <si>
    <t>3. Text Message settings will be turn ON</t>
  </si>
  <si>
    <t>To verify that user is able to turn ON/OFF message access settings in BT setting app</t>
  </si>
  <si>
    <t>- AIVI2 System is ON_x000D_
- AIVI2 Bluetooth is ON_x000D_
- AIVI2 screen: Bluetooth screen_x000D_
- Phone 1 is connected to AIVI2 via BT with Text Messages settings is ON</t>
  </si>
  <si>
    <t>[ISSUE:17133023] - [SyRS-15510289]</t>
  </si>
  <si>
    <t>[ISSUE:17510431] - [SyRS-15510289]</t>
  </si>
  <si>
    <t>SyQT_FIT_Bluetooth_Check incoming message popup notification_0001</t>
  </si>
  <si>
    <t>1. From Phone B, send new message to_x000D_
Phone A  (example: the content of new message sent "Hello")</t>
  </si>
  <si>
    <t>2. A new message notification sound and popup display with name of sender_x000D_
2. The popup notification shall be shown Name of the sender (example: The popup notification as below shall be shown on screen:_x000D_
Messenger_x000D_
Phone B_x000D_
Hello)</t>
  </si>
  <si>
    <t>To verify that the system will display popup notification when receiving a new incoming message from a saved contact in Contact list</t>
  </si>
  <si>
    <t>- AIVI2 System is ON_x000D_
- AIVI2 Bluetooth is ON_x000D_
- Phone A Bluetooth is ON_x000D_
- AIVI2 screen: App screen_x000D_
- Phone A is connected to AIVI2 via Bluetooth and allow access phonebook, media, text, message
- Phone B is Pre paid and available SIM and be able to send Text-message_x000D_
- Phone B contact is saved in Phone A's contact list (example: phone B contact is saved in Phone A's contact with name is Phone B)</t>
  </si>
  <si>
    <t>[ISSUE:17133030] - [SyRS-15510282]</t>
  </si>
  <si>
    <t>[ISSUE:17510485] - [SyRS-15510282]</t>
  </si>
  <si>
    <t>SyQT_FIT_Bluetooth_Check incoming message popup notification_0002</t>
  </si>
  <si>
    <t>1. From Phone B,  send new message to_x000D_
Phone A (example: the content of new message sent "Hello")</t>
  </si>
  <si>
    <t>2. A new message notification sound and popup display with number of the unknow contact_x000D_
2. The popup notification will show the phone number of the unknow contact (example: The popup notification as below shall be shown on screen:_x000D_
Messenger_x000D_
0987654321_x000D_
Hello)</t>
  </si>
  <si>
    <t>To verify that the system will display popup notification when receiving a new incoming message from an unknown contact</t>
  </si>
  <si>
    <t>- AIVI2 System is ON_x000D_
- AIVI2 Bluetooth is ON_x000D_
- Phone A Bluetooth is ON_x000D_
- AIVI2 screen: App screen_x000D_
- Phone A is connected to AIVI2 via Bluetooth and allow access phonebook, media, text, message
- Phone B is Pre paid and available SIM and be able to send Text-message
- Phone B contact is NOT saved in Phone A's contact list (example: the phone number of Phone B is 0987654321)</t>
  </si>
  <si>
    <t>[ISSUE:14916029]</t>
  </si>
  <si>
    <t>[ISSUE:15510281]</t>
  </si>
  <si>
    <t>SyQT_FIT_Bluetooth_Call history maximum limit[Nissan only]_0001</t>
  </si>
  <si>
    <t>1. From AIVI2, check the oldest data of incoming call</t>
  </si>
  <si>
    <t>2. From Phone B, make an incoming call to Phone A</t>
  </si>
  <si>
    <t>3. From AIVI2, Accept the call then Reject</t>
  </si>
  <si>
    <t>4. From AIVI2, check the incoming call list in Call history</t>
  </si>
  <si>
    <t>2. AIVI2 show an incoming call from Phone B</t>
  </si>
  <si>
    <t>4. The oldest data will be deleted_x000D_
4. The new incoming call data will be updated in to incoming call list in Call history</t>
  </si>
  <si>
    <t>To verify that the system shall delete the oldest data when it reach the maximum number of incoming call in Call history</t>
  </si>
  <si>
    <t>- AIVI2 System is ON
- AIVI2 Bluetooth is ON
- AIVI2 screen: Call history screen
- Phone A is connected to AIVI2 via Bluetooth
- Phone B is able to make and receive a phone call
- Call history of Phone A is downloaded into AIVI2
- Call history is reach the maximum limit (30 incoming call, 30 outgoing call, 30 missed call)</t>
  </si>
  <si>
    <t>[ISSUE:14916019]</t>
  </si>
  <si>
    <t>[ISSUE:15510275]</t>
  </si>
  <si>
    <t>[ISSUE:17133033] - [SyRS-15510279]</t>
  </si>
  <si>
    <t>[ISSUE:17510423] - [SyRS-15510279]</t>
  </si>
  <si>
    <t>SyQT_FIT_Bluetooth_Call history maximum limit[Nissan only]_0002</t>
  </si>
  <si>
    <t>1. From AIVI2, check the oldest data of outgoing call</t>
  </si>
  <si>
    <t>2. From Phone A, make an outgoing call to Phone B</t>
  </si>
  <si>
    <t>3. From Phone B, Accept the call then Reject</t>
  </si>
  <si>
    <t>4. From AIVI2, check the outgoing call list in Call history</t>
  </si>
  <si>
    <t>2. AIVI2 show an outgoing call from Phone A to Phone B</t>
  </si>
  <si>
    <t>4. The oldest data will be deleted_x000D_
4. The new outgoing call data will be updated in to outgoing call list in Call history</t>
  </si>
  <si>
    <t>To verify that the system shall delete the oldest data when it reach the maximum number of outgoing call in Call history</t>
  </si>
  <si>
    <t>SyQT_FIT_Bluetooth_Call history maximum limit[Nissan only]_0003</t>
  </si>
  <si>
    <t>3. From Phone B, Reject the call</t>
  </si>
  <si>
    <t>4. From AIVI2, check the missed call list in Call history</t>
  </si>
  <si>
    <t>4. The oldest data will be deleted_x000D_
4. The new missed call data will be updated in to missed call list in Call history</t>
  </si>
  <si>
    <t>To verify that the system shall delete the oldest data when it reach the maximum number of missed call in Call history</t>
  </si>
  <si>
    <t>SyQT_FIT_Bluetooth_Scroll call history list_0001</t>
  </si>
  <si>
    <t>1. From AIVI2, check the call history list</t>
  </si>
  <si>
    <t>2. From AIVI2, scroll the call history list up and down</t>
  </si>
  <si>
    <t>3. On call history list, start an Outgoing call by press on a contact on list item</t>
  </si>
  <si>
    <t>4. End outgoing call then check history call list</t>
  </si>
  <si>
    <t>2. The call history list will be scrolled up and down</t>
  </si>
  <si>
    <t>3. The AIVI2 will iniate an outgoing call to the contact</t>
  </si>
  <si>
    <t>4. The history call will update the new outgoing call into history call list</t>
  </si>
  <si>
    <t>808b117aedee70de31cf9f5dc8616d95</t>
  </si>
  <si>
    <t>To verify that the system shall support user to scroll call history list and initiate outgoing call by enter in call history list</t>
  </si>
  <si>
    <t>- AIVI2 System is ON_x000D_
- AIVI2 Bluetooth is ON_x000D_
- AIVI2 screen: Call history screen_x000D_
- Phone A is connected to AIVI2 via Bluetooth_x000D_ with full permission (phone, media, contact, message)
- Call history of Phone A is downloaded into AIVI2_x000D_
- Call history contain data history about incoming call, outgoing call, missed call</t>
  </si>
  <si>
    <t>[ISSUE:17133034] - [SyRS-15510278]</t>
  </si>
  <si>
    <t>[ISSUE:17510422] - [SyRS-15510278]</t>
  </si>
  <si>
    <t>SyQT_FIT_Bluetooth_Call history should updated for all the events after call terminated_0001</t>
  </si>
  <si>
    <t>4. The call history will be updated in the incoming call list</t>
  </si>
  <si>
    <t>To verify that Call history should updated for all the events for incoming call after call terminated</t>
  </si>
  <si>
    <t>- AIVI2 System is ON_x000D_
- AIVI2 Bluetooth is ON_x000D_
- AIVI2 screen: Call history screen_x000D_
- Phone A is connected to AIVI2 via Bluetooth_x000D_ with full permission (phone, media, contact, message)
- Phone B is able to make and receive a phone call_x000D_
- Call history of Phone A is downloaded into AIVI2_x000D_
- Call history contain data history about incoming call, outgoing call, missed call</t>
  </si>
  <si>
    <t>[ISSUE:17133035] - [SyRS-15510277]</t>
  </si>
  <si>
    <t>7.2.1</t>
  </si>
  <si>
    <t>[ISSUE:17510421] - [SyRS-15510277]</t>
  </si>
  <si>
    <t>SyQT_FIT_Bluetooth_Call history should updated for all the events after call terminated_0002</t>
  </si>
  <si>
    <t>4. The call history will be updated in the outgoing call list</t>
  </si>
  <si>
    <t>To verify that Call history should updated for all the events for outgoing call after call terminated</t>
  </si>
  <si>
    <t>- AIVI2 System is ON_x000D_
- AIVI2 Bluetooth is ON_x000D_
- AIVI2 screen: Call history screen_x000D_
- Phone A is connected to AIVI2 via Bluetooth_x000D_
- Phone B is able to make and receive a phone call_x000D_
- Call history of Phone A is downloaded into AIVI2_x000D_
- Call history contain data history about incoming call, outgoing call, missed call</t>
  </si>
  <si>
    <t>Maybe duplicate with SyQT_FIT_Bluetooth_Call history should updated for all the events after call terminated_0001</t>
  </si>
  <si>
    <t>SyQT_FIT_Bluetooth_Call history should updated for all the events after call terminated_0003</t>
  </si>
  <si>
    <t>4. The call history will be updated in the missed call list</t>
  </si>
  <si>
    <t>To verify that Call history should updated for all the events for missed call after call terminated</t>
  </si>
  <si>
    <t>SyQT_FIT_Bluetooth_Phonebook photo_0001</t>
  </si>
  <si>
    <t>1. From AIVI2, try to connect to Phone A via Bluetooth and allow permission for downloading contact</t>
  </si>
  <si>
    <t>2. Go to Phone App and check</t>
  </si>
  <si>
    <t>3. Wait until the Phonebook is download completely</t>
  </si>
  <si>
    <t>4. On contact screen, check contact that contains photo contact</t>
  </si>
  <si>
    <t>1. Phone A connected BT to AIVI2 successfully</t>
  </si>
  <si>
    <t>2. AIVI2 start downloading contact from Phone A</t>
  </si>
  <si>
    <t>4._x000D_
- The photo contact will be displayed_x000D_
- Photo contact on AIVI2 will be the same with Phone A</t>
  </si>
  <si>
    <t>To verify that The system should show phonebook photo after phonebook is downloaded completely</t>
  </si>
  <si>
    <t xml:space="preserve">- AIVI2 System is ON_x000D_
- AIVI2 Bluetooth is ON_x000D_
- AIVI2 screen: App screen_x000D_
- Phone A has not connected to AIVI2_x000D_ before
- There are some contacts in Phone A has contain photo contact
</t>
  </si>
  <si>
    <t>[ISSUE:14916023]</t>
  </si>
  <si>
    <t>[ISSUE:15510268]</t>
  </si>
  <si>
    <t>[ISSUE:17133038] - [SyRS-15510274]</t>
  </si>
  <si>
    <t>There is no contact downloading icon</t>
  </si>
  <si>
    <t>[ISSUE:17510449] - [SyRS-15510274]</t>
  </si>
  <si>
    <t>SyQT_FIT_Bluetooth_Basic phonebook behavior_0001</t>
  </si>
  <si>
    <t>1. From AIVI2, enter Contacts tab from Phone App</t>
  </si>
  <si>
    <t>2. On the Contacts list, press detail view on each contact (icon "&gt;")</t>
  </si>
  <si>
    <t>3. From AIVI2, return to App screen</t>
  </si>
  <si>
    <t>4. Select Phone app -&gt; Contacts -&gt; select Settings icon on right top edge</t>
  </si>
  <si>
    <t>5. Press Contact order menu then change the order by "Last Name"</t>
  </si>
  <si>
    <t>6. Return to Contact list then check the sorting order</t>
  </si>
  <si>
    <t>2. All detailed information of the contact shall be shown_x000D_
2. Dash format is displayed correctly_x000D_
For example:_x000D_
(US:1-234-567-8900)</t>
  </si>
  <si>
    <t>4. Settings window shall be displayed</t>
  </si>
  <si>
    <t>6. The Contact list will be sorted by Last Name</t>
  </si>
  <si>
    <t>To verify that All phonebook information and sorting order, dash format should be displayed as requirement</t>
  </si>
  <si>
    <t>- AIVI2 System is ON_x000D_
- AIVI2 Bluetooth is ON_x000D_
- AIVI2 screen: App screen_x000D_
- Phone A is connected to AIVI2_x000D_
- Phonebook of Phone A is downloaded into AIVI2
- Contact List is sorted by Default - First Name (to setup this precondition:  from Home screen -&gt; enter Contacts tab then press on Settings icon on right top edge -&gt; Press Contact order menu)
- Phone A and AIVI2's language is US (to check Dash format for US)</t>
  </si>
  <si>
    <t>[ISSUE:17133039] - [SyRS-15510273]</t>
  </si>
  <si>
    <t>Contact Sorting order defaults is first name but not display default on contact order screen</t>
  </si>
  <si>
    <t>Define</t>
  </si>
  <si>
    <t>[ISSUE:17510448] - [SyRS-15510273]</t>
  </si>
  <si>
    <t>SyQT_FIT_Bluetooth_Phonebook performance_0001</t>
  </si>
  <si>
    <t>3. From AIVI2, select Phone app -&gt; Contacts</t>
  </si>
  <si>
    <t>4. Select a contact to check detailed information</t>
  </si>
  <si>
    <t>3. All the contacts of Phone A will be displayed on AIVI2</t>
  </si>
  <si>
    <t>4. Formatted name, Number digits, address and photo are same with mobile phone's contact information</t>
  </si>
  <si>
    <t>To verify that the system should display Contact list normally with the Phonebook contain available contacts</t>
  </si>
  <si>
    <t>- AIVI2 System is ON_x000D_
- AIVI2 Bluetooth is ON_x000D_
- AIVI2 screen: App screen_x000D_
- Phone A is NOT paired to AIVI2 before_x000D_
- Phone A contains 4000 available contacts  (use contact generator program form Google App Store)</t>
  </si>
  <si>
    <t>[ISSUE:17133040] - [SyRS-15510272]</t>
  </si>
  <si>
    <t>There is not enough 6 phones (4000 contacts per phone)</t>
  </si>
  <si>
    <t>[ISSUE:17510444] - [SyRS-15510272]</t>
  </si>
  <si>
    <t>SyQT_FIT_Bluetooth_Phonebook field_0001</t>
  </si>
  <si>
    <t>2. On Contacts tab, check Contact Name order</t>
  </si>
  <si>
    <t>3. On the Contacts list, press detail view on each contact (icon "&gt;"), then check detail contact information</t>
  </si>
  <si>
    <t>4. From AIVI2, back to Contacts tab by press back button (icon "&lt;-")</t>
  </si>
  <si>
    <t>5. Select any contact(that have address field) then, Check about the address field (Check icon's right side - it's address)</t>
  </si>
  <si>
    <t>2. Contact name will be order by default (Contact Name / middle / last name: Name prefix -&gt; last Name -&gt; Middle Name -&gt; Family Name -&gt; Name suffix)</t>
  </si>
  <si>
    <t>3. All contact fields should be same with Phone's saved contacts</t>
  </si>
  <si>
    <t>5. The address field will be displayed correctly (Example:  Landmark72 tower, Nam Tu Liem, Ha Noi)</t>
  </si>
  <si>
    <t>To verify that the Phonebook field should be displayed correctly</t>
  </si>
  <si>
    <t>- AIVI2 System is ON_x000D_
- AIVI2 Bluetooth is ON_x000D_
- AIVI2 screen: Phone App screen_x000D_
- Phone A is connected to AIVI2_x000D_ with full permission (phone, media, contact, message) 
- Phonebook of Phone A is downloaded into AIVI2
- Phone A has a contact which has address field (example: address field is Landmark72 tower, Nam Tu Liem, Ha Noi) 
- In settings, Contact Name is order by default - First Name</t>
  </si>
  <si>
    <t>[ISSUE:17133041] - [SyRS-15510271]</t>
  </si>
  <si>
    <t>[ISSUE:17510447] - [SyRS-15510271]</t>
  </si>
  <si>
    <t>SyQT_FIT_Bluetooth_Search from phonebook by keypad_0001</t>
  </si>
  <si>
    <t>2. On Contacts list, Press Contact Search on right top edge</t>
  </si>
  <si>
    <t>3. On Search menu, Press the any char to 'Search contacts' editor (ex: a)</t>
  </si>
  <si>
    <t>4. On Search menu, Press "o" character</t>
  </si>
  <si>
    <t>5. On Search menu, Press "ona"</t>
  </si>
  <si>
    <t>6. On Search menu, input more than 25 characters in search field</t>
  </si>
  <si>
    <t>2. Keypad for searching phonebook window will be appeared</t>
  </si>
  <si>
    <t>3. All contact item that has 'a' or 'A' will be displayed at searched contact list.</t>
  </si>
  <si>
    <t>4. The searched result will displayed contact with "o" character: Barak Obama, Donald Trump, Hillary Clinton</t>
  </si>
  <si>
    <t>5. The searched result will displayed Donald Trump</t>
  </si>
  <si>
    <t>6. The search field will display only 25 characters</t>
  </si>
  <si>
    <t>6</t>
  </si>
  <si>
    <t>To verify that user can search contact from Phonebook by keypad</t>
  </si>
  <si>
    <t>- AIVI2 System is ON_x000D_
- AIVI2 Bluetooth is ON_x000D_
- AIVI2 screen: App screen_x000D_
- Phone A is connected BT to AIVI2_x000D_ with full permission (phone, media, contact, message) 
- Phonebook of Phone A is downloaded into AIVI2_x000D_
- There are contacts named: Barak Obama, Donald Trump, Hillary Clinton in Phonebook of Phone A</t>
  </si>
  <si>
    <t>[ISSUE:17133042] - [SyRS-15510270]</t>
  </si>
  <si>
    <t>The maximum input characters is over 25</t>
  </si>
  <si>
    <t>[ISSUE:17510446] - [SyRS-15510270]</t>
  </si>
  <si>
    <t>SyQT_FIT_Bluetooth_Search from phonebook using VR_0001</t>
  </si>
  <si>
    <t>1. From AIVI2, init VR using PTT (Push to talk) button</t>
  </si>
  <si>
    <t>2. Speak name for search the contact</t>
  </si>
  <si>
    <t>2. The searched result will displayed  contacts that user want to search</t>
  </si>
  <si>
    <t>To verify that user can search contact from Phonebook using VR (Voice Recognition)</t>
  </si>
  <si>
    <t>- AIVI2 System is ON
- AIVI2 Bluetooth is ON
- AIVI2 screen: App screen
- Phone A is connected to AIVI2
- Phonebook of Phone A is downloaded into AIVI2</t>
  </si>
  <si>
    <t>[ISSUE:17133043] - [SyRS-15510269]</t>
  </si>
  <si>
    <t>[ISSUE:17510445] - [SyRS-15510269]</t>
  </si>
  <si>
    <t>SyQT_FIT_Bluetooth_Search from phonebook using VR_0002</t>
  </si>
  <si>
    <t>2. Speak name for search the contact (invalid contact)</t>
  </si>
  <si>
    <t>2. AIVI2 will display error popup</t>
  </si>
  <si>
    <t>To verify that user can search contact from Phonebook using VR (Voice Recognition) (invalid case)</t>
  </si>
  <si>
    <t>SyQT_FIT_Bluetooth_Volume Adjustment_0001</t>
  </si>
  <si>
    <t>1. From Phone A, make an outgoing call to Phone B</t>
  </si>
  <si>
    <t>2. From Phone B, Accept the call</t>
  </si>
  <si>
    <t>3. From AIVI2~, increase / decrease volume level by volume control panel screen</t>
  </si>
  <si>
    <t>2. The Call is change state to Ongoing call</t>
  </si>
  <si>
    <t>3. Handle call action and volume adjustment work properly</t>
  </si>
  <si>
    <t>To verify that user can adjust volume while in Ongoing call by volume control panel screen</t>
  </si>
  <si>
    <t>- AIVI2 System is ON_x000D_
- AIVI2 Bluetooth is ON_x000D_
- AIVI2 screen: App screen_x000D_
- Phone A is connected to AIVI2 via Bluetooth_x000D_ with full permission (phone, media, contact, message)
- Phone B is able to make and receive a phone call</t>
  </si>
  <si>
    <t>[ISSUE:14915986]</t>
  </si>
  <si>
    <t>[ISSUE:15510266]</t>
  </si>
  <si>
    <t>[ISSUE:17133045] - [SyRS-15510267]</t>
  </si>
  <si>
    <t>[ISSUE:17510366] - [SyRS-15510267]</t>
  </si>
  <si>
    <t>SyQT_FIT_Bluetooth_Volume Adjustment_0002</t>
  </si>
  <si>
    <t>3. From AIVI2, increase / decrease volume level by SWRC</t>
  </si>
  <si>
    <t>a8c2f64b5e9301dbd301cf23f6b60672</t>
  </si>
  <si>
    <t>7dc3d17a58259449c0c19cf2cea003f4</t>
  </si>
  <si>
    <t>To verify that user can adjust volume while in Ongoing call by SWRC</t>
  </si>
  <si>
    <t>SWRC is missing</t>
  </si>
  <si>
    <t>SyQT_FIT_Bluetooth_Volume Adjustment_0003</t>
  </si>
  <si>
    <t>3. From Phone A, increase / decrease volume level</t>
  </si>
  <si>
    <t>447d9266493e22084e1d632a30829ea2</t>
  </si>
  <si>
    <t>To verify that user can adjust volume while in Ongoing call by Phone</t>
  </si>
  <si>
    <t>SyQT_FIT_Bluetooth_Show Battery low alerting message_0001</t>
  </si>
  <si>
    <t>1. From Phone A, wait until battery going low</t>
  </si>
  <si>
    <t>2. From AIVI2, check the warning alert</t>
  </si>
  <si>
    <t>2. The warning alert will be displayed: "Please connect your phone on your USB port to reload the battery"</t>
  </si>
  <si>
    <t>To verify that the system should display battery low warning alert when Mobile phone's battery level going low</t>
  </si>
  <si>
    <t>- AIVI2 System is ON
- AIVI2 Bluetooth is ON
- AIVI2 screen: App screen
- Phone A is connected to AIVI2 via Bluetooth
- Phone A's battery is nearly low</t>
  </si>
  <si>
    <t>[ISSUE:15510262]</t>
  </si>
  <si>
    <t>[ISSUE:17133047] - [SyRS-15510265]</t>
  </si>
  <si>
    <t>[ISSUE:17510370] - [SyRS-15510265]</t>
  </si>
  <si>
    <t>SyQT_FIT_Bluetooth_Show HFP indicator icon_0001</t>
  </si>
  <si>
    <t>1. From AIVI2, check HFP icons (Phone's Battery level, RSSI (Network Signal Strength) level, Roaming status)</t>
  </si>
  <si>
    <t>2. From Phone A, disconnect Bluetooth with AIVI2</t>
  </si>
  <si>
    <t>3. From AIVI2, check HFP icons</t>
  </si>
  <si>
    <t>1. HFP icons will be displayed on AIVI2</t>
  </si>
  <si>
    <t>3. HFP icons will be disappeared</t>
  </si>
  <si>
    <t>To verify that the system should show HFP indicator icon when device connected Bluetooth to AIVI2</t>
  </si>
  <si>
    <t>- AIVI2 System is ON
- AIVI2 Bluetooth is ON
- AIVI2 screen: App screen
- Phone A is connected to AIVI2 via Bluetooth</t>
  </si>
  <si>
    <t>[ISSUE:17133048] - [SyRS-15510264]</t>
  </si>
  <si>
    <t>[ISSUE:17510369] - [SyRS-15510264]</t>
  </si>
  <si>
    <t>SyQT_FIT_Bluetooth_Show Bluetooth icon_0001</t>
  </si>
  <si>
    <t>1. From AIVI2~, check Bluetooth icon status</t>
  </si>
  <si>
    <t>3. From AIVI2~, check Bluetooth icon status</t>
  </si>
  <si>
    <t>1. Bluetooth icon displayed</t>
  </si>
  <si>
    <t>3. Bluetooth icon disappeared</t>
  </si>
  <si>
    <t>To verify that the system should show Bluetooth icon when device connected Bluetooth to AIVI2</t>
  </si>
  <si>
    <t>- AIVI2 System is ON_x000D_
- AIVI2 Bluetooth is ON_x000D_
- AIVI2 screen: App screen_x000D_
- Phone A is connected to AIVI2 via Bluetooth with full permission (phone, media, contact, message)</t>
  </si>
  <si>
    <t>[ISSUE:17133049] - [SyRS-15510263]</t>
  </si>
  <si>
    <t>[ISSUE:17510368] - [SyRS-15510263]</t>
  </si>
  <si>
    <t>SyQT_FIT_Bluetooth_DTMF on ongoing call_0001</t>
  </si>
  <si>
    <t>3. From AIVI2, press keypad button</t>
  </si>
  <si>
    <t>4. From AIVI2, press any button on keypad</t>
  </si>
  <si>
    <t>2. The Call change state to Ongoing call</t>
  </si>
  <si>
    <t>3. Keypad button will be displayed</t>
  </si>
  <si>
    <t>4. DTMF tone should be generated from phone and user can hearing it</t>
  </si>
  <si>
    <t>To verify that user is able to use keypad and DTMF tone should be generated while in ongoing call</t>
  </si>
  <si>
    <t>[ISSUE:15510252]</t>
  </si>
  <si>
    <t>[ISSUE:17133051] - [SyRS-15510261]</t>
  </si>
  <si>
    <t>[ISSUE:17510380] - [SyRS-15510261]</t>
  </si>
  <si>
    <t>SyQT_FIT_Bluetooth_Call status on ongoing call_0001</t>
  </si>
  <si>
    <t>1. From Phone B~, make an incoming call to Phone A</t>
  </si>
  <si>
    <t>2. From AIVI2~, Accept the call</t>
  </si>
  <si>
    <t>3. From AIVI2~, open Map</t>
  </si>
  <si>
    <t>4. From AIVI2, check the header area</t>
  </si>
  <si>
    <t>4. AIVI2 will show "Call in progress status" notification in the header area</t>
  </si>
  <si>
    <t>59066da6d2b237ab92e699f93c0f989d</t>
  </si>
  <si>
    <t>To verify that the system should show "Call in progress status" notification while call status is ongoing call or incoming call alert state</t>
  </si>
  <si>
    <t>[ISSUE:17133052] - [SyRS-15510260]</t>
  </si>
  <si>
    <t>Step 4 is open call screen, not same with expected</t>
  </si>
  <si>
    <t>[ISSUE:17510379] - [SyRS-15510260]</t>
  </si>
  <si>
    <t>SyQT_FIT_Bluetooth_Put on hold on ongoing call_0001</t>
  </si>
  <si>
    <t>3. From AIVI2, press "Call Hold" button</t>
  </si>
  <si>
    <t>3. The call will be in hold state_x000D_
3. Call duration timer should be changed as 'On Hold'_x000D_
3. Call hold icon should be enabled</t>
  </si>
  <si>
    <t>To verify that user can put on hold on an ongoing call</t>
  </si>
  <si>
    <t>[ISSUE:17133053] - [SyRS-15510259]</t>
  </si>
  <si>
    <t>[ISSUE:17510378] - [SyRS-15510259]</t>
  </si>
  <si>
    <t>SyQT_FIT_Bluetooth_Mute and unmute the microphone_0001</t>
  </si>
  <si>
    <t>3. From AIVI2~, press "Mic" button then say something</t>
  </si>
  <si>
    <t>4. From AIVI2~, press "Mic" button again then say something</t>
  </si>
  <si>
    <t>5. From AIVI2~, press "Mic" button again then say something</t>
  </si>
  <si>
    <t>6. From Phone C~, make a 2nd incoming call to AIVI2 and answer it~, then check Mic icon</t>
  </si>
  <si>
    <t>3. The Microphone will be muted_x000D_
_x000D_
3. Phone B will not hear anything from AIVI2</t>
  </si>
  <si>
    <t>4. The Microphone will be unmuted_x000D_
_x000D_
4. Phone B will hear from AIVI2</t>
  </si>
  <si>
    <t>5. The Microphone will be muted_x000D_
_x000D_
5. Phone B will not hear anything from AIVI2</t>
  </si>
  <si>
    <t>6. Mic mute will be released automatically</t>
  </si>
  <si>
    <t>5de4bd4595d92e176fdd1197a6825a14</t>
  </si>
  <si>
    <t>9c627873f2a0cb79d1fa9acec5bd32e8</t>
  </si>
  <si>
    <t>To verify that user can mute and unmute the microphone</t>
  </si>
  <si>
    <t>- AIVI2 System is ON_x000D_
- AIVI2 Bluetooth is ON_x000D_
- AIVI2 screen: App screen_x000D_
- Phone A is connected to AIVI2 via Bluetooth_x000D_
 with full permission (phone, media, contact, message) _x000D_
- Phone B and C are able to make and receive a phone call</t>
  </si>
  <si>
    <t>[ISSUE:17133054] - [SyRS-15510258]</t>
  </si>
  <si>
    <t>Mic of HU is missing</t>
  </si>
  <si>
    <t>[ISSUE:17510377] - [SyRS-15510258]</t>
  </si>
  <si>
    <t>SyQT_FIT_Bluetooth_Call transfer on ongoing call_0001</t>
  </si>
  <si>
    <t>3. From AIVI2, Press the menu Phone icon (on right bottom 2nd button)</t>
  </si>
  <si>
    <t>4. From AIVI2, choose Handset option</t>
  </si>
  <si>
    <t>5. From AIVI2, Press the Cell phone icon (on right bottom 2nd button) -&gt; Choose Vehicle Bluetooth option</t>
  </si>
  <si>
    <t>3. The popup will be shown for user choose audio source between Vehicle bluetooth or Handset</t>
  </si>
  <si>
    <t>4. The icon will be changed as Cell phone icon_x000D_
4. Audio will be heared from Phone (Not AIVI2)</t>
  </si>
  <si>
    <t>4. The icon will be changed as Vehicle Bluetooth icon_x000D_
4. Audio will be heared from AIVI2</t>
  </si>
  <si>
    <t>To verify that user is able to switch audio to private call and handfree call</t>
  </si>
  <si>
    <t>- AIVI2 System is ON \\
- AIVI2 Bluetooth is ON \\
- AIVI2 screen: App screen \\
- Phone A is connected to AIVI2 via Bluetooth with full permission (phone, media, contact, message)\\
- Phone B is able to make and receive A Phone call \\</t>
  </si>
  <si>
    <t>[ISSUE:17133055] - [SyRS-15510257]</t>
  </si>
  <si>
    <t>Button switch audio is not bluetooth icon</t>
  </si>
  <si>
    <t>[ISSUE:17510376] - [SyRS-15510257]</t>
  </si>
  <si>
    <t>SyQT_FIT_Bluetooth_3way call on ongoing call_0001</t>
  </si>
  <si>
    <t>3. From Phone C, make an incoming call the Phone A</t>
  </si>
  <si>
    <t>4. From AIVI2, reject the incoming call from Phone C</t>
  </si>
  <si>
    <t>4. The incoming call from Phone C will be rejected_x000D_
4. The ongoing call between Phone A and B is still work normally</t>
  </si>
  <si>
    <t>To verify that AIVI2 is able to reject a new incoming call while it's ongoing call with other Phone</t>
  </si>
  <si>
    <t>- AIVI2 System is ON
- AIVI2 Bluetooth is ON
- AIVI2 screen: App screen
- Phone A is connected to AIVI2 via Bluetooth
- Phone A, B, C support 3-way call</t>
  </si>
  <si>
    <t>[ISSUE:17133056] - [SyRS-15510256]</t>
  </si>
  <si>
    <t>[ISSUE:17510375] - [SyRS-15510256]</t>
  </si>
  <si>
    <t>SyQT_FIT_Bluetooth_3way call on ongoing call_0002</t>
  </si>
  <si>
    <t>4. From AIVI2, accept the incoming call from Phone C and end call with Phone B</t>
  </si>
  <si>
    <t>4. The incoming call from Phone C will be accept_x000D_
4. The ongoing call between Phone A and B will be ended</t>
  </si>
  <si>
    <t>To verify that AIVI2 is able to accept a new incoming call and end call with the current active call while it's ongoing call with other Phone</t>
  </si>
  <si>
    <t>SyQT_FIT_Bluetooth_3way call on ongoing call_0003</t>
  </si>
  <si>
    <t>4. From AIVI2, accept the incoming call from Phone C and hold call with Phone B</t>
  </si>
  <si>
    <t>5. From AIVI2, press "Switch" button</t>
  </si>
  <si>
    <t>4. The incoming call from Phone C will be accept_x000D_
4. The ongoing call between Phone A and B will be held</t>
  </si>
  <si>
    <t>5. The active call between Phone A and C will be held_x000D_
5. The hold call between Phone A and B will be active</t>
  </si>
  <si>
    <t>To verify that AIVI2 is able to accept a new incoming call and hold call with the current active call while it's ongoing call with other Phone</t>
  </si>
  <si>
    <t>SyQT_FIT_Bluetooth_3way call on ongoing call_0004</t>
  </si>
  <si>
    <t>3. From AIVI2, press "Add call"</t>
  </si>
  <si>
    <t>4. From AIVI2, make an outgoing call to Phone C</t>
  </si>
  <si>
    <t>5. From Phone C, accept the outgoing call from Phone A</t>
  </si>
  <si>
    <t>5. Phone C will be added into Conference call between Phone A and Phone B</t>
  </si>
  <si>
    <t>To verify that AIVI2 is able to add a new call into the conversation while it's ongoing call with other Phone</t>
  </si>
  <si>
    <t>- AIVI2 System is ON
- AIVI2 Bluetooth is ON
- AIVI2 screen: App screen
- Phone A is connected to AIVI2 via Bluetooth
- Phone A, B, C support 3-way call and Conference Call</t>
  </si>
  <si>
    <t>SyQT_FIT_Bluetooth_answer/hangup/reject 2nd incoming call on ongoing call_0001</t>
  </si>
  <si>
    <t>3. From Phone C, make an incoming call to Phone A</t>
  </si>
  <si>
    <t>4. From AIVI2~, reject the incoming call from Phone C</t>
  </si>
  <si>
    <t>5. From Phone C, make an incoming call to Phone A again</t>
  </si>
  <si>
    <t>6. From AIVI2, accept the incoming call from Phone C and hold call with Phone B</t>
  </si>
  <si>
    <t>7. From AIVI2, end the call between phone A and C</t>
  </si>
  <si>
    <t>8. From AIVI2, press "End Call" button again</t>
  </si>
  <si>
    <t>4. The incoming call from Phone C will be reject_x000D_
_x000D_
4. The ongoing call between Phone A and B still active</t>
  </si>
  <si>
    <t>6. The incoming call from Phone C will be accept_x000D_
_x000D_
6. The ongoing call between Phone A and B will be held</t>
  </si>
  <si>
    <t>7. The active call between Phone A and C will be terminated_x000D_
_x000D_
7. The hold call between Phone A and B will be active</t>
  </si>
  <si>
    <t>8. The call between Phone A and B will be terminated</t>
  </si>
  <si>
    <t>2471c88c54a36e54af3434a989be20ab</t>
  </si>
  <si>
    <t>e7cae5f574c18765f6eace0ab5dd126b</t>
  </si>
  <si>
    <t>To verify that system supports to answer/hangup/reject 2nd incoming call on ongoing call</t>
  </si>
  <si>
    <t>- AIVI2 System is ON_x000D_
- AIVI2 Bluetooth is ON_x000D_
- AIVI2 screen: App screen_x000D_
- Phone A is connected to AIVI2 via Bluetooth_x000D_ with full permission (phone, media, contact, message)
- Phone A, B, C support 3-way call</t>
  </si>
  <si>
    <t>[ISSUE:17133057] - [SyRS-15510255]</t>
  </si>
  <si>
    <t>[ISSUE:17510374] - [SyRS-15510255]</t>
  </si>
  <si>
    <t>SyQT_FIT_Bluetooth_Call waiting on ongoing call_0001</t>
  </si>
  <si>
    <t>6. From Phone B, end call with Phone A</t>
  </si>
  <si>
    <t>7. From AIVI2, accept call with Phone C</t>
  </si>
  <si>
    <t>8. From Phone B, make an incoming call to Phone A</t>
  </si>
  <si>
    <t>9. From AIVI2~, accept the incoming call from Phone B</t>
  </si>
  <si>
    <t>10. From AIVI2, press "End Call" button</t>
  </si>
  <si>
    <t>4. The incoming call from Phone C will be rejected_x000D_
_x000D_
4. The ongoing call between Phone A and B will be kept</t>
  </si>
  <si>
    <t>6. The call between Phone A and Phone B will be terminated_x000D_
_x000D_
6. The call from Phone C will appear as single incoming call</t>
  </si>
  <si>
    <t>9. The incoming call from Phone B will be accept_x000D_
_x000D_
9. The ongoing call between Phone A and C will be held</t>
  </si>
  <si>
    <t>10. The active call between Phone A and B will be terminated_x000D_
_x000D_
10. The hold call between Phone A and C will be active and displayed as a single call</t>
  </si>
  <si>
    <t>7</t>
  </si>
  <si>
    <t>8</t>
  </si>
  <si>
    <t>f1f993ddabc4d3ffbdb164b43d8b27b8</t>
  </si>
  <si>
    <t>89bf7738935717bceeeb577e12483eac</t>
  </si>
  <si>
    <t>To verify that the system can handle the call waiting on ongoing call</t>
  </si>
  <si>
    <t>[ISSUE:17133058] - [SyRS-15510254]</t>
  </si>
  <si>
    <t>[ISSUE:17510373] - [SyRS-15510254]</t>
  </si>
  <si>
    <t>SyQT_FIT_Bluetooth_Basic window and indicator on ongoing call_0001</t>
  </si>
  <si>
    <t>3. From AIVI2, check information of the ongoing call</t>
  </si>
  <si>
    <t>4. From AIVI2, change call from BT to private call</t>
  </si>
  <si>
    <t>5. From Phone C, make an incoming call to Phone A</t>
  </si>
  <si>
    <t>6. From AIVI2, accept the incoming call from Phone C</t>
  </si>
  <si>
    <t>7. From AIVI2, press "Switch" button</t>
  </si>
  <si>
    <t>3._x000D_
- Display: Caller name, number, photo_x000D_
- Call timer is updated real time_x000D_
_x000D_- Call audio is good with no noise and seamless</t>
  </si>
  <si>
    <t>4. Private caller icon will be display properly on right bottom side</t>
  </si>
  <si>
    <t>6._x000D_
- The call with phone B becomes the Hold call_x000D_
- The call with phone C become active call (ongoing call)</t>
  </si>
  <si>
    <t>7. The switch function work well:_x000D_
- The call with phone C becomes the Hold call_x000D_
- The call with phone B become active call (ongoing call)</t>
  </si>
  <si>
    <t>To verify that the system should show basic information of ongoing call properly</t>
  </si>
  <si>
    <t>- AIVI2 System is ON_x000D_
- AIVI2 Bluetooth is ON_x000D_
- AIVI2 screen: App screen_x000D_
- Phone A is connected to AIVI2 via Bluetooth_x000D_ with full permission (phone, media, contact, message) 
- Phone A, B, C are able to make and receive a phone call, support 3-way call
- Phone B is saved in Phone A contact list and has image/photo</t>
  </si>
  <si>
    <t>[ISSUE:17133059] - [SyRS-15510253]</t>
  </si>
  <si>
    <t>Call screen is not as expected (Signal Strength, Battery level...)</t>
  </si>
  <si>
    <t>[ISSUE:17510372] - [SyRS-15510253]</t>
  </si>
  <si>
    <t>SyQT_FIT_Bluetooth_Information of incoming call alert state_0001</t>
  </si>
  <si>
    <t>1. From Phone B, make an incoming call to Phone A</t>
  </si>
  <si>
    <t>2. From AIVI2, Check the incoming call information</t>
  </si>
  <si>
    <t>3. From AIVI2, Accept the call then check the Call audio</t>
  </si>
  <si>
    <t>4. From Phone B, end call with Phone A then make an incoming call to Phone A again</t>
  </si>
  <si>
    <t>5. From  Phone A, accept the call with Call audio is AIVI2</t>
  </si>
  <si>
    <t>2. Incoming call information will be displayed properly_x000D_
- caller Name\\_x000D_
- Number\\_x000D_
- Number type\\_x000D_
- photo\\_x000D_
2. Incoming call alert ringtone will be played</t>
  </si>
  <si>
    <t>3. The Call audio is heared from AIVI2 (Not Phone A)</t>
  </si>
  <si>
    <t>5. The Call audio is heared from AIVI2 (Not Phone A)</t>
  </si>
  <si>
    <t>To verify that Information of incoming call alert state with private caller feature will be displayed properly</t>
  </si>
  <si>
    <t>- AIVI2 System is ON
- AIVI2 Bluetooth is ON
- AIVI2 screen: App screen
- Phone A is connected to AIVI2 via Bluetooth
- Phone B is able to make and receive a phone call</t>
  </si>
  <si>
    <t>[ISSUE:14916008]</t>
  </si>
  <si>
    <t>[ISSUE:15510244]</t>
  </si>
  <si>
    <t>[ISSUE:17133061] - [SyRS-15510251]</t>
  </si>
  <si>
    <t>[ISSUE:17510398] - [SyRS-15510251]</t>
  </si>
  <si>
    <t>SyQT_FIT_Bluetooth_External interface of incoming call_0001</t>
  </si>
  <si>
    <t>2. From AIVI2, reject (decline) the call by press End call button on SWRC</t>
  </si>
  <si>
    <t>3. From Phone B, make an incoming call to Phone A</t>
  </si>
  <si>
    <t>4. From Phone A, reject (decline) the call by press Reject button on Phone A screen</t>
  </si>
  <si>
    <t>5. From Phone B, make an incoming call to Phone A</t>
  </si>
  <si>
    <t>6. From AIVI2, reject (decline) the call by pressing Decline button on Touch screen</t>
  </si>
  <si>
    <t>7. From AIVI2, open media and play music</t>
  </si>
  <si>
    <t>9. From AIVI2, Reject the incoming call</t>
  </si>
  <si>
    <t>1. From Cluster~, Caller information will be displayed</t>
  </si>
  <si>
    <t>2. The incoming call will be terminated</t>
  </si>
  <si>
    <t>4. The incoming call will be terminated</t>
  </si>
  <si>
    <t>6. The incoming call will be terminated</t>
  </si>
  <si>
    <t>7. Music will start playing</t>
  </si>
  <si>
    <t>8. Incoming call alert sound will be played_x000D_
_x000D_
8. Music will be paused</t>
  </si>
  <si>
    <t>9. Music will be unpaused and played</t>
  </si>
  <si>
    <t>9</t>
  </si>
  <si>
    <t>To verify that External interface of incoming call should work properly</t>
  </si>
  <si>
    <t>- AIVI2 System is ON_x000D_
- AIVI2 Bluetooth is ON_x000D_
- Cluster is connected to AIVI2 and ready to use_x000D_
- AIVI2 screen: App screen_x000D_
- Phone A is connected to AIVI2 via Bluetooth_x000D_
 with full permission (phone, media, contact, message)_x000D_
- Phone B is able to make and receive a phone call</t>
  </si>
  <si>
    <t>[ISSUE:17133065] - [SyRS-15510247]</t>
  </si>
  <si>
    <t>[ISSUE:17510394] - [SyRS-15510247]</t>
  </si>
  <si>
    <t>SyQT_FIT_Bluetooth_BTA streaming start_0001</t>
  </si>
  <si>
    <t>1. Switch power button to OFF</t>
  </si>
  <si>
    <t>2. Switch power button to ON</t>
  </si>
  <si>
    <t>3. Confirm BT Audio on AIVI2</t>
  </si>
  <si>
    <t>1. AIVI2 turned off</t>
  </si>
  <si>
    <t>2. AIVI2 turned on</t>
  </si>
  <si>
    <t>3. AVI2 is playing music audio stream from BT Phone 1</t>
  </si>
  <si>
    <t>To verify BT Audio streaming shall start after connection only if it was the last selected source in previous life cycle</t>
  </si>
  <si>
    <t xml:space="preserve">1. AIVI2 System is ON
3. BT Phone 1 has some music
3. BT Phone 1 Connected and is playing music on AIVI2 via BT
</t>
  </si>
  <si>
    <t>Deprecated</t>
  </si>
  <si>
    <t>SyRS is obsoleted</t>
  </si>
  <si>
    <t>[ITEM:15458066]-obsolete</t>
  </si>
  <si>
    <t>[ITEM:10891014]-(obsolete) VRP_Startup/Perf</t>
  </si>
  <si>
    <t>[ISSUE:17133215] - [SyRS-11459418]</t>
  </si>
  <si>
    <t>SyQT_FIT_Bluetooth_ PASS THROUGH op code_0001</t>
  </si>
  <si>
    <t>1. From AIVI2~, press Pause button</t>
  </si>
  <si>
    <t>2. From AIVI2~, press Play button</t>
  </si>
  <si>
    <t>1. AIVI pauses current song and sound does not output on AIVI speaker</t>
  </si>
  <si>
    <t>2. AIVI will continue playing the current song and sound will be output on AIVI speaker</t>
  </si>
  <si>
    <t>64044813184ab082ac9d6c1d62a8ca37</t>
  </si>
  <si>
    <t>dc40475546372c0010417b9c5ceaca13</t>
  </si>
  <si>
    <t>To verify button Play/pause/stop shall work when AIVI connect to A2DP device</t>
  </si>
  <si>
    <t>1. AIVI2 System is ON_x000D_
2. BT Phone has some music and support to A2DP_x000D_
3. BT Phone 1 connect to AIVI via BT_x000D_ with full permission (phone, media, contact, message)
4. AIVI is on BT media screen and BT music is playing song</t>
  </si>
  <si>
    <t>[ITEM:15510210]-[Audio] 5.2 Remote control[done]</t>
  </si>
  <si>
    <t>[ISSUE:17133100] - [SyRS-15510212]</t>
  </si>
  <si>
    <t>Button Stop is missing</t>
  </si>
  <si>
    <t>[ISSUE:17510517] - [SyRS-15510212]</t>
  </si>
  <si>
    <t>SyQT_FIT_Bluetooth_ PASS THROUGH op code_0002</t>
  </si>
  <si>
    <t>1. Tap to next button</t>
  </si>
  <si>
    <t>2. Tap to previous button</t>
  </si>
  <si>
    <t>1. AIVI will play next song and sound outputs on AIVI speaker</t>
  </si>
  <si>
    <t>2. AIVI play the previous song and sound outputs on AIVI speaker</t>
  </si>
  <si>
    <t>538d0c8388c34d2fc5cb820129d2afc8</t>
  </si>
  <si>
    <t>9e9b7bf62dec92b917f1cbe825333377</t>
  </si>
  <si>
    <t>To verify button next/previous shall work when AIVI connect to A2DP device</t>
  </si>
  <si>
    <t>1. AIVI2 System is ON_x000D_
2. BT Phone has some music and support to A2DP_x000D_
3. BT Phone 1 connect to AIVI via BT_x000D_ with full permission (phone, media, contact, message)
4. AIVI is on BT media screen and BT music is playing song with shuffer OFF</t>
  </si>
  <si>
    <t>No sound output</t>
  </si>
  <si>
    <t>SyQT_FIT_Bluetooth_ PASS THROUGH op code_0003</t>
  </si>
  <si>
    <t>1. Long press Next button</t>
  </si>
  <si>
    <t>1. Long press Previous button</t>
  </si>
  <si>
    <t>1. The song will be Fast Forward</t>
  </si>
  <si>
    <t>2. The song will be Fast Backward</t>
  </si>
  <si>
    <t>556f6b85f9b9b13899123cfadcfdae5f</t>
  </si>
  <si>
    <t>8628759ecf553fcd738be265067947a3</t>
  </si>
  <si>
    <t>To verify button fast forward/fast rewind shall work when AIVI connect to A2DP device</t>
  </si>
  <si>
    <t>1. AIVI2 System is ON 
2. BT Phone has some music and support to A2DP 
3. BT Phone 1 connect to AIVI via BT with full permission (phone, media, contact, message)
4. AIVI is on BT media screen and BT music is playing song with shuffer OFF</t>
  </si>
  <si>
    <t>fast forward/fast rewind are not implemented yet</t>
  </si>
  <si>
    <t>SyQT_FIT_Bluetooth_Role &amp; Protocol_0001</t>
  </si>
  <si>
    <t>1. From BT Media screen, select a song to play</t>
  </si>
  <si>
    <t>2. Check information on AIVI screen</t>
  </si>
  <si>
    <t>3. Press the list button (top right edge button)</t>
  </si>
  <si>
    <t>1. AIVI will play the selected song and sound outputs on AIVI speaker</t>
  </si>
  <si>
    <t>2. Album name, Song name, Singer, Progress bar will be displayed the same between Phone and AIVI2</t>
  </si>
  <si>
    <t>3. The progressive time and album list are displayed the same between Phone and AIVI2</t>
  </si>
  <si>
    <t>4b56de8de685a594bba67267b00a723b</t>
  </si>
  <si>
    <t>990498a25aace0034b91adefb96e1761</t>
  </si>
  <si>
    <t>e526c93d794165553b5bb9146a599b04</t>
  </si>
  <si>
    <t>To verify AIVI shall play audio via A2DP and display song information</t>
  </si>
  <si>
    <t>1. AIVI2 System is ON_x000D_
2. BT Phone has some music and support to A2DP_x000D_
3. BT Phone 1 connect to AIVI via BT_x000D_ with full permission (phone, media, contact, message)
4. AIVI is on media screen</t>
  </si>
  <si>
    <t>[ISSUE:17133101] - [SyRS-15510211]</t>
  </si>
  <si>
    <t>[ISSUE:17510516] - [SyRS-15510211]</t>
  </si>
  <si>
    <t>SyQT_FIT_Bluetooth_Audio Source selection menu and handle Car-play connection state_0001</t>
  </si>
  <si>
    <t>1. From Phone 1~, disconnect BT with AIVI</t>
  </si>
  <si>
    <t>2. From Phone 1~, re~-connect BT with AIVI</t>
  </si>
  <si>
    <t>3. From Phone 2 (iPhone)~, connect to AIVI by USB cable and activate Apple CarPlay</t>
  </si>
  <si>
    <t>1. AIVI will disconnect BT with phone_x000D_
_x000D_
1. On Bluetooth Media screen~, notify "Bluetooth audio is disconnected" will be display</t>
  </si>
  <si>
    <t>2. On Bluetooth Media screen~, Media information will be displayed</t>
  </si>
  <si>
    <t>3. On AIVI~, Apple Carplay screen will be displayed and Bluetooth audio should be disconnected</t>
  </si>
  <si>
    <t>58f775d0acfa22f72d097db3486e9e1f</t>
  </si>
  <si>
    <t>152db0f69bef2cf848a5074767a64f45</t>
  </si>
  <si>
    <t>aea65db73570cdddfa506541481eb3b7</t>
  </si>
  <si>
    <t>To verify Audio Source selection menu can be opened despite of Bluetooth Media connection was lost</t>
  </si>
  <si>
    <t>1. AIVI2 System is ON_x000D_
2. BT Phone has some music and support to A2DP_x000D_
3. BT Phone 1 connect to AIVI via BT_x000D_ with full permission (phone, media, contact, message) 
4. AIVI is on Bluetooth audio screen_x000D_
5. Phone 2 is an iPhone that support CarPlay</t>
  </si>
  <si>
    <t>[ITEM:15510206]-[Audio] 5.1 Audio streaming[done]</t>
  </si>
  <si>
    <t>[ISSUE:17133103] - [SyRS-15510209]</t>
  </si>
  <si>
    <t>Audio source icon is missing</t>
  </si>
  <si>
    <t>[ISSUE:17510500] - [SyRS-15510209]</t>
  </si>
  <si>
    <t>SyQT_FIT_Bluetooth_Audio Source selection menu and handle Car-play connection state_0002</t>
  </si>
  <si>
    <t>1. Connect Iphone 1 with AIVI as Carplay phone</t>
  </si>
  <si>
    <t>2. On the AIVI, Go to Bluetooth setting -&gt; Press the audio source icon -&gt; press Bluetooth Audio icon</t>
  </si>
  <si>
    <t>1. Iphone 1 connect to AIVI successfully</t>
  </si>
  <si>
    <t>2. Iphone 1 don’t display here</t>
  </si>
  <si>
    <t>81ac71d21d2e56ff614327f865ae2aaa</t>
  </si>
  <si>
    <t>a181d7cef6913ad401d307b1e6391c14</t>
  </si>
  <si>
    <t>To verify BT Media should be disconnected when Car-play is connected.</t>
  </si>
  <si>
    <t>1. AIVI2 System is ON_x000D_
3. IPhone 1 connect to AIVI via BT_x000D_
4. AIVI is on bluetooth setting screen</t>
  </si>
  <si>
    <t>Test Case Error</t>
  </si>
  <si>
    <t>MCH is missing</t>
  </si>
  <si>
    <t>SyQT_FIT_Bluetooth_Absolue Volume Control_0001</t>
  </si>
  <si>
    <t>1. On the phone, increase volume</t>
  </si>
  <si>
    <t>1. On the phone, decreased  volume</t>
  </si>
  <si>
    <t>1. AIVI shall increase volumn at the same time.  The music sound is louder</t>
  </si>
  <si>
    <t>2. AIVI shall decreased  volumn at the same time.  The music sound is smaller</t>
  </si>
  <si>
    <t>e3d2d0291abf8265deb5911c47d15601</t>
  </si>
  <si>
    <t>841da740760ceea11735b7458293e6ad</t>
  </si>
  <si>
    <t>To verify when change volume on BT Phone, AIVI shall change volumn at the same time</t>
  </si>
  <si>
    <t>1. AIVI2 System is ON_x000D_
2. BT Phone has some music and support to A2DP_x000D_
3. BT Phone 1 connect to AIVI via BT_x000D_ with full permission (phone, media, contact, message)
4. AIVI is playing music from BT Phone 1</t>
  </si>
  <si>
    <t>[ISSUE:17133099] - [SyRS-15510213]</t>
  </si>
  <si>
    <t>no sound out put</t>
  </si>
  <si>
    <t>[ISSUE:17510518] - [SyRS-15510213]</t>
  </si>
  <si>
    <t>SyQT_FIT_Bluetooth_Absolue Volume Control_0002</t>
  </si>
  <si>
    <t>1. On the AIVI, increase volume</t>
  </si>
  <si>
    <t>1. On the AIVI, decreased  volume</t>
  </si>
  <si>
    <t>1. BT Phone shall increase volumn at the same time. The music sound is louder</t>
  </si>
  <si>
    <t>2. BT Phone shall decreased volumn at the same time. The music sound is smaller</t>
  </si>
  <si>
    <t>5ed059b53f6f09956476c2324dd46dce</t>
  </si>
  <si>
    <t>30bedb1d37ccbe4452dff308c07ad296</t>
  </si>
  <si>
    <t>To verify when change volume on AIVI, phone shall change volumn at the same time</t>
  </si>
  <si>
    <t>no sound output</t>
  </si>
  <si>
    <t>SyQT_FIT_Bluetooth_Codec &amp; Protocol_0001</t>
  </si>
  <si>
    <t>1. From AIVI~,  Select Media app ~&gt; Choose Bluetooth Audio</t>
  </si>
  <si>
    <t>2. Play music</t>
  </si>
  <si>
    <t>2. Music song was played and sound output on AIVI~'s speaker</t>
  </si>
  <si>
    <t>e7ddc900cacc725316d396260ee243f8</t>
  </si>
  <si>
    <t>f3a70132b5ba3b0bfab9e2e88f08bc09</t>
  </si>
  <si>
    <t>To verify AIVI shall play audio via A2DP</t>
  </si>
  <si>
    <t>1. AIVI2 System is ON_x000D_
2. BT Phone has some music and support to A2DP_x000D_
3. BT Phone 1 connect to AIVI via BT_x000D_ with full permission (phone, media, contact, message)
4. AIVI is on Application screen</t>
  </si>
  <si>
    <t>[ISSUE:17133104] - [SyRS-15510208]</t>
  </si>
  <si>
    <t>[ISSUE:17510499] - [SyRS-15510208]</t>
  </si>
  <si>
    <t>SyQT_FIT_Bluetooth_Connect to BT device with relevant profile(s)_0001</t>
  </si>
  <si>
    <t>1. Connect BT Phone 1 with AIVI2 via BT</t>
  </si>
  <si>
    <t>2. On the list device connected, choose BT Phone 1</t>
  </si>
  <si>
    <t>3. Tap to setting of BT Phone 1</t>
  </si>
  <si>
    <t>1. BT Phone is connected with AIVI2. BT Phone 1 is also display on the AIVI2 list device connected</t>
  </si>
  <si>
    <t>2. BT Phone 1 is chosen</t>
  </si>
  <si>
    <t>3. Open the revelent setting of BT Phone 1</t>
  </si>
  <si>
    <t>To verify AIVI shall connected to selected device via BT and check it's profile</t>
  </si>
  <si>
    <t>1. AIVI2 System is ON
2. BT Phone has been connected to AIVI2 before
3. BT Phone is disconecting with AIVI2
4. Current Screen: Bluetooth setting screen</t>
  </si>
  <si>
    <t>[ITEM:14916027]-CCSEXT-1214 PHONE-STR-002.a - Connect or disconnect BT device(s) with relevant profile(s)</t>
  </si>
  <si>
    <t>[ISSUE:17133114] - [SyRS-14980900]</t>
  </si>
  <si>
    <t>[ISSUE:17510480] - [SyRS-14980900]</t>
  </si>
  <si>
    <t>SyQT_FIT_Bluetooth_Pair with a device_0001</t>
  </si>
  <si>
    <t>1. Click to add new device</t>
  </si>
  <si>
    <t>2. Choose to BT Phone 1</t>
  </si>
  <si>
    <t>3. Tap Pair button to connect with BT phone 1</t>
  </si>
  <si>
    <t>On the BT Phone 1, tap to Pair</t>
  </si>
  <si>
    <t>1. Open the list BT devices available</t>
  </si>
  <si>
    <t>3. BT Phone dislay connect code</t>
  </si>
  <si>
    <t>4. BT Phone connect to AIVI 2successfully and BT Phone 1 display on the Paired devices list of AIVI 2</t>
  </si>
  <si>
    <t>To verify AIVI shall connected to selected device via BT successfully</t>
  </si>
  <si>
    <t>1. AIVI2 System is ON
2. BT Phone has not been connected to AIVI2 before
3. Current Screen: Bluetooth setting screen</t>
  </si>
  <si>
    <t>[ITEM:14916026]-CCSEXT-1213 PHONE-STR-001 - Pair or remove a device</t>
  </si>
  <si>
    <t>[ISSUE:17133121] - [SyRS-14929339]</t>
  </si>
  <si>
    <t>[ISSUE:17510460] - [SyRS-14929339]</t>
  </si>
  <si>
    <t>SyQT_FIT_Bluetooth_Browse &amp; Access text messages_0001</t>
  </si>
  <si>
    <t>1. Send a new message to BT Phone 1</t>
  </si>
  <si>
    <t>2. Check AIVI 2 home screen</t>
  </si>
  <si>
    <t>3. From AIVI2~, Open new message</t>
  </si>
  <si>
    <t>1. BT Phone 1 receive a new message</t>
  </si>
  <si>
    <t>2. AIVI 2 home screen has a notification a bout new message on BT Phone 1</t>
  </si>
  <si>
    <t>3. The message content will be displayed</t>
  </si>
  <si>
    <t>d59acdca1e3df729e813cc428745a0b3</t>
  </si>
  <si>
    <t>ccad34cad8a8fb9dec6186b927079163</t>
  </si>
  <si>
    <t>a213268b2a79a9b93956265d9c14d36a</t>
  </si>
  <si>
    <t>To verify Multimedia system shall only receive new message notification</t>
  </si>
  <si>
    <t>1. AIVI2 System is ON_x000D_
2. BT Phone connected to AIVI2 via BT_x000D_
3. Current Screen: Home Screen</t>
  </si>
  <si>
    <t>[ITEM:14916020]-CCSEXT-1226 PHONE-STR-014.a - Browse &amp; Access text messages</t>
  </si>
  <si>
    <t>[ISSUE:17133127] - [SyRS-14929332]</t>
  </si>
  <si>
    <t>[ISSUE:17510435] - [SyRS-14929332]</t>
  </si>
  <si>
    <t>SyQT_FIT_Bluetooth_Perform inquiry (search for Bluetooth devices)_001</t>
  </si>
  <si>
    <t>1. From AIVI2:_x000D_
Select "Pair new device" menu</t>
  </si>
  <si>
    <t>1. Current System_x000D_
- Display phones in the searched Bluetooth device list with right device's name and right icons</t>
  </si>
  <si>
    <t>To verify that system should display the searched BT device list when performing inquiry</t>
  </si>
  <si>
    <t>- There are some phones NOT paired with AIVI2\\
- Bluetooth of phones are ON\\
-------------\\
- AIVI2 system is ON\\
- Bluetooth of AIVI2 is ON\\
- AIVI2 HMI is BT setting menu</t>
  </si>
  <si>
    <t>P2A</t>
  </si>
  <si>
    <t>SyQT_FIT_Bluetooth_Connect_0001</t>
  </si>
  <si>
    <t>https://acb.lge.com/cb/item/12061963</t>
  </si>
  <si>
    <t>[ISSUE:17133208] - [SyRS-11529692]</t>
  </si>
  <si>
    <t>SyQT_FIT_Bluetooth_Perform inquiry scan (be discoverable)_001</t>
  </si>
  <si>
    <t>1. From AIVI2 screen:_x000D_
Access Bluetooth setting menu</t>
  </si>
  <si>
    <t>2. From Phone A:_x000D_
Turn on Bluetooth</t>
  </si>
  <si>
    <t>2. Phone A_x000D_
- Display AIVI2's name in the searched Bluetooth device list with right name and right icons</t>
  </si>
  <si>
    <t>To verify that other Phone can search IVI via BT</t>
  </si>
  <si>
    <t>- There is Phone A that NOT paired with AIVI2\\
- Bluetooth of Phone A is OFF\\
-------------\\
- AIVI2 system is ON\\
- Bluetooth of AIVI2 is ON\\
- AIVI2 HMI is Home screen</t>
  </si>
  <si>
    <t>https://acb.lge.com/cb/item/12061964</t>
  </si>
  <si>
    <t>[ISSUE:17133206] - [SyRS-11529732]</t>
  </si>
  <si>
    <t>SyQT_FIT_Bluetooth_SDP search (browsing) and answer from remote device_001</t>
  </si>
  <si>
    <t>2. From AIVI2:_x000D_
Select Phone A</t>
  </si>
  <si>
    <t>3. From AIVI2:_x000D_
Press "Pair" button</t>
  </si>
  <si>
    <t>From Phone A_x000D_
4. Press "Pair" button</t>
  </si>
  <si>
    <t>1. Current System_x000D_
- Display Phone A in the searched Bluetooth device list</t>
  </si>
  <si>
    <t>2. Current System, Phone A_x000D_
- Display numeric comparision pop up</t>
  </si>
  <si>
    <t>4. Current System_x000D_
- Display Phone A in Previously connected device list with COD icon and device name</t>
  </si>
  <si>
    <t>To verify that system can pair Bluetooth to Phone normally</t>
  </si>
  <si>
    <t>- There is Phone A that NOT paired with AIVI2\\
- Bluetooth of Phone A is ON\\
-------------\\
- AIVI2 system is ON\\
- Bluetooth of AIVI2 is ON\\
- AIVI2 HMI is BT setting menu</t>
  </si>
  <si>
    <t>https://acb.lge.com/cb/item/12061965</t>
  </si>
  <si>
    <t>[ISSUE:17133202] - [SyRS-11529796]</t>
  </si>
  <si>
    <t>SyQT_FIT_Bluetooth_Pairing from the remote device</t>
  </si>
  <si>
    <t>1. From Phone A_x000D_
Access Bluetooth setting</t>
  </si>
  <si>
    <t>3. From Phone A:_x000D_
Select AIVI2's name</t>
  </si>
  <si>
    <t>4. From Phone A:_x000D_
Press "Pair" button</t>
  </si>
  <si>
    <t>5. From AIVI:_x000D_
Press "Pair" button</t>
  </si>
  <si>
    <t>2. Phone A_x000D_
- Display AIVI2's name in the searched Bluetooth device list</t>
  </si>
  <si>
    <t>3. Current System, Phone A_x000D_
- Display numeric comparision pop up</t>
  </si>
  <si>
    <t>5. Current System_x000D_
- Display Phone A in Previously connected device list with COD icon and device name</t>
  </si>
  <si>
    <t>To verify that system should connect to Phone via Bluetooth from the remote device</t>
  </si>
  <si>
    <t>- There is Phone A that NOT paired with AIVI2\\
- Bluetooth of Phone A is OFF\\
-------------\\
- AIVI2 system is ON\\
- Bluetooth of AIVI2 is ON\\
- AIVI2 HMI is BT setting menu</t>
  </si>
  <si>
    <t>https://acb.lge.com/cb/item/12061966</t>
  </si>
  <si>
    <t>[ISSUE:17133184] - [SyRS-11915018]</t>
  </si>
  <si>
    <t>SyQT_FIT_Bluetooth_Basic call initiated from handset operation_001</t>
  </si>
  <si>
    <t>1. On Phone 1, make outgoing call to Phone 2</t>
  </si>
  <si>
    <t>2. Check UI on IVI screen</t>
  </si>
  <si>
    <t>2. IVI UI is changed to dialer UI and the phone number is displayed on the dialer app</t>
  </si>
  <si>
    <t>To verify that user can make a phone call from remote device after remote device and IVI  connected successfully</t>
  </si>
  <si>
    <t>1. IVI System Power On
2. IVI Bluetooth is ON
3. Current screen: Home screen
4. Phone 1 is connected to IVI via Bluetooth
5. BT HFP is established between Phone and IVI
6. Phone 2 is ready to receive call</t>
  </si>
  <si>
    <t>[ISSUE:17133197] - [SyRS-11529807]</t>
  </si>
  <si>
    <t>SyQT_FIT_Bluetooth_Wideband speach protocol_001</t>
  </si>
  <si>
    <t>2. Check the call alert sound on IVI speaker</t>
  </si>
  <si>
    <t>2.  The call alert sound will be easy to heard without any noise</t>
  </si>
  <si>
    <t>To verify that when making call, the call alert sound can be heard well</t>
  </si>
  <si>
    <t>1. IVI System Power On
2. IVI Bluetooth is ON
3. Current screen: Home screen
4. Phone 1 is connected to IVI via Bluetooth
5. BT HFP is established between Phone and IVI
6. Phone 2 is ready to receive call
7. Phone 1 and 2 support WBS (mSBC codec) (Lastest device will support it)</t>
  </si>
  <si>
    <t>[ISSUE:17133195] - [SyRS-11529809]</t>
  </si>
  <si>
    <t>SyQT_FIT_Bluetooth_Audio media streaming with metadata access_001</t>
  </si>
  <si>
    <t>1. Change Media mode to Bluetooth</t>
  </si>
  <si>
    <t>2. Play Bluetooth music song</t>
  </si>
  <si>
    <t>3. Check metadata information of the song</t>
  </si>
  <si>
    <t>2. The BT audio song of Phone 1 will be played and sound will be heared from speaker of IVI</t>
  </si>
  <si>
    <t>3. The music player of IVI displays metadata:\\_x000D_
- Title\\_x000D_
- Artist\\_x000D_
- Position\\_x000D_
- Play Status (Play or pause)</t>
  </si>
  <si>
    <t>To verify that system shall support to display metadata in Bluetooth Media mode</t>
  </si>
  <si>
    <t>1. IVI System Power On
2. IVI Bluetooth is ON
3. Phone 1 is connected to IVI via Bluetooth
4. A2DP and AVRCP are already connected between the Phone and IVI
5. Current screen: Home screen
6. Current sound: Radio</t>
  </si>
  <si>
    <t>[ISSUE:17133186] - [SyRS-11529861]</t>
  </si>
  <si>
    <t>SyQT_FIT_Bluetooth_Audio media streaming with basic remote control access_001</t>
  </si>
  <si>
    <t>1. From AIVI2:_x000D_
Access Bluetooth Audio app</t>
  </si>
  <si>
    <t>2. From AIVI2:_x000D_
Select Bluetooth Audio source</t>
  </si>
  <si>
    <t>3. From AIVI2|From device A:_x000D_
Play the playing list with at least 3 songs</t>
  </si>
  <si>
    <t>4. From AIVI2:_x000D_
Press "Pause" button</t>
  </si>
  <si>
    <t>5. From AIVI2:_x000D_
Press "Play" button</t>
  </si>
  <si>
    <t>6. From AIVI2:_x000D_
Press "Next" button</t>
  </si>
  <si>
    <t>7. From AIVI2:_x000D_
Press "Previous" button</t>
  </si>
  <si>
    <t>3. Current System\\_x000D_
- Display that a song of playlist is playing\\_x000D_
- Hear the music of the song via the speaker of AIVI2\\_x000D_
Device A\\_x000D_
- Display that the song is playing</t>
  </si>
  <si>
    <t>4. Current System\\_x000D_
- Display the song is paused\\_x000D_
- No longer hear the music of the song\\_x000D_
Device A\\_x000D_
- Display the song is paused</t>
  </si>
  <si>
    <t>5. Current System\\_x000D_
- Display that the song continues playing at the paused position\\_x000D_
- Hear the music of the song via the speaker of AIVI2\\_x000D_
Device A\\_x000D_
- Display that the song continues playing at the paused position</t>
  </si>
  <si>
    <t>6. Current System\\_x000D_
- Display that the next song is playing\\_x000D_
- Hear the music of the song via the speaker of AIVI2\\_x000D_
Device A\\_x000D_
- Display that the next song is playing</t>
  </si>
  <si>
    <t>7. Current System\\_x000D_
- Display that the previous song is playing\\_x000D_
- Hear the music of the song via the speaker of AIVI2\\_x000D_
Device A\\_x000D_
- Display that the previous song is playing</t>
  </si>
  <si>
    <t>To verify that system shall support basic remote control access (play/pause, next/previous)</t>
  </si>
  <si>
    <t>- AIVI2 system is ON\\
- Bluetooth of AIVI2 is ON\\
- AIVI2 is connected to Media device A via Bluetooth\\
- There is a playlist with at least 3 song in media device A\\
- AIVI2 HMI is Home screen</t>
  </si>
  <si>
    <t>https://acb.lge.com/cb/item/12061975</t>
  </si>
  <si>
    <t>[ISSUE:17133116] - [SyRS-14929345]</t>
  </si>
  <si>
    <t>[ISSUE:17133277] - [SyRS-11345787]</t>
  </si>
  <si>
    <t>[ISSUE:17510523] - [SyRS-14929345]</t>
  </si>
  <si>
    <t>SyQT_FIT_Bluetooth_Bluetooth connection_001</t>
  </si>
  <si>
    <t>1. From AIVI2_x000D_
Access "Previously connected device" list</t>
  </si>
  <si>
    <t>2. From AIVI2_x000D_
Select Phone A</t>
  </si>
  <si>
    <t>3. From AIVI2_x000D_
Check the notification bar</t>
  </si>
  <si>
    <t>1. Current System_x000D_
_x000D_
~- Display Phone A in the "Previously connected device" list</t>
  </si>
  <si>
    <t>2. Current System_x000D_
_x000D_
~- Display Phone A is connected</t>
  </si>
  <si>
    <t>3. Current System_x000D_
_x000D_
~- Display Bluetooth Connection UI%%(white-space:nowrap;)\\_x000D_
%!</t>
  </si>
  <si>
    <t>8ce7797ef48639d22145ad6ad4877021</t>
  </si>
  <si>
    <t>f4c2ed051685b9d3a690223a9b6e16fb</t>
  </si>
  <si>
    <t>3197a08427e7bcbad0da83add2bc3fdf</t>
  </si>
  <si>
    <t>To verify that Bluetooth Connection UI is displayed on the notification bar after HFP link is established</t>
  </si>
  <si>
    <t>- There is Phone A that paired with AIVI2\\_x000D_
- Bluetooth of Phone A is ON\\_x000D_
-------------\\_x000D_
- AIVI2 system is ON\\_x000D_
- Bluetooth of AIVI2 is ON\\_x000D_
- AIVI2 is NOT connected to Phone A via Bluetooth\\_x000D_
- AIVI2 HMI is BT setting menu</t>
  </si>
  <si>
    <t>[ISSUE:17133193] - [SyRS-11529811]</t>
  </si>
  <si>
    <t>SyQT_FIT_Bluetooth_Call setup_001</t>
  </si>
  <si>
    <t>2. Check the outgoing call UI on IVI screen</t>
  </si>
  <si>
    <t>3. End call</t>
  </si>
  <si>
    <t>4. On Phone 1, make outgoing call to Phone 3</t>
  </si>
  <si>
    <t>5. Check the outgoing call UI on IVI screen</t>
  </si>
  <si>
    <t>2. Contact information of Phone 2 will be display on IVI screen: outgoing call state, contact name, phone numbers, type of phone numbers, contact image</t>
  </si>
  <si>
    <t>5. Phone number of Phone 3 will be display on IVI screen</t>
  </si>
  <si>
    <t>To verify that system shall support to display information of the outgoing call</t>
  </si>
  <si>
    <t>1. IVI System Power On
2. IVI Bluetooth is ON
3. Current screen: Home screen
4. Phone 1 is connected to IVI via Bluetooth
5. BT HFP is established between Phone and IVI
6. Phone 2's contact is stored in Phone 1 phone book
7. Phone 3's contact is NOT stored in Phone 1 phone book</t>
  </si>
  <si>
    <t>[ISSUE:17133190] - [SyRS-11529814]</t>
  </si>
  <si>
    <t>SyQT_FIT_Bluetooth_Call setup_003</t>
  </si>
  <si>
    <t>1. On IVI, make outgoing call to Phone 2</t>
  </si>
  <si>
    <t>4. On IVI, make outgoing call to Phone 3</t>
  </si>
  <si>
    <t>SyQT_FIT_Bluetooth_Auto reconnection in infinite loop in case of brutal disconnection_001</t>
  </si>
  <si>
    <t>1. On Phone 1, Turn OFF Bluetooth</t>
  </si>
  <si>
    <t>2. On Phone 1, Turn ON Bluetooth</t>
  </si>
  <si>
    <t>1. Bluetooth connection between Phone 1 and IVI will be disconnected</t>
  </si>
  <si>
    <t>2. Bluetooth connection between Phone 1 and IVI will be reconnected</t>
  </si>
  <si>
    <t>a8c9563be06e097b1c8045894640d391</t>
  </si>
  <si>
    <t>9deac6cd1cf60113ff3e9bafc17fc308</t>
  </si>
  <si>
    <t>To verify that the system shall support to reconnect to the known device if a brutal disconnection happened</t>
  </si>
  <si>
    <t>1. IVI System Power On_x000D_
2. IVI Bluetooth is ON_x000D_
3. Current screen: Home screen_x000D_
4. Phone 1 is connected to IVI via Bluetooth</t>
  </si>
  <si>
    <t>[ISSUE:17132995] - [SyRS-15510317]</t>
  </si>
  <si>
    <t>[ISSUE:17133199] - [SyRS-11529805]</t>
  </si>
  <si>
    <t>[ISSUE:17510478] - [SyRS-15510317]</t>
  </si>
  <si>
    <t>SyQT_FIT_Bluetooth_Network signal quality &amp; roaming status_001</t>
  </si>
  <si>
    <t>1. Connect Phone A with AIVI2 via Bluetooth</t>
  </si>
  <si>
    <t>1. Current System_x000D_
- Display Phone A is connected to FICM_x000D_
- Display Network Signal Strength like the strengh on Phone A_x000D_
- Display Roaming icon</t>
  </si>
  <si>
    <t>To verify that system shall display information of Network signal quality and roaming status while service level connection established</t>
  </si>
  <si>
    <t>- Prepaired Phone A with SIM\\
---------\\
- AIVI2 system is ON\\
- Bluetooth of AIVI2 is ON\\
- No phone is connected to AIVI2.\\
- Phone A is paired to AIVI2\\
- AIVI2 HMI is BT setting menu</t>
  </si>
  <si>
    <t>[ISSUE:17133192] - [SyRS-11529812]</t>
  </si>
  <si>
    <t>SyQT_FIT_Bluetooth_Battery strength_001</t>
  </si>
  <si>
    <t>1. Current System_x000D_
- Display Phone A is connected to FICM_x000D_
- Display Battery strength like the strengh on Phone A</t>
  </si>
  <si>
    <t>To verify that system shall display information of battery strength while service level connection establish</t>
  </si>
  <si>
    <t>[ISSUE:17133191] - [SyRS-11529813]</t>
  </si>
  <si>
    <t>SyQT_FIT_Bluetooth_Shall support full bonding mechanism_001</t>
  </si>
  <si>
    <t>1. On Phone, enter Setting -&gt; Bluetooth setting</t>
  </si>
  <si>
    <t>2. Search for IVI Bluetooth nearby</t>
  </si>
  <si>
    <t>3. Select the IVI name to connect</t>
  </si>
  <si>
    <t>4. On IVI and Phone, select "Pair" button after checking the numeric comparison popup</t>
  </si>
  <si>
    <t>5. After pairing successfully, play Bluetooth music</t>
  </si>
  <si>
    <t>6. On Phone, make an outgoing call to other phone</t>
  </si>
  <si>
    <t>5. Bluetooth music will be played, sound will output on IVI.</t>
  </si>
  <si>
    <t>6. Bluetooth music will be paused and outgoing call screen will be displayed</t>
  </si>
  <si>
    <t>To verify that the multimedia system shall support full bonding mechanism</t>
  </si>
  <si>
    <t>1. IVI System Power On
2. IVI Bluetooth is in discoverable mode
3. Current screen: Setting screen
4. Phone has never connected to IVI before</t>
  </si>
  <si>
    <t>[ISSUE:17133213] - [SyRS-11477258]</t>
  </si>
  <si>
    <t>SyQT_FIT_Bluetooth_Support of PBAP and MAP connection with HFP_001</t>
  </si>
  <si>
    <t>1. From Phone A:_x000D_
Connect Phone A to AIVI2 for Contact and message via Bluetooth</t>
  </si>
  <si>
    <t>1. From log screen:_x000D_
Display log for the succesful connection of Bluetooth PBAP and MAP like below:_x000D_
AdapterProperties: PROFILE_CONNECTION_STATE_CHANGE: profile=18 , device=XX:XX:..:XX, 0 -&gt; 1_x000D_
AdapterProperties: PROFILE_CONNECTION_STATE_CHANGE: profile=17 , device=XX:XX:..:XX, 0 -&gt; 1_x000D_
AdapterProperties: PROFILE_CONNECTION_STATE_CHANGE: profile=17 , device=XX:XX:..:XX, 1 -&gt; 2_x000D_
AdapterProperties: PROFILE_CONNECTION_STATE_CHANGE: profile=18 , device=XX:XX:..:XX, 1 -&gt; 2_x000D_
(XX:XX:..:XX is the device physical ID)</t>
  </si>
  <si>
    <t>To verify that the system shall support of PBAP and MAP connection with HFP</t>
  </si>
  <si>
    <t xml:space="preserve"> - Prepaired Phone A with SIM\\
---------\\
- AIVI2 system is ON\\
- Log tool is connected to AIVI2\\
- Bluetooth of AIVI2 is ON\\
- No phone is connected to AIVI2\\
- Phone A is not connected to AIVI2\\
- AIVI2 HMI is BT setting menu</t>
  </si>
  <si>
    <t>[ISSUE:17133181] - [SyRS-12553914]</t>
  </si>
  <si>
    <t>Need setup Log tool</t>
  </si>
  <si>
    <t>SyQT_FIT_Bluetooth_support basic call handling-PI2_001</t>
  </si>
  <si>
    <t>1. On IVI,  select Phone -&gt;  Dial screen</t>
  </si>
  <si>
    <t>2. Make outgoing call from Phone 1 to Phone 2 by dial pad on Dail screen</t>
  </si>
  <si>
    <t>3. On IVI outgoing screen, select "End" button</t>
  </si>
  <si>
    <t>4. On Phone 1, select History call -&gt; make call to Phone 2</t>
  </si>
  <si>
    <t>5. On Phone 2, Accept call</t>
  </si>
  <si>
    <t>6. On IVI outgoing screen, select "End" button</t>
  </si>
  <si>
    <t>2. The system should display outgoing call correctly</t>
  </si>
  <si>
    <t>3. The outgoing call will be terminated correctly</t>
  </si>
  <si>
    <t>4. The system should display outgoing call correctly</t>
  </si>
  <si>
    <t>5. The system should display ongoing call correctly</t>
  </si>
  <si>
    <t>6. The ongoing call will be terminated correctly</t>
  </si>
  <si>
    <t>009b51eaedc7f76c59ff7f8efe1843e4</t>
  </si>
  <si>
    <t>713165d3097a795788f0638ec4d5b93a</t>
  </si>
  <si>
    <t>c965bf525fe233fcd7835d18de5dd80c</t>
  </si>
  <si>
    <t>0b08317ed9dd55640ee4e026fe12de47</t>
  </si>
  <si>
    <t>3b703500c36e4c858b4afbb08e034363</t>
  </si>
  <si>
    <t>83b6b71eaea962329b8a6da6b718d563</t>
  </si>
  <si>
    <t>To verify that the system shall support outgoing call by digit dialing or handset operation</t>
  </si>
  <si>
    <t>1. IVI System Power On_x000D_
2. IVI Bluetooth is ON_x000D_
3. Current screen: Home screen_x000D_
4. Phone 1 is connected to IVI via Bluetooth_x000D_
5. Phone 2 is ready to receive or make phone call</t>
  </si>
  <si>
    <t>[ISSUE:17133287] - [SyRS-11327043]</t>
  </si>
  <si>
    <t>SyQT_FIT_Bluetooth_support basic call handling-PI2_002</t>
  </si>
  <si>
    <t>1. On Phone 2, make an incoming call to Phone 1</t>
  </si>
  <si>
    <t>2. On IVI, reject the incoming call</t>
  </si>
  <si>
    <t>3. On Phone 2, make an incoming call to Phone 1</t>
  </si>
  <si>
    <t>4. On IVI, accept the incoming call</t>
  </si>
  <si>
    <t>5. On IVI, end the ongoing call</t>
  </si>
  <si>
    <t>1. The system should display incoming call correctly</t>
  </si>
  <si>
    <t>2. The incoming call will be terminated correctly</t>
  </si>
  <si>
    <t>3. The system should display incoming call correctly</t>
  </si>
  <si>
    <t>4. The system should display ongoing call correctly</t>
  </si>
  <si>
    <t>5. The ongoing call will be terminated correctly</t>
  </si>
  <si>
    <t>bc32940cc1815727186e50118807faf8</t>
  </si>
  <si>
    <t>53ee7e301f9fbc4333af991918225b8e</t>
  </si>
  <si>
    <t>a3ac238f50902f4a7011a6f273e56b56</t>
  </si>
  <si>
    <t>680bbc6464ada445c30accf0bf29ae13</t>
  </si>
  <si>
    <t>edaf96ceff5fc718423a524de0e97ebc</t>
  </si>
  <si>
    <t>To verify that the system shall support incoming call operation</t>
  </si>
  <si>
    <t>SyQT_FIT_Bluetooth_autoconnect to last connected device history order_001</t>
  </si>
  <si>
    <t>1. Connect Phone A to AIVI2 via Bluetooth</t>
  </si>
  <si>
    <t>2. From AIVI2~, disconnect Bluetooth with Phone A</t>
  </si>
  <si>
    <t>3. Connect Phone B to AIVI2 via Bluetooth</t>
  </si>
  <si>
    <t>4. Restart AIVI2 system</t>
  </si>
  <si>
    <t>5. Wait about 5 minutes</t>
  </si>
  <si>
    <t>6. Access BT setting menu</t>
  </si>
  <si>
    <t>1. Current System_x000D_
- Display Phone A is connected to AIVI2</t>
  </si>
  <si>
    <t>3. Current System~- Display Phone B is connected to AIVI2</t>
  </si>
  <si>
    <t>6. Current System~- Display Phone B is connected to AIVI2</t>
  </si>
  <si>
    <t>9ff1f6ebc1409faf538effda45202b38</t>
  </si>
  <si>
    <t>3d23f15e84950fd24e7104d45b82da0f</t>
  </si>
  <si>
    <t>442d397f07ba26877ae8fa9f02474ef4</t>
  </si>
  <si>
    <t>0c7673a4c05a3623138b90100baa82c2</t>
  </si>
  <si>
    <t>0bf78b9a96548a8ec73411c7ac81f115</t>
  </si>
  <si>
    <t>c042b19cac02b62508246737007f2076</t>
  </si>
  <si>
    <t>To verify that auto connection should be done with latest connected device history order</t>
  </si>
  <si>
    <t>- Prepaired phones A, B with SIM\\_x000D_
---------\\_x000D_
- AIVI2 system is ON\\_x000D_
- Bluetooth of AIVI2 is ON\\_x000D_
- phones A, B are paired to AIVI2\\_x000D_
- AIVI2 HMI is BT setting menu</t>
  </si>
  <si>
    <t>[ISSUE:17132994] - [SyRS-15510318]</t>
  </si>
  <si>
    <t>[ISSUE:17133178] - [SyRS-12581803]</t>
  </si>
  <si>
    <t>[ISSUE:17510466] - [SyRS-15510318]</t>
  </si>
  <si>
    <t>SyQT_FIT_Bluetooth_Support of full call handling features_001</t>
  </si>
  <si>
    <t>2. On Phone 2, accept the call</t>
  </si>
  <si>
    <t>3. On Phone 3, make incoming call to Phone 1</t>
  </si>
  <si>
    <t>4. On IVI phone screen, Accept call from Phone 3 and hold call with Phone 2</t>
  </si>
  <si>
    <t>5. On IVI phone screen, select "Merged" button</t>
  </si>
  <si>
    <t>6. On IVI phone screen, select "End" button</t>
  </si>
  <si>
    <t>4. Outgoing call from Phone 3 will be active and ongoing call from Phone 2 will be held</t>
  </si>
  <si>
    <t>10. Conference call between Phone 1, 2, 3 will be started</t>
  </si>
  <si>
    <t>11. Conference call between Phone 1, 2, 3 will be ended</t>
  </si>
  <si>
    <t>07b42d289d18abd205cd52bb9841640d</t>
  </si>
  <si>
    <t>cb7494f0fffce19118dcb20bac13ff0f</t>
  </si>
  <si>
    <t>e09b3426988146f92b57454310b0f2f3</t>
  </si>
  <si>
    <t>6dfdb74e62901079c036536ee1da65c4</t>
  </si>
  <si>
    <t>e4c7c1e9da7318a7458f9a0ca6a25713</t>
  </si>
  <si>
    <t>feceb211d8b5672e2cde009777c20ea4</t>
  </si>
  <si>
    <t>To verify that the system shall support of full call handling features</t>
  </si>
  <si>
    <t>1. IVI System Power On_x000D_
2. IVI Bluetooth is ON_x000D_
3. Current screen: Home screen_x000D_
4. Phone 1 is connected to IVI via Bluetooth_x000D_
 with full permission (phone, media, contact, message)_x000D_
5. Phone 2, 3 are ready to receive or make phone call_x000D_
6. Phone 1, 2, 3 are support conference call</t>
  </si>
  <si>
    <t>[ISSUE:17133119] - [SyRS-14929341]</t>
  </si>
  <si>
    <t>[ISSUE:17133168] - [SyRS-13400283]</t>
  </si>
  <si>
    <t>Not see Switch, Merge, End button</t>
  </si>
  <si>
    <t>[ISSUE:17510482] - [SyRS-14929341]</t>
  </si>
  <si>
    <t>SyQT_FIT_Bluetooth_message notification_001</t>
  </si>
  <si>
    <t>1. On Phone 2, send a text message to Phone 1</t>
  </si>
  <si>
    <t>2. On IVI, check message notification</t>
  </si>
  <si>
    <t>2. The incoming text message notification will be displayed</t>
  </si>
  <si>
    <t>To verify that the system shall support message notification</t>
  </si>
  <si>
    <t>1. IVI System Power On
2. IVI Bluetooth is ON
3. Current screen: Home screen
4. Phone 1 is connected to IVI via Bluetooth
5. Phone 2 is ready to receive or send text message</t>
  </si>
  <si>
    <t>[ISSUE:17133118] - [SyRS-14929342]</t>
  </si>
  <si>
    <t>[ISSUE:17133161] - [SyRS-14840490]</t>
  </si>
  <si>
    <t>[ISSUE:17510486] - [SyRS-14929342]</t>
  </si>
  <si>
    <t>SyQT_FIT_Bluetooth_Full bonding mechanism support (from Core Specification)_in-depth_001</t>
  </si>
  <si>
    <t>1. On IVI, switch Bluetooth account Phone 1 to activate</t>
  </si>
  <si>
    <t>2. On IVI, check contacts and messages of Phone 1</t>
  </si>
  <si>
    <t>3. On IVI, swith Bluetooth account Phone 2 to activate</t>
  </si>
  <si>
    <t>4. On IVI, check contacts and messages of Phone 2</t>
  </si>
  <si>
    <t>2. Only Contacts and Messages of Phone 1 are displayed</t>
  </si>
  <si>
    <t>4. Phone 1 and phone 2 are paired with IVI but only Contacts and Messages of Phone 2 are displayed</t>
  </si>
  <si>
    <t>To verify that the system shall support full bonding mechanism with 2 devices</t>
  </si>
  <si>
    <t>1. IVI System Power On
2. IVI Bluetooth is ON
3. Current screen: Home screen
4. Phone 1,2 are connected to IVI via Bluetooth
5. Phone 1,2 contacts and messages are downloaded into IVI</t>
  </si>
  <si>
    <t>[ISSUE:17133210] - [SyRS-11523921]</t>
  </si>
  <si>
    <t>SyQT_FIT_Bluetooth_Download and manage favorite contacts_001</t>
  </si>
  <si>
    <t>1. On IVI, select Phone -&gt; Favorites</t>
  </si>
  <si>
    <t>2. Select "Add a favorite" button</t>
  </si>
  <si>
    <t>3. Select a contact to add then press "OK" button</t>
  </si>
  <si>
    <t>4. Check Favorites screen</t>
  </si>
  <si>
    <t>5. On Favorites screen, select a favorite contact to make phone call</t>
  </si>
  <si>
    <t>4. The selected contact will be added into Favorites</t>
  </si>
  <si>
    <t>5. The system will make an outgoing call to the favorite contact</t>
  </si>
  <si>
    <t>c772d7473ee1a9aa38d1d34387e32e76</t>
  </si>
  <si>
    <t>eceb487e5ab44298455595d13ff4e62c</t>
  </si>
  <si>
    <t>a4c90c0d0328d0c16822d58af994132d</t>
  </si>
  <si>
    <t>ff98d6c7cc5aa792802937ed3ba40907</t>
  </si>
  <si>
    <t>d5e8b4c17e82dc1a84bf06aa83249be0</t>
  </si>
  <si>
    <t>To verify that system shall support add and make call to favorite contacts</t>
  </si>
  <si>
    <t>1. IVI System Power On_x000D_
2. IVI Bluetooth is ON_x000D_
3. Current screen: Home screen_x000D_
4. Phone 1 is connected to IVI via Bluetooth_x000D_
 with full permission (phone, media, contact, message)_x000D_
5. Phone 1's contacts are downloaded into IVI</t>
  </si>
  <si>
    <t>[ISSUE:17133136] - [SyRS-14929323]</t>
  </si>
  <si>
    <t>[ISSUE:17510356] - [SyRS-14929323]</t>
  </si>
  <si>
    <t>SyQT_FIT_Bluetooth_Manage Phone and Bluetooth settings_001</t>
  </si>
  <si>
    <t>1. On IVI Setting -&gt; Turn OFF Bluetooth</t>
  </si>
  <si>
    <t>2. Long press Bluetooth icon button</t>
  </si>
  <si>
    <t>3. On Bluetooth setting screen, Turn ON Bluetooth</t>
  </si>
  <si>
    <t>4. On BT available list, connect BT between Phone and IVI</t>
  </si>
  <si>
    <t>5. On IVI, go to Phone app and check the call history, contacts, dial pad</t>
  </si>
  <si>
    <t>1. Bluetooth icon will be turn from Blue to Gray color and  Bluetooth will be turned OFF</t>
  </si>
  <si>
    <t>2. Bluetooth setting will be opened</t>
  </si>
  <si>
    <t>3. Bluetooth will be turned ON</t>
  </si>
  <si>
    <t>4. IVI will connect to Phone via Bluetooth</t>
  </si>
  <si>
    <t>5. Call history, contacts of the phone will be displayed correctly_x000D_
5. Dial pad will be displayed correctly</t>
  </si>
  <si>
    <t>To verify that the system shall support to manage Phone and Bluetooth settings</t>
  </si>
  <si>
    <t>1. IVI System Power On
2. IVI Bluetooth is in discoverable mode
3. Current screen: Setting screen
4. Phone is disconnected to IVI via Bluetooth</t>
  </si>
  <si>
    <t>[ISSUE:17133135] - [SyRS-14929324]</t>
  </si>
  <si>
    <t>[ISSUE:17510362] - [SyRS-14929324]</t>
  </si>
  <si>
    <t>SyQT_FIT_Bluetooth_Manage Phone and Bluetooth settings_002</t>
  </si>
  <si>
    <t>2. On IVI, go to Phone App</t>
  </si>
  <si>
    <t>3. On notifcation popup, press "Connect to Bluetooth"</t>
  </si>
  <si>
    <t>4. On BT setting screen, turn ON BT</t>
  </si>
  <si>
    <t>1. Bluetooth icon will be turn from Blue to Gray color and  Bluetooth will be turn OFF</t>
  </si>
  <si>
    <t>2. A popup will be display that notify user need to turn Bluetooth ON</t>
  </si>
  <si>
    <t>3. Bluetooth setting screen will be open</t>
  </si>
  <si>
    <t>4. Bluetooth will be turned ON</t>
  </si>
  <si>
    <t>SyQT_FIT_Bluetooth_Handle ongoing call_001</t>
  </si>
  <si>
    <t>1. On Phone 2, make incoming call to Phone 1</t>
  </si>
  <si>
    <t>2. On IVI, adjust incoming call ringing tone</t>
  </si>
  <si>
    <t>3. On Phone 1, accept call</t>
  </si>
  <si>
    <t>4. On IVI, adjust call volume (increase/decrease)</t>
  </si>
  <si>
    <t>1. Incoming call screen will be displayed on IVI and Cluster</t>
  </si>
  <si>
    <t>2. Ringing tone volume will be changed and can be heared by IVI speaker</t>
  </si>
  <si>
    <t>3. Ongoing call will be displayed on IVI and Cluster screen</t>
  </si>
  <si>
    <t>4. Voice call volume between Phone 1 and Phone 2 will be changed and can be heared by IVI speaker</t>
  </si>
  <si>
    <t>To verify that the system shall support to Handle ongoing call</t>
  </si>
  <si>
    <t>1. IVI System Power On
2. IVI Bluetooth is ON
3. Current screen: Home screen
4. Phone 1 is connected to IVI via Bluetooth
5. Phone 2 is ready to receive or make phone call
6. Cluster is connected and established to IVI</t>
  </si>
  <si>
    <t>[ISSUE:17133132] - [SyRS-14929327]</t>
  </si>
  <si>
    <t>[ISSUE:17510399] - [SyRS-14929327]</t>
  </si>
  <si>
    <t>SyQT_FIT_Bluetooth_Initiate outgoing call from VR/NAV_001</t>
  </si>
  <si>
    <t>1. On IVI, select "Apps Domain" -&gt; "Navigation"</t>
  </si>
  <si>
    <t>2. Select POI -&gt; Select one of POI lists (with phone number)</t>
  </si>
  <si>
    <t>3. Make outgoing call to the selected POI</t>
  </si>
  <si>
    <t>3. Outgoing call to the selected POI will be displayed on IVI screen</t>
  </si>
  <si>
    <t>83deaeb9796bf62fee4f9b2d5b4dc63b</t>
  </si>
  <si>
    <t>6ae59f68a08c119a2f75927d1817c21f</t>
  </si>
  <si>
    <t>0c298bed7aebab8afd05a1a25591ef4b</t>
  </si>
  <si>
    <t>To verify that the system shall support user to make a phone call from Navigation POI</t>
  </si>
  <si>
    <t>1. IVI System Power On_x000D_
2. IVI Bluetooth is ON_x000D_
3. Current screen: Home screen_x000D_
4. Phone is connected to IVI via Bluetooth with full permission (phone, media, contact, message)</t>
  </si>
  <si>
    <t>[ISSUE:17133131] - [SyRS-14929328]</t>
  </si>
  <si>
    <t>Can not access Navigation</t>
  </si>
  <si>
    <t>[ISSUE:17510401] - [SyRS-14929328]</t>
  </si>
  <si>
    <t>SyQT_FIT_Bluetooth_Initiate outgoing call from VR/NAV_002</t>
  </si>
  <si>
    <t>1. On IVI, make outgoing call to another contact by using IVI native Voice Recognition (VR)</t>
  </si>
  <si>
    <t>2. Wait until Phone's battery change to low status</t>
  </si>
  <si>
    <t>3. Check warning message about battery low</t>
  </si>
  <si>
    <t>3. A warning message about battery low will be displayed on IVI screen</t>
  </si>
  <si>
    <t>3c12335cb6186359d3fe8533d2309c0f</t>
  </si>
  <si>
    <t>b4e376717eecabf273f5cbe91c0a6314</t>
  </si>
  <si>
    <t>8db30919db3d51deb547e5d008d7eeec</t>
  </si>
  <si>
    <t>To verify that if user make outgoing call when phone battery is low, a warning message will be displayed</t>
  </si>
  <si>
    <t>1. IVI System Power On_x000D_
2. IVI Bluetooth is ON_x000D_
3. Current screen: Home screen_x000D_
4. Phone is connected to IVI via Bluetooth_x000D_
5. Phone's battery is nearly in low status</t>
  </si>
  <si>
    <t>Can not device to test IVI native Voice Recognition</t>
  </si>
  <si>
    <t>SyQT_FIT_Bluetooth_browse media content from BT device_001</t>
  </si>
  <si>
    <t>1. On IVI, select "Apps Domain" -&gt; "Bluetooth Audio"</t>
  </si>
  <si>
    <t>2. Browse media contents</t>
  </si>
  <si>
    <t>3. Check browse list</t>
  </si>
  <si>
    <t>4. Select Album</t>
  </si>
  <si>
    <t>3. The browse list will show with Album/Artist/Song/Playlist</t>
  </si>
  <si>
    <t>4. All available Album will be displayed</t>
  </si>
  <si>
    <t>To verify that user can browse media content from BT device</t>
  </si>
  <si>
    <t>1. IVI System Power On
2. IVI Bluetooth is ON
3. Current screen: Home screen
4. Phone is connected to IVI via Bluetooth and HFP, PBAP is established
5. There are songs with metadata in Phone</t>
  </si>
  <si>
    <t>[ISSUE:17133130] - [SyRS-14929329]</t>
  </si>
  <si>
    <t>[ISSUE:17510407] - [SyRS-14929329]</t>
  </si>
  <si>
    <t>SyQT_FIT_Bluetooth_Initiate outgoing call_001</t>
  </si>
  <si>
    <t>1. On Phone, activate Smart Phone Voice Recognition (SPVR)</t>
  </si>
  <si>
    <t>2. Make voice command to call to other contact</t>
  </si>
  <si>
    <t>3. Wait until Phone execute voice command</t>
  </si>
  <si>
    <t>4. On IVI, check outgoing call screen</t>
  </si>
  <si>
    <t>1. SPVR is activated and wait for voice command_x000D_
1. SPVR popup will be displayed to ask user for voice command</t>
  </si>
  <si>
    <t>2. Phone is confirm voice command</t>
  </si>
  <si>
    <t>3. Phone will make outgoing call to other contact</t>
  </si>
  <si>
    <t>4. Outgoing call screen will be displayed on IVI screen</t>
  </si>
  <si>
    <t>To verify that user is able to initate outgoing call from Phone by Smart Phone Voice recognition</t>
  </si>
  <si>
    <t>1. IVI System Power On
2. IVI Bluetooth is ON
3. Current screen: Home screen
4. Phone is connected to IVI via Bluetooth and HFP, PBAP is established
5. Phone's voice recognition is ready to use</t>
  </si>
  <si>
    <t>[ISSUE:17133129] - [SyRS-14929330]</t>
  </si>
  <si>
    <t>[ISSUE:17510417] - [SyRS-14929330]</t>
  </si>
  <si>
    <t>SyQT_FIT_Bluetooth_Access device call history_001</t>
  </si>
  <si>
    <t>1. On IVI, select "Phone Domain" -&gt; select "Call history"</t>
  </si>
  <si>
    <t>2. Select "Incoming call" page</t>
  </si>
  <si>
    <t>3. On "Incoming call" page, press on a phone contact to make outgoing call</t>
  </si>
  <si>
    <t>2. All incoming call in history call will be displayed</t>
  </si>
  <si>
    <t>3. IVI will start an outgoing call to the selected contact</t>
  </si>
  <si>
    <t>333a2d40fdd4f731a736133b2f742c14</t>
  </si>
  <si>
    <t>8e5cf4950124bbb9f5d396ffc0bf4eba</t>
  </si>
  <si>
    <t>1b634c9beabce7d101498817fa4ca24c</t>
  </si>
  <si>
    <t>To verify that user can access then make outgoing call in call history on "Incoming call" page</t>
  </si>
  <si>
    <t>1. IVI System Power On_x000D_
2. IVI Bluetooth is ON_x000D_
3. Current screen: Home screen_x000D_
4. Phone is connected to IVI via Bluetooth and HFP, PBAP is established_x000D_
5. There are call history in Phone</t>
  </si>
  <si>
    <t>[ISSUE:17133122] - [SyRS-14929338]</t>
  </si>
  <si>
    <t>[ISSUE:17510454] - [SyRS-14929338]</t>
  </si>
  <si>
    <t>SyQT_FIT_Bluetooth_Access device call history_002</t>
  </si>
  <si>
    <t>2. Select "Outgoing call" page</t>
  </si>
  <si>
    <t>3. On "Outgoing call" page, press on a phone contact to make outgoing call</t>
  </si>
  <si>
    <t>2. All outgoing call in history call will be displayed</t>
  </si>
  <si>
    <t>8a33ccf525d76564a6f61cc0b4e743bb</t>
  </si>
  <si>
    <t>a11309baaf54d33b399562eb00da7523</t>
  </si>
  <si>
    <t>To verify that user can access then make outgoing call in call history on "Outgoing call" page</t>
  </si>
  <si>
    <t>SyQT_FIT_Bluetooth_Access device call history_003</t>
  </si>
  <si>
    <t>2. Select "Missed call" page</t>
  </si>
  <si>
    <t>3. On "Missed call" page, press on a phone contact to make outgoing call</t>
  </si>
  <si>
    <t>2. All missed call in history call will be displayed</t>
  </si>
  <si>
    <t>683ef463d19996c6e034381be54f02d7</t>
  </si>
  <si>
    <t>130fd82f2faa3d892da9c9dd0f79edf8</t>
  </si>
  <si>
    <t>To verify that user can access then make outgoing call in call history on "Missed call" page</t>
  </si>
  <si>
    <t>SyQT_FIT_Bluetooth_Access device call history_004</t>
  </si>
  <si>
    <t>1. On IVI~, Press Phone app</t>
  </si>
  <si>
    <t>2. Select ~'Recents~'</t>
  </si>
  <si>
    <t>3. On ~'Recents~'~, Press on a phone contact to make outgoing call</t>
  </si>
  <si>
    <t>2. Call history includes incoming/outgoing/missed will be displayed</t>
  </si>
  <si>
    <t>b95201ff37189b3b0aeb66edaaadb977</t>
  </si>
  <si>
    <t>df1666a1629666a8a3302be933eb4830</t>
  </si>
  <si>
    <t>To verify that user can access then make outgoing call in call history</t>
  </si>
  <si>
    <t>1. IVI System Power On_x000D_
2. IVI Bluetooth is ON_x000D_
3. Current screen: Home screen_x000D_
4. Phone is connected to IVI via Bluetooth with full permission (phone, media, contact, message)_x000D_
5. There are call history in Phone</t>
  </si>
  <si>
    <t>SyQT_FIT_Bluetooth_Download device phonebook_001</t>
  </si>
  <si>
    <t>1. On IVI, selects "Pair new device" menu</t>
  </si>
  <si>
    <t>2. Check discoverable BT devices nearby</t>
  </si>
  <si>
    <t>3. Select the Phone name to connect</t>
  </si>
  <si>
    <t>4. On IVI and Phone, select "Pair" button</t>
  </si>
  <si>
    <t>5. On Phone, check the "Phonebook download request popup" -&gt; Press "OK" button</t>
  </si>
  <si>
    <t>6. On IVI, check downloading icon</t>
  </si>
  <si>
    <t>7. After phonebook downloading successfully, check contacts in IVI</t>
  </si>
  <si>
    <t>5. Phonebook download request popup will be displayed on Phone</t>
  </si>
  <si>
    <t>6. Phonebook downloading icon will be displayed and disappeared after downloading completed</t>
  </si>
  <si>
    <t>7. All contact will be downloaded into IVI</t>
  </si>
  <si>
    <t>To verify that system shall support user to download phonebook after connectiong Bluetooth successfully</t>
  </si>
  <si>
    <t>[ISSUE:17133125] - [SyRS-14929334]</t>
  </si>
  <si>
    <t>[ISSUE:17510441] - [SyRS-14929334]</t>
  </si>
  <si>
    <t>SyQT_FIT_Bluetooth_Search contact(s) in my device phonebook_001</t>
  </si>
  <si>
    <t>1. On IVI, input "Maroon5" and make a searching</t>
  </si>
  <si>
    <t>2. Clear searching textbox and input "KBS" then make a searching</t>
  </si>
  <si>
    <t>3. Clear searching textbox and input "0123456789" then make a searching</t>
  </si>
  <si>
    <t>1. Displays contact Maroon5</t>
  </si>
  <si>
    <t>2. Displays no results matching</t>
  </si>
  <si>
    <t>cb92720ee83d96f2fe60b28f88e2adbf</t>
  </si>
  <si>
    <t>d1669aa73b3f39fb76656d924b173cbe</t>
  </si>
  <si>
    <t>40a19805bf10ef0514ba9a021b87381b</t>
  </si>
  <si>
    <t>To verify that system shall support user to search contact in Phonebook by Keypad</t>
  </si>
  <si>
    <t>1. IVI System Power On_x000D_
2. IVI Bluetooth is ON_x000D_
3. Current screen: Phonebook screen_x000D_
4. Phone is connected to IVI via Bluetooth_x000D_
 with full permission (phone, media, contact, message)_x000D_
5. Phone contacts has been downloaded into IVI_x000D_
6. Phone contacts has only contact with name: "Maroon5%" and its number: "0123456789"</t>
  </si>
  <si>
    <t>[ISSUE:17133123] - [SyRS-14929336]</t>
  </si>
  <si>
    <t>[ISSUE:17510452] - [SyRS-14929336]</t>
  </si>
  <si>
    <t>SyQT_FIT_Bluetooth_Search contact(s) in my device phonebook_002</t>
  </si>
  <si>
    <t>1. From AIVI, select Phonebook &gt; Search</t>
  </si>
  <si>
    <t>2. Press "o" letter then search</t>
  </si>
  <si>
    <t>3. Check search result</t>
  </si>
  <si>
    <t>1. Search box will be display with keyboard to input</t>
  </si>
  <si>
    <t>3. Search result will display contact: Barak Obama, Donald Trump, Hillary Clinton</t>
  </si>
  <si>
    <t>2f5f8efbe3640a7b06e667f78d00e8e2</t>
  </si>
  <si>
    <t>a5ab2597817722f143e9998fe898652d</t>
  </si>
  <si>
    <t>45dcf62529adebf94bc8c0b15086f6d7</t>
  </si>
  <si>
    <t>To verify that the system allows you to search for contacts in your phone book without separating uppercase and lowercase letters</t>
  </si>
  <si>
    <t>1. IVI System Power On_x000D_
2. IVI Bluetooth is ON_x000D_
3. Current screen: Phonebook screen_x000D_
4. Phone is connected to IVI via Bluetooth_x000D_
 with full permission (phone, media, contact, message)_x000D_
5. Phone contacts has been downloaded into IVI_x000D_
6. There are 3 contact related to "o" letter (Barack Obama, Donald Trump, Hillary Clinton</t>
  </si>
  <si>
    <t>SyQT_FIT_Bluetooth_Search contact(s) in my device phonebook_003</t>
  </si>
  <si>
    <t>2. Make Invalid voice command to search contact (IVI does not understand the command)</t>
  </si>
  <si>
    <t>3. IVI VR will display error popup</t>
  </si>
  <si>
    <t>65bbf2b5c80448982cc44ae8c30da129</t>
  </si>
  <si>
    <t>fc6ca9f15fdddc1596ea8ea035723c3b</t>
  </si>
  <si>
    <t>To verify that system shall support user to search contact in Phonebook by VR (invalid voice command)</t>
  </si>
  <si>
    <t>1. IVI System Power On_x000D_
2. IVI Bluetooth is ON_x000D_
3. Current screen: Phonebook screen_x000D_
4. Phone is connected to IVI via Bluetooth_x000D_
5. Phone contacts has been downloaded into IVI_x000D_
6. IVI Voice Recognition (VR) is ready</t>
  </si>
  <si>
    <t>SyQT_FIT_Bluetooth_Remove a device_001</t>
  </si>
  <si>
    <t>1. On IVI, select Settings -&gt; Bluetooth menu</t>
  </si>
  <si>
    <t>2. Press on the paired device -&gt; Forget</t>
  </si>
  <si>
    <t>2. Selected phone will be remove from Paired devices list</t>
  </si>
  <si>
    <t>To verify that system shall support user to remove the paired device</t>
  </si>
  <si>
    <t>1. IVI System Power On
2. IVI Bluetooth is ON
3. Current screen: Home screen
4. Phone is connected to IVI via Bluetooth
5. There are some paired devices in the paired device list</t>
  </si>
  <si>
    <t>[ISSUE:17133115] - [SyRS-14967741]</t>
  </si>
  <si>
    <t>[ISSUE:17510461] - [SyRS-14967741]</t>
  </si>
  <si>
    <t>SyQT_FIT_Bluetooth_Disconnect the BT device_001</t>
  </si>
  <si>
    <t>2. Choose the connected device to disconnect</t>
  </si>
  <si>
    <t>2. Selected phone will be disconnected to IVI_x000D_
2. IVI shows that connection status of this device is not connected</t>
  </si>
  <si>
    <t>To verify that system shall support user to disconnect the paired device</t>
  </si>
  <si>
    <t>1. IVI System Power On
2. IVI Bluetooth is ON
3. Current screen: Home screen
4. Phone is connected to IVI via Bluetooth</t>
  </si>
  <si>
    <t>[ISSUE:17133120] - [SyRS-14929340]</t>
  </si>
  <si>
    <t>[ISSUE:17510479] - [SyRS-14929340]</t>
  </si>
  <si>
    <t>SyQT_FIT_Bluetooth_Connect to BT device(s) with relevant profile(s) including SPCX/Dual HFP_001</t>
  </si>
  <si>
    <t>2. Choose Phone 1 on paired devices list to connect</t>
  </si>
  <si>
    <t>2. IVI will connect BT to Phone 1 and relevant profiles will be turned ON (HFP, PBAP, A2DP, …)</t>
  </si>
  <si>
    <t>eae912f9f751972e83f61e74892cf959</t>
  </si>
  <si>
    <t>ce3119342151c42bf061b5a80e5a6fba</t>
  </si>
  <si>
    <t>To verify that system shall support user to connect to the paired device on paired devices list</t>
  </si>
  <si>
    <t>1. IVI System Power On_x000D_
2. IVI Bluetooth is ON_x000D_
3. Current screen: Home screen_x000D_
4. Phone 1 Bluetooth is in paired device list_x000D_
5. There is NO other paired device in the discoverable area</t>
  </si>
  <si>
    <t>[ISSUE:17133117] - [SyRS-14929343]</t>
  </si>
  <si>
    <t>[ISSUE:17510488] - [SyRS-14929343]</t>
  </si>
  <si>
    <t>SyQT_FIT_Bluetooth_Connect to BT device(s) with relevant profile(s) including SPCX/Dual HFP_002</t>
  </si>
  <si>
    <t>2. Choose Phone 2 on paired devices list to connect with allowing permission (PBAP, MAP (Message Access Profile), audio…) then check BT setting profile</t>
  </si>
  <si>
    <t>3. On IVI, connect to Phone 3 via USB cable then activate Android Auto app</t>
  </si>
  <si>
    <t>4. Check Android audio connection and BT setting on HU</t>
  </si>
  <si>
    <t>2. IVI will connect BT to Phone 2 with profiles:_x000D_
- Phone calls_x000D_
- Media audio_x000D_
- Text Messages_x000D_
- Contact sharing</t>
  </si>
  <si>
    <t>4._x000D_
- Android Auto is connected normally_x000D_
- AIVI2 BT is connected to phone 3</t>
  </si>
  <si>
    <t>74f1369bfd9d213e1aa7dab7ba5d3faf</t>
  </si>
  <si>
    <t>59b7edae4c979fd4db6f4533e2ddcfa0</t>
  </si>
  <si>
    <t>e49c94e17efad85d21fa443b259d63b4</t>
  </si>
  <si>
    <t>To verify that system shall support user to connect to another paired device on paired devices list</t>
  </si>
  <si>
    <t>1. IVI System Power On_x000D_
2. IVI Bluetooth is ON_x000D_
3. Current screen: Home screen_x000D_
4. Phone 1 is connected to IVI via Bluetooth_x000D_
5. Phone 2 Bluetooth is in paired device list_x000D_
6. Phone 3 support Android Auto app</t>
  </si>
  <si>
    <t>SyQT_FIT_Bluetooth_Connect to BT device(s) with relevant profile(s) including SPCX/Dual HFP_003</t>
  </si>
  <si>
    <t>1. On Phone 1, connect USB port to IVI via Android cable</t>
  </si>
  <si>
    <t>2. On IVI, activate Android Auto</t>
  </si>
  <si>
    <t>3. Check Bluetooth connection between IVI and Phone 1</t>
  </si>
  <si>
    <t>3. Bluetooth of Phone 1 will turn ON automatically_x000D_
3. IVI will connect BT to Phone 1 automatically</t>
  </si>
  <si>
    <t>ad29354c304970376bad13e28f4847ad</t>
  </si>
  <si>
    <t>81c3df4a086408222ba0060eae028812</t>
  </si>
  <si>
    <t>67c7911313051b90c4300be9248937ba</t>
  </si>
  <si>
    <t>To verify that system shall automatically connect BT with Android device after connecting Android Auto successfully</t>
  </si>
  <si>
    <t>1. IVI System Power On_x000D_
2. IVI Bluetooth is ON_x000D_
3. Current screen: Home screen_x000D_
4. Phone 1 Bluetooth is OFF_x000D_
5. Phone 1 is an Android Phone that support Android Auto</t>
  </si>
  <si>
    <t>SyQT_FIT_Bluetooth_Connect to BT device(s) with relevant profile(s) including SPCX/Dual HFP_004</t>
  </si>
  <si>
    <t>1. On Phone 1, connect WiFi to IVI</t>
  </si>
  <si>
    <t>2. On IVI, activate Android Auto via WiFi</t>
  </si>
  <si>
    <t>18ac8dc00a1ec649f37eab95f8832cc9</t>
  </si>
  <si>
    <t>a9137dc33d6fa02327a1b533dcd63c48</t>
  </si>
  <si>
    <t>1. IVI System Power On_x000D_
2. IVI Bluetooth is ON_x000D_
3. Current screen: Home screen_x000D_
4. Phone 1 Bluetooth is OFF_x000D_
5. Phone 1 is an Android Phone that support Android Auto_x000D_
6. Phone 1 WiFi is ON</t>
  </si>
  <si>
    <t>SyQT_FIT_Bluetooth_Disconnect BT device(s) with relevant profile(s) including SPCX/Dual HFP_001</t>
  </si>
  <si>
    <t>2. Choose the connected device</t>
  </si>
  <si>
    <t>3. Terminate Android Auto connection by plug out USB cable</t>
  </si>
  <si>
    <t>3. Android Auto connection will be terminated_x000D_
3. Bluetooth connection between Phone 1 and IVI will be terminated</t>
  </si>
  <si>
    <t>08ae2692128d852faa6f0d9824928a63</t>
  </si>
  <si>
    <t>b6204fd24f4d278c828b8eee9080de87</t>
  </si>
  <si>
    <t>To verify that system shall disconnect BT with Android device after user terminate Android Auto connection</t>
  </si>
  <si>
    <t>1. IVI System Power On_x000D_
2. IVI Bluetooth is ON_x000D_
3. Current screen: Home screen_x000D_
4. Phone 1 is connected to IVI via Bluetooth_x000D_ with full permission (phone, media, contact, message)
5. Phone 1 is activated Android Auto with IVI via USB cable</t>
  </si>
  <si>
    <t>[ISSUE:17133108] - [SyRS-15010261]</t>
  </si>
  <si>
    <t>[ISSUE:17510489] - [SyRS-15010261]</t>
  </si>
  <si>
    <t>SyQT_FIT_Bluetooth_The multimedia system shall support engineering services_001</t>
  </si>
  <si>
    <t>2. Select Bluetooth Test App (BT Eng Mode)</t>
  </si>
  <si>
    <t>2. Bluetooth Test App will be opened and displayed on IVI screen</t>
  </si>
  <si>
    <t>d3eef496a0fb29359f10e7d8ec403a96</t>
  </si>
  <si>
    <t>d5cab4f3c8aad91a0454ab511be812ee</t>
  </si>
  <si>
    <t>To verify that the multimedia system shall support engineering services for Bluetooth function</t>
  </si>
  <si>
    <t>1. IVI System Power On_x000D_
2. IVI Bluetooth is ON_x000D_
3. Current screen: Home screen_x000D_
4. Bluetooth Test App is implemented and established in IVI</t>
  </si>
  <si>
    <t>[ISSUE:17133267] - [SyRS-11385906]</t>
  </si>
  <si>
    <t>[ISSUE:17132938] - [SyRS-15512380]</t>
  </si>
  <si>
    <t>Deleted</t>
  </si>
  <si>
    <t>SyQT_FIT_Bluetooth_Connectivity_auto-connection_001</t>
  </si>
  <si>
    <t>1. On IVI, Power OFF</t>
  </si>
  <si>
    <t>2. On Phone, check Bluetooth connection</t>
  </si>
  <si>
    <t>3. On IVI, Power ON</t>
  </si>
  <si>
    <t>4. After finishing startup, check Bluetooth connection between Phone and IVI</t>
  </si>
  <si>
    <t>2. Bluetooth connection between Phone and IVI will be terminated</t>
  </si>
  <si>
    <t>4. IVI will automatically reconnect Bluetooth to Phone</t>
  </si>
  <si>
    <t>To verify that the system shall auto reconnect to paired device after reboot</t>
  </si>
  <si>
    <t>[ISSUE:17133217] - [SyRS-11459415]</t>
  </si>
  <si>
    <t>SyQT_FIT_Bluetooth_Connectivity_HFP handover_001</t>
  </si>
  <si>
    <t>2. On Phone 2, Accept the call</t>
  </si>
  <si>
    <t>3. On IVI Ongoing screen, change Handfree mode to Handset mode</t>
  </si>
  <si>
    <t>4. On Phone 1, change Handset mode to Handfree mode</t>
  </si>
  <si>
    <t>3. Handfree mode will be changed to Handset mode_x000D_
3. Call sound will be change from IVI to Phone 1</t>
  </si>
  <si>
    <t>4. Handset mode will be changed to Handfree mode_x000D_
4. Call sound will be change from Phone 1 to IVI</t>
  </si>
  <si>
    <t>To verify that user is able to switch between Handfree mode and Handset mode in ongoing call</t>
  </si>
  <si>
    <t>1. IVI System Power On
2. IVI Bluetooth is ON
3. Current screen: Home screen
4. Phone 1 is connected to IVI via Bluetooth
5. HFP connection established between phone 1 and IVI
6. Phone 2 is ready to receive phone call</t>
  </si>
  <si>
    <t>[ISSUE:17133216] - [SyRS-11459417]</t>
  </si>
  <si>
    <t>SyQT_FIT_Bluetooth_Should be browsed architectural information of remote device's audio</t>
  </si>
  <si>
    <t>1. On IVI, go to Bluetooth setting screen</t>
  </si>
  <si>
    <t>2. On Bluetooth available list, check information of Phone 1 and Phone 2</t>
  </si>
  <si>
    <t>2. All information of Phone 1 and Phone 2 about HFP, PBAP, A2DP protocols will be displayed</t>
  </si>
  <si>
    <t>To verify that user is able to browse remote device and information of remote device's audio</t>
  </si>
  <si>
    <t>1. IVI System Power On
2. IVI Bluetooth is ON
3. Current screen: Home screen
4. Phone 1 is connected to IVI via Bluetooth and established HFP, PBAP, A2DP protocols
5. Phone 2 is connected to IVI via Bluetooth and established HFP, PBAP, A2DP protocols</t>
  </si>
  <si>
    <t>[ISSUE:17133276] - [SyRS-11346485]</t>
  </si>
  <si>
    <t>SyQT_FIT_Bluetooth_The multimedia system shall send BT audio streaming information to the cluster by CAN_M_001</t>
  </si>
  <si>
    <t>1. On IVI, Select "Apps Domain"-&gt; "Bluetooth audio"</t>
  </si>
  <si>
    <t>2. Play Bluetooth Media</t>
  </si>
  <si>
    <t>3. On CANoe tool, send CAN_M signal about BT audio streaming information to cluster</t>
  </si>
  <si>
    <t>4. Check Bluetooth streaming information display</t>
  </si>
  <si>
    <t>4. Bluetooth streaming information will be displayed on Cluster</t>
  </si>
  <si>
    <t>To verify that the multimedia system shall send BT audio streaming information to the cluster by CAN_M</t>
  </si>
  <si>
    <t>1. IVI System Power On
2. IVI Bluetooth is ON
3. Current screen: Home screen
4. Phone 1 is connected to IVI via Bluetooth
5. There are audio songs on Phone 1
6. Cluster is connected and established to IVI
7. CANoe is connected to IVI</t>
  </si>
  <si>
    <t>[ISSUE:17133278] - [SyRS-11345786]</t>
  </si>
  <si>
    <t>Need Cluster for testing</t>
  </si>
  <si>
    <t>SyQT_FIT_Bluetooth_Android SPVR interface_0001</t>
  </si>
  <si>
    <t>1. Init Voice Recognition from H/U by long press the navi button</t>
  </si>
  <si>
    <t>1. Voice Recognition should be open and close well_x000D_
_x000D_
1. Audio/mic routed H/U or phone</t>
  </si>
  <si>
    <t>[ITEM:10890653] - Connectivity (BT)</t>
  </si>
  <si>
    <t>To verify that Android SPVR is initiated successful</t>
  </si>
  <si>
    <t>- AIVI2 System is ON.\\_x000D_
- HFP connection established between HU and Phone. \\_x000D_
- PBAP connection established between HU and Phone. \\_x000D_
- Smart phone's Voice recognition available. \\_x000D_
----------\\_x000D_
- Current sceen: Telephony</t>
  </si>
  <si>
    <t>CCSEXT-1216 PHONE-STR-004.a - Initiate outgoing call</t>
  </si>
  <si>
    <t>[ISSUE:17133070] - [SyRS-15510242]</t>
  </si>
  <si>
    <t>[ISSUE:17510415] - [SyRS-15510242]</t>
  </si>
  <si>
    <t>SyQT_FIT_Bluetooth_TEL_8/10/19/20/21-2/21-3 initial outgoing call by external_0001</t>
  </si>
  <si>
    <t>1. Open Navigation map window</t>
  </si>
  <si>
    <t>2. Select the number of POI (Point of interest) data for outgoing call</t>
  </si>
  <si>
    <t>3. Press end button from Phone</t>
  </si>
  <si>
    <t>1. Navigation map window is displayed.</t>
  </si>
  <si>
    <t>2. Out going call start on the system</t>
  </si>
  <si>
    <t>3. Call is be terminated</t>
  </si>
  <si>
    <t>To verify that outgoing call is initiated successful from POI (point of interest) of navigation and system handle call audio</t>
  </si>
  <si>
    <t>- AIVI2 System is ON_x000D_
- AIVI2 Bluetooth is ON_x000D_
- AIVI2 GPS is available_x000D_
- Phone is connected BT to system with media, contact, message profile.._x000D_
- Current sceen: Home screen</t>
  </si>
  <si>
    <t>[ISSUE:17133073] - [SyRS-15510239]</t>
  </si>
  <si>
    <t>Map is not fully implement</t>
  </si>
  <si>
    <t>[ISSUE:17510412] - [SyRS-15510239]</t>
  </si>
  <si>
    <t>SyQT_FIT_Bluetooth_TEL_8/10/19/20/21-2/21-3 initial outgoing call by external_0002</t>
  </si>
  <si>
    <t>1. Make an outgoing call from connected phone A to  phone B</t>
  </si>
  <si>
    <t>2. Press the end call button from SWRC</t>
  </si>
  <si>
    <t>1. Out going call start on the system</t>
  </si>
  <si>
    <t>2. Call is be terminated</t>
  </si>
  <si>
    <t>To verify that outgoing call is initiated successful from Phone and system handle call audio</t>
  </si>
  <si>
    <t>- AIVI2 System is ON_x000D_
- AIVI2 Bluetooth is ON_x000D_
- AIVI2 GPS is available_x000D_
- Phone A is connected BT to system with media, contact, message profile.._x000D_
- Phone A, B are able to make the call_x000D_
- Current sceen: Home screen</t>
  </si>
  <si>
    <t>SyQT_FIT_Bluetooth_TEL_8/10/19/20/21-2/21-3 initial outgoing call by external_0003</t>
  </si>
  <si>
    <t>2._x000D_
- On Phone, activate Airlane mode_x000D_
- Check phone call on the system</t>
  </si>
  <si>
    <t>2. The call will be ended during 0.5 sec</t>
  </si>
  <si>
    <t>a0486986b4da9dc9589986b6bcbbdc65</t>
  </si>
  <si>
    <t>To verify that system handle error</t>
  </si>
  <si>
    <t>There is no shield room here</t>
  </si>
  <si>
    <t>SyQT_FIT_Bluetooth_AUD_060/063 Handle Bluetooth Media connection against external interrupt_0001</t>
  </si>
  <si>
    <t>1. Connect iPhone with HU via Bluetooth</t>
  </si>
  <si>
    <t>2. Connect iPhone with HU via USB as CarPlay device</t>
  </si>
  <si>
    <t>3. Connect Phone 1 to AIVI2 via BT as 1st primary (media, contact, message) and check BT setting</t>
  </si>
  <si>
    <t>4. Connect Phone 2 to AIVI2 via BT as secondary device</t>
  </si>
  <si>
    <t>5. Go to BT Audio Source screen -&gt;  press the play button</t>
  </si>
  <si>
    <t>6. Go to Bluetooth Setting menu screen -&gt;  Disconnected BT connection with Phone 2</t>
  </si>
  <si>
    <t>1. iPhone connected HU</t>
  </si>
  <si>
    <t>2. Bluetooth connection(All profiles) should be disconnected automatically_x000D_
_x000D_
2. Carplay is connected via USB</t>
  </si>
  <si>
    <t>3. Phone 1 is shown as "Connected"_x000D_
3. Phone 1 is connected with media, phone, message, …</t>
  </si>
  <si>
    <t>4. Phone 2 is shown as "Connected (no media)"</t>
  </si>
  <si>
    <t>5. Media streaming is started from Phone 1</t>
  </si>
  <si>
    <t>6. Phone 2 has been disconnected_x000D_
_x000D_
6. Bluetooth Media streaming should be work well without any seam or cut~-down audio.</t>
  </si>
  <si>
    <t>To verify that system shall handle Bluetooth Media connection against external interrupt</t>
  </si>
  <si>
    <t>AIVI2 system:_x000D_
- AIVI2 System is ON._x000D_
- Phone 1, 2 available contact list_x000D_
- BT Audio source is available for Phone 1_x000D_
---------_x000D_
Phone:_x000D_
- Prepare the one iPhone (Phone 3) that can support Car-play. _x000D_
- Prepare 2 phones are not Iphone (naming "Phone 1", "Phone 2")_x000D_
---------- _x000D_
Current sceen: Home screen  _x000D_
- Current audio source:  BT Media audio source from Phone 1</t>
  </si>
  <si>
    <t>[ISSUE:17133080] - [SyRS-15510232]</t>
  </si>
  <si>
    <t>[ISSUE:17510508] - [SyRS-15510232]</t>
  </si>
  <si>
    <t>SyQT_FIT_Bluetooth_AUD_034/035/036/037 Media Streaming playback policy_0001</t>
  </si>
  <si>
    <t>1. On Media App screen~, select the ~'Bluetooth Audio~' icon (or Media Center)</t>
  </si>
  <si>
    <t>2. On AIVI2~, play BT Audio Music</t>
  </si>
  <si>
    <t>3. From Phone 1~, Make a outgoing call to other Phone</t>
  </si>
  <si>
    <t>4. End call</t>
  </si>
  <si>
    <t>5. Move to Audio Source menu -&gt; change audio source to Radio</t>
  </si>
  <si>
    <t>6. Change source to BT Audio</t>
  </si>
  <si>
    <t>2. BT Audio will be played</t>
  </si>
  <si>
    <t>3. BT Media will be paused</t>
  </si>
  <si>
    <t>4. BT Media will be resumed automatically</t>
  </si>
  <si>
    <t>5. BT Media will be paused</t>
  </si>
  <si>
    <t>6. BT Media will be resumed</t>
  </si>
  <si>
    <t>e5f0d72755dd036d257973d651bff509</t>
  </si>
  <si>
    <t>To verify that Bluetooth audio source should be routed or pause/resume when perform actions corresponding</t>
  </si>
  <si>
    <t>AIVI2 system:- AIVI2 System is ON\\_x000D_
- Phone 1 is connected BT to AIVI2 with full permission (media, contact, message)\\_x000D_
- BT Audio source is available for Phone 1 but BT audio is not played (idle state)\\_x000D_
- Current screen: All app screen\\_x000D_
- Current audio: Radio source\\</t>
  </si>
  <si>
    <t>[ISSUE:17133089] - [SyRS-15510223]</t>
  </si>
  <si>
    <t>[ISSUE:17510513] - [SyRS-15510223]</t>
  </si>
  <si>
    <t>SyQT_FIT_Bluetooth_AUD_033-7/033-8/033-9/033-10 Check App shows media file system and move to selected path(move to up or down path)_0001</t>
  </si>
  <si>
    <t>1.Move to media app &gt; Select current available media player.</t>
  </si>
  <si>
    <t>2. Select Albums -&gt; Select path in category -&gt; Select a song to play</t>
  </si>
  <si>
    <t>1. App shows folder structure Albums/Artists/Songs/Playlists</t>
  </si>
  <si>
    <t>2. Selected song will be played.</t>
  </si>
  <si>
    <t>To verify that User can browse media contents on selected path</t>
  </si>
  <si>
    <t>AIVI2 system:_x000D_
- AIVI2 System is ON.\\_x000D_
- Phone 1 is connected BT to AIVI2 with full permission (media, contact, message) \\_x000D_
- BT Audio source is available for Phone 1\\_x000D_
- Current sceen: Home screen  \\_x000D_
- Phone 1 (Android) contains folder Albums, Artist, Songs, Playlist with songs</t>
  </si>
  <si>
    <t>[ISSUE:17133091] - [SyRS-15510221]</t>
  </si>
  <si>
    <t>Albums can not be selected</t>
  </si>
  <si>
    <t>[ISSUE:17510406] - [SyRS-15510221]</t>
  </si>
  <si>
    <t>SyQT_FIT_Bluetooth_AUD-033-6 Now playing list_0001</t>
  </si>
  <si>
    <t>1.Move to media app &gt; Check "Now Playing" &gt; Choose "list" icon.</t>
  </si>
  <si>
    <t>1. The multimedia system shall  list and display the “Now Playing” list of the selected Media Player</t>
  </si>
  <si>
    <t xml:space="preserve">To verify that system shall display "Now Playing" list </t>
  </si>
  <si>
    <t>AIVI2 system:
- AIVI2 System is ON.\\
- BT connection between H/U and phone which support AVRCP is established. \\
- Current sceen: Home screen  \\</t>
  </si>
  <si>
    <t>[ISSUE:17133092] - [SyRS-15510220]</t>
  </si>
  <si>
    <t>[ISSUE:17510405] - [SyRS-15510220]</t>
  </si>
  <si>
    <t>SyQT_FIT_Bluetooth_AUD_033-3/033-4 Show browsable media player_0001</t>
  </si>
  <si>
    <t>1.Move to media app -&gt; Choose Bluetooth Audio -&gt; Check currently available media player</t>
  </si>
  <si>
    <t>2. Select one of the available media players</t>
  </si>
  <si>
    <t>1. The multimedia system shall be able to list and display the available media players</t>
  </si>
  <si>
    <t>2. Media player is played</t>
  </si>
  <si>
    <t>To verify that User can browse phone's media content and select these</t>
  </si>
  <si>
    <t>[ISSUE:17133093] - [SyRS-15510219]</t>
  </si>
  <si>
    <t>[ISSUE:17510404] - [SyRS-15510219]</t>
  </si>
  <si>
    <t>SyQT_FIT_Bluetooth_AUD_026-4 Display Cover art_0001</t>
  </si>
  <si>
    <t>1.Press Play button on H/U's media controller</t>
  </si>
  <si>
    <t>2. Check show properly for Cover art image</t>
  </si>
  <si>
    <t>1. BT Media streaming is on routing from HU</t>
  </si>
  <si>
    <t>2. The multimedia system shall display default image</t>
  </si>
  <si>
    <t>To verify that The multimedia system shall display default image, if cover art is not available</t>
  </si>
  <si>
    <t>AIVI2 system:- AIVI2 System is ON.\\- BT connection between H/U and phone which support A2DP/AVRCP is established. \\- Media streaming is on routing from HU \\ -Cover art image of media is not available. \\- Current sceen: Home screen  \\</t>
  </si>
  <si>
    <t>[ISSUE:17133095] - [SyRS-15510217]</t>
  </si>
  <si>
    <t>SyQT_FIT_Bluetooth_AUD_026-4 Display Cover art_0002</t>
  </si>
  <si>
    <t>1. On Now Playing screen, check show properly for Cover art image</t>
  </si>
  <si>
    <t>1. HU should show proper Cover~-art image that received from phone.</t>
  </si>
  <si>
    <t>To verify that HU can show proper Cover-art image of media that sync with phone</t>
  </si>
  <si>
    <t>AIVI2 system:\\_x000D_
- AIVI2 System is ON.\\_x000D_
- Phone 1 is connected BT to AIVI2 with full permission (media, contact, message) \\_x000D_
- BT Media streaming is playing with connected Phone \\_x000D_
- Current sceen: BT Media Now Playing  screen\\</t>
  </si>
  <si>
    <t>can not display cover</t>
  </si>
  <si>
    <t>[ISSUE:17510522] - [SyRS-15510217]</t>
  </si>
  <si>
    <t>SyQT_FIT_Bluetooth_AUD_024 Display remote control_0001</t>
  </si>
  <si>
    <t>1. From AIVI2~, Press Pause button</t>
  </si>
  <si>
    <t>2. From AIVI2~, Press Play button</t>
  </si>
  <si>
    <t>3. From AIVI2~, Long Press Next button then release</t>
  </si>
  <si>
    <t>4. From AIVI2~, Long Press Previous button then release</t>
  </si>
  <si>
    <t>5. From AIVI2~, check progress bar between AIVI2 and Phone</t>
  </si>
  <si>
    <t>1. BT Media streaming will be paused_x000D_
_x000D_
1. Play icon will be shown</t>
  </si>
  <si>
    <t>2. BT Media streaming will be played_x000D_
_x000D_
2. Pause icon will be shown</t>
  </si>
  <si>
    <t>3. During Long press Next button~, FF (Fast Forward) will be operated~, and after releasing button~, FF function will be stop</t>
  </si>
  <si>
    <t>4. ~, During Long press FW button~, FW (Fast reWind) will be operated~, and after releasing button~, FW function will be stop</t>
  </si>
  <si>
    <t>5. Progress bar between AIV2 and Phone will be sync together</t>
  </si>
  <si>
    <t>10072a019c2b3c1c3464971e917765e3</t>
  </si>
  <si>
    <t>cec217c00d098513ffb94f0ef46340f9</t>
  </si>
  <si>
    <t>c0fac7d7a7f1ed02913963afce544ade</t>
  </si>
  <si>
    <t>To verify that HU can show proper playing status information that sync with H/U's media controller</t>
  </si>
  <si>
    <t>AIVI2 system:_x000D_
- AIVI2 System is ON.\\_x000D_
- Phone 1 is connected BT to AIVI2 with full permission (media, contact, message) \\_x000D_
- BT Media streaming is playing with connected Phone \\_x000D_
- Current sceen: BT Media Now Playing  screen\\</t>
  </si>
  <si>
    <t>[ISSUE:17133096] - [SyRS-15510216]</t>
  </si>
  <si>
    <t>[ISSUE:17510521] - [SyRS-15510216]</t>
  </si>
  <si>
    <t>SyQT_FIT_Bluetooth_AUD_016/016-1/017/018/019/020/021/022/023 Display Metadata information_0001</t>
  </si>
  <si>
    <t>1. From AIVI2, Check song's metadata</t>
  </si>
  <si>
    <t>1. AIVI2 will show proper meta-data information from the phone (song name, artis...)</t>
  </si>
  <si>
    <t>To verify that HU can show proper meta-data information that received from Media Controller</t>
  </si>
  <si>
    <t>- AIVI2 system:- AIVI2 System is ON.\\_x000D_
- Phone 1 is connected BT to AIVI2 with full permission (media, contact, message) \\_x000D_
- BT Media streaming is playing with connected Phone \\_x000D_
- Current sceen: BT Media Now Playing  screen\\_x000D_
- Songs in Phone contains meta data</t>
  </si>
  <si>
    <t>[ISSUE:17133097] - [SyRS-15510215]</t>
  </si>
  <si>
    <t>[ISSUE:17510520] - [SyRS-15510215]</t>
  </si>
  <si>
    <t>SyQT_FIT_Bluetooth_AUD_016/016-1/017/018/019/020/021/022/023 Display Metadata information_0002</t>
  </si>
  <si>
    <t>1.Press Play button on phone app's media controller</t>
  </si>
  <si>
    <t>2. Check the meta data</t>
  </si>
  <si>
    <t>2. The AIVI get nothing from meta data and will display:_x000D_
_x000D_
~-  “Title of the media”~, it shall display blank_x000D_
_x000D_
~-  “Name of the Artist”~, it shall display blank._x000D_
_x000D_
~-  “Name of the album”~, it shall display blank_x000D_
_x000D_
~-  “Number of the media”~, it shall display “~-~-“_x000D_
_x000D_
~-  “Total number of the media”~, it shall display “~-~-“_x000D_
_x000D_
~-  “Genre”~, it shall display blank._x000D_
_x000D_
~-  “Playing time”~, it shall display “~-~-:~-~-:~-~-" for Playing time</t>
  </si>
  <si>
    <t>ee276f31fa8f556ddeea128bb84f35dd</t>
  </si>
  <si>
    <t>To verify that HU can show proper meta-data information that received from phone app's media controller</t>
  </si>
  <si>
    <t>- AIVI2 system:- AIVI2 System is ON._x000D_
- BT connection between H/U and phone which support A2DP/AVRCP is established. _x000D_
- Media streaming is on routing from HU _x000D_
- Current sceen: Home screen  _x000D_
- The multimedia system gets nothing of current playing track</t>
  </si>
  <si>
    <t>Environment updated</t>
  </si>
  <si>
    <t>Audio sound can not output</t>
  </si>
  <si>
    <t>SyQT_FIT_Bluetooth_Bluetooth Media Protocol_0001</t>
  </si>
  <si>
    <t>1. From AIVI2~'s media controller~, click Play button</t>
  </si>
  <si>
    <t>2. Check audio quality and any other abnormal feeling exist on streaming data by using PTS (Profile Tuning Suite) testing tool</t>
  </si>
  <si>
    <t>1. BT Media streaming is on routing from AIVI2.</t>
  </si>
  <si>
    <t>2. The Media streaming work seamless.</t>
  </si>
  <si>
    <t>0a58b763c97da9056875daf5736b70c6</t>
  </si>
  <si>
    <t>52e879b140c1c2c2be0a18122a449c4b</t>
  </si>
  <si>
    <t>To verify that the Media streaming work seamless.</t>
  </si>
  <si>
    <t>- AIVI2 System is ON.\\_x000D_
- A2DP/AVRCP connection established between HU and Phone. \\_x000D_
----------\\_x000D_
- Current sceen: Media screen</t>
  </si>
  <si>
    <t>Withdraw TC before delivering</t>
  </si>
  <si>
    <t>[ITEM:15510228] - CCSEXT-1149 MEDIA-STR-004 - play audio stream from BT devices</t>
  </si>
  <si>
    <t>[ITEM:15510227] - [Audio] 5.7 Bluetooth Audio Interoperability requirement</t>
  </si>
  <si>
    <t>[ISSUE:17133084] - [SyRS-15510228]</t>
  </si>
  <si>
    <t>[ISSUE:17510504] - [SyRS-15510228]</t>
  </si>
  <si>
    <t>SyQT_FIT_Bluetooth_outgoing call handle ringtone and communication audio_0001</t>
  </si>
  <si>
    <t>1. From phone A~, Make an outgoing call to phone B</t>
  </si>
  <si>
    <t>2. From AIVI2~, Check Outgoing ring tone</t>
  </si>
  <si>
    <t>3. From AIVI2 screen~, Press the Cell phone icon ~&gt; select ~'Handset~'</t>
  </si>
  <si>
    <t>4. From AIVI2, Press the Cell phone icon again then select transfer the call via HU (vehicle mode)</t>
  </si>
  <si>
    <t>2. Outgoing ring tone should be routed on AIVI2 speaker</t>
  </si>
  <si>
    <t>3. Ringtone will not be outputted on HU anymore_x000D_
_x000D_
3. Outgoing ring tone should be routed on Phone A</t>
  </si>
  <si>
    <t>4. Ringtone will outputted on HU</t>
  </si>
  <si>
    <t>1c401f2470957f14f8bfe83cdf873022</t>
  </si>
  <si>
    <t>66fe6354a02b1a0c8c1fcc525941253c</t>
  </si>
  <si>
    <t>168729c530a8bf66ae8dd5285f66e003</t>
  </si>
  <si>
    <t>8ba34b9a7f384bc359bd2e1a07fab38f</t>
  </si>
  <si>
    <t>To verify that outgoing ring audio routed to H/U or phone during outgoing call</t>
  </si>
  <si>
    <t>- AIVI2 System is ON._x000D_
- Phone A is connected BT to AIVI2 with full permission (media, contact, message) \\_x000D_
- Phone A, B are able to make and receive a phone call _x000D_
----------_x000D_
- Current sceen: Home screen</t>
  </si>
  <si>
    <t>[ITEM:14916018] - CCSEXT-1216 PHONE-STR-004.a - Initiate outgoing call</t>
  </si>
  <si>
    <t>[ITEM:15510236] - [Audio] [Phone] 5.1. Outgoing Call handing</t>
  </si>
  <si>
    <t>[ISSUE:17133071] - [SyRS-15510241]</t>
  </si>
  <si>
    <t>[ISSUE:17510414] - [SyRS-15510241]</t>
  </si>
  <si>
    <t>SyQT_FIT_Bluetooth_Basic indicator of outgoing call_0001</t>
  </si>
  <si>
    <t>1. From phone A~, make an outgoing call to phone B</t>
  </si>
  <si>
    <t>2. From AIVI2~, Check contact name</t>
  </si>
  <si>
    <t>3. From AIVI2~, Check contact~'s phone number</t>
  </si>
  <si>
    <t>4. From AIVI2~, Check Number type (There are 5 types of phone number(general~, mobile~, home~, office~, other)</t>
  </si>
  <si>
    <t>5. From AIVI2~, Check contact photo</t>
  </si>
  <si>
    <t>6. From AIVI2~, Check Show contextual message during outgoing call</t>
  </si>
  <si>
    <t>7. From AIVI2~, Check Whole Call indicator icon</t>
  </si>
  <si>
    <t>8. From AIVI2~, Check CLI information</t>
  </si>
  <si>
    <t>1. AIVI2 shall show whole information of phone A  (photo~, name~, number~, directional icon~, transfer audio~, number type)</t>
  </si>
  <si>
    <t>2. Contact name is same with stored number's name.</t>
  </si>
  <si>
    <t>3. Contact~'s phone number is same with remote device~'s number</t>
  </si>
  <si>
    <t>4. It should be show during call.</t>
  </si>
  <si>
    <t>5. Contact photo is same with phone~'s stored contact~'s photo</t>
  </si>
  <si>
    <t>6. AIVI2 shall show one of these message below (busy line~, call end~, out of service~, failure from phone side))</t>
  </si>
  <si>
    <t>7. Whole Call indicator icon should be displayed one of these below:_x000D_
- Batt_x000D_
- RSSI_x000D_
- Roam_x000D_
- Service (Network available)</t>
  </si>
  <si>
    <t>8. H/U can show CLI information before routing outgoing call ringtone.</t>
  </si>
  <si>
    <t>859e680edcec95e7b259208ec9481880</t>
  </si>
  <si>
    <t>000251595e90278a6fac06f8556457fb</t>
  </si>
  <si>
    <t>7501ae6aa1d3e47e57bc1175a69e21b1</t>
  </si>
  <si>
    <t>e5da0aa5c17d1a5c4b2ddc72e0a43ddc</t>
  </si>
  <si>
    <t>2ed2607d818e000dec34df046370ca97</t>
  </si>
  <si>
    <t>10722afaafcf52657de1ff0758acb973</t>
  </si>
  <si>
    <t>d6c2d8705ce26ad457247a1d44682658</t>
  </si>
  <si>
    <t>af7789a5e6bf06a9395623f7fb6aafa0</t>
  </si>
  <si>
    <t>To verify that system shall show outgoing call status during outgoing call</t>
  </si>
  <si>
    <t>- AIVI2 System is ON.\\Phone A is connected to AIVI2 via Bluetooth\\- Phone B is able to make and receive a phone call. \\----------\\- Current sceen: Home screen</t>
  </si>
  <si>
    <t>[ITEM:15510236] - [Phone] 5.1. Outgoing Call handing</t>
  </si>
  <si>
    <t>[ISSUE:17133072] - [SyRS-15510240]</t>
  </si>
  <si>
    <t>[ISSUE:17510413] - [SyRS-15510240]</t>
  </si>
  <si>
    <t>SyQT_FIT_Bluetooth_Media Streaming source screen policy_0001</t>
  </si>
  <si>
    <t>1. From AIVI2~, Click play button</t>
  </si>
  <si>
    <t>2. From AIVI2~, Ignition switch off then on with ECS mode</t>
  </si>
  <si>
    <t>1. BT Media streaming is on routing from AIVI2</t>
  </si>
  <si>
    <t>2. BT is automatically connected to the system_x000D_
2. BT media is playing via system</t>
  </si>
  <si>
    <t>6ac2ec0260a196ea8d00d1571f400041</t>
  </si>
  <si>
    <t>15b433b9daa05a8e55014147430a3d18</t>
  </si>
  <si>
    <t>To verify that system shall work normally after Ignition switch off and on</t>
  </si>
  <si>
    <t>- AIVI2 System is ON.\\_x000D_
- Phone is connected BT to AIVI2 with full permission (media, contact, message) \\_x000D_
----------\\_x000D_
- Current sceen: BT Media Now Playing screen</t>
  </si>
  <si>
    <t>[ITEM:14916032] - CCSEXT-1149 MEDIA-STR-004 - play audio stream from BT devices</t>
  </si>
  <si>
    <t>[ITEM:15510222] - Audio] 5.5 Audio source management[done]</t>
  </si>
  <si>
    <t>[ISSUE:17133088] - [SyRS-15510224]</t>
  </si>
  <si>
    <t>[ISSUE:17510514] - [SyRS-15510224]</t>
  </si>
  <si>
    <t>SyQT_FIT_Bluetooth_Media Streaming source screen policy_0002</t>
  </si>
  <si>
    <t>1. From AIVI2, Play a song on BT Media</t>
  </si>
  <si>
    <t>2._x000D_
- From AIVI2, Ignition switch off_x000D_
- From Phone, Turn OFF Bluetooth</t>
  </si>
  <si>
    <t>3. From AIVI2, Ignition switch ON with ECS mode</t>
  </si>
  <si>
    <t>4. Go to Media app &gt; BT source &gt; wait 10s from system starts and check</t>
  </si>
  <si>
    <t>4._x000D_
- BT is not re-connected to phone_x000D_
- No BT source is available</t>
  </si>
  <si>
    <t>b8c40dc1dc9adf8c65d00b836fda40ee</t>
  </si>
  <si>
    <t>6f2725878e4e8ffdc2a1916c1510e7c8</t>
  </si>
  <si>
    <t>5f26baa736cf4a59b726430cc71a6896</t>
  </si>
  <si>
    <t>To verify that The multimedia system shall remain in bluetooth Audio source during the reconnection procedure until it reaches 10 seconds timeout</t>
  </si>
  <si>
    <t>- AIVI2 System is ON.\\_x000D_
- Phone is connected BT to AIVI2 with full permission (media, contact, message) \\
----------\\_x000D_
- Current sceen: BT Media Now Playing screen</t>
  </si>
  <si>
    <t>SyQT_FIT_Bluetooth_Media Streaming source screen policy_0003</t>
  </si>
  <si>
    <t>2. Ignition switch off and on.</t>
  </si>
  <si>
    <t>3. System re-connection</t>
  </si>
  <si>
    <t>2. BT Media's state is disconnected</t>
  </si>
  <si>
    <t>3. Any Bluetooth Media device was not connected during 10 sec, Audio source screen should be moved to Radio source screen</t>
  </si>
  <si>
    <t>cccf1666df3a7a007230ca127933b2cc</t>
  </si>
  <si>
    <t>To verify that the multimedia system shall fallback to radio source If no device found after the 10 sec timeout of reconnection procedure</t>
  </si>
  <si>
    <t>- AIVI2 System is ON.\\_x000D_
- HFP and PBAP connection established between AIVI2 and Phone. \\_x000D_
----------\\_x000D_
- Current sceen: Media screen</t>
  </si>
  <si>
    <t>Not meet Expected result</t>
  </si>
  <si>
    <t>SyQT_FIT_Bluetooth_initial outgoing call by keypad_0001</t>
  </si>
  <si>
    <t>1. From AIVI2~, Open dialpad tab</t>
  </si>
  <si>
    <t>2. On Dial pad, input any number that contains in phone book</t>
  </si>
  <si>
    <t>3. Press Call button</t>
  </si>
  <si>
    <t>1. Dialpad screen will be displayed</t>
  </si>
  <si>
    <t>3. Outgoing call will be started_x000D_
3. Caller name will be displayed.</t>
  </si>
  <si>
    <t>9d56c5888c479c2d50828d3797c8cd77</t>
  </si>
  <si>
    <t>affd4aec9567781bbec9a756c276d71c</t>
  </si>
  <si>
    <t>35caff4f666b8b62326e1dfe2b3bc758</t>
  </si>
  <si>
    <t>To verify that the system can initial outgoing call (with call number is stored on phonebook) by keypad</t>
  </si>
  <si>
    <t>- AIVI2 System is ON.\\_x000D_
- Phone is connected BT to AIVI2 with full permission (media, contact, message) \\_x000D_
- AIVI2 is downloaded contact from Phone_x000D_
----------\\_x000D_
- Current sceen: Phone app screen</t>
  </si>
  <si>
    <t>[ITEM:155102367] - [Phone] 5.1. Outgoing Call handing</t>
  </si>
  <si>
    <t>[ISSUE:17133074] - [SyRS-15510238]</t>
  </si>
  <si>
    <t>[ISSUE:17510411] - [SyRS-15510238]</t>
  </si>
  <si>
    <t>SyQT_FIT_Bluetooth_initial outgoing call by keypad_0002</t>
  </si>
  <si>
    <t>2. From AIVI2~, make an outgoing call to a phone number that is not saved in phonebook using Dial Pad</t>
  </si>
  <si>
    <t>1. Dialpad tab is shown</t>
  </si>
  <si>
    <t>2. Outgoing call will be started_x000D_
2. Phone number is shown instead of caller name</t>
  </si>
  <si>
    <t>7bbaef69d1814c87f0b4431c4c022b7c</t>
  </si>
  <si>
    <t>To verify that the system can initial outgoing call (with call number is not stored on phonebook) by keypad</t>
  </si>
  <si>
    <t>SyQT_FIT_Bluetooth_initial outgoing call by keypad_0003</t>
  </si>
  <si>
    <t>2. Input number</t>
  </si>
  <si>
    <t>3. Input +#* (long press '0' for input '+' )</t>
  </si>
  <si>
    <t>4. Input more than 33 digits</t>
  </si>
  <si>
    <t>5. Input number to search for alphabet character (A~-Z~, 2: ABC~, 3:DEF) on dialer~'s virtual keyboard_x000D_
_x000D_
For example: If you want to search for the name Cuong~, it mean that I will input: 28664 (2 for C~, 8 for U~, 6 for O and N~, and 4 for G)</t>
  </si>
  <si>
    <t>6. Press the back button from keypad</t>
  </si>
  <si>
    <t>7. Long press the back button from keypad</t>
  </si>
  <si>
    <t>2. The values entered on the keypad are shown</t>
  </si>
  <si>
    <t>3. The values entered on the keypad are shown</t>
  </si>
  <si>
    <t>4. The values entered on the keypad are shown but only 33 digits display on the system</t>
  </si>
  <si>
    <t>5. System shall shown Alphabet which entered</t>
  </si>
  <si>
    <t>6. The values entered are deleted 1 by 1 digit.</t>
  </si>
  <si>
    <t>7. AIVI2 will clear all entered digits</t>
  </si>
  <si>
    <t>c3dee88ee6a330ad2aaf3adbb612fe6b</t>
  </si>
  <si>
    <t>021653149b99669e8e92d9eb2edf451a</t>
  </si>
  <si>
    <t>19bb4ee6f05a3d07d3377fac98d8fd87</t>
  </si>
  <si>
    <t>10756fe162865ca647291b4ed7943572</t>
  </si>
  <si>
    <t>16c8acb9b2fc6fc5623dbc437d33bf2f</t>
  </si>
  <si>
    <t>f3b1d3111862fca1f7283d92804d835d</t>
  </si>
  <si>
    <t>b3535b9ae11c8dd5eebac553934f7d95</t>
  </si>
  <si>
    <t>To verify that H/U dialer should support number, Alphabet and some special characters</t>
  </si>
  <si>
    <t>Long press back is deleting all characters</t>
  </si>
  <si>
    <t>SyQT_FIT_Bluetooth_initial outgoing call by phonebook_0001</t>
  </si>
  <si>
    <t>1. Open contacts tab and press any contact from contacts list</t>
  </si>
  <si>
    <t>2. End the outgoing call</t>
  </si>
  <si>
    <t>3. Open Recents tab and press any item from contacts list</t>
  </si>
  <si>
    <t>1. The outgoing call is established correctly</t>
  </si>
  <si>
    <t>2. The outgoing call will be terminated</t>
  </si>
  <si>
    <t>3. The outgoing call is started correctly</t>
  </si>
  <si>
    <t>1b3effe92c0f8d92630f41a629c5dff3</t>
  </si>
  <si>
    <t>0e762d71482372ea71129f2ac3096022</t>
  </si>
  <si>
    <t>4d2b606f8d68d46ab06e5a198cffc51e</t>
  </si>
  <si>
    <t>To verify that the system shall initial a outgoing call from downloaded phone-book</t>
  </si>
  <si>
    <t>- AIVI2 System is ON.\\_x000D_
- Phone is connected BT to AIVI2 with full permission (media, contact, message) \\_x000D_
----------\\_x000D_
- Current sceen: Phone screen</t>
  </si>
  <si>
    <t>[ISSUE:17133075] - [SyRS-15510237]</t>
  </si>
  <si>
    <t>[ISSUE:17510410] - [SyRS-15510237]</t>
  </si>
  <si>
    <t>SyQT_FIT_Bluetooth_Handle MMI for Bluetooth Media source_0001</t>
  </si>
  <si>
    <t>1. From AIVI2~, Home screen ~-~&gt; Media screen ~-~&gt; Check status</t>
  </si>
  <si>
    <t>2. From Phone A make an outgoing call</t>
  </si>
  <si>
    <t>3. From Phone B~, Accept the call</t>
  </si>
  <si>
    <t>4. From AIVI2~, Press ~'Call transfer icon~'</t>
  </si>
  <si>
    <t>5. Choose Phone from popup</t>
  </si>
  <si>
    <t>6. From AIVI2~, press audio tab menu.</t>
  </si>
  <si>
    <t>7. disable AVRCP from phone A and only Connect A2DP between AIVI2 and phone A.</t>
  </si>
  <si>
    <t>8. Check the AIVI2~'s Bluetooth Media Source screen</t>
  </si>
  <si>
    <t>1. Bluetooth Audio source screen should display "Bluetooth audio disconnected"</t>
  </si>
  <si>
    <t>3. Call communication screen should be support the ~'Call transfer icon~'</t>
  </si>
  <si>
    <t>4. Choose call audio path popup will appeared</t>
  </si>
  <si>
    <t>5. Call communication Audio source will be transferred to your phone.</t>
  </si>
  <si>
    <t>6. System shall move to Bluetooth Audio source screen</t>
  </si>
  <si>
    <t>7. A2DP connection is established</t>
  </si>
  <si>
    <t>8. play/pause~, Next/Previous and all AVRCP related icon should be hide or gray~-out.</t>
  </si>
  <si>
    <t>98d1d9ca164021037ff44ea186c644e1</t>
  </si>
  <si>
    <t>02804402da595de0f8f38fe1188e9cc4</t>
  </si>
  <si>
    <t>206b3fabb22d8e25fb156a76351866c1</t>
  </si>
  <si>
    <t>2703e09a36741c6c8cc5d5f5568ae1c3</t>
  </si>
  <si>
    <t>b7f68e3de13908c4de8de60f9438446c</t>
  </si>
  <si>
    <t>eb2c64335b3d0df7eeb1aa0b813cbff6</t>
  </si>
  <si>
    <t>7fefc9b5f0b3628afa08102a8cab2542</t>
  </si>
  <si>
    <t>d1efea709f2d89161bcff48dadfc4441</t>
  </si>
  <si>
    <t>To verify that the system shall Handle MMI for Bluetooth Media source</t>
  </si>
  <si>
    <t>- AIVI2 System is ON.\\_x000D_
- Phone A is connected to AIVI2 via Bluetooth\\_x000D_
- Phone B is able to make and receive a phone call. \\_x000D_
- Bluetooth Media is not connected\\----------\\_x000D_
- Current sceen: Home screen</t>
  </si>
  <si>
    <t>[ITEM:15510227] - [Phone] [Audio] 5.7 Bluetooth Audio Interoperability requirement</t>
  </si>
  <si>
    <t>[ISSUE:17133081] - [SyRS-15510231]</t>
  </si>
  <si>
    <t>AVRCP is not implemented yet</t>
  </si>
  <si>
    <t>[ISSUE:17510507] - [SyRS-15510231]</t>
  </si>
  <si>
    <t>SyQT_FIT_Bluetooth_BT setting capability_001</t>
  </si>
  <si>
    <t>2. From AIVI2, Accept the call</t>
  </si>
  <si>
    <t>3. From AIVI2, try to turn OFF Bluetooth</t>
  </si>
  <si>
    <t>3. User can not turn OFF Bluetooth on AIVI2 during a call</t>
  </si>
  <si>
    <t>e9b4388fbd1437721f47c060a62c5f62</t>
  </si>
  <si>
    <t>924cff2ab724c67eba277df222035884</t>
  </si>
  <si>
    <t>7d3d059736b22553ee94182e3d61faad</t>
  </si>
  <si>
    <t>To verify that it shall be impossible to turn OFF Bluetooth function during a call</t>
  </si>
  <si>
    <t>- AIVI2 System is ON_x000D_
- AIVI2 Bluetooth is ON_x000D_
- AIVI2 screen: App screen_x000D_
- Phone A is connected to AIVI2 via Bluetooth_x000D_
- Phone B is able to make and receive a phone call</t>
  </si>
  <si>
    <t>[ISSUE:17132991] - [SyRS-15510321]</t>
  </si>
  <si>
    <t>[ISSUE:17510360] - [SyRS-15510321]</t>
  </si>
  <si>
    <t>SyQT_FIT_Bluetooth_BT setting capability_002</t>
  </si>
  <si>
    <t>1. From AIV2, play Bluetooth Media song on Phone A</t>
  </si>
  <si>
    <t>2. From AIVI2, go to BT Setting then try to turn OFF Bluetooth</t>
  </si>
  <si>
    <t>2. AIVI2's Bluetooth is OFF\\_x000D_
2. No more BT audio output on the system</t>
  </si>
  <si>
    <t>36091a6dbaf70a514df3676731be6378</t>
  </si>
  <si>
    <t>fab08ab14c4e0ead5259ae07e7d155c5</t>
  </si>
  <si>
    <t>To verify that it shall be possible to turn OFF Bluetooth function while Bluetooth audio streaming is active</t>
  </si>
  <si>
    <t>- AIVI2 System is ON_x000D_
- AIVI2 Bluetooth is ON_x000D_
- AIVI2 screen: App screen_x000D_
- Phone A is connected to AIVI2 via Bluetooth_x000D_
 with full permission (phone, media, contact, message)_x000D_
- Phone A is able to play media music</t>
  </si>
  <si>
    <t>SyQT_FIT_Bluetooth_BT setting capability_003</t>
  </si>
  <si>
    <t>5. From Phone A, allow permission for AIVI2 to access to Phonebook</t>
  </si>
  <si>
    <t>6. From AIVI2, access then check Contact</t>
  </si>
  <si>
    <t>4. AIVI2 will ask for permission to access Phone A's Phonebook</t>
  </si>
  <si>
    <t>5. AIVI2 will start downloading Phonebook from Phone A</t>
  </si>
  <si>
    <t>6. Phone A's contact will be displayed on AIVI2 screen</t>
  </si>
  <si>
    <t>8e06e7aed51be383795fd2c57cd805b5</t>
  </si>
  <si>
    <t>45699ebf520ad7eb33d33c27a596cb6a</t>
  </si>
  <si>
    <t>9797139b26da4c9c055559212eac8f3b</t>
  </si>
  <si>
    <t>b2811c58f3c95f95e5755ef0c0903752</t>
  </si>
  <si>
    <t>30fe56c7dd7f8744f3dbf318355f9a0e</t>
  </si>
  <si>
    <t>90c7676f209ffec998821ca790477751</t>
  </si>
  <si>
    <t>To verify that the Phonebook shall be download if user allow system to access to Phonebook</t>
  </si>
  <si>
    <t>- AIVI2 System is ON_x000D_
- AIVI2 Bluetooth is ON_x000D_
- AIVI2 screen: App screen_x000D_
- Phone A contains available contacts_x000D_
- Phone A and AIVI2 has not connected Bluetooth before</t>
  </si>
  <si>
    <t>SyQT_FIT_Bluetooth_BT setting capability_004</t>
  </si>
  <si>
    <t>5. From Phone A, disallow permission for AIVI2 to access to Phonebook</t>
  </si>
  <si>
    <t>5. AIVI2 will NOT download Phonebook from Phone A</t>
  </si>
  <si>
    <t>6. Phone A's contact will NOT be displayed on AIVI2 screen</t>
  </si>
  <si>
    <t>10a87878f4b2ae1a179a785493e110a9</t>
  </si>
  <si>
    <t>322687afcbd02de90d541bc9afe14314</t>
  </si>
  <si>
    <t>6f7ad8b75ac98d56cf74fa714fc4f8fa</t>
  </si>
  <si>
    <t>051e9ac1008a02eb77f7c667b3b16498</t>
  </si>
  <si>
    <t>d944ec748213eb80eba219e08810b04f</t>
  </si>
  <si>
    <t>1692b77198a1661c7d85c6e9355506b8</t>
  </si>
  <si>
    <t>To verify that the Phonebook shall NOT be download if user does NOT allow system to access to Phonebook</t>
  </si>
  <si>
    <t>SyQT_FIT_Bluetooth_BT setting capability_005</t>
  </si>
  <si>
    <t>2. AIVI2 will popup notification with alarm sound there is a new incoming text message</t>
  </si>
  <si>
    <t>b3055e7c8cc66f7d26bd606c222c6099</t>
  </si>
  <si>
    <t>49d2b26ffd27615d439e2e48ff2f48a0</t>
  </si>
  <si>
    <t>To verify that support when the Message Access is ON, the message will notify about new incoming message</t>
  </si>
  <si>
    <t>- AIVI2 System is ON_x000D_
- AIVI2 Bluetooth is ON_x000D_
- Phone A Bluetooth is ON_x000D_
- AIVI2 screen: App screen_x000D_
- Phone A is connected to AIVI2 via Bluetooth with full permission (phone, media, contact, message)_x000D_
- AIV2 Message notification is ON_x000D_
- Phone B is able to send Text-message</t>
  </si>
  <si>
    <t>SyQT_FIT_Bluetooth_BT setting capability_006</t>
  </si>
  <si>
    <t>2. Message notification is not received</t>
  </si>
  <si>
    <t>ea913927e6791d3bbccb1851ec9f7fbc</t>
  </si>
  <si>
    <t>To verify that support when the Message Access is OFF, the message will NOT notify about new incoming message</t>
  </si>
  <si>
    <t>- AIVI2 System is ON_x000D_
- AIVI2 Bluetooth is ON_x000D_
- Phone A Bluetooth is ON_x000D_
- AIVI2 screen: App screen_x000D_
- Phone A is connected to AIVI2 via Bluetooth with full permission (phone, media, contact, message)_x000D_
- AIV2 Message notification is OFF_x000D_
- Phone B is able to send Text-message</t>
  </si>
  <si>
    <t>SyQT_FIT_Bluetooth_BT setting capability_007</t>
  </si>
  <si>
    <t>2. Press contact order then change the order by Last Name</t>
  </si>
  <si>
    <t>3. Return to Contact list then check the sorting order</t>
  </si>
  <si>
    <t>4. Press contact order then change the order by First Name</t>
  </si>
  <si>
    <t>5. Return to Contact list then check the sorting order</t>
  </si>
  <si>
    <t>3. The Contact list will be sorted by Last Name</t>
  </si>
  <si>
    <t>5. The Contact list will be sorted by First Name</t>
  </si>
  <si>
    <t>7bcfc3d56e517faf6ceda18fbd72b50d</t>
  </si>
  <si>
    <t>8fc5ec0f7ad78a88e30bd35492f2d268</t>
  </si>
  <si>
    <t>475a4a99e7dafc8fe8db57e2cca474ce</t>
  </si>
  <si>
    <t>9a8a9375fb87fd3867d16e98a7cb10c2</t>
  </si>
  <si>
    <t>f83d5291d777822126f58a9812ff867d</t>
  </si>
  <si>
    <t>To verify that the system support sorting Phonebook by Last name / First name</t>
  </si>
  <si>
    <t>- AIVI2 System is ON_x000D_
- AIVI2 Bluetooth is ON_x000D_
- AIVI2 screen: App screen_x000D_
- Phone A is connected to AIVI2_x000D_
- Phonebook of Phone A is downloaded into AIVI2</t>
  </si>
  <si>
    <t>SyQT_FIT_Bluetooth_Auto connect_will be moved to auto-conn part_001</t>
  </si>
  <si>
    <t>1. From Phone A, try to disconnect BT with Abnormal Connection</t>
  </si>
  <si>
    <t>2. From AIVI2, turn off Bluetooth</t>
  </si>
  <si>
    <t>1. AIVI2 will try to reconnect Bluetooth Infinite Connection</t>
  </si>
  <si>
    <t>2. The Bluetooth infinite connection retry stops</t>
  </si>
  <si>
    <t>afc3ea92514da6bf4f02c3acec0fa8a8</t>
  </si>
  <si>
    <t>1d419693bb6cc7f1e3061314cfe66386</t>
  </si>
  <si>
    <t>To check if Auto connect stops after turn off Bluetooth</t>
  </si>
  <si>
    <t>- AIVI2 System is ON_x000D_
- AIVI2 Bluetooth is ON_x000D_
- AIVI2 screen: App screen_x000D_
- Phone A is connected to AIVI2_x000D_
 with full permission (phone, media, contact, message)_x000D_
- Phonebook of Phone A is downloaded into AIVI2</t>
  </si>
  <si>
    <t>[ISSUE:17132997] - [SyRS-15510315]</t>
  </si>
  <si>
    <t>[ISSUE:17510476] - [SyRS-15510315]</t>
  </si>
  <si>
    <t>SyQT_FIT_Bluetooth_Connection status notification_not supported in Hero app_001</t>
  </si>
  <si>
    <t>1. Keep Device Phone and A-IVI2 away</t>
  </si>
  <si>
    <t>1. AIVI2 will stop using the voice line, data line, reading the memory_x000D_
1. Audio streaming (Bluetooth media) will be stopped</t>
  </si>
  <si>
    <t>15ba45e00eb7e9ab7391cfa36570f26a</t>
  </si>
  <si>
    <t>To check if the multimedia system is stopped when the BT is the abnormal disconnect</t>
  </si>
  <si>
    <t>- AIVI2 System is ON_x000D_
- AIVI2 Bluetooth is ON_x000D_
- AIVI2 screen: App screen_x000D_
- Phone A is connected to AIVI2_x000D_
 with full permission (phone, media, contact, message)_x000D_
- AIVI2 is playing Bluetooth media from Phone A</t>
  </si>
  <si>
    <t>[ISSUE:17132998] - [SyRS-15510314]</t>
  </si>
  <si>
    <t>[ISSUE:17510475] - [SyRS-15510314]</t>
  </si>
  <si>
    <t>SyQT_FIT_Bluetooth_OOB Pairing_001</t>
  </si>
  <si>
    <t>5. From AIVI2, check Paired devices list</t>
  </si>
  <si>
    <t>4. Paired device should be added on Paired devices list</t>
  </si>
  <si>
    <t>5. Phone A will be added on Paired devices list</t>
  </si>
  <si>
    <t>8c7b11dbfb9c5c0c570c0730b8839197</t>
  </si>
  <si>
    <t>40062fabe248f91ad69feb41ae47dc7f</t>
  </si>
  <si>
    <t>750801e3262504e7599f6df81b8dd540</t>
  </si>
  <si>
    <t>To check if OOB Pairing has been made</t>
  </si>
  <si>
    <t>- AIVI2 System is ON_x000D_
- AIVI2 Bluetooth and Phone A Bluetooth is ON_x000D_
- AIVI2 screen: Application screen_x000D_
- Phone A and AIVI2 has not connected Bluetooth before</t>
  </si>
  <si>
    <t>[ISSUE:17133008] - [SyRS-15510304]</t>
  </si>
  <si>
    <t>[ISSUE:17510458] - [SyRS-15510304]</t>
  </si>
  <si>
    <t>SyQT_FIT_Bluetooth_OOB Pairing_002</t>
  </si>
  <si>
    <t>1. Enter Bluetooth menu</t>
  </si>
  <si>
    <t>2. Select paired device setting which you want to remove in Paired devices</t>
  </si>
  <si>
    <t>3. Select forget</t>
  </si>
  <si>
    <t>3. Selected device should be remove from Paired devices list</t>
  </si>
  <si>
    <t>9adf3e69e59d351a762fd51c84d3eaad</t>
  </si>
  <si>
    <t>ee783b85f59602818df6f403ebbd6265</t>
  </si>
  <si>
    <t>9a906b5286525289662430c81d0757bc</t>
  </si>
  <si>
    <t>To verify that the OOB pairing is disconnect</t>
  </si>
  <si>
    <t>- AIVI2 System is ON_x000D_
- AIVI2 Bluetooth is ON_x000D_
- Phone A Bluetooth is ON_x000D_
- AIVI2 screen: App screen _x000D_
- Phone A is connected to AIVI2 via Bluetooth with full permission (phone, media, contact, message)</t>
  </si>
  <si>
    <t>SyQT_FIT_Bluetooth_SWRC Steering Wheel Remote Control or CSW Central Switch Joystick/Notification_001</t>
  </si>
  <si>
    <t>2. From SWRC~, Press "Call" button to accept the call</t>
  </si>
  <si>
    <t>3. From SWRC~, Press End button</t>
  </si>
  <si>
    <t>3. The Ongoing call will be terminated</t>
  </si>
  <si>
    <t>9e8e32cf6aaf7ea4b84d857cde05b12d</t>
  </si>
  <si>
    <t>ecdd21464ac222a75fb03146753e7439</t>
  </si>
  <si>
    <t>To verify that you can control the call from the SWC</t>
  </si>
  <si>
    <t>[ISSUE:17133015] - [SyRS-15510297]</t>
  </si>
  <si>
    <t>SyQT_FIT_Bluetooth_Phonebook and Call history management_001</t>
  </si>
  <si>
    <t>1. From Phone A, Connect Bluetooth to AIVI2 with permission to access Phonebook and call history (PBAP)</t>
  </si>
  <si>
    <t>2. From AIVI2, check phonebook download and call history on Phone A</t>
  </si>
  <si>
    <t>3. From Phone B, Connect Bluetooth to AIVI2 with permission to access Phonebook and call history (PBAP)</t>
  </si>
  <si>
    <t>4. From AIVI2, Selec Phone B is 1st Primary in BT connection</t>
  </si>
  <si>
    <t>5. From AIVI2, check phonebook download and call history</t>
  </si>
  <si>
    <t>2. Phonebook and Call history data of Phone A will be displayed</t>
  </si>
  <si>
    <t>5. Phonebook will be displayed with Mix contact between Phone A and Phone B</t>
  </si>
  <si>
    <t>46180c29ed266dc30274d16978aeb961</t>
  </si>
  <si>
    <t>9b7d26d2151af0517d027d883d0e3971</t>
  </si>
  <si>
    <t>28cba3c47ba0b9439b218acc5d6c3914</t>
  </si>
  <si>
    <t>0a4b4d0d1c21da4f84a7a0ebb6f5891c</t>
  </si>
  <si>
    <t>4faa9a5c5ceccdb94560f03bb7fd17f0</t>
  </si>
  <si>
    <t>To check if you are updating your phone book and call history data</t>
  </si>
  <si>
    <t>- AIVI2 System is ON_x000D_
- AIVI2 Bluetooth is ON_x000D_
- AIVI2 screen: App screen_x000D_
- Phone A  and B are not paired Bluetooth to AIVI2 before_x000D_
- Phone A and B contain available contacts</t>
  </si>
  <si>
    <t>[ISSUE:17133016] - [SyRS-15510296]</t>
  </si>
  <si>
    <t>[ISSUE:17510386] - [SyRS-15510296]</t>
  </si>
  <si>
    <t>SyQT_FIT_Bluetooth_Call handling_001</t>
  </si>
  <si>
    <t>1. On Phone 3~, make incoming call to Phone 1</t>
  </si>
  <si>
    <t>2. On Phone 1~, accept the call</t>
  </si>
  <si>
    <t>3. On AIVI2~, terminate the call</t>
  </si>
  <si>
    <t>4. On Phone 3~, make incoming call to Phone 2</t>
  </si>
  <si>
    <t>5. On AIVI2~, terminate the call</t>
  </si>
  <si>
    <t>2. The incoming call to Phone 1 will be displayed on AIVI2 properly</t>
  </si>
  <si>
    <t>3. The phone call will be terminate properly</t>
  </si>
  <si>
    <t>4. The incoming call to Phone 2 will be displayed on AIVI2 properly</t>
  </si>
  <si>
    <t>5. The phone call will be terminate properly</t>
  </si>
  <si>
    <t>b2cc927408fa56a704a90c34e8cb886a</t>
  </si>
  <si>
    <t>0c65556ddc13c5df58484ea6a3d53460</t>
  </si>
  <si>
    <t>953b645111561d2bf7786521674ec02e</t>
  </si>
  <si>
    <t>6a17c490bdb8598186e7c00147d6c526</t>
  </si>
  <si>
    <t>f90888a4d6ddde5b62b8e6da1baa5400</t>
  </si>
  <si>
    <t>1. IVI System Power On_x000D_
2. IVI Bluetooth is ON_x000D_
3. Current screen: Home screen_x000D_
4. Phone 1, 2 is connected to IVI via Bluetooth with dual HFP_x000D_
5. Phone 1 is selected as 1st primary, Phone 2 is selected as 2nd primary _x000D_
6. Phone 1, 2, 3 are  Pre paid and available SIM and available to receive or make phone call</t>
  </si>
  <si>
    <t>[ISSUE:17133017] - [SyRS-15510295]</t>
  </si>
  <si>
    <t>[ISSUE:17510385] - [SyRS-15510295]</t>
  </si>
  <si>
    <t>SyQT_FIT_Bluetooth_Basic dual connection HMI and CIND_001</t>
  </si>
  <si>
    <t>2. Select paired device to connect (Phone A)</t>
  </si>
  <si>
    <t>3. Try to connect to second audio/media device (ex. Phone B)</t>
  </si>
  <si>
    <t>4. Setting app shows please select primary device</t>
  </si>
  <si>
    <t>5. Select primary device which you want</t>
  </si>
  <si>
    <t>6. Move to device setting</t>
  </si>
  <si>
    <t>2. The selected device is connected</t>
  </si>
  <si>
    <t>6. Supported profiles have been connected successfully</t>
  </si>
  <si>
    <t>dd9bdb2e344c8f1cc198a013bd629751</t>
  </si>
  <si>
    <t>b9fab8a2c223848f668925736ca1e701</t>
  </si>
  <si>
    <t>106adc82c4741fe71a51b40b4abb9b00</t>
  </si>
  <si>
    <t>b84bc0a3bf3dedf9827a93547958b14d</t>
  </si>
  <si>
    <t>c594fa4575130045af93ff49ae87e442</t>
  </si>
  <si>
    <t>ae35f97100ed4b8fcebf72fba366267a</t>
  </si>
  <si>
    <t>To check if there is a double connection</t>
  </si>
  <si>
    <t>- AIVI2 System is ON_x000D_
- AIVI2 Bluetooth is ON_x000D_
- AIVI2 screen: App screen_x000D_
- Phone A, B are NOT connected to AIVI2 via Bluetooth</t>
  </si>
  <si>
    <t>[ISSUE:17133018] - [SyRS-15510294]</t>
  </si>
  <si>
    <t>[ISSUE:17510384] - [SyRS-15510294]</t>
  </si>
  <si>
    <t>SyQT_FIT_Bluetooth_Show proper call history or start the dialing procedure_001</t>
  </si>
  <si>
    <t>1. From Phone A, Connect Bluetooth to AIVI2 with full permission (media, phone, contact, message)</t>
  </si>
  <si>
    <t>2. Wait until AIVI2 download contacts from Phone A completely</t>
  </si>
  <si>
    <t>3. From AIVI2~, go to Phone app ~-~&gt; Recents tab</t>
  </si>
  <si>
    <t>4. From Recents tab~, select a contact in the list</t>
  </si>
  <si>
    <t>3. Recents tab will display all incoming call~, outgoing call and missed call</t>
  </si>
  <si>
    <t>4. AIVI2 will make an outgoing call to the selected contact</t>
  </si>
  <si>
    <t>4925445fa18ee771526b6325fecbc679</t>
  </si>
  <si>
    <t>2b1bbedcac0a565315f836522fdff72b</t>
  </si>
  <si>
    <t>710d9952d8897203e90850e37b50d26b</t>
  </si>
  <si>
    <t>7f8bed9a342615fc1495ea3b2c71666b</t>
  </si>
  <si>
    <t>To verify that call history and dialing are available</t>
  </si>
  <si>
    <t>- AIVI2 System is ON_x000D_
- AIVI2 Bluetooth is ON_x000D_
- AIVI2 screen: All App menu screen_x000D_
- Phone A is NOT paired to AIVI2 via Bluetooth_x000D_
 before_x000D_
- Phone A Call history contain data history about incoming call, outgoing call, missed call</t>
  </si>
  <si>
    <t>[ISSUE:17133036] - [SyRS-15510276]</t>
  </si>
  <si>
    <t>[ISSUE:17510420] - [SyRS-15510276]</t>
  </si>
  <si>
    <t>SyQT_FIT_Bluetooth_Basic call action of incoming call_001</t>
  </si>
  <si>
    <t>1. From Phone B, make a incoming call to Phone A</t>
  </si>
  <si>
    <t>3. From AIVI2, Accept the call</t>
  </si>
  <si>
    <t>4. From AIVI2, Check the Call Notification</t>
  </si>
  <si>
    <t>4. Call information will change to ongoing state_x000D_
4. Call communication audio is routed correctly</t>
  </si>
  <si>
    <t>83ffc774620d3550af0928474f49dc4a</t>
  </si>
  <si>
    <t>340fc9388fc0f7162fcf96e60248f964</t>
  </si>
  <si>
    <t>e49f3096be7570223e869eed223f6bd5</t>
  </si>
  <si>
    <t>To verify that the system shall support basic call behavior</t>
  </si>
  <si>
    <t>- AIVI2 System is ON_x000D_
- AIVI2 Bluetooth is ON_x000D_
- AIVI2 screen: App screen_x000D_
- Phone A is connected to AIVI2 via Bluetooth_x000D_
 with full permission (phone, media, contact, message)_x000D_
- Phone B, C are able to make and receive a phone call</t>
  </si>
  <si>
    <t>[ISSUE:17133062] - [SyRS-15510250]</t>
  </si>
  <si>
    <t>[ISSUE:17510397] - [SyRS-15510250]</t>
  </si>
  <si>
    <t>SyQT_FIT_Bluetooth_Handle audio of incoming call_001</t>
  </si>
  <si>
    <t>1. From Phone B, make a incoming call and use Phone A to answer it</t>
  </si>
  <si>
    <t>2. AIVI2 System OFF</t>
  </si>
  <si>
    <t>3. AIVI2 System ON</t>
  </si>
  <si>
    <t>4. Disconnect the Bluetooth connection from Phone</t>
  </si>
  <si>
    <t>5. End call</t>
  </si>
  <si>
    <t>6. From Phone B~, make a incoming call for Phone A</t>
  </si>
  <si>
    <t>7. Connect Phone A to Bluetooth</t>
  </si>
  <si>
    <t>8. Disconnect Bluetooth on phone A</t>
  </si>
  <si>
    <t>1. Ring tone will output from AIVI2 speaker</t>
  </si>
  <si>
    <t>2. Call communication audio transmitted to mobile phone</t>
  </si>
  <si>
    <t>3. Call communication audio transmitted to AIVI2</t>
  </si>
  <si>
    <t>4. Call communication audio transmitted to mobile phone</t>
  </si>
  <si>
    <t>%%(white-space:nowrap;)7. Incoming call notification ring tones are routed from the H/U%!</t>
  </si>
  <si>
    <t>%%(white-space:nowrap;)8. Incoming call notification ring tones are routed from the Phone A%!</t>
  </si>
  <si>
    <t>4e478f3138725f4eb8885b148b94b3af</t>
  </si>
  <si>
    <t>4c8a0c2999221f74a0288bca791cabf4</t>
  </si>
  <si>
    <t>c5f552b652c6d050bffdc5446bb48027</t>
  </si>
  <si>
    <t>cca9030858bf05db37d533c8eb1d5047</t>
  </si>
  <si>
    <t>29d90c07d4533590547be1f6ea96cbc0</t>
  </si>
  <si>
    <t>9054455e879d85e7b5fd27412430c9c2</t>
  </si>
  <si>
    <t>5342ff7fc7435bf1ad0b5410266eadea</t>
  </si>
  <si>
    <t>dcf2a6b8dd2f5023482d7ead3c83dcd6</t>
  </si>
  <si>
    <t>To check if the audio path is automatically transferred to the phone before disconnecting or before H/U power down if H/U is powered off while the phone is ringing</t>
  </si>
  <si>
    <t>[ISSUE:17133063] - [SyRS-15510249]</t>
  </si>
  <si>
    <t>[ISSUE:17510396] - [SyRS-15510249]</t>
  </si>
  <si>
    <t>SyQT_FIT_Bluetooth_Information of incoming call alert state without private caller feature_001</t>
  </si>
  <si>
    <t>2. From AIVI2, Accept the call then check the Call audio</t>
  </si>
  <si>
    <t>1._x000D_
- The ringtone will be output_x000D_
- The caller's information will be displayed\\_x000D_
+ caller Name \\_x000D_
+ Number\\_x000D_
+ Number type\\_x000D_
+ Photo\\_x000D_
- The incoming popup will be displayed with options: Answer / Decline</t>
  </si>
  <si>
    <t>2. Call audio is routed from H/U</t>
  </si>
  <si>
    <t>349137dd95709f90f49e365dd490092c</t>
  </si>
  <si>
    <t>53f3f233a2f38e84a2ef0b073a2bae3d</t>
  </si>
  <si>
    <t>To check incoming call notification status information</t>
  </si>
  <si>
    <t>- AIVI2 System is ON_x000D_
- AIVI2 Bluetooth is ON_x000D_
- AIVI2 screen: App screen_x000D_
- Phone A is connected BT to AIVI2_x000D_
 with full permission (phone, media, contact, message) _x000D_
- Phone A, B are able to make and receive a phone call_x000D_
- AIVI2 downloaded full contacts from Phone A Phonebook_x000D_
- Phone B contact information is saved in Phone A Phonebook (includes Name, Phone number, number type, Photo)</t>
  </si>
  <si>
    <t>Design</t>
  </si>
  <si>
    <t>[ISSUE:17133064] - [SyRS-15510248]</t>
  </si>
  <si>
    <t>[ISSUE:17510395] - [SyRS-15510248]</t>
  </si>
  <si>
    <t>SyQT_FIT_Bluetooth_Information of ongoing Incoming call_001</t>
  </si>
  <si>
    <t>1. Incoming call coming to Test phone and answer it</t>
  </si>
  <si>
    <t>2. Check a contact name with multiple contacts</t>
  </si>
  <si>
    <t>1-1. The contact name for the International / National Caller ID is displayed\\_x000D_
1-2. Confirm incoming call direction icon / Hold incoming call direction icon by application layer</t>
  </si>
  <si>
    <t>2. Discovered contact names display only one contact in multiple contacts with the same name</t>
  </si>
  <si>
    <t>0872f7645b41184fafe7507e0da4562d</t>
  </si>
  <si>
    <t>a991a22300f0af68cb7cbeba73881c0d</t>
  </si>
  <si>
    <t>To verify that international calls are marked correctly</t>
  </si>
  <si>
    <t>1. AIVI2 System is ON\\_x000D_
2. BT Phone 1 connect to AIVI via BT</t>
  </si>
  <si>
    <t>[ISSUE:17133067] - [SyRS-15510245]</t>
  </si>
  <si>
    <t>[ISSUE:17510392] - [SyRS-15510245]</t>
  </si>
  <si>
    <t>SyQT_FIT_Bluetooth_Outgoing call handle ringtone and communication audio_001</t>
  </si>
  <si>
    <t>1. Initiate outgoing call and don't answer it from far end phone</t>
  </si>
  <si>
    <t>2. Press the Cell phone icon then select Handset</t>
  </si>
  <si>
    <t>3. Press the Cell phone icon again then select 'Vehicle bluetooth'</t>
  </si>
  <si>
    <t>1. Outgoing ring tone output over AIVI2 speaker</t>
  </si>
  <si>
    <t>3. Audio output from Phone</t>
  </si>
  <si>
    <t>3. Audio output from AIVI2</t>
  </si>
  <si>
    <t>d9765898cd33e3223218abf125b899d8</t>
  </si>
  <si>
    <t>e96cd80361736c3a46d17d3f9e576cda</t>
  </si>
  <si>
    <t>c64ba930fb3a622ce9014ea5e7e599a7</t>
  </si>
  <si>
    <t>To check for outgoing call ring tones and communication audio</t>
  </si>
  <si>
    <t>SyQT_FIT_Bluetooth_Basic indicator of outgoing call_001</t>
  </si>
  <si>
    <t>1. initiate outgoing call</t>
  </si>
  <si>
    <t>1. Show status information is displayed (photo, name, number, directional icon, transfer audio, number type)</t>
  </si>
  <si>
    <t>To check if the outgoing call displays basic information</t>
  </si>
  <si>
    <t>1. AIVI2 System is ON\\
2. BT Phone 1 connect to AIVI via BT</t>
  </si>
  <si>
    <t>SyQT_FIT_Bluetooth_initial outgoing call by keypad_001</t>
  </si>
  <si>
    <t>1. open dialpad tab and input any number that available to call</t>
  </si>
  <si>
    <t>2. Press the call button</t>
  </si>
  <si>
    <t>3. Open Keypad</t>
  </si>
  <si>
    <t>4. Dialer input number and +#* (long press '0' for input '+' )</t>
  </si>
  <si>
    <t>5. Press the back button</t>
  </si>
  <si>
    <t>6. Long press the back button</t>
  </si>
  <si>
    <t>4. The values entered on the keypad are shown (up to 33 digits)</t>
  </si>
  <si>
    <t>5. The values entered are erased by 1digits</t>
  </si>
  <si>
    <t>6. The values entered are continuously erased by 1 digits</t>
  </si>
  <si>
    <t>To check if the keypad control is working properly during the call</t>
  </si>
  <si>
    <t>SyQT_FIT_Bluetooth_initial outgoing call by phonebook_001</t>
  </si>
  <si>
    <t>1. open contacts tab</t>
  </si>
  <si>
    <t>2. press any item from contacts list</t>
  </si>
  <si>
    <t>3. Press end call</t>
  </si>
  <si>
    <t>4. open call history tab</t>
  </si>
  <si>
    <t>5. press any item from contacts list</t>
  </si>
  <si>
    <t>2. The outgoing call</t>
  </si>
  <si>
    <t>5. The outgoing call</t>
  </si>
  <si>
    <t>To check if outgoing calls are available in the phone book and Call History</t>
  </si>
  <si>
    <t>SyQT_FIT_Bluetooth_Handle MMI for Bluetooth Media source_001</t>
  </si>
  <si>
    <t>1. Press Bluetooth Audio Source in Audio Tab Menu</t>
  </si>
  <si>
    <t>1. The Bluetooth media source screen is displayed</t>
  </si>
  <si>
    <t>To verify that the Bluetooth audio source screen is displayed</t>
  </si>
  <si>
    <t>SyQT_FIT_Bluetooth_Additional Feature support_001</t>
  </si>
  <si>
    <t>1. Play the music</t>
  </si>
  <si>
    <t>2. From AIVI2, got to Settings -&gt; Sound</t>
  </si>
  <si>
    <t>3. On Sound setting, Increase/decrease the Media volume</t>
  </si>
  <si>
    <t>4.  On Phone 1, increase/decrease volume</t>
  </si>
  <si>
    <t>3. The media volume level will be changed in H/U</t>
  </si>
  <si>
    <t>4. Sound will be changed corresponding on system</t>
  </si>
  <si>
    <t>4d452db986e7daf67bc0ef01dddb8c42</t>
  </si>
  <si>
    <t>10a55e4336f9a152f5eaa9cbf553f28d</t>
  </si>
  <si>
    <t>81f8751fa5758fc34957af29b405fe17</t>
  </si>
  <si>
    <t>085ea052b2a47db6be33f3ae82b1263f</t>
  </si>
  <si>
    <t>To verify that the Absolute Volume is operational</t>
  </si>
  <si>
    <t>1. Android Phone support 'Absolute Volume' \\_x000D_
incase Android Phone does not support 'Absolute Volume' feature please follow these structures:_x000D_
1-1. held your test phone and open the setting Menu\\_x000D_
1-2. go to System information -&gt; Phone information -&gt; Softwear information -&gt; Press 'Android version" menu, repeat(about 10 times) press and press rapidly\\_x000D_
1-3. If you can see Android version animation from phone, You're success to enable the hidden 'Developer option' menu\\_x000D_
1-4. Press the back button twice. (You may see System information screen from your phone)\\_x000D_
1-5. Find the 'Developer Option' menu and press it._x000D_
1-6. Find the 'Absolute Volume menu'\\_x000D_
1-7. Now, Please Make it by yourself for using 'Absolute Volume' feature\\_x000D_
1-8. Phone setting completed\\_x000D_
2. AIVI2 System is ON\\_x000D_
3. BT Phone 1 connect to AIVI via BT with allowing permission for A2DP, HFP_x000D_
4. Phone 1 contains audio songs that can be played on AIV2</t>
  </si>
  <si>
    <t>[ISSUE:17133082] - [SyRS-15510230]</t>
  </si>
  <si>
    <t>[ISSUE:17510506] - [SyRS-15510230]</t>
  </si>
  <si>
    <t>SyQT_FIT_Bluetooth_Internal behavior of Streaming Play/Pause_001</t>
  </si>
  <si>
    <t>2. Press the pause button</t>
  </si>
  <si>
    <t>3. Press the play button</t>
  </si>
  <si>
    <t>4. Make a outgoing call</t>
  </si>
  <si>
    <t>5. Incoming call alerted</t>
  </si>
  <si>
    <t>2. Music is paused (BT Media muted within 0.5 sec)</t>
  </si>
  <si>
    <t>3. Play the music</t>
  </si>
  <si>
    <t>4. Bluetooth media paused</t>
  </si>
  <si>
    <t>5. Play the music</t>
  </si>
  <si>
    <t>5. Bluetooth media paused</t>
  </si>
  <si>
    <t>c211d0cbde794babf075153d4de59828</t>
  </si>
  <si>
    <t>43b810b843d4d128a65d84b7a476cc9b</t>
  </si>
  <si>
    <t>495fa9efb547dbcac187f664aca0d352</t>
  </si>
  <si>
    <t>aa767317a9ce37a134dac8613b78d544</t>
  </si>
  <si>
    <t>5c4ec00661a616db3f5eacf4b0fec904</t>
  </si>
  <si>
    <t>To verify that media streaming play and pause</t>
  </si>
  <si>
    <t>1. AIVI2 System is ON\\_x000D_
2. BT Phone 1 connect to AIVI via BT with with full permission (phone, media, contact, message)_x000D_
3. Phone 1 contains audio songs that can be played on AIV2</t>
  </si>
  <si>
    <t>[ISSUE:17133083] - [SyRS-15510229]</t>
  </si>
  <si>
    <t>[ISSUE:17510505] - [SyRS-15510229]</t>
  </si>
  <si>
    <t>SyQT_FIT_Bluetooth_Cluster Interface for Bluetooth Audio Streaming_001</t>
  </si>
  <si>
    <t>1. The cluster displays the same information as the media information in the H/U\\_x000D_
- Title of the media\\_x000D_
- Name of the Artist\\_x000D_
- Name of the album\\_x000D_
- Number of the media\\_x000D_
- Total number of the media\\_x000D_
- Genre\\_x000D_
- Playing time\\_x000D_
- album Cover Art</t>
  </si>
  <si>
    <t>To verify that the cluster displays the same information as the H/U currently playing songs</t>
  </si>
  <si>
    <t>SyQT_FIT_Bluetooth_Media Streaming source screen policy_001</t>
  </si>
  <si>
    <t>1. Play Bluetooth music</t>
  </si>
  <si>
    <t>2. Reboot AIVI2</t>
  </si>
  <si>
    <t>2-1. The HU screen is displayed as the BT media source screen\\_x000D_
2-2. Bluetooth Media will play automatically</t>
  </si>
  <si>
    <t>To check if Bluetooth Media plays automatically</t>
  </si>
  <si>
    <t>SyQT_FIT_Bluetooth_Access device phonebook_001</t>
  </si>
  <si>
    <t>1. From Phone A, Connect Bluetooth to AIVI2 with permission to access Phonebook then check the contact on AIVI2</t>
  </si>
  <si>
    <t>1. AIVI2 will display the same contacts as Phone 1's contacts</t>
  </si>
  <si>
    <t>50aa1f00b35dda2fb3d6e549d473c115</t>
  </si>
  <si>
    <t>To check if phone book downloads automatically</t>
  </si>
  <si>
    <t>- AIVI2 System is ON_x000D_
- AIVI2 Bluetooth is ON_x000D_
- AIVI2 screen: App screen_x000D_
- Phone A  is not connected Bluetooth to AIVI2 before</t>
  </si>
  <si>
    <t>[ISSUE:17133124] - [SyRS-14929335]</t>
  </si>
  <si>
    <t>[ISSUE:17510450] - [SyRS-14929335]</t>
  </si>
  <si>
    <t>SyQT_FIT_Bluetooth_Handle multiple call &amp; Dual HFP_001</t>
  </si>
  <si>
    <t>1. From AIVI2, try to connect BT with Phone B</t>
  </si>
  <si>
    <t>2. Choose Phone B is main Phone</t>
  </si>
  <si>
    <t>1. 'Please choose your main phone. Call will be launched from this phone' pop-up displayed</t>
  </si>
  <si>
    <t>2. Main Phone is Phone B</t>
  </si>
  <si>
    <t>c994fbc2c0a607d1e437f3b9340625b3</t>
  </si>
  <si>
    <t>ce19c608b9b978445f45951e77556a5e</t>
  </si>
  <si>
    <t>To check for dual HFP connections</t>
  </si>
  <si>
    <t>- AIVI2 System is ON_x000D_
- AIVI2 Bluetooth, Phone A, Phone B Bluetooth are ON_x000D_
- AIVI2 screen: Bluetooth settings screen_x000D_
- Phone A is connected BT with AIVI2_x000D_
- Phone B is NOT connected to AIVI2 before</t>
  </si>
  <si>
    <t>[ISSUE:17133133] - [SyRS-14929326]</t>
  </si>
  <si>
    <t>[ISSUE:17510389] - [SyRS-14929326]</t>
  </si>
  <si>
    <t>SyQT_FIT_Bluetooth_Bluetooth Audio Quality and Performance_001</t>
  </si>
  <si>
    <t>2. Press pause button</t>
  </si>
  <si>
    <t>3. Press play button</t>
  </si>
  <si>
    <t>4. Press pause button</t>
  </si>
  <si>
    <t>4. Media streaming audio does not have a cut-off</t>
  </si>
  <si>
    <t>e188c35e2be430c89fb0e8e17e49c6c8</t>
  </si>
  <si>
    <t>c652d489f99e7dfa3e648cebf6eca1db</t>
  </si>
  <si>
    <t>fa4e42f21bd02a64e633828b2b49bf42</t>
  </si>
  <si>
    <t>To check the quality and performance of Bluetooth audio:</t>
  </si>
  <si>
    <t>1. AIVI2 System is ON\\_x000D_
2. BT Phone 1 connect to AIVI via BT with full permission (phone, media, contact, message)</t>
  </si>
  <si>
    <t>[ISSUE:17133079] - [SyRS-15510233]</t>
  </si>
  <si>
    <t>[ISSUE:17510509] - [SyRS-15510233]</t>
  </si>
  <si>
    <t>WiFi</t>
  </si>
  <si>
    <t>SyQT_FIT_WiFi_Operating band (2.4Ghz and 5Ghz)_001</t>
  </si>
  <si>
    <t>1. ON Router, set SSID 1 (2.4 Ghz) and SSID 2 (5 Ghz)</t>
  </si>
  <si>
    <t>2. On A-IVI2, connect WiFi to SSID 1</t>
  </si>
  <si>
    <t>3. On A-IVI2, connect WiFi to SSID 2</t>
  </si>
  <si>
    <t>2. A-IVI2 connected to SSID 1 successfully</t>
  </si>
  <si>
    <t>3. A~-IVI2 will disconnect WiFi to SSID 1_x000D_
_x000D_
3. A~-IVI2 connected to SSID 2 successfully</t>
  </si>
  <si>
    <t>749d99815277a9ebdde9ca8f01716eb0</t>
  </si>
  <si>
    <t>6ffc795b2bd7596a195a3fa4fb435a0f</t>
  </si>
  <si>
    <t>958e94d86c0eae6ee374fb1311d4d8d3</t>
  </si>
  <si>
    <t>Wifi</t>
  </si>
  <si>
    <t>[ITEM:12261436]</t>
  </si>
  <si>
    <t>To verify that System shall be able to support concurrent functionality on both bands 2.4Ghz and 5Ghz as STA mode</t>
  </si>
  <si>
    <t>1. A-IVI2 System Power On_x000D_
2. WiFi is ON_x000D_
3. Current screen: WiFi setting screen_x000D_
4. WiFi Router is ready</t>
  </si>
  <si>
    <t>Router</t>
  </si>
  <si>
    <t>yeanwoong.choo</t>
  </si>
  <si>
    <t>[ISSUE:15492334]</t>
  </si>
  <si>
    <t>[ISSUE:17218466] - [SyRS-11938273]</t>
  </si>
  <si>
    <t>Agreed(DQA)</t>
  </si>
  <si>
    <t>[ISSUE:17510726] - [SyRS-11938273]</t>
  </si>
  <si>
    <t>SyQT_FIT_WiFi_Operating band (2.4Ghz and 5Ghz)_002</t>
  </si>
  <si>
    <t>1. On A-IVI2, configure Hotspot with AP Band 2.4 Ghz</t>
  </si>
  <si>
    <t>2. On Phone, connect WiFi to Hotspot 2.4 Ghz</t>
  </si>
  <si>
    <t>2. Phone connected to A-IVI2 Hotspot 2.4 Ghz successfully</t>
  </si>
  <si>
    <t>48967206cea300d06d97f83d4f3d2197</t>
  </si>
  <si>
    <t>0e28a32ae89764d3568fbe632cdeedfc</t>
  </si>
  <si>
    <t>To verify that System shall be able to support concurrent functionality on bands 2.4Ghz</t>
  </si>
  <si>
    <t>1. A-IVI2 System Power On_x000D_
2. WiFi is ON_x000D_
3. Current screen: WiFi setting screen_x000D_
4. Phone is ready</t>
  </si>
  <si>
    <t>SyQT_FIT_WiFi_Security_001</t>
  </si>
  <si>
    <t>1. On A~-IVI2~, Connect A~-IVI2 to Router</t>
  </si>
  <si>
    <t>2. Check AP information</t>
  </si>
  <si>
    <t>3. On A~-IVI2~, Check Router Security information</t>
  </si>
  <si>
    <t>2. User can see the information below._x000D_
_x000D_
~- Name (SSID)_x000D_
_x000D_
~- Signal strength (RSSI)_x000D_
_x000D_
~- Type of encryption_x000D_
_x000D_
~- Current status: Connected/Disconnected</t>
  </si>
  <si>
    <t>3. Router~'s security is  WPA2</t>
  </si>
  <si>
    <t>a721b60fdfaf49f6e240bc18c6110f31</t>
  </si>
  <si>
    <t>ea0565e0dcb3aa1ab785580d526123dd</t>
  </si>
  <si>
    <t>6771f8358355c824acebbd33f95f3ede</t>
  </si>
  <si>
    <t>To verify that System shall support security AP with WPA2</t>
  </si>
  <si>
    <t>. A-IVI2 System Power On_x000D_
2. WiFi is ON_x000D_
3. Current screen: WiFi setting screen_x000D_
4. Router is configure security WPA2_x000D_
5. Router are ready to connect</t>
  </si>
  <si>
    <t>[ISSUE:17218483] - [SyRS-11226554]</t>
  </si>
  <si>
    <t>[ISSUE:17510732] - [SyRS-11226554]</t>
  </si>
  <si>
    <t>SyQT_FIT_WiFi_WiFi Scan_001</t>
  </si>
  <si>
    <t>1. Turn OFF Router 2 then check AP list on A-IVI2</t>
  </si>
  <si>
    <t>2. Turn ON Router 2 then check AP list on A-IVI2</t>
  </si>
  <si>
    <t>1. Router 2's name will be disappeared from AP List</t>
  </si>
  <si>
    <t>2. Router 2's name will be displayed from AP List_x000D_
2. AP list will be updated after 10s</t>
  </si>
  <si>
    <t>aed278dad7b51ab268a63943411373a5</t>
  </si>
  <si>
    <t>d83a673ff2f5feb5088fcb1670b0fab8</t>
  </si>
  <si>
    <t>To verify that System shall trigger a AP scan (passive listening) every 10 seconds while the AP list is being displayed, even if the system is already connected.</t>
  </si>
  <si>
    <t>1. A-IVI2 System Power On_x000D_
2. WiFi is ON_x000D_
3. Current screen: WiFi setting screen_x000D_
4. Router 1, 2 are ready_x000D_
5. A-IVI2 is being connected to Router 1 and has already connected to Router 2 before (known AP)</t>
  </si>
  <si>
    <t>[ISSUE:17218479] - [SyRS-11229493]</t>
  </si>
  <si>
    <t>[ISSUE:17510735] - [SyRS-11229493]</t>
  </si>
  <si>
    <t>SyQT_FIT_WiFi_WiFi Scan (periodically)_001</t>
  </si>
  <si>
    <t>1. Launch ADB Log Tool</t>
  </si>
  <si>
    <t>2. On ADB Log tool~, check log of startScan</t>
  </si>
  <si>
    <t>2. Log of startScan is displayed every 10 seconds</t>
  </si>
  <si>
    <t>2bf62dcd3917d539172d8102093ca905</t>
  </si>
  <si>
    <t>2b9d4560a960975f34e196786a920af1</t>
  </si>
  <si>
    <t>To verify when system is not associated with an access point, the system shall periodically check every 10 seconds to check if any of the known APs is available</t>
  </si>
  <si>
    <t>1. A-IVI2 System Power On_x000D_
2. WiFi is ON_x000D_
3. Current screen: WiFi setting screen_x000D_
4. AIVI WiFi is in scan status_x000D_
5. ADB Log tool is implemented and ready to use</t>
  </si>
  <si>
    <t>[ISSUE:17218478] - [SyRS-11229556]</t>
  </si>
  <si>
    <t>[ISSUE:17510736] - [SyRS-11229556]</t>
  </si>
  <si>
    <t>SyQT_FIT_WiFi_Auto connection (periodically check)_001</t>
  </si>
  <si>
    <t>1. On A-IVI2, Turn ON WiFi</t>
  </si>
  <si>
    <t>2. Wait until A-IVI2 automatically connect to a Router</t>
  </si>
  <si>
    <t>3. On A-IVI2, check the WiFi setting menu</t>
  </si>
  <si>
    <t>3. A-IVI2 will automatically connected to Router 1</t>
  </si>
  <si>
    <t>3f86882af415d3b814468777f286d031</t>
  </si>
  <si>
    <t>c63088de855f9bc45b01f6c6d5354af4</t>
  </si>
  <si>
    <t>f13bdb561ac27966570dbceb9014ac10</t>
  </si>
  <si>
    <t>To verify that If more than one known APs are available, the system shall select between the ones that have been configured as Auto connection and it shall use the most recent one</t>
  </si>
  <si>
    <t>1. A-IVI2 System Power On_x000D_
2. WiFi is OFF_x000D_
3. Current screen: WiFi setting screen_x000D_
4. Router 1, 2, 3 are ready_x000D_
5. A-IVI2 has already connected to Router 1, 2, 3 before (known AP)_x000D_
6. Router 1 is the most recent Router that connect WiFi to A-IVI2</t>
  </si>
  <si>
    <t>[ISSUE:17218477] - [SyRS-11229557]</t>
  </si>
  <si>
    <t>[ISSUE:17510737] - [SyRS-11229557]</t>
  </si>
  <si>
    <t>SyQT_FIT_WiFi_Password screen_001</t>
  </si>
  <si>
    <t>1. On A-IVI2, select Router's name to process connecting</t>
  </si>
  <si>
    <t>2. On password screen, enter characters</t>
  </si>
  <si>
    <t>1. Password screen will be displayed</t>
  </si>
  <si>
    <t>2. Each entered character for the password shall be replaced by rounded character_x000D_
_x000D_
2. The rounded character can be dot(....)~, star(****) character</t>
  </si>
  <si>
    <t>620b502833a689d0085e7da7c4d0b907</t>
  </si>
  <si>
    <t>a9a39096786d1599f8c104da0ec91be0</t>
  </si>
  <si>
    <t>To verify that user shall be able to enter the password for connecting to the selected available AP</t>
  </si>
  <si>
    <t>1. A-IVI2 System Power On_x000D_
2. WiFi is ON_x000D_
3. Current screen: WiFi setting screen_x000D_
4. Router are ready</t>
  </si>
  <si>
    <t>[ISSUE:17218481] - [SyRS-11228721]</t>
  </si>
  <si>
    <t>[ISSUE:17510738] - [SyRS-11228721]</t>
  </si>
  <si>
    <t>SyQT_FIT_WiFi_Manual connection_001</t>
  </si>
  <si>
    <t>1. On WiFi list, search for the name of router 1, 2</t>
  </si>
  <si>
    <t>2. On A-IVI2, select Router 1 then process connecting</t>
  </si>
  <si>
    <t>1. Router 1, 2 will be displayed on WiFi list</t>
  </si>
  <si>
    <t>2. A-IVI2 will be connected to Router 1 by manual selection method</t>
  </si>
  <si>
    <t>8481e04ce28906036de5ab7a9e81d637</t>
  </si>
  <si>
    <t>2a6b5809845611406abba880bf477dfa</t>
  </si>
  <si>
    <t>To verify that system will only connect to this AP after the user has selected it manually from the list</t>
  </si>
  <si>
    <t>1. A-IVI2 System Power On_x000D_
2. WiFi STA mode is active_x000D_
3. Current screen: WiFi setting screen_x000D_
4. Router 1,2 have not yet connected to WiFi A-IVI2 before</t>
  </si>
  <si>
    <t>Spec out</t>
  </si>
  <si>
    <t>[ISSUE:17218474] - [SyRS-11231278]</t>
  </si>
  <si>
    <t>SyQT_FIT_WiFi_Forget Device AP_001</t>
  </si>
  <si>
    <t>1. On WiFi list, search for the name of router 1</t>
  </si>
  <si>
    <t>2. On A-IVI2, select forget Router 1 from the list</t>
  </si>
  <si>
    <t>2. Router 1's name will be remove completely</t>
  </si>
  <si>
    <t>4fcc121a40cbc002b0bf19c5ff961b2e</t>
  </si>
  <si>
    <t>7a8dfb0f488e65b21a95bba109e1aeda</t>
  </si>
  <si>
    <t>To verify that system shall support user to remove AP from WiFi List</t>
  </si>
  <si>
    <t>1. A-IVI2 System Power On_x000D_
2. WiFi STA mode is active_x000D_
3. Current screen: WiFi setting screen_x000D_
4. Router 1's name is displayed on WiFi connected list</t>
  </si>
  <si>
    <t>[ISSUE:17218461] - [SyRS-12190493]</t>
  </si>
  <si>
    <t>[ISSUE:17510745] - [SyRS-12190493]</t>
  </si>
  <si>
    <t>SyQT_FIT_WiFi_WiFi AP settings screen_001</t>
  </si>
  <si>
    <t>1. On WiFi AP setting, go to Hotspot menu</t>
  </si>
  <si>
    <t>2. Change SSID (WiFi name) for AP then re~-check</t>
  </si>
  <si>
    <t>3. Edit then check Password for AP</t>
  </si>
  <si>
    <t>2. User shall be able to set the SSID between 1 and 32 characters long</t>
  </si>
  <si>
    <t>3. User shall be able to set a custom password between 8 and 32 characters long</t>
  </si>
  <si>
    <t>6e5ce8252414564ca532bc899b457ecf</t>
  </si>
  <si>
    <t>1cada92c8d9787cc9f5cd895de303c1c</t>
  </si>
  <si>
    <t>6ea0460bc1ef41c3945de498b44c682b</t>
  </si>
  <si>
    <t>To verify that system shall support user to setup and edit SSID in AP mode</t>
  </si>
  <si>
    <t>1. A-IVI2 System Power On_x000D_
2. WiFi AP mode is active_x000D_
3. Current screen: WiFi setting screen</t>
  </si>
  <si>
    <t>[ISSUE:17218470] - [SyRS-11234583]</t>
  </si>
  <si>
    <t>[ISSUE:17510748] - [SyRS-11234583]</t>
  </si>
  <si>
    <t>SyQT_FIT_WiFi_Wifi AP enabler for supporting wireless Carplay_001</t>
  </si>
  <si>
    <t>1. On WiFi AP setting, activate Hotspot</t>
  </si>
  <si>
    <t>2. On iOS Phone, connect to Hotspot</t>
  </si>
  <si>
    <t>3. On A-IVI2, activate CarPlay</t>
  </si>
  <si>
    <t>2. iOS Phone connect to Hotspot successfully</t>
  </si>
  <si>
    <t>3. CarPlay is activated successfully</t>
  </si>
  <si>
    <t>e7e7146b8fe673273920fede7553777b</t>
  </si>
  <si>
    <t>fca6943940cab28d9683363d6d02a349</t>
  </si>
  <si>
    <t>47dcf03b32115367719ab524d50a097a</t>
  </si>
  <si>
    <t>To verify that system shall support to activate wireless Carplay</t>
  </si>
  <si>
    <t>1. A-IVI2 System Power On_x000D_
2. WiFi AP mode is active_x000D_
3. Current screen: WiFi setting screen_x000D_
4. iOS phone that support Apple CarPlay is ready</t>
  </si>
  <si>
    <t>[ISSUE:17218459] - [SyRS-12376631]</t>
  </si>
  <si>
    <t>Can not active Carplay on HU</t>
  </si>
  <si>
    <t>SyQT_FIT_WiFi_WiFi Setting_001</t>
  </si>
  <si>
    <t>1. On A-IVI2, turn ON WiFi</t>
  </si>
  <si>
    <t>2. Check list of available Access Points</t>
  </si>
  <si>
    <t>2. The access points will be listed in order of Signal Strength: SSID1~, SSID2~, SSID3_x000D_
_x000D_
2. The WiFi setting menu will show the following information for available AP:~- Name (SSID)~- Signal strength (RSSI)~- Type of encryption~- Current status: Connected/Disconnected</t>
  </si>
  <si>
    <t>a95eab06791f62e17d33ae7387bbf246</t>
  </si>
  <si>
    <t>5ec99e7202b15c53d4b3f25b7a4bfbd7</t>
  </si>
  <si>
    <t>To verify that the system shall display information for available AP</t>
  </si>
  <si>
    <t>1. A-IVI2 System Power On_x000D_
2. A-IVI2 WiFi is OFF_x000D_
3. Current screen: WiFi setting screen_x000D_
4. There are Access Points around: SSID1, SSID2, SSID3 with signal strength SSID1 &gt; SSID2 &gt; SSID3</t>
  </si>
  <si>
    <t>[ISSUE:17218484] - [SyRS-11225030]</t>
  </si>
  <si>
    <t>[ISSUE:17510731] - [SyRS-11225030]</t>
  </si>
  <si>
    <t>SyQT_FIT_WiFi_Disconnect AP_001</t>
  </si>
  <si>
    <t>1. On A-IVI2, disconnect WiFi to Router 1</t>
  </si>
  <si>
    <t>2. Check status WiFi of A-IVI2</t>
  </si>
  <si>
    <t>3. On A-IVI2, re-connect WiFi to Router 1</t>
  </si>
  <si>
    <t>2. WiFi status of A-IVI2 is disconnected</t>
  </si>
  <si>
    <t>3. A-IVI2 will connect to AP Router 1 without requiring password (because password is still kept)</t>
  </si>
  <si>
    <t>81929bb6dba48fe187ddb872182a0317</t>
  </si>
  <si>
    <t>e00c5b8f35129bb24badad0a50cb3f3d</t>
  </si>
  <si>
    <t>830ee23761913a9313ec4901bca7f0c4</t>
  </si>
  <si>
    <t>To verify that after user choose to disconnect IVI from other network, the password shall NOT be deleted</t>
  </si>
  <si>
    <t>1. A-IVI2 System Power On_x000D_
2. A-IVI2 WiFi STA mode is active_x000D_
3. Current screen: WiFi setting screen_x000D_
4. A-IVI2 WiFi connected to AP Router 1_x000D_
5. There is NO other AP Router arround A-IVI2</t>
  </si>
  <si>
    <t>[ISSUE:17218473] - [SyRS-11231280]</t>
  </si>
  <si>
    <t>SyQT_FIT_WiFi_Wifi Concurrent Mode_001</t>
  </si>
  <si>
    <t>1. From AIVI2_x000D_
Access Wifi setting menu</t>
  </si>
  <si>
    <t>2. Turn on WiFi of AIVI2</t>
  </si>
  <si>
    <t>3. Connect AIVI2 with AP1</t>
  </si>
  <si>
    <t>4. Turn on Hotspot of AIVI2</t>
  </si>
  <si>
    <t>5. Connect Phone A with AIVI2's Hotspot</t>
  </si>
  <si>
    <t>3.  Current System_x000D_
- Display that AIVI2 connected to AP1 successfully</t>
  </si>
  <si>
    <t>5. Current System_x000D_
- Display that Phone A connected to AIVI2's Hotspot successfully_x000D_
- The AIVI2 still connected to AP1 successfully</t>
  </si>
  <si>
    <t>07199548c44ab94a3dfd739452edec29</t>
  </si>
  <si>
    <t>d7e4eae2a84a8394e239b9a2d4106904</t>
  </si>
  <si>
    <t>caa60e5b13ac7f69d8727f084a97e32b</t>
  </si>
  <si>
    <t>5270bc35ec35a58ae21243d99f853569</t>
  </si>
  <si>
    <t>c90a7f0673bc43194aa4fbacb2256af1</t>
  </si>
  <si>
    <t>To verify that system support to use AP and STA mode at the same time</t>
  </si>
  <si>
    <t>- Prepared Phone A with wifi_x000D_
- There is an AP (AP1)_x000D_
------------_x000D_
- A-IVI2 is ON with ECS mode (Refer: https://acb.lge.com/cb/issue/15089474)_x000D_
- AIVI2 WiFi AP mode is OFF_x000D_
- AIVI2 Hotspot mode is OFF_x000D_
- AIVI2 HMI is Home screen</t>
  </si>
  <si>
    <t>https://acb.lge.com/cb/item/15009698</t>
  </si>
  <si>
    <t>Reused other TC</t>
  </si>
  <si>
    <t>[ISSUE:17218467] - [SyRS-11938271]</t>
  </si>
  <si>
    <t>[ISSUE:17510725] - [SyRS-11938271]</t>
  </si>
  <si>
    <t>SyQT_FIT_WiFi_WiFi List_001</t>
  </si>
  <si>
    <t>1. On A-IVI2, Connect A-IVI2 to Router 1</t>
  </si>
  <si>
    <t>2. Turn on WiFi</t>
  </si>
  <si>
    <t>3. Press "Add Wi-Fi" button</t>
  </si>
  <si>
    <t>4. Input new known AP</t>
  </si>
  <si>
    <t>4._x000D_
- New known AP is added to the list of known AP_x000D_
- The AP with the oldest date of connection is removed from the list of known AP</t>
  </si>
  <si>
    <t>3a6f5e9e405a5a722f944fa514b40a76</t>
  </si>
  <si>
    <t>8b9dc98e218617fadcff5cbbe36529e4</t>
  </si>
  <si>
    <t>e6147c02301aca44e697cb87d1d4c64f</t>
  </si>
  <si>
    <t>7c240e7d54973b2b7d9d35bd53d9a968</t>
  </si>
  <si>
    <t>To verify that System shall support to store up to 100 know Aps in WiFi list</t>
  </si>
  <si>
    <t>- There are 100 known APs (AP was connected to AIVI2 previously)\\_x000D_
------------------\\_x000D_
- AIVI2 system is ON\\_x000D_
- Wifi of AIVI2 is OFF\\_x000D_
- AIVI2 HMI is Home screen</t>
  </si>
  <si>
    <t>https://acb.lge.com/cb/item/11920633</t>
  </si>
  <si>
    <t>[ISSUE:17218480] - [SyRS-11228738]</t>
  </si>
  <si>
    <t>Can not enough 100 APs</t>
  </si>
  <si>
    <t>[ISSUE:17510733] - [SyRS-11228738]</t>
  </si>
  <si>
    <t>SyQT_FIT_WiFi_AP Connection_001</t>
  </si>
  <si>
    <t>1. Access Wifi setting menu</t>
  </si>
  <si>
    <t>2. Connect to WPA2 AP2</t>
  </si>
  <si>
    <t>2._x000D_
Current System_x000D_
- Display AIVI2 system is connected to the WPA2 AP2 with information:_x000D_
+ Name (SSID)_x000D_
+ Signal strength (RSSI)_x000D_
+ Type of encryption_x000D_
+ Current status: Connected</t>
  </si>
  <si>
    <t>aa39beffb8f251ec7ab2af857cc6c210</t>
  </si>
  <si>
    <t>c7bd8cb6ea296b8635c14b36ad8a4535</t>
  </si>
  <si>
    <t>To verify that System shall be able to connect to an available AP (which respects the security level) and selected by the user</t>
  </si>
  <si>
    <t>- There is some known WPA2 APs (APs was connected to AIVI2 previously)\\_x000D_
- The known APs (AP1, AP2) is available for connecting\\_x000D_
------------------\\_x000D_
- AIVI2 system is ON\\_x000D_
- Wifi of AIVI2 is ON\\_x000D_
- AIVI2 is connected to AP1\\_x000D_
- AIVI2 HMI is Home screen</t>
  </si>
  <si>
    <t>https://acb.lge.com/cb/item/11920634</t>
  </si>
  <si>
    <t>[ISSUE:17218482] - [SyRS-11226968]</t>
  </si>
  <si>
    <t>[ISSUE:17510734] - [SyRS-11226968]</t>
  </si>
  <si>
    <t>SyQT_FIT_WiFi_Add new hidden AP_001</t>
  </si>
  <si>
    <t>3. Select "Add new hidden AP" option</t>
  </si>
  <si>
    <t>4. Enter right SSID and password._x000D_
Advanced options -&gt; Hidden network -&gt; Change from 'No' to 'Yes'</t>
  </si>
  <si>
    <t>3._x000D_
Current System_x000D_
- Display: Screens to enter SSID and password</t>
  </si>
  <si>
    <t>4._x000D_
Current System_x000D_
- Display AIVI2 system is connected to the hidden AP with information:_x000D_
+ Name (SSID)_x000D_
+ Signal strength (RSSI)_x000D_
+ Type of encryption_x000D_
+ Current status: Connected</t>
  </si>
  <si>
    <t>2133243f2b1be7181978fb193b34c892</t>
  </si>
  <si>
    <t>562487a5f1e3e1b2e727c5df3dee68bd</t>
  </si>
  <si>
    <t>To verify that user shall be able to connect to a hidden network by selecting the "Add new hidden AP" option on the WiFi menu</t>
  </si>
  <si>
    <t>- There is a hidden AP with high security level and password (WPA2)\\_x000D_
- There is no known AP (AP was connected to AIVI2 previously)\\_x000D_
------------\\_x000D_
- AIVI2 system is ON\\_x000D_
- Wifi of AIVI2 is OFF\\_x000D_
- AIVI2 HMI is Home screen</t>
  </si>
  <si>
    <t>https://acb.lge.com/cb/item/11896673</t>
  </si>
  <si>
    <t>[ISSUE:17218475] - [SyRS-11231275]</t>
  </si>
  <si>
    <t>[ISSUE:17510742] - [SyRS-11231275]</t>
  </si>
  <si>
    <t>SyQT_FIT_WiFi_Restore the default configuration_001</t>
  </si>
  <si>
    <t>1. From AIVI2~, Access WiFi AP setting menu to check</t>
  </si>
  <si>
    <t>2. From AIVI2~, Enter Settings ~-~&gt; System ~-~&gt; Reset Options ~-~&gt; Reset Network ~-~&gt; Reset</t>
  </si>
  <si>
    <t>3. From AIVI2~, Access WiFi AP setting menu to check</t>
  </si>
  <si>
    <t>1.Current System_x000D_
_x000D_
~- Display below current information:_x000D_
_x000D_
+ SSID:_x000D_
_x000D_
+ Password:_x000D_
_x000D_
+ Band:_x000D_
_x000D_
+ Connected devices list</t>
  </si>
  <si>
    <t>2. Network setting will be reset</t>
  </si>
  <si>
    <t>3. Current System_x000D_
_x000D_
~- Display default information with_x000D_
_x000D_
+ SSID: My~_VEHICLE~_XXXX (VEHICLE is the name of the target vehicle_x000D_
_x000D_
e.g. Altima~, Clio; XXXX is a random number)_x000D_
_x000D_
+ Password: 13 random characters_x000D_
_x000D_
+ Band: 2.4 GHz</t>
  </si>
  <si>
    <t>a5c2255e8eedffac6f0522916a4e49f7</t>
  </si>
  <si>
    <t>609700224ff3bf6640f3fb2a9de29292</t>
  </si>
  <si>
    <t>e5caceb03a918b85a1fe928aff08b98e</t>
  </si>
  <si>
    <t>To verify that user shall be able to restore the default configuration for WiFi AP</t>
  </si>
  <si>
    <t>- AIVI2 system is ON\\_x000D_
- AIVI2 WiFi AP mode is ON\\_x000D_
- AIVI2 WiFi AP information is changed before.\\_x000D_
- AIVI2 HMI is in Home screen</t>
  </si>
  <si>
    <t>https://acb.lge.com/cb/item/12382569</t>
  </si>
  <si>
    <t>Updated from reused TC</t>
  </si>
  <si>
    <t>[ISSUE:17218469] - [SyRS-11234588]</t>
  </si>
  <si>
    <t>[ISSUE:17510749] - [SyRS-11234588]</t>
  </si>
  <si>
    <t>SyQT_FIT_WiFi_WLAN network (Basic Function)_001</t>
  </si>
  <si>
    <t>2. Turn on AP mode</t>
  </si>
  <si>
    <t>3. From Phone A~, Turn on WiFi</t>
  </si>
  <si>
    <t>4. From Phone A~, select to AIVI2 WiFi AP</t>
  </si>
  <si>
    <t>5. From Phone~, enter right password then press OK button</t>
  </si>
  <si>
    <t>5.Phone A: Display Phone A is connected AIVI2 WiFi AP</t>
  </si>
  <si>
    <t>7b8ae20fd295e0c83fd5e25b78590969</t>
  </si>
  <si>
    <t>7293361877a9b5aeabb1d4be5aa58bb1</t>
  </si>
  <si>
    <t>1e7a67c473f77c5c821d7dc72d2a138d</t>
  </si>
  <si>
    <t>237ad4dee7195d06e2119a0a026db8d6</t>
  </si>
  <si>
    <t>91460641c7ad28be92980abb4c158095</t>
  </si>
  <si>
    <t>To verify that system shall support other devices to connect to WiFi AP</t>
  </si>
  <si>
    <t>Prepaired Phone A with wifi\\_x000D_
------------\\_x000D_
- AIVI2 system is ON\\_x000D_
- AIVI2 WiFi AP mode is OFF\\_x000D_
- AIVI2 HMI is Home screen</t>
  </si>
  <si>
    <t>https://acb.lge.com/cb/item/11896676</t>
  </si>
  <si>
    <t>[ISSUE:17218464] - [SyRS-11938277]</t>
  </si>
  <si>
    <t>[ISSUE:17510752] - [SyRS-11938277]</t>
  </si>
  <si>
    <t>SyQT_FIT_WiFi_Maximum devices (popup message )_001</t>
  </si>
  <si>
    <t>1. Access Wifi AP setting menu</t>
  </si>
  <si>
    <t>2. Connect 7 phones to AIVI2 WiFi AP</t>
  </si>
  <si>
    <t>2.Current System_x000D_
_x000D_
~- Display 7 phones are connected to AIVI2 WiFi APFrom 7 prepared phones_x000D_
_x000D_
~- Display phone is connected to AIVI2 WiFi AP</t>
  </si>
  <si>
    <t>4d1ee52b888f40b8e8070c1c22eea51c</t>
  </si>
  <si>
    <t>02f19c68c288bde91b8e71609efeefc1</t>
  </si>
  <si>
    <t>To verify that system shall accept up to maximum 7 devices simultaneously connected to the onboard WLAN network</t>
  </si>
  <si>
    <t>Prepared 7 phones with wifi\\_x000D_
------------\\_x000D_
- AIVI2 system is ON\\_x000D_
- AIVI2 WiFi AP mode is ON\\_x000D_
- None device is connected to AIVI2 WiFi AP\\_x000D_
- AIVI2 HMI is Home screen</t>
  </si>
  <si>
    <t>https://acb.lge.com/cb/item/12382570</t>
  </si>
  <si>
    <t>[ISSUE:17218462] - [SyRS-11938279]</t>
  </si>
  <si>
    <t>Can not enough devices</t>
  </si>
  <si>
    <t>[ISSUE:17510751] - [SyRS-11938279]</t>
  </si>
  <si>
    <t>SyQT_FIT_WiFi_Regulatory Policy (World Safe Mode)_001</t>
  </si>
  <si>
    <t>1. From GPS generator:_x000D_
- Change AIVI2's current position</t>
  </si>
  <si>
    <t>2. From AIVI2_x000D_
Turn on WiFi</t>
  </si>
  <si>
    <t>3. From ADB shell: Enter bellow command:_x000D_
- su_x000D_
- wl country</t>
  </si>
  <si>
    <t>3. From ADB shell:_x000D_
- Display country code corresponding to AIVI2's current position_x000D_
(Example:_x000D_
KR (KR/0) KOREA, REPUBLIC OF)</t>
  </si>
  <si>
    <t>ec49c90cd8d311d78cabdb675e4f1ec2</t>
  </si>
  <si>
    <t>40bdff5efca4464479683e2a391ba901</t>
  </si>
  <si>
    <t>599222a438919670c80cafcfebdfcd9c</t>
  </si>
  <si>
    <t>To verify that system shall display country code depending on IVI's current location</t>
  </si>
  <si>
    <t>- AIVI2 system is ON\\_x000D_
- GPS generator is connected to AIVI2\\_x000D_
- AIVI2 is connected to PC by USB port\\_x000D_
- ADB shell is set up on PC\\_x000D_
- AIVI2 HMI is WiFi setting screen</t>
  </si>
  <si>
    <t>https://acb.lge.com/cb/item/13157733</t>
  </si>
  <si>
    <t>[ISSUE:17218457] - [SyRS-12947115]</t>
  </si>
  <si>
    <t>Can not change location on HU</t>
  </si>
  <si>
    <t>SyQT_FIT_WiFi_WiFi Direct basic function_001</t>
  </si>
  <si>
    <t>From Phone A:_x000D_
1. Turn on WiFi Direct menu</t>
  </si>
  <si>
    <t>From AIVI2:_x000D_
2. Turn on WiFi Direct menu</t>
  </si>
  <si>
    <t>From AIVI2:_x000D_
3. Access WiFi Direct screen</t>
  </si>
  <si>
    <t>From Phone A:_x000D_
4. Access WiFi Direct screen</t>
  </si>
  <si>
    <t>Phone A:_x000D_
4. Display AIVI2 in the WiFi Direct list</t>
  </si>
  <si>
    <t>4e57784c99b8fee1d95a406ee3cf9d7a</t>
  </si>
  <si>
    <t>fc27a879046c39ae17dfb9f4ae642a18</t>
  </si>
  <si>
    <t>d270ff1119b049f421dcc7b702712e0b</t>
  </si>
  <si>
    <t>ed118d04f019b5e97708b66ca3b9c32b</t>
  </si>
  <si>
    <t>To verify that Wifi System should be able to cast via Wifi Direct</t>
  </si>
  <si>
    <t>- Wifi dirrect menu is available on Phone A\\_x000D_
------------------\\_x000D_
- AIVI2 system is ON\\_x000D_
- AIVI2's Hotspot is Off\\_x000D_
- Advanced menu in the WifiSetting of AIVI2 is displayed</t>
  </si>
  <si>
    <t>https://acb.lge.com/cb/item/11920637</t>
  </si>
  <si>
    <t>[ISSUE:17218472] - [SyRS-11231285]</t>
  </si>
  <si>
    <t>[ISSUE:17510758] - [SyRS-11231285]</t>
  </si>
  <si>
    <t>2nd Test Case based on Defect</t>
  </si>
  <si>
    <t>P2</t>
  </si>
  <si>
    <t>3rd Test Case based on CRS</t>
  </si>
  <si>
    <t>CRS_Bluetooth_BT-TEL-213_001</t>
  </si>
  <si>
    <t>1. On Phone 1, access Bluetooth setting then search for AIVI2's name</t>
  </si>
  <si>
    <t>2. On Phone 1, select AIVI2's name</t>
  </si>
  <si>
    <t>3. On Phone 1, press "Pair" button</t>
  </si>
  <si>
    <t>4. On AIVI2, press "Pair" button</t>
  </si>
  <si>
    <t>5. After connection, on Phone 1, check popup about granting permission for messages</t>
  </si>
  <si>
    <t>5. The system will notify current status to user like "Please grant access to your messages on our mobile phone"</t>
  </si>
  <si>
    <t>To verify that the system shall notify current status to user like "Please grant access to your messages on our mobile phone" when user try to use SMS function</t>
  </si>
  <si>
    <t>1. AIVI2 is ON with ECS mode
2. AIVI2 Bluetooth is ON
3. Current screen: Home screen
4. Phone 1 has never connected Bluetooth to AIVI2 before
5. Phone 1 support Bluetooth MAP</t>
  </si>
  <si>
    <t>[ITEM:10213324] - Requirements</t>
  </si>
  <si>
    <t>New</t>
  </si>
  <si>
    <t>[ISSUE:10215447]</t>
  </si>
  <si>
    <t>CRS_Bluetooth_BT-TEL-212_001</t>
  </si>
  <si>
    <t>1. On Phone 2, connect BT to AIVI2 via PBAP</t>
  </si>
  <si>
    <t>2. On Phone 2, grant permission for AIVI2 to download Phonebook</t>
  </si>
  <si>
    <t>3. During the time that AIVI2 downloading Phonebook, on Phone 3, send incoming text message to Phone 1</t>
  </si>
  <si>
    <t>4. On AIVI2, check incoming text message</t>
  </si>
  <si>
    <t>4. The system will display new incoming text message during downloading Phonebook</t>
  </si>
  <si>
    <t>To verify that The system shall be able to receive SMS while phonebook downloading</t>
  </si>
  <si>
    <t>1. AIVI2 is ON with ECS mode
2. AIVI2 Bluetooth is ON
3. Current screen: Home screen
4. Phone 1 connected to AIVI2 via BT MAP
5. Phone 2 supports Bluetooth PBAP and contains Contacts
6. Phone 3 is able to send or receive Text Message</t>
  </si>
  <si>
    <t>[ISSUE:10215446]</t>
  </si>
  <si>
    <t>CRS_Bluetooth_BT-TEL-211_001</t>
  </si>
  <si>
    <t>1. On Phone 2, send incoming text message to Phone 1</t>
  </si>
  <si>
    <t>2. On AIVI2, check incoming text message</t>
  </si>
  <si>
    <t>2. The system will display new incoming text message_x000D_
2. Music soud will be dim and incoming text message sound will be played</t>
  </si>
  <si>
    <t>To verify that The system shall be able to receive SMS even while streaming Bluetooth Audio</t>
  </si>
  <si>
    <t>1. AIVI2 is ON with ECS mode
2. AIVI2 Bluetooth is ON
3. Current screen: Home screen
4. Phone 1 connected to AIVI2 via BT A2DP and MAP
5. AIVI2's Media BT is playing
6. Phone 2 is able to send or receive Text Message</t>
  </si>
  <si>
    <t>[ISSUE:10215445]</t>
  </si>
  <si>
    <t>CRS_Bluetooth_BT-TEL-210_001</t>
  </si>
  <si>
    <t>1. On Phone 1, remove SIM card</t>
  </si>
  <si>
    <t>2. On Phone 1, make outgoing call to Phone 2</t>
  </si>
  <si>
    <t>1. Phone 1 will display "No network"</t>
  </si>
  <si>
    <t>2. The system will display error notification when call was failed</t>
  </si>
  <si>
    <t>To verify that The system shall show error notification when call was failed due to "No network" or "remote device error"</t>
  </si>
  <si>
    <t>1. AIVI2 is ON with ECS mode
2. AIVI2 Bluetooth is ON
3. Current screen: Home screen
4. Phone 1 connected to AIVI2 via HFP
5. Phone 2 is able to make or receive a call</t>
  </si>
  <si>
    <t>[ISSUE:10215444]</t>
  </si>
  <si>
    <t>CRS_Bluetooth_BT-TEL-209_001</t>
  </si>
  <si>
    <t>1, On Phone 2, make outgoing call to Phone 1</t>
  </si>
  <si>
    <t>2. On AIVI2, accept the call</t>
  </si>
  <si>
    <t>3. On Phone 3, send text message to Phone 1</t>
  </si>
  <si>
    <t>4. On AIVI2, end call</t>
  </si>
  <si>
    <t>5. On AIVI2, check new incoming message</t>
  </si>
  <si>
    <t>5. Notification of incoming SMS will be displayed</t>
  </si>
  <si>
    <t>To verify that the system shall be able to receive SMS even if BT phone call was established</t>
  </si>
  <si>
    <t>1. AIVI2 is ON with ECS mode
2. AIVI2 Bluetooth is ON
3. Current screen: Home screen
4. Phone 1 connected to AIVI2 via BT HFP and MAP
5. Phone 2 is able to make or receive a call
6. Phone 3 is able to make or receive text message</t>
  </si>
  <si>
    <t>[ISSUE:10215443]</t>
  </si>
  <si>
    <t>CRS_Bluetooth_BT-TEL-188_001</t>
  </si>
  <si>
    <t>1. On AIVI2, press on a text message that sent from Phone 2</t>
  </si>
  <si>
    <t>2. On AIVI2, press "Reply" button</t>
  </si>
  <si>
    <t>3. Input content for message then press "Send" button</t>
  </si>
  <si>
    <t>1. Text message will be displayed</t>
  </si>
  <si>
    <t>3. The text message will be sent to Phone 2</t>
  </si>
  <si>
    <t>To verify that the system shall provide function to reply message</t>
  </si>
  <si>
    <t>1. AIVI2 is ON with ECS mode
2. AIVI2 Bluetooth is ON
3. Current screen: Message screen
4. Phone 1 connected to AIVI2 via MAP
5. Phone 1 contains some text messages from Phone 2
6. Phone 2 is able to make or receive a text message</t>
  </si>
  <si>
    <t>[ISSUE:10215410]</t>
  </si>
  <si>
    <t>CRS_Bluetooth_BT-TEL-185_001</t>
  </si>
  <si>
    <t>1. On AIVI2, press button to create new text message</t>
  </si>
  <si>
    <t>2. Select sender is Phone 2</t>
  </si>
  <si>
    <t>To verify that the system shall provide function to send text messages if the phone support send text message via BT</t>
  </si>
  <si>
    <t>1. AIVI2 is ON with ECS mode
2. AIVI2 Bluetooth is ON
3. Current screen: Message screen
4. Phone 1 connected to AIVI2 via MAP
5. Phone 2 is able to make or receive a text message</t>
  </si>
  <si>
    <t>[ISSUE:10215406]</t>
  </si>
  <si>
    <t>CRS_Bluetooth_BT-TEL-048-1_001</t>
  </si>
  <si>
    <t>2. On Phone 1, accept call</t>
  </si>
  <si>
    <t>3. On Phone 1, end call</t>
  </si>
  <si>
    <t>2. Ongoing call will be displayed on AIVI2</t>
  </si>
  <si>
    <t>To verify that The multimedia system shall allow the user to terminate the ongoing call from the handset operation</t>
  </si>
  <si>
    <t>1. AIVI2 is ON with ECS mode
2. AIVI2 Bluetooth is ON
3. Current screen: Home screen
4. Phone 1 is connected to IVI via Bluetooth
5. Phone 2 is ready to receive or make phone call</t>
  </si>
  <si>
    <t>[ISSUE:14983783]</t>
  </si>
  <si>
    <t>CRS_Bluetooth_BT-TEL-191-4_001</t>
  </si>
  <si>
    <t>1. On AIVI2, activate "Free text speller" when creating SMS</t>
  </si>
  <si>
    <t>1. "Free text speller" will be activated</t>
  </si>
  <si>
    <t>To verify that the multimedia system shall provide option to set ON/OFF Sound notification of new message arrival (See Private mode)</t>
  </si>
  <si>
    <t>1. AIVI2 is ON with ECS mode
2. AIVI2 Bluetooth is ON
3. Current screen: Home screen
4. Phone 1 is connected to IVI via Bluetooth
5. Phone 1 is connected to Internet</t>
  </si>
  <si>
    <t>[ISSUE:10215416]</t>
  </si>
  <si>
    <t>CRS_Bluetooth_BT-TEL-154_001</t>
  </si>
  <si>
    <t>1. On AIVI2, connect BT to Phone 1</t>
  </si>
  <si>
    <t>2. On Phone 1, allow permission for AIVI2 to download contact</t>
  </si>
  <si>
    <t>3. While AIVI2 is downloading contact, enter Phone -&gt; Contacts</t>
  </si>
  <si>
    <t>3. AIVI2 will notify that the phonebook is NOT yet downloaded</t>
  </si>
  <si>
    <t>To verify that If the user wants to place a call via the multimedia voice recongnition during phonebook download, the multimedia system shall play error prompt to notify the user that the phonebook not yet downloaded</t>
  </si>
  <si>
    <t>1. AIVI2 is ON with ECS mode
2. AIVI2 Bluetooth is ON
3. Current screen: Home screen
4. Phone 1 contains 1000 contacts</t>
  </si>
  <si>
    <t>[ISSUE:10215354]</t>
  </si>
  <si>
    <t>CRS_Bluetooth_BT-TEL-150_001</t>
  </si>
  <si>
    <t>3. On AIVI2, enter contact then check the 2 same contact</t>
  </si>
  <si>
    <t>3. The 2 same contact will be combined to 1 contact</t>
  </si>
  <si>
    <t>To verify that The multimedia system shall not display duplicate phonebook. If contacts match exactly (name, number, phone type), then they should be combined.</t>
  </si>
  <si>
    <t>1. AIVI2 is ON with ECS mode
2. AIVI2 Bluetooth is ON
3. Current screen: Home screen
4. Phone 1 contains 2 contact match exactly (name, number, phone type)</t>
  </si>
  <si>
    <t>[ISSUE:10215349]</t>
  </si>
  <si>
    <t>CRS_Bluetooth_BT-TEL-150_002</t>
  </si>
  <si>
    <t>1. On AIVI2, enter Phone -&gt; Contacts -&gt; Search</t>
  </si>
  <si>
    <t>2. On AIVI2, Input invalid character -&gt; Search</t>
  </si>
  <si>
    <t>7700936ba802c408de286a3fe2430661</t>
  </si>
  <si>
    <t>1a5f9c7a64db4bc3dd93e45df9f5a258</t>
  </si>
  <si>
    <t>To verify that The multimedia system shall display an error popup, if searched input is invalid</t>
  </si>
  <si>
    <t>1. AIVI2 is ON with ECS mode_x000D_
2. AIVI2 Bluetooth is ON_x000D_
3. Current screen: Home screen_x000D_
4. Phone 1 connected to AIVI2 via BT HFP_x000D_
5. AIVI2 has downloaded contacts from Phone 1</t>
  </si>
  <si>
    <t>CRS_Bluetooth_BT-TEL-125_001</t>
  </si>
  <si>
    <t>1. On Phone 1, disconnect BT with AIVI2</t>
  </si>
  <si>
    <t>2. On Phone 1, reconnect BT with AIVI2 without changing anything in Phone contact</t>
  </si>
  <si>
    <t>3. After Phonebook download completely, check the Phonebook in AIVI2</t>
  </si>
  <si>
    <t>3. There is no change in Phonebook</t>
  </si>
  <si>
    <t>To verify that if user does not make any change, the phonebook will keep the same after the phonebook is downloaded completely</t>
  </si>
  <si>
    <t>1. AIVI2 is ON with ECS mode
2. AIVI2 Bluetooth is ON
3. Current screen: Home screen
4. Phone 1 connected to AIVI2 via BT HFP
5. AIVI2 has downloaded contacts from Phone 1</t>
  </si>
  <si>
    <t>[ISSUE:10215312]</t>
  </si>
  <si>
    <t>CRS_Bluetooth_BT-TEL-125_002</t>
  </si>
  <si>
    <t>2. On Phone 1, add a new contact then reconnect BT with AIVI2</t>
  </si>
  <si>
    <t>3. The new contact will be displayed in Phonebook</t>
  </si>
  <si>
    <t>To verify that when user add a new contact, the phonebook will be updated after the phonebook is downloaded completely</t>
  </si>
  <si>
    <t>CRS_Bluetooth_BT-TEL-125_003</t>
  </si>
  <si>
    <t>2. On Phone 1, delete a contact then reconnect BT with AIVI2</t>
  </si>
  <si>
    <t>3. The deleted contact will be disappear in Phonebook</t>
  </si>
  <si>
    <t>To verify that when user delete a contact, the phonebook will be updated after the phonebook is downloaded completely</t>
  </si>
  <si>
    <t>CRS_Bluetooth_BT-TEL-125_004</t>
  </si>
  <si>
    <t>2. On Phone 1, modify a contact then reconnect BT with AIVI2</t>
  </si>
  <si>
    <t>3. The information of the modified contact will be updated in Phonebook</t>
  </si>
  <si>
    <t>To verify that when user modify contact, the phonebook will be updated after the phonebook is downloaded completely</t>
  </si>
  <si>
    <t>CRS_Bluetooth_BT-COR-176_001</t>
  </si>
  <si>
    <t>1.  On Phone 3, send Text message to Phone 1</t>
  </si>
  <si>
    <t>2.  On Phone 3, send Text message to Phone 2</t>
  </si>
  <si>
    <t>1. AIVI2 will notify the incoming message to Phone 1 from Phone 3</t>
  </si>
  <si>
    <t>2. AIVI2 will notify the incoming message to Phone 2 from Phone 3</t>
  </si>
  <si>
    <t>To verify that system shall support to connect two devices at the same time via MAP profile in case of Dual HFP use case</t>
  </si>
  <si>
    <t>1. AIVI2 is ON with ECS mode
2. AIVI2 Bluetooth is ON
3. Current screen: Home screen
4. Phone 1 and Phone 2 connected to AIVI2 via BT MAP (Message Access Profile)
5. AIVI2 has downloaded contacts from Phone 1 and Phone 2
6. Phone 3 is able to send Text message (SMS/MMS)</t>
  </si>
  <si>
    <t>[ISSUE:10213811]</t>
  </si>
  <si>
    <t>CRS_Bluetooth_BT-COR-171_001</t>
  </si>
  <si>
    <t>1. On Phone 2, connect BT to AIVI2 via MAP</t>
  </si>
  <si>
    <t>2. On Phone 2, grant permission for AIVI2 to download Message</t>
  </si>
  <si>
    <t>3. During the time that AIVI2 downloading message, check the audio streaming quality</t>
  </si>
  <si>
    <t>4. After the download is completed, from Phone 3, send text message to Phone 2</t>
  </si>
  <si>
    <t>3. The BT music is playing without impact on audio quality</t>
  </si>
  <si>
    <t>4. AIVI2 will notify the incoming message to Phone 2 from Phone 3_x000D_
4. The BT music is playing without impact on audio quality</t>
  </si>
  <si>
    <t>To verify that system shall support SMS notification and download during audio streaming with no impact on audio quality</t>
  </si>
  <si>
    <t>1. AIVI2 is ON with ECS mode
2. AIVI2 Bluetooth is ON
3. Current screen: Home screen
4. Phone 1 connected to AIVI2 via BT A2DP
5. AIVI2's Media BT is playing
6. Phone 2 supports Bluetooth MAP and contains Text messages
7. Phone 3 is able to send Text message (SMS/MMS)</t>
  </si>
  <si>
    <t>[ISSUE:10213806]</t>
  </si>
  <si>
    <t>CRS_Bluetooth_BT-COR-170_001</t>
  </si>
  <si>
    <t>3. During the time that AIVI2 downloading message, from Phone 3, make incoming call to Phone 1</t>
  </si>
  <si>
    <t>4. On AIVI2, accept the incoming call then make a talk between Phone 1 and Phone 3</t>
  </si>
  <si>
    <t>5. On AVI2, terminate the call</t>
  </si>
  <si>
    <t>6. After the download Message is completed, check the Message</t>
  </si>
  <si>
    <t>3. The incoming call sound will be played without impact on sound quality</t>
  </si>
  <si>
    <t>4. The sound will be heared clearly without impact on sound quality</t>
  </si>
  <si>
    <t>6. The Message will be displayed with full of information in Phone 2's Messages</t>
  </si>
  <si>
    <t>To verify that system shall support HFP profile along with MAP profile</t>
  </si>
  <si>
    <t>1. AIVI2 is ON with ECS mode
2. AIVI2 Bluetooth is ON
3. Current screen: Home screen
4. Phone 1 connected to AIVI2 via BT HFP
5. Phone 2 supports Bluetooth MAP and contains Text messages
6. Phone 3 is able to make or receive phone call</t>
  </si>
  <si>
    <t>[ISSUE:10213805]</t>
  </si>
  <si>
    <t>CRS_Bluetooth_BT-COR-168_001</t>
  </si>
  <si>
    <t>3. During the time that AIVI2 downloading Phonebook, check the audio streaming quality</t>
  </si>
  <si>
    <t>To verify that system shall support "phonebook download" during audio streaming with no impact on audio quality</t>
  </si>
  <si>
    <t>1. AIVI2 is ON with ECS mode
2. AIVI2 Bluetooth is ON
3. Current screen: Home screen
4. Phone 1 connected to AIVI2 via BT A2DP
5. AIVI2's Media BT is playing
6. Phone 2 supports Bluetooth PBAP and contains Contacts</t>
  </si>
  <si>
    <t>[ISSUE:10213803]</t>
  </si>
  <si>
    <t>CRS_Bluetooth_BT-COR-166_001</t>
  </si>
  <si>
    <t>3. During the time that AIVI2 downloading Phonebook, from Phone 3, make incoming call to Phone 1</t>
  </si>
  <si>
    <t>6. After the download Phone 2's Contacts is completed, check the Phonebook</t>
  </si>
  <si>
    <t>6. The Phonebook will be displayed with full of information in Phone 2's Contacts</t>
  </si>
  <si>
    <t>To verify that system shall support "Phonebook download" during an ongoing call with no impact on audio quality</t>
  </si>
  <si>
    <t>1. AIVI2 is ON with ECS mode
2. AIVI2 Bluetooth is ON
3. Current screen: Home screen
4. Phone 1 connected to AIVI2 via BT HFP and A2DP
5. AIVI2's Media BT is playing
6. Phone 2 supports Bluetooth PBAP and contains Contacts
7. Phone 3 is able to make or receive phone call</t>
  </si>
  <si>
    <t>[ISSUE:10213801]</t>
  </si>
  <si>
    <t>CRS_Bluetooth_BT-COR-165_001</t>
  </si>
  <si>
    <t>2. From AIVI2, select Phone 2's name</t>
  </si>
  <si>
    <t>1. AIVI2 will search for Bluetooth device_x000D_
1. During scanning activities, audio streaming will be paused</t>
  </si>
  <si>
    <t>4. AIVI2 and Phone A will be connected BT successfully_x000D_
4. During the pairing activity, audio streaming will be paused</t>
  </si>
  <si>
    <t xml:space="preserve">To verify that system shall pause audio streaming during ongoing connection/pairing activity (search for Bluetooth devices, pairing of Bluetooth device) </t>
  </si>
  <si>
    <t>1. AIVI2 is ON with ECS mode
2. AIVI2 Bluetooth is ON
3. Current screen: Home screen
4. Phone 1 connected to AIVI2 via BT A2DP
5. AIVI2's Media BT is playing
6. Phone 2's Bluetooth is ON</t>
  </si>
  <si>
    <t>[ISSUE:10213800]</t>
  </si>
  <si>
    <t>CRS_Bluetooth_BT-COR-164_001</t>
  </si>
  <si>
    <t>1. On AIVI2, make an outgoing call to Phone 2</t>
  </si>
  <si>
    <t>3. On AIVI2, Terminate the call</t>
  </si>
  <si>
    <t>1. Outgoing call screen will be displayed_x000D_
1. Media BT sound will be paused</t>
  </si>
  <si>
    <t>2. Ongoing call screen will be displayed_x000D_
2. Media BT sound will be paused</t>
  </si>
  <si>
    <t>3. Media BT sound will be resumed</t>
  </si>
  <si>
    <t>To verify that If the user setup a call,the A2DP streaming shall be paused and it will resume after the call is finished</t>
  </si>
  <si>
    <t>1. AIVI2 is ON with ECS mode
2. AIVI2 Bluetooth is ON
3. Current screen: Home screen
4. Phone 1 connected to AIVI2 via BT HFP and A2DP
5. AIVI2's Media BT is playing
6. Phone 2 is able to make or receive phone call</t>
  </si>
  <si>
    <t>[ISSUE:10213799]</t>
  </si>
  <si>
    <t>CRS_Bluetooth_BT-COR-164_002</t>
  </si>
  <si>
    <t>2. On AIVI2, Accept the call</t>
  </si>
  <si>
    <t>1. Incoming call screen will be displayed_x000D_
1. Media BT sound will be paused</t>
  </si>
  <si>
    <t>To verify that If an incoming call is alerted the A2DP streaming shall be paused and it will resume after the call is finished</t>
  </si>
  <si>
    <t>CRS_Bluetooth_BT-COR-129-3_001</t>
  </si>
  <si>
    <t>1. On AIVI2, Reset factory setting</t>
  </si>
  <si>
    <t>2. After reset factory completed, check Bluetooth data</t>
  </si>
  <si>
    <t>2. The following data shall be deleted:_x000D_
- All bonded devices._x000D_
- All data related to bonded devices (phonebooks, link keys ect…)_x000D_
- All phonemes stored for the contacts in the phonebooks._x000D_
- All recorded (voice tag) phonemes for contacts [Nissan Only]._x000D_
- Set Bluetooth &amp; Phone settings back to initial "Bluetooth vehicle configuration settings" (default values).</t>
  </si>
  <si>
    <t>To verify that If the factory default settings is reset, all the Bluetooth data shall be deleted</t>
  </si>
  <si>
    <t>1. AIVI2 is ON with ECS mode
2. AIVI2 Bluetooth is ON
3. Current screen: Home screen
4. Phone 1 connected to AIVI2 via BT HFP, A2DP, PBAP and MAP
5. AIVI2's Media BT is playing
6. AIVI2 has download Phonebook, Call history, Message from Phone 1</t>
  </si>
  <si>
    <t>[ISSUE:10213755]</t>
  </si>
  <si>
    <t>CRS_Bluetooth_BT-COR-129-2_001</t>
  </si>
  <si>
    <t>1. On AIVI2, Turn OFF Bluetooth</t>
  </si>
  <si>
    <t>2. On AIVI2, Reset factory setting</t>
  </si>
  <si>
    <t>3. After reset factory completed, check Bluetooth data</t>
  </si>
  <si>
    <t>3. AIVI2 Bluetooth is OFF</t>
  </si>
  <si>
    <t>To verify that Bluetooth functionality can be set OFF via configuration item</t>
  </si>
  <si>
    <t>1. AIVI2 is ON with ECS mode
2. AIVI2 Bluetooth is ON
3. Current screen: Bluetooth screen</t>
  </si>
  <si>
    <t>[ISSUE:10213754]</t>
  </si>
  <si>
    <t>CRS_Bluetooth_BT-COR-161_001</t>
  </si>
  <si>
    <t>1. On AIVI2, Enter Phonebook -&gt; search for the contact that contains emoji</t>
  </si>
  <si>
    <t>2. On AIVI2, Enter Call history -&gt; search for the contact that contains emoji</t>
  </si>
  <si>
    <t>3. On AIVI2, Enter Message -&gt; search for the contact that contains emoji</t>
  </si>
  <si>
    <t>1. The emoji in Phonebook will be displayed correctly</t>
  </si>
  <si>
    <t>2. The emoji in Call history will be displayed correctly</t>
  </si>
  <si>
    <t>3. The emoji in Message will be displayed correctly</t>
  </si>
  <si>
    <t>To verify that the system shall support display of emoji fonts in Phonebook, call history and Messages features.</t>
  </si>
  <si>
    <t>1. AIVI2 is ON with ECS mode
2. AIVI2 Bluetooth is ON
3. Current screen: Home screen
4. Phone 1 connected to AIVI2 via BT HFP, PBAP and MAP
5. AIVI2 has download Phonebook, Call history, Message from Phone 1
6. There are emoji fonts in Phonebook, call history and Messages</t>
  </si>
  <si>
    <t>[ISSUE:10213734]</t>
  </si>
  <si>
    <t>CRS_Bluetooth_BT-PER-015_001</t>
  </si>
  <si>
    <t>1. On Media BT screen, press Next button</t>
  </si>
  <si>
    <t>2. On Media BT screen, press Previous button</t>
  </si>
  <si>
    <t>1. Next song will be played_x000D_
1. The sent command will be reacted with less than 3 seconds</t>
  </si>
  <si>
    <t>2. Previous song will be played_x000D_
2. The sent command will be reacted with less than 3 seconds</t>
  </si>
  <si>
    <t>To verify that when user use Next/Previous command, the system shall react accordingly to the sent command in less than 3 seconds</t>
  </si>
  <si>
    <t>1. AIVI2 is ON with ECS mode
2. AIVI2 Bluetooth is ON
3. Phone 1 connected to AIVI2 via BT HFP and A2DP
4. AIVI2's Media BT is playing
5. Current screen: Media Bluetooth screen</t>
  </si>
  <si>
    <t>[ISSUE:10178050]</t>
  </si>
  <si>
    <t>CRS_Bluetooth_BT-PER-014_001</t>
  </si>
  <si>
    <t>1. On Media BT screen, press Pause button</t>
  </si>
  <si>
    <t>2. On Media BT screen, press Play button</t>
  </si>
  <si>
    <t>1. The song will be paused_x000D_
1. The sent command will be reacted with less than 3 seconds</t>
  </si>
  <si>
    <t>2. The song will be played_x000D_
2. The sent command will be reacted with less than 3 seconds</t>
  </si>
  <si>
    <t>To verify that when user use Play/Pause command, the system shall react accordingly to the sent command in less than 3 seconds</t>
  </si>
  <si>
    <t>[ISSUE:10178048]</t>
  </si>
  <si>
    <t>CRS_Bluetooth_BT-PER-013_001</t>
  </si>
  <si>
    <t>2. Check the metadata of the new track</t>
  </si>
  <si>
    <t>2. The system shall update the displayed metadata of the new track in less than 3 seconds</t>
  </si>
  <si>
    <t>To verify that when user change track the system shall update the displayed metadata of the new track in less than 3 seconds</t>
  </si>
  <si>
    <t>[ISSUE:10178046]</t>
  </si>
  <si>
    <t>CRS_Bluetooth_BT-PER-007_001</t>
  </si>
  <si>
    <t>2. Check the disconnection duration time</t>
  </si>
  <si>
    <t>1. The playing song will be stopped_x000D_
1. The Bluetooth will be disconnected</t>
  </si>
  <si>
    <t>2. The system shall disconnects the connected device in less than 3 seconds</t>
  </si>
  <si>
    <t xml:space="preserve">To verify that when user disconnect BT, the system shall disconnects the connected device in less than 3 seconds </t>
  </si>
  <si>
    <t>[ISSUE:10178032]</t>
  </si>
  <si>
    <t>CRS_Bluetooth_BT-PER-005_001</t>
  </si>
  <si>
    <t>1. On AIVI2, delete BT connection with Phone 1</t>
  </si>
  <si>
    <t>2. Check the duration time that AIVI2 delete the bonded device</t>
  </si>
  <si>
    <t>2. The system shall delete one bonded device in less than 5 seconds</t>
  </si>
  <si>
    <t xml:space="preserve">To verify that when user delete a BT connection, the system shall delete one bonded device in less than 5 seconds </t>
  </si>
  <si>
    <t>1. AIVI2 is ON with ECS mode
2. AIVI2 Bluetooth is ON
3. Phone 1 connected to AIVI2 via BT HFP and A2DP
4. AIVI2's Media BT is playing
5. Current screen: Bluetooth Setting screen</t>
  </si>
  <si>
    <t>[ISSUE:10178028]</t>
  </si>
  <si>
    <t>CRS_FIT_Bluetooth_BT-AUD-002_001</t>
  </si>
  <si>
    <t>1. On phone, play a song</t>
  </si>
  <si>
    <t>1. The Bluetooth stack of the multimedia system shall support SBC codec.</t>
  </si>
  <si>
    <t>[ITEM:29018574] - F-D57-01_AIVI2_Bluetooth Audio specification_v1.0.7</t>
  </si>
  <si>
    <t>To verify that The Bluetooth stack of the multimedia system shall support SBC codec</t>
  </si>
  <si>
    <t>- AIVI2 System is ON.\\
- Phone has some music\\
- A2DP is establised between HU and phone
----------\\
- Current sceen: Media screen</t>
  </si>
  <si>
    <t>[ITEM:10213325] - Audio streaming</t>
  </si>
  <si>
    <t>[ISSUE: 10213327]</t>
  </si>
  <si>
    <t>CRS_FIT_Bluetooth_BT-AUD-003_001</t>
  </si>
  <si>
    <t>1. The Bluetooth stack of the multimedia system shall support the additional MPEG_x000D_
 2.4 (AAC) codec.</t>
  </si>
  <si>
    <t>To verify that The Bluetooth stack of the multimedia system shall support the additional MPEG
 2.4 (AAC) codec.</t>
  </si>
  <si>
    <t>[ISSUE: 10213328]</t>
  </si>
  <si>
    <t>CRS_FIT_Bluetooth_BT-AUD-003-5_001</t>
  </si>
  <si>
    <t>1. On AIVI2, open BT Media windows</t>
  </si>
  <si>
    <t>1. The multimedia system shall be displayed as like "Bluetooth audio disconnected"</t>
  </si>
  <si>
    <t>To verify that The multimedia system shall allow the user to select Bluetooth Audio source, even if Bluetooth audio device is not connected.</t>
  </si>
  <si>
    <t>- AIVI2 System is ON.\\
-  BT has not been connected between HU and Phone. \\
----------\\
- Current sceen: Media screen</t>
  </si>
  <si>
    <t>[ISSUE: 10213332]</t>
  </si>
  <si>
    <t>CRS_FIT_Bluetooth_BT-AUD-033-6_001</t>
  </si>
  <si>
    <t>1. On AIVI2, open Bluetooth Audio app</t>
  </si>
  <si>
    <t>2. Select Media Player</t>
  </si>
  <si>
    <t>2."Now Playing" list shall be displayed on screen</t>
  </si>
  <si>
    <t xml:space="preserve">To verify that The multimedia system (CT) shall be able to list and display the “Now Playing” list of the selected Media Player </t>
  </si>
  <si>
    <t>- AIVI2 System is ON.\\
- Phone has some music\\
- A2DP is establised between HU and phone
----------\\
- Current sceen: Home screen</t>
  </si>
  <si>
    <t>[ITEM:10213365] - Browsing function</t>
  </si>
  <si>
    <t>[ISSUE: 10213369]</t>
  </si>
  <si>
    <t>CRS_FIT_Bluetooth_BT-AUD-033-8_001</t>
  </si>
  <si>
    <t>2. Check icon of "Artists" folder</t>
  </si>
  <si>
    <t>3. Check icon of "Albums " folder</t>
  </si>
  <si>
    <t>4. Check icon of "Titles" folder</t>
  </si>
  <si>
    <t>5. Check icon of "Genres" folder</t>
  </si>
  <si>
    <t>2. The icon of "Artists" folder shall be displayed on AIVI2 screen</t>
  </si>
  <si>
    <t>3. The icon of "Albums " folder shall be displayed on AIVI2 screen</t>
  </si>
  <si>
    <t>4. The icon of "Titles" folder shall be displayed on AIVI2 screen</t>
  </si>
  <si>
    <t>5. The icon of "Genres" folder shall be displayed on AIVI2 screen</t>
  </si>
  <si>
    <t xml:space="preserve">To verify that The multimedia system may display relevant icon accoding to “Folder Type” </t>
  </si>
  <si>
    <t>- AIVI2 System is ON.\\
- Phone has some music belong to folders: Artists , Albums, Titles, Genres\\
- A2DP is establised between HU and phone
----------\\
- Current sceen: Home screen</t>
  </si>
  <si>
    <t>[ISSUE: 10213371]</t>
  </si>
  <si>
    <t>CRS_WiFi_STR_WiFi_50_0001</t>
  </si>
  <si>
    <t>4. Enter right SSID of AP1_x000D_
Advanced options -&gt; Hidden network -&gt; Change from 'No' to 'Yes'</t>
  </si>
  <si>
    <t>3. Current System - Display: Screens to enter SSID</t>
  </si>
  <si>
    <t>4. Current System - Display AIVI2 system is connected to the hidden AP1 with information: + Name (SSID) + Signal strength (RSSI) + Type of encryption + Current status: Connected</t>
  </si>
  <si>
    <t>[ITEM:10096333] - WiFI Modes</t>
  </si>
  <si>
    <t>1. AIVI2 system is ON\\
2. Wifi of AIVI2 is OFF\\
3. AP 1 is hidden wifi and has open security
4. AP 1  is not in remember AP list of AIVI2
5. AIVI2 HMI is Home screen</t>
  </si>
  <si>
    <t>Bench</t>
  </si>
  <si>
    <t>Test bench</t>
  </si>
  <si>
    <t>[ITEM:10096341] - WiFi STA Mode (Client)</t>
  </si>
  <si>
    <t>[ITEM:10096362] - Client Mode Settings</t>
  </si>
  <si>
    <t>[ISSUE:10096363]</t>
  </si>
  <si>
    <t>CRS_WiFi_STR_WiFi_53.2_0001</t>
  </si>
  <si>
    <t>1. On AIVI2~, Press on AP 1 name</t>
  </si>
  <si>
    <t>2. On WiFi setting~, Press on Forgetting button</t>
  </si>
  <si>
    <t>1. AP 1 setting will be displayed</t>
  </si>
  <si>
    <t>2. AIVI2 will disonnect to AP1</t>
  </si>
  <si>
    <t>fac34c191b01c081dfd4d8cd276c358a</t>
  </si>
  <si>
    <t>517c7ead107179c99c6a8e819db21f96</t>
  </si>
  <si>
    <t>To verify user shall be able to disconnect the system from an access point by ‘forgetting’ the connected Access Point</t>
  </si>
  <si>
    <t>1. AIVI2 System is ON_x000D_
2. AIVI2 is connecting with AP 1_x000D_
3. Current Screen: Wifi AP Connected  list</t>
  </si>
  <si>
    <t>[ISSUE:14907303]</t>
  </si>
  <si>
    <t>CRS_WiFi_STR_WiFi_53.1_0001</t>
  </si>
  <si>
    <t>1. Tap to AP 2 name</t>
  </si>
  <si>
    <t>2. On the Wifi AP available list screen, tap to AP1 screen</t>
  </si>
  <si>
    <t>1. AIVI 2 is disconnected with AP 1 and connect with AP 2</t>
  </si>
  <si>
    <t>2. AIVI2 will reconnect to AP1 without input password</t>
  </si>
  <si>
    <t>To verify user shall be able to disconnect the system from an access point by connecting to another Access Point, and the password shall not be deleted.</t>
  </si>
  <si>
    <t xml:space="preserve">1. AIVI2 System is ON
2. AIVI2 is connected with AP1 and AP2 before
3. AIVI2 is connecting with AP 1
4. AP2 is avaiable
5. Current Screen: Wifi AP available list
</t>
  </si>
  <si>
    <t>CRS_WiFi_STR_WiFi_513.4_0001</t>
  </si>
  <si>
    <t>1. Switch Wifi to OFF</t>
  </si>
  <si>
    <t>2. Reboot HU</t>
  </si>
  <si>
    <t>3. Access to Wifi setting screen and check HU~'s Wifi status</t>
  </si>
  <si>
    <t>4. Switch Wifi to ON</t>
  </si>
  <si>
    <t>5. Reboot HU</t>
  </si>
  <si>
    <t>6. Access to Wifi setting screen and check HU~'s Wifi status</t>
  </si>
  <si>
    <t>1. HU's Wifi is OFF</t>
  </si>
  <si>
    <t>3. HU~'s Wifi is OFF</t>
  </si>
  <si>
    <t>4. HU~'s Wifi is ON</t>
  </si>
  <si>
    <t>6. HU~'s Wifi is ON</t>
  </si>
  <si>
    <t>813ff8186f2e936247b674e0f60061ab</t>
  </si>
  <si>
    <t>c4ec2bd96d0df8a1a04672f135b5010c</t>
  </si>
  <si>
    <t>c2aa59bf2db350cb1636e65d756d4732</t>
  </si>
  <si>
    <t>64face775fc6581328aedf21a3339dc5</t>
  </si>
  <si>
    <t>57416d318ebac936ffd54179e7f944a5</t>
  </si>
  <si>
    <t>d758925925242c835f463a1bc54058ea</t>
  </si>
  <si>
    <t>To verify the system shall remember the choice of mode (ON or OFF) for the next time the system is woken up.</t>
  </si>
  <si>
    <t>1. AIVI2 System is ON_x000D_
2. HU's Wifi is ON_x000D_
3. Current Screen: Wifi setting</t>
  </si>
  <si>
    <t>[ISSUE:14481472]</t>
  </si>
  <si>
    <t>CRS_WiFi_STR_WiFi_513.1_0001</t>
  </si>
  <si>
    <t>1. Switch HU's Wifi to OFF</t>
  </si>
  <si>
    <t>2. Switch HU's Wifi to ON</t>
  </si>
  <si>
    <t>1. WiFi STA/Client mode is deactivated</t>
  </si>
  <si>
    <t>2. WiFi STA/Client mode is activated and can scan AP nearly</t>
  </si>
  <si>
    <t>The user shall be able to activate and deactivate the following
WiFi STA/Client mode modes:</t>
  </si>
  <si>
    <t xml:space="preserve">1. AIVI2 System is ON
2. HU's Wifi is ON
3. Current Screen: Wifi setting
</t>
  </si>
  <si>
    <t>[ISSUE:14481469]</t>
  </si>
  <si>
    <t>CRS_WiFi_STR_WiFi_513.1_0002</t>
  </si>
  <si>
    <t>1. Switch HU's Hotspot to OFF</t>
  </si>
  <si>
    <t>2. Switch HU's Hotspot to ON</t>
  </si>
  <si>
    <t>1. Hotspot mode is deactived, Phone A is disconnect to MyWifi</t>
  </si>
  <si>
    <t>2. Hu's Hotspot is activated and Phone A can connect to MyWifi</t>
  </si>
  <si>
    <t xml:space="preserve">1. AIVI2 System is ON
2. HU's Hotspot name is MyWifi
3. HU's Hotspot is OFF
4. Phone A is connected to HU's Hotspot
5. Current Screen: Hotspot setting
</t>
  </si>
  <si>
    <t>CRS_WiFi_STR_WiFi_565_0001</t>
  </si>
  <si>
    <t>1. Access to module hotspot 1,  config it and switch ON with Properties:_x000D_
- Name: Hotspot 1_x000D_
- Band: 2.4 GHZ</t>
  </si>
  <si>
    <t>2. Access to module hotspot 2~, config it and switch ON with Properties: ~- Name: Hotspot 2 ~- Band: 5.0 GHZ</t>
  </si>
  <si>
    <t>3.Phone A connect to Hotspot 1 and Phone B connect to Hotspot 2</t>
  </si>
  <si>
    <t>1. Module hotspot 1 is configured successfully and ON</t>
  </si>
  <si>
    <t>2. Module hotspot 2 is configured successfully and ON</t>
  </si>
  <si>
    <t>3. Phone A connect to Hotspot 1 succesfully and Phone B connect to Hotspot 2 successfully</t>
  </si>
  <si>
    <t>f0e5b8ebe065bc336c533db904e1cf73</t>
  </si>
  <si>
    <t>a188270b187acb2f8c0da05dcd205347</t>
  </si>
  <si>
    <t>713dff3d42520eff4e96d3c0406020a6</t>
  </si>
  <si>
    <t>To verify system shall be able to operate on 2.4GHz band and 5 GHz band.</t>
  </si>
  <si>
    <t>1. AIVI2 System is ON_x000D_
2. Phone A and Phone B are able to connect WiFi Hotspot_x000D_
3. Current Screen: Hotspot setting</t>
  </si>
  <si>
    <t>[ITEM:10096368] - WiFi AP Mode (Hotspot)</t>
  </si>
  <si>
    <t>[ITEM:10096369] - General requirements</t>
  </si>
  <si>
    <t>[ISSUE:10830550]</t>
  </si>
  <si>
    <t>CRS_WiFi_STR_WiFi_565_0002</t>
  </si>
  <si>
    <t>2. Access to module hotspot 1,  config it and switch ON with Properties:_x000D_
- Name: Hotspot 2_x000D_
- Band: 5.0 GHZ</t>
  </si>
  <si>
    <t>To verify system shall be able to operate on 2.4GHz band or 5 GHz band.</t>
  </si>
  <si>
    <t xml:space="preserve">1. AIVI2 System is ON
4. Phone A is available
5. Current Screen: Hotspot setting
</t>
  </si>
  <si>
    <t>CRS_WiFi_STR_WiFi_67_0001</t>
  </si>
  <si>
    <t>1. Turn OFF HU</t>
  </si>
  <si>
    <t>2. Check Wifi connection on Phone A, B</t>
  </si>
  <si>
    <t>1. HU is OFF</t>
  </si>
  <si>
    <t>2. Phone A, B is disconnected with MyWifi</t>
  </si>
  <si>
    <t>74220fd93a24aecf9a26c0935424d077</t>
  </si>
  <si>
    <t>bcb74933dcb7a1dd62505dd3aee1aa42</t>
  </si>
  <si>
    <t>To verify The system shall disconnect all devices when the head unit is switched off</t>
  </si>
  <si>
    <t>1. AIVI2 System is ON_x000D_
2. AIVI2 hotspot name is MyWifi_x000D_
3. Phone A, B connected to MyWifi_x000D_
4. Current Screen: Hotspot setting</t>
  </si>
  <si>
    <t>[ISSUE:10096377]</t>
  </si>
  <si>
    <t>CRS_WiFi_STR_WiFi_533_0001</t>
  </si>
  <si>
    <t>1. Make wifi of HU searching and check result</t>
  </si>
  <si>
    <t>1. The list of available networks is empty</t>
  </si>
  <si>
    <t>To verify The list of available networks shall be empty if there are no APs in range.</t>
  </si>
  <si>
    <t xml:space="preserve">1. AIVI2 System is ON
2. AIVI2 wifi is on
3. There is no AP nearly HU
4. Current Screen: Wifi setting
</t>
  </si>
  <si>
    <t>[ITEM:10096342] - General requirements</t>
  </si>
  <si>
    <t>[ISSUE:10096355]</t>
  </si>
  <si>
    <t>CRS_WiFi_STR_WiFi_530_0001</t>
  </si>
  <si>
    <t>1. Click button Searching wifi</t>
  </si>
  <si>
    <t>1. Hu will display popup searching wifi is in process</t>
  </si>
  <si>
    <t>To verify system shall be able to inform to the user when the searching is in process if the list of AP is being displayed.</t>
  </si>
  <si>
    <t xml:space="preserve">1. AIVI2 System is ON
2. AIVI2 wifi is on
3. Current Screen: AP available list Screen
</t>
  </si>
  <si>
    <t>[ISSUE:10096353]</t>
  </si>
  <si>
    <t>CRS_WiFi_STR_WiFi_33_0001</t>
  </si>
  <si>
    <t>2. On ADB Log tool, check log of Wifi Scan</t>
  </si>
  <si>
    <t>2. Log of wifi scan is displayed every 10 seconds</t>
  </si>
  <si>
    <t>To verify that System shall trigger a AP scan (passive listening) every 10 seconds even if the list of AP is not displayed (background task).</t>
  </si>
  <si>
    <t xml:space="preserve">1. A-IVI2 System Power On
2. WiFi is ON
3. Current screen:Home screen
4. Router 1 is ready
5. A-IVI2 has already connected to Router 1 before (known AP)
6. ADB Log tool is implemented and ready to use
</t>
  </si>
  <si>
    <t>[ISSUE:10096351]</t>
  </si>
  <si>
    <t>CRS_WiFi_STR_WiFi_33_0002</t>
  </si>
  <si>
    <t>Turn on AP 1</t>
  </si>
  <si>
    <t>2. Waiting for some minutes</t>
  </si>
  <si>
    <t>1. AP 1 is on</t>
  </si>
  <si>
    <t>2. A-IVI2 is automatic connected to AP 1</t>
  </si>
  <si>
    <t>To verify if only one known AP is available, and it was configured as Auto connection, the system shall automatically connect to it.</t>
  </si>
  <si>
    <t>1. A-IVI2 System Power On
2. WiFi is ON
3. A-IVI2 does not connect to wifi
4. AP 1 is off
5. A-IVI2 has already connected to AP 1 before (known AP)
6. Current screen: Wifi Setting Screen</t>
  </si>
  <si>
    <t>CRS_WiFi_STR_WiFi_27_0001</t>
  </si>
  <si>
    <t>1. Check the list of AP on HU screen</t>
  </si>
  <si>
    <t>1. List of APs and its order is: Hotspot 1 -&gt; AP 1</t>
  </si>
  <si>
    <t>To verify the system shall be able to list available Access Points around (The AP can be an external Access point or a mobile phone WiFi tethering) and the access points should be listed in order of their distance to the system.</t>
  </si>
  <si>
    <t>1. A-IVI2 System Power On
2. WiFi is ON
3. Phone A created a hotpsot with name: Hotspot 1
4. AP 1 is available and ON
5. Phone a 1m away from AIVI2 and AP1 is 5m
6. Current screen: Wifi Setting Screen</t>
  </si>
  <si>
    <t>[ISSUE:10096343]</t>
  </si>
  <si>
    <t>CRS_WiFi_STR_WiFi_27_0002</t>
  </si>
  <si>
    <t>1. Check the list of APs on HU screen</t>
  </si>
  <si>
    <t>1. List of APs does not have Hotspot 1</t>
  </si>
  <si>
    <t>dc724929be2de36524fa9847fc315fdd</t>
  </si>
  <si>
    <t>To verify the access point(s) of the vehicle (on IVI or IVC) should not be appeared on the its list available Access Points</t>
  </si>
  <si>
    <t>1. A-IVI2 System Power On_x000D_
2. A-IVI2 is dual wifi_x000D_
3. Module Wifi 1 is STA mode and state ON_x000D_
4. Module Wifi 2 is AP mode and created hotspot with name: Hotspot 1_x000D_
5. Current screen: AP available list screen</t>
  </si>
  <si>
    <t>CRS_WiFi_STR_WiFi_599_0001</t>
  </si>
  <si>
    <t>1. Access to Setting/system/Reset option/ reset network and click button reset network</t>
  </si>
  <si>
    <t>2. Access to Hotspot configuration and check the default name</t>
  </si>
  <si>
    <t>1. Hotspot configuration will be reseted</t>
  </si>
  <si>
    <t>2. The default value for wifi SSID in 32 CHAR bytes. The default value for SSID_Wifi_1 shall be Renault_HotSpot_XXXX , where Renault is the vehicle name. It shall be changed according to the branding mark eg. DACIA, RSM. XXXX are 4 numbers generated randomly.</t>
  </si>
  <si>
    <t>[ITEM:10096331] - WiFi Configuration</t>
  </si>
  <si>
    <t>To verify the default name of wifi hotspot configuration</t>
  </si>
  <si>
    <t>1. A-IVI2 System Power On
5. Current screen: Home screen</t>
  </si>
  <si>
    <t>[ISSUE:10096332]</t>
  </si>
  <si>
    <t>CRS_WiFi_P-P02-02_P_053_001</t>
  </si>
  <si>
    <t>2. On password screen, check keyboard type</t>
  </si>
  <si>
    <t>3. Type some ACSII characters on keyboard</t>
  </si>
  <si>
    <t>1. Password screen shall be displayed</t>
  </si>
  <si>
    <t>2. ACSII keyboard type shall be displayed in keyboard type</t>
  </si>
  <si>
    <t>3. Inputted characters shall be displayed on screen</t>
  </si>
  <si>
    <t>[ITEM: 28949469] - (File) P-P02-02 A-IVI2 System Performance Sheet Wi-Fi_v2.7</t>
  </si>
  <si>
    <t>To verify that the keyboard type of Passphrase in STA mode shall support ACSII character</t>
  </si>
  <si>
    <t>1. AIVI2 System Power ON.\\
2.  WiFi is ON
3. Current sceen: WiFi setting screen 
4. AIVI2 is in STA mode</t>
  </si>
  <si>
    <t>[ITEM: 14933543] - P-P02-02 A-IVI2 System Performance Sheet Wi-Fi_v2.7</t>
  </si>
  <si>
    <t>[ITEM: 14933544] - Performance</t>
  </si>
  <si>
    <t>[ISSUE: 13404051]</t>
  </si>
  <si>
    <t>CRS_WiFi_P-P02-02_P_051_001</t>
  </si>
  <si>
    <t>1. On A-IVI2, select Wi-Fi Password</t>
  </si>
  <si>
    <t>1. Wi-fi Password setting screen shall be displayed</t>
  </si>
  <si>
    <t>To verify that the keyboard type of Passphrase in AP mode shall support ACSII character</t>
  </si>
  <si>
    <t>1. AIVI2 System Power ON.\\
2.  WiFi is ON
3. Current sceen: Hotspot setting screen 
4.AIVI2 is in AP mode</t>
  </si>
  <si>
    <t>[ISSUE: 13404024]</t>
  </si>
  <si>
    <t>CRS_WiFi_P-P02-02_P_036_001</t>
  </si>
  <si>
    <t>1. On A-IVI2, go to Hotspot menu</t>
  </si>
  <si>
    <t>2. Check security information</t>
  </si>
  <si>
    <t>2. WPA2 security_x000D_
 AP can be configured also to Open security without password</t>
  </si>
  <si>
    <t xml:space="preserve">To verify that User setting shall be supported some possible values in AP mode </t>
  </si>
  <si>
    <t>1. AIVI2 System Power ON.\\
2.  WiFi is ON
3. Current sceen: WiFi AP setting screen 
4.AIVI2 is in AP mode</t>
  </si>
  <si>
    <t>[ISSUE:10288732]</t>
  </si>
  <si>
    <t>Equivalence Partitioning</t>
  </si>
  <si>
    <t>Boundary Value Analysis</t>
  </si>
  <si>
    <t>Decision Table Testing</t>
  </si>
  <si>
    <t>State Transition Testing</t>
  </si>
  <si>
    <t>Scenario Testing</t>
  </si>
  <si>
    <t>Experience-based Testing</t>
  </si>
  <si>
    <t>Pair-wise Testing</t>
  </si>
  <si>
    <t>Ad-hoc Testing</t>
  </si>
  <si>
    <t>Review status</t>
  </si>
  <si>
    <t>Review Comment</t>
  </si>
  <si>
    <t>Fix comment</t>
  </si>
  <si>
    <t>(*)
Status for internal team. It includes:
- New
- Peer. Reviewed
- Sample. Reviewed
- Peer. Updated
- Sample. Updated
- Closed
- Removed</t>
  </si>
  <si>
    <t>Sample. Reviewed</t>
  </si>
  <si>
    <t>Sampling reivewer</t>
  </si>
  <si>
    <t>Thanhna.nguyen</t>
  </si>
  <si>
    <t>Change to design status
Requirement has been deleted contents</t>
  </si>
  <si>
    <t>- AIVI2 System is ON_x000D_
- AIVI2 Bluetooth is ON_x000D_
- Phone A Bluetooth is ON_x000D_
- AIVI2 screen: App screen_x000D_
- Phone A is connected Bluetooth to AIVI2 for message
- Phone B is able to send Text-message_x000D_
- Phone B contact is saved in Phone A's contact list</t>
  </si>
  <si>
    <t>- AIVI2 System is ON_x000D_
- AIVI2 Bluetooth is ON_x000D_
- Phone A Bluetooth is ON_x000D_
- AIVI2 screen: App screen_x000D_
- Phone A is connected Bluetooth to AIVI2 for message
- Phone A contains some SMS messages</t>
  </si>
  <si>
    <t>Thanhna.nguyen:
- "Phone A is connected to AIVI2 via Bluetooth MAP" -&gt; "Phone A is connected Bluetooth to AIVI2 for message"
- Requirement does not mention about "2. AIVI2 will popup notification with alarm sound there is a new incoming text message 2. The popup notification will show Name of the sender". So not mention it in TC
- This is the test design TC, so not changed to HQ review
-----------
cuong.truong:
- Fixed
- Change to Design status</t>
  </si>
  <si>
    <t>Thanhna.nguyen:
- "Phone A is connected to AIVI2 via Bluetooth MAP" -&gt; "Phone A is connected Bluetooth to AIVI2 for message"
- This is the test design TC, so not changed to HQ review
-----------
cuong.truong:
- Fixed
- Change to Design status</t>
  </si>
  <si>
    <t>Thanhna.nguyen:
Need to edit to same with the TC: https://acb.lge.com/cb/item/14850137, https://acb.lge.com/cb/item/14850139
-----------
cuong.truong:
- TC already approved so I think we should not edit if not necessary</t>
  </si>
  <si>
    <t>Thanhna.nguyen:
 "6. AIVI2's Bluetooth shall be disapeared on Phone's BT screen" --&gt; Not right, at Phone, it just displayed AIVI2 is disconnected BT with phone
-----------
cuong.truong:
-&gt; because AIVI2 BT is OFF, the name of AIVI2's BT shall be disappear from available list</t>
  </si>
  <si>
    <t>Thanhna.nguyen:
 - Need to mention clear "ACL connection"
- Expected result is not allowed to copy paste SyRS. And need to Q&amp;A the way to test with log.
- Not change this TC to Review (HQ)
-----------
cuong.truong:
Change to Design status
I think it's should be updated by Mr. Duong</t>
  </si>
  <si>
    <t>Thanhna.nguyen:
- "Phone B is connected BT to AIVI2 as 2nd primary (no media)" --&gt; Just have primary device means the 1st priority device, Not have 2nd primary, edit to be the secondary connected device.
-----------
cuong.truong:
- TC already approved so I think we should not edit if not necessary</t>
  </si>
  <si>
    <t>Thanhna.nguyen:
SyRS is the same content with the connection SyRS, not focuse on Scan, Need to change TC to test design.
-----------
cuong.truong:
TC follow SyRS content, so not fixed</t>
  </si>
  <si>
    <t>Suggestion</t>
  </si>
  <si>
    <t>ok</t>
  </si>
  <si>
    <t>Thanhna.nguyen: The purpose of TC to check the password of AP is disconnected is not remove. 
So need add action to check system not delete password of AP1</t>
  </si>
  <si>
    <t>Thanhna.nguyen: Should mention just available AP1, AP2 with distance of AP2 to HU is larger than AP1.</t>
  </si>
  <si>
    <t>Change to Deprecated because SyRS is spec out</t>
  </si>
  <si>
    <t>SpecChange</t>
  </si>
  <si>
    <t>Peer reviewed</t>
  </si>
  <si>
    <t>Sampling reivewed</t>
  </si>
  <si>
    <t>Sampling reviewer</t>
  </si>
  <si>
    <t>Sampling comment type</t>
  </si>
  <si>
    <t>Row Labels</t>
  </si>
  <si>
    <t>Grand Total</t>
  </si>
  <si>
    <t>Count of ID</t>
  </si>
  <si>
    <t>Column Labels</t>
  </si>
  <si>
    <t>Error</t>
  </si>
  <si>
    <t xml:space="preserve">GlobalComment </t>
  </si>
  <si>
    <t xml:space="preserve">InvestigationIssue </t>
  </si>
  <si>
    <t>No. Error TC</t>
  </si>
  <si>
    <t>Peer review TC rate</t>
  </si>
  <si>
    <t>No. TC Sampling reviewed</t>
  </si>
  <si>
    <t>Member</t>
  </si>
  <si>
    <t>Peer review TC</t>
  </si>
  <si>
    <t>Sampling review TC</t>
  </si>
  <si>
    <t>No. Peer reviewed TC</t>
  </si>
  <si>
    <t>No. TC with error</t>
  </si>
  <si>
    <t>No. TC reviewed sample</t>
  </si>
  <si>
    <t>Sampling reviewed TC rate</t>
  </si>
  <si>
    <t>Parent</t>
  </si>
  <si>
    <t>Defect Description</t>
  </si>
  <si>
    <t>TC cover CRS</t>
  </si>
  <si>
    <t>TC cover BT CRS</t>
  </si>
  <si>
    <t>CRS_Bluetooth_Connect devices and communicate via HMI_001</t>
  </si>
  <si>
    <t>1. On INFO4, tap on Add(+) button</t>
  </si>
  <si>
    <t>87826a92bf9812ad319690cc6e4b5651</t>
  </si>
  <si>
    <t>[ITEM:12913000] - Classic Bluetooth Application Requirements</t>
  </si>
  <si>
    <t>To verify that The Bluetooth Specification function shall be able to connect to devices that are selected by the user and communicated via the HMI as the user changes between paired devices.</t>
  </si>
  <si>
    <t>1. INFO 4 is ON.\\_x000D_
2. Ignition key: RUN\\_x000D_
3. BT device A is connected to INFO4 via BT with role incomming call and outgoing call\\_x000D_
4. BT device B have not ever connected to INFO4\\_x000D_
5. BT device A and BT device B are ON\\_x000D_
6. Current screen: Bluetooth setting screen\\</t>
  </si>
  <si>
    <t>[ISSUE: 12913186]</t>
  </si>
  <si>
    <t>2. On INFO4~, select name of BT device B for pairing progress</t>
  </si>
  <si>
    <t>2. BT device B shall connected to INFO4 successfully</t>
  </si>
  <si>
    <t>3. On device B~, press Pair button on popup</t>
  </si>
  <si>
    <t>3. BT device B shall be connected to INFO4 successfully</t>
  </si>
  <si>
    <t>855f6b0036a4edc1c4c66605d1121557</t>
  </si>
  <si>
    <t>4. On INFO4~, go to Bluetooth setting screen ~-~&gt;  go to list connected devive</t>
  </si>
  <si>
    <t>4. BT device A shall connected to INFO4 successfully</t>
  </si>
  <si>
    <t>5. On INFO4~, Select name of BT device A</t>
  </si>
  <si>
    <t>5. BT device A shall be connected to INFO4 successfully</t>
  </si>
  <si>
    <t>1d208d65369afbd1b904c6bc129ad84d</t>
  </si>
  <si>
    <t>CRS_Bluetooth_Turn Bluetooth ON/OFF_001</t>
  </si>
  <si>
    <t>1. On INFO4, Turn BT OFF</t>
  </si>
  <si>
    <t>1. BT shall be changed to off</t>
  </si>
  <si>
    <t>[ITEM:12912886] - Functional Requirements</t>
  </si>
  <si>
    <t>To verify that The Bluetooth Specification function shall be able to turn the Bluetooth On and Off.</t>
  </si>
  <si>
    <t>1. INFO 4 is ON.\\_x000D_
2. Ignition key: RUN\\_x000D_
3. BT INFO 4 is ON\\_x000D_
4. Current screen: Bluetooth setting screen\\</t>
  </si>
  <si>
    <t>[ISSUE: 12913003]</t>
  </si>
  <si>
    <t>2. On INFO4~, Turn BT ON</t>
  </si>
  <si>
    <t>2. BT shall be changed to on</t>
  </si>
  <si>
    <t>1. BT shall be changed to on</t>
  </si>
  <si>
    <t>TC cover WiFi CRS</t>
  </si>
  <si>
    <t>CRS_WiFi_FH.02.02.07_01</t>
  </si>
  <si>
    <t>1. On Setting screen~, choose [Return to Factory Setting|Return%20to%20Factory%20Setting] ~-~&gt; Press OK button</t>
  </si>
  <si>
    <t>1. HU shall set all configuration to default</t>
  </si>
  <si>
    <t>To verify after factory reset, when The Wi-Fi module should remove the some characters from the hotspot password when automatically generating the password</t>
  </si>
  <si>
    <t>1. HU is ON_x000D_
2. Hotspot mode is on_x000D_
3. Current display: Setting screen</t>
  </si>
  <si>
    <t>[ISSUE:12936881]</t>
  </si>
  <si>
    <t>2. After reset factory complete~, access to Setting/Wifi Hotspot and check the hotspot password</t>
  </si>
  <si>
    <t>2. The Wi~-Fi module shall eliminate the following characters from a Hotspot Password when generating a password automatically:\\_x000D_
a) Numbers: 0 (Zero)~, 1 (zero);\\_x000D_
b) Upper case: D~, I~, O; and\\_x000D_
c) Lower case: l~, o.</t>
  </si>
  <si>
    <t>2. Hotspot name is not contain some characters below:_x000D_
a) Numbers: 0 (Zero), 1 (zero);_x000D_
b) Upper case: D, I, O_x000D_
c) Lower case: l, o.</t>
  </si>
  <si>
    <t>CRS_WiFi_FH.06.05_0001</t>
  </si>
  <si>
    <t>1. Turn off AP 1</t>
  </si>
  <si>
    <t>1. AIVI 2 disconnect to AP 1</t>
  </si>
  <si>
    <t>[ITEM:12941438] - Wi-Fi Station Mode</t>
  </si>
  <si>
    <t>To verify If the last connected hotspot is not present, the Wi-Fi Module shall connect to the Remembered Access Point with the highest signal strength.</t>
  </si>
  <si>
    <t xml:space="preserve">1. AIVI2 System is ON
2. AIVI2 is connecting with AP 1
3. AP 2 and 3 are remembered access point of AIVI2
4. AP 2 and 3 are available and in range of AIVI2 wifi signal
5. AP 2 has signal strength higher than AP 3 (AP3 is further AIVI2 than AP2)
6. Current Screen: Wifi AP Connected  list
</t>
  </si>
  <si>
    <t>[ISSUE:12941478][ISSUE:12934699][ISSUE:12934698][ISSUE:12934688]</t>
  </si>
  <si>
    <t>2. Wait for some minutes and check the Wifi AP Connected  list screen of AIVI2</t>
  </si>
  <si>
    <t>2. AIVI2 shall connect to AP 2</t>
  </si>
  <si>
    <t>CRS_WiFi_FH.06.05_0002</t>
  </si>
  <si>
    <t>1. Reboot AIVI2</t>
  </si>
  <si>
    <t>1. AIVI 2 is rebooted</t>
  </si>
  <si>
    <t>To verify at IGN ON/ ACC ON, the Wi-Fi Module in the STA mode shall connect to the most recently connected hotspot from the Remembered Access Points</t>
  </si>
  <si>
    <t xml:space="preserve">1. AIVI2 System is ON
2. AIVI2 is connecting with AP 1
3. AP 2 is remembered access point of AIVI2
4. AP 1 is available
5. Current Screen: Wifi AP Connected  list
</t>
  </si>
  <si>
    <t>[ISSUE:12941477]</t>
  </si>
  <si>
    <t>2. AIVI2 shall connect to AP 1</t>
  </si>
  <si>
    <t>CRS_WiFi_FH.06.05_0003</t>
  </si>
  <si>
    <t>1. On the AIVI2 screen, choose to AP 1 name</t>
  </si>
  <si>
    <t>1. AIVI 2 shall connect to AP 1 without authentication.</t>
  </si>
  <si>
    <t>1. AIVI 2 shall connect to AP 1 without requiring user interaction.</t>
  </si>
  <si>
    <t>To verify If the user selects a remembered Access Point from the Device List, the Wi-Fi Module shall automatically connect without requiring user interaction.</t>
  </si>
  <si>
    <t xml:space="preserve">1. AIVI2 System is ON
2. AP 1 is remembered access point of AIVI2
3. AP 1 is available
4. Current Screen: Wifi AP avaiable  list
</t>
  </si>
  <si>
    <t>[ISSUE:12941476]
[ISSUE:12934686]</t>
  </si>
  <si>
    <t>CRS_WiFi_FH.06.05_0004</t>
  </si>
  <si>
    <t>1. On the AIVI2 screen, choose to AP 2 name</t>
  </si>
  <si>
    <t>1. The AP 2 password form is opened</t>
  </si>
  <si>
    <t>To verify If the max number of remembered APs is 50 and when it exceeded, then the Infotainment Wi-Fi Module shall delete the information for the remembered AP least recently connected.</t>
  </si>
  <si>
    <t xml:space="preserve">1. AIVI2 System is ON
2. Number of remembered Aps is 49
3. AP 1 is the least recently connected AP of AIVI2
3. AP 2, 3 is available and they are not in the remembered Aps list of AIVI2
4. Current Screen: Wifi AP avaiable  list
</t>
  </si>
  <si>
    <t>[ISSUE:12941471]
[ISSUE:12941472]
[ISSUE:12934682]
[ISSUE:12934681]</t>
  </si>
  <si>
    <t>2. Input correct password for AP 2</t>
  </si>
  <si>
    <t>2. AIVI2 is connected to AP 2</t>
  </si>
  <si>
    <t>Check the  remembered APs list of AIVI2</t>
  </si>
  <si>
    <t>3. Number of remembered APs is 50</t>
  </si>
  <si>
    <t>On the Wifi AP avaiable  list, choose to AP 3 name</t>
  </si>
  <si>
    <t>4. The AP 3 password form is opened</t>
  </si>
  <si>
    <t>5. Input correct password for AP 3</t>
  </si>
  <si>
    <t>5. AIVI2 is connected to AP 3</t>
  </si>
  <si>
    <t>6. Check the  remembered Aps list of AIVI2</t>
  </si>
  <si>
    <t>6. Number of remembered Aps is 50 and AP1 shall be removed from the list</t>
  </si>
  <si>
    <t>CRS_WiFi_FH.06.05_0005</t>
  </si>
  <si>
    <t>1. Check the Wifi AP avaiable list</t>
  </si>
  <si>
    <t>1. AP 2 apperances in this list</t>
  </si>
  <si>
    <t>To verify The Wi-Fi Module shall be responsible for updating the signal strength values for all APs in the AP list.</t>
  </si>
  <si>
    <t xml:space="preserve">1. AIVI2 System is ON
2. AP 2  is available
4. Current Screen: Wifi AP avaiable  list
</t>
  </si>
  <si>
    <t>[ISSUE:12941466]
[ISSUE:12934671]</t>
  </si>
  <si>
    <t>2. Moving AP2 far from AIVI 2</t>
  </si>
  <si>
    <t>3. Check the Wifi AP avaiable list</t>
  </si>
  <si>
    <t>3. AP 2 is still apperances in this list but  the signal strength value was be decreased</t>
  </si>
  <si>
    <t>CRS_WiFi_FH.06.05_0006</t>
  </si>
  <si>
    <t>1. Check the HU Screen</t>
  </si>
  <si>
    <t>1. Only one AP 1 in list</t>
  </si>
  <si>
    <t>1. The AP 1 password form is opened</t>
  </si>
  <si>
    <t>To verify If there are multiple Wireless Access Points with the same SSID, the Wi-Fi module shall report only the Access Point with the maximum RSSI to the HMI/ RSE Module.</t>
  </si>
  <si>
    <t xml:space="preserve">1. AIVI2 System is ON
2. Router 1 and router 2 both create AP has name AP 1 but difference password
3. Router 2 is further away from AIVI 2 than router 1
4. Current Screen: Wifi AP avaiable  list
</t>
  </si>
  <si>
    <t>[ISSUE:12941452]
[ISSUE:12934661]</t>
  </si>
  <si>
    <t>2. Choose to AP 1</t>
  </si>
  <si>
    <t>2. The AP 1 password form is opened</t>
  </si>
  <si>
    <t>2. AIVI 2 is connected to AP 1 successful</t>
  </si>
  <si>
    <t>3. Input correct password for AP 1 which created by router 1</t>
  </si>
  <si>
    <t>3. AIVI 2 is connected to AP 1 successful</t>
  </si>
  <si>
    <t>CRS_WiFi_FH.02.02.07_0001</t>
  </si>
  <si>
    <t>1. On the AIVI 2 screen, tap to SSID name</t>
  </si>
  <si>
    <t>1. Display the SSID name input screen</t>
  </si>
  <si>
    <t>[ITEM:12936840] - Functional Requirements</t>
  </si>
  <si>
    <t>To verify the length of the SSID shall be between 6-24 characters with only alphanumeric and space</t>
  </si>
  <si>
    <t xml:space="preserve">1. AIVI2 System is ON
2. AIVI2 is in AP mode
3. Current Screen: Hotspot configuration screen
</t>
  </si>
  <si>
    <t>[ISSUE:17433925]
[ISSUE:12936867]</t>
  </si>
  <si>
    <t>2. Input 5 characters alphanumeric and space</t>
  </si>
  <si>
    <t>2. Displays an invalid name popup</t>
  </si>
  <si>
    <t>3. Input 25 characters alphanumeric and space</t>
  </si>
  <si>
    <t>3. Displays an invalid name popup</t>
  </si>
  <si>
    <t>4. input characters  is not  alphanumeric and space</t>
  </si>
  <si>
    <t>4. Can not input</t>
  </si>
  <si>
    <t>5. Inut between 6-24 characters with only alphanumeric and space then tap to Save</t>
  </si>
  <si>
    <t>5. Displays change SSID name successful</t>
  </si>
  <si>
    <t>CRS_WiFi_FH.02.02.07_0002</t>
  </si>
  <si>
    <t>1. Active System State: Propulsion_x000D_
- Using NeoVI send signal: SysPwrMode_Prtctd_PDU_x000D_
- Value: Propulsion</t>
  </si>
  <si>
    <t>1. AIVI2 is on Propulsion Power Mode</t>
  </si>
  <si>
    <t>[ITEM:12936906] - Power Moding Requirements</t>
  </si>
  <si>
    <t>To verify Configure Wi-Fi Hotspot shall operate in the PROPULSION Vehicle Power Mode</t>
  </si>
  <si>
    <t>1. AIVI2 System is ON
2. AIVI2 is in AP mode
3. Current Screen: Wi-Fi Networks screen</t>
  </si>
  <si>
    <t>[ISSUE:12936911]</t>
  </si>
  <si>
    <t>2. On AIVI2, access to hotspot configuration screen</t>
  </si>
  <si>
    <t>2. Hotspot configuration screen is displayed and we can change some value on it</t>
  </si>
  <si>
    <t>CRS_WiFi_FH.02.02.07_0003</t>
  </si>
  <si>
    <t>1. Active System State: RUN_x000D_
- Using NeoVI send signal: SysPwrMode_Prtctd_PDU_x000D_
- Value: RUN</t>
  </si>
  <si>
    <t>1. AIVI2 is on RUN Power Mode</t>
  </si>
  <si>
    <t>To verify Configure Wi-Fi Hotspot shall operate in the RUN Vehicle Power Mode</t>
  </si>
  <si>
    <t>[ISSUE:12936910]</t>
  </si>
  <si>
    <t>CRS_WiFi_FH.02.02.07_0004</t>
  </si>
  <si>
    <t>1. Active System State: RUN_x000D_
- Using NeoVI send signal: SysPwrMode_Prtctd_PDU_x000D_
- Value: ACCESSORY</t>
  </si>
  <si>
    <t>1. AIVI2 is on ACCESSORY Power Mode</t>
  </si>
  <si>
    <t>To verify Configure Wi-Fi Hotspot shall operate in the ACCESSORY Vehicle Power Mode</t>
  </si>
  <si>
    <t>[ISSUE:12936909]</t>
  </si>
  <si>
    <t>CRS_WiFi_FH.02.02.10_0001</t>
  </si>
  <si>
    <t>1. Moving AP 1 away from AIVI 2 (about 40 meters)</t>
  </si>
  <si>
    <t>1. AIVI 2 is disconnected with AP 1</t>
  </si>
  <si>
    <t>[ITEM:12934639] - Wi-Fi Station Mode</t>
  </si>
  <si>
    <t>To verify the Wi-Fi Module shall disconnect from an AP when AP is out of range</t>
  </si>
  <si>
    <t>1. AIVI2 System is ON
2. AIVI2 is in STA mode
3. AIVI2 is connecting with AP 1
4. Current Screen: Wi-Fi Networks screen</t>
  </si>
  <si>
    <t>[ISSUE:12934715]</t>
  </si>
  <si>
    <t>CRS_WiFi_FH.02.02.10_0002</t>
  </si>
  <si>
    <t>1. Tap to AP 2</t>
  </si>
  <si>
    <t>[ITEM:12934651] - Application Requirements</t>
  </si>
  <si>
    <t>To verify With an active connection to an AP, the Wi-Fi Module shall allow the user to connect to a different AP.</t>
  </si>
  <si>
    <t>1. AIVI2 System is ON
2. AIVI2 is in STA mode
3. AIVI2 is connecting with AP 1
4. AP 2 is avaiable
5. Current Screen: Wi-Fi AP available list</t>
  </si>
  <si>
    <t>[ISSUE:12934712]</t>
  </si>
  <si>
    <t>2. 2. AIVI2 shall disconnect to AP1 and connect to AP2</t>
  </si>
  <si>
    <t>CRS_WiFi_FH.02.02.10_0003</t>
  </si>
  <si>
    <t>1. Tap to Add network</t>
  </si>
  <si>
    <t>1. Displays add network screen</t>
  </si>
  <si>
    <t>To verify the Wi-Fi Module shall allow for users to manually connect to an hidden AP</t>
  </si>
  <si>
    <t>1. AIVI2 System is ON
2. AIVI2 is in STA mode
3. AP 1 is avaiable and hidden
4. Current Screen: Wi-Fi AP available list</t>
  </si>
  <si>
    <t>[ISSUE:12934702]
[ISSUE:12934657]</t>
  </si>
  <si>
    <t>2. Input correct value for AP1 with these fields below_x000D_
+ Network name_x000D_
+ Security type_x000D_
+ Encryption type_x000D_
+ Security Key_x000D_
_x000D_
Then tap to button Connect</t>
  </si>
  <si>
    <t>2. AIVI2 shall connect to AP1 Successful</t>
  </si>
  <si>
    <t>CRS_WiFi_FH.02.02.10_0004</t>
  </si>
  <si>
    <t>1. Tap to AP 1 name</t>
  </si>
  <si>
    <t>To verify When user input incorrect passphrase the Infotainment Wi-Fi Module shall send an error message indicating an authentication failure. This will allow for the HMI to re-request the passphrase from the user.</t>
  </si>
  <si>
    <t>1. AIVI2 System is ON_x000D_
2. AIVI2 is in STA mode_x000D_
3. AP 1 is avaiable and not in AIVI2 AP remember list_x000D_
4. AP 1 is not open network_x000D_
5. Current Screen: Wi-Fi AP available list</t>
  </si>
  <si>
    <t>[ISSUE:12934691][ISSUE:12934685][ISSUE:12941481]</t>
  </si>
  <si>
    <t>2. Input incorrect password for AP 1 and tap to confirm button</t>
  </si>
  <si>
    <t>2. Displays wrong password popup (include Cancel and OK Button)</t>
  </si>
  <si>
    <t>2. Displays wrong password popup</t>
  </si>
  <si>
    <t>3. Tap to Button OK on wrong password popup</t>
  </si>
  <si>
    <t>3. The AP 1 password form is reopened%%(white-space:nowrap;)\\_x000D_
%!</t>
  </si>
  <si>
    <t>3. The AP 1 password form is reopened</t>
  </si>
  <si>
    <t>CRS_WiFi_FH.02.02.10_0005</t>
  </si>
  <si>
    <t>1. On the screen, tap to AP1 configure button</t>
  </si>
  <si>
    <t>1. Displays AP 1 properties with some informations below:_x000D_
- SSID_x000D_
- MAC address_x000D_
- RSSI level_x000D_
- Security_x000D_
- Remembered status</t>
  </si>
  <si>
    <t>To verify for each AP in the AP list, the Infotainment/ RSE Wi-Fi Module shall, at minimum, be able to provide the service set identifier (SSID), MAC address, and RSSI level, identify if the AP supports security, and identify if the AP is a remembered AP.</t>
  </si>
  <si>
    <t>1. AIVI2 System is ON
2. AIVI2 is in STA mode
3. AP 1 is avaiable
4. Current Screen: Wi-Fi AP available list</t>
  </si>
  <si>
    <t>[ISSUE:12934660]</t>
  </si>
  <si>
    <t>Sampling Comment type</t>
  </si>
  <si>
    <t>2ndTest Case based CRS</t>
  </si>
  <si>
    <t>CRS base TC</t>
  </si>
  <si>
    <t>WiFi Testcases</t>
  </si>
  <si>
    <t>WIFI TC</t>
  </si>
  <si>
    <t>SyQT_CRS_ES96501-21K_0001</t>
  </si>
  <si>
    <t>1. Check the order of  the list of connected devices</t>
  </si>
  <si>
    <t>1. Phone A is display first then phone B</t>
  </si>
  <si>
    <t>To verify in the list of connected devices, the MAC address address and device name (e.g. Hostname) of each device are displayed. The list is sorted in the order in which the connection establishment process was completed, and the connection is immediately updated.</t>
  </si>
  <si>
    <t>1. HU is On
2. Hotspot mode is on
3. Phone A, B are connected to HU Hotspot. Phone A is first
4. Current Screen: Hotspot connected devices screen</t>
  </si>
  <si>
    <t>[ISSUE: 15852870]</t>
  </si>
  <si>
    <t>SyQT_CRS_ES96555-03K 일반동작사양서_0001</t>
  </si>
  <si>
    <t>1. Enable Hotspot mode</t>
  </si>
  <si>
    <t>1. Hotspot is enable</t>
  </si>
  <si>
    <t>To verify when Wi-Fi Hotspot is enabled, the default operation channel is 5GHz band</t>
  </si>
  <si>
    <t>1. HU is ON _x000D_
2. Hotspot mode is disable _x000D_
3. Current display: Data/Network menu screen</t>
  </si>
  <si>
    <t>[ISSUE: 15852774]</t>
  </si>
  <si>
    <t>2. Tap [Wi-Fi Hotspot] and check the display</t>
  </si>
  <si>
    <t>2.[Frequency Bands] default is 5GHZ</t>
  </si>
  <si>
    <t>SyQT_CRS_ES96555-03K 일반동작사양서_0002</t>
  </si>
  <si>
    <t>1. Check Hotspot icon with client number on status area</t>
  </si>
  <si>
    <t>1. Hotspot icon with client number "0" is displayed on Status area</t>
  </si>
  <si>
    <t>To veridy If there is no connected Wi-Fi terminal, 0 is displayed</t>
  </si>
  <si>
    <t>1. HU is ON_x000D_
2. Have 0 client device is connected_x000D_
3. Home screen is displayed</t>
  </si>
  <si>
    <t>[ISSUE: 14261569]</t>
  </si>
  <si>
    <t>SyQT_CRS_ES96555-03K 일반동작사양서_0003</t>
  </si>
  <si>
    <t>1. Check Status Bar</t>
  </si>
  <si>
    <t>1. The status of hotspot connection is not displayed here</t>
  </si>
  <si>
    <t>To verify When the hotspot function is disabled, the status of hotspot connection is not displayed on the Status Bar.</t>
  </si>
  <si>
    <t>1. HU is ON_x000D_
2. Hotspot mode is disable_x000D_
3. Home screen is displayed</t>
  </si>
  <si>
    <t>Bluetooth Testcases</t>
  </si>
  <si>
    <t>Bluetooth test</t>
  </si>
  <si>
    <t>1. Move phone A closer and away from HU continuously</t>
  </si>
  <si>
    <t>1. A phone connects and disconnects with HU continuously_x000D_
_x000D_
a guide to check the Bluetooth of the phone is added to the “Connecting” screen</t>
  </si>
  <si>
    <t>To verify if the user does not connect to the Bluetooth continuously, a guide to check the Bluetooth of the phone is added to the “Connecting” screen</t>
  </si>
  <si>
    <t>1. HU is On
2. BT Phone A is connected with HU via BT
3. Current Screen: BT connection setting</t>
  </si>
  <si>
    <t>[ISSUE: 15911941]</t>
  </si>
  <si>
    <t>2. Move phone A far away from HU</t>
  </si>
  <si>
    <t>2. Phone A is disconnected with HU_x000D_
Hu screen display a guide is displayed so that the user can check the Bluetooth status of the mobile phone</t>
  </si>
  <si>
    <t>SyQT_CRS_ES96501-21K_0002</t>
  </si>
  <si>
    <t>1. Check the HU screen</t>
  </si>
  <si>
    <t>1. HU display message that Bluetooth connection is possible only when the phone's Bluetooth is turned on.</t>
  </si>
  <si>
    <t xml:space="preserve">To verify during the Bluetooth connection, a message appears on the screen indicating that Bluetooth connection is possible only when the phone's Bluetooth is turned on.
</t>
  </si>
  <si>
    <t xml:space="preserve">1. HU is On
2. BT Phone A is connected with HU via BT
3. Current Screen: BT connection </t>
  </si>
  <si>
    <t>SyQT_CRS_ES96501-21K_0003</t>
  </si>
  <si>
    <t>1. Choose BT Phone A to connect</t>
  </si>
  <si>
    <t>1. HU Connect to phone A successfully</t>
  </si>
  <si>
    <t>To verify when the Bluetooth device is connected, the connection completion guide and the connected service type (hands-free and audio) are displayed.</t>
  </si>
  <si>
    <t xml:space="preserve">1. HU is On
2. BT Phone A is available
3. Current Screen: BT connection </t>
  </si>
  <si>
    <t>[ISSUE: 15911940]</t>
  </si>
  <si>
    <t>2. Confirm HU Screen</t>
  </si>
  <si>
    <t>2. Hu diplays connection completion guide and the connected service type (hands-free and audio).</t>
  </si>
  <si>
    <t>SyQT_CRS_ES96501-21K_0004</t>
  </si>
  <si>
    <t>1. Choose BT Phone B to connect with Hu via HFP</t>
  </si>
  <si>
    <t>1. HU Shall disconnect with phone A and connect with phone B via HFP</t>
  </si>
  <si>
    <t>To verify when the connection profile selection for the device to be newly registered (or the selection of the device to be disconnected) is completed during the new registration process, disconnect the corresponding existing device and start new registration. .</t>
  </si>
  <si>
    <t xml:space="preserve">1. HU is On
2. BT Phone A is connect to HU via HFP
3. Phone B is available
4. Current Screen: BT connection </t>
  </si>
  <si>
    <t>[ISSUE: 15911902]</t>
  </si>
  <si>
    <t>SyQT_CRS_ES96501-21K_0005</t>
  </si>
  <si>
    <t>1. Choose BT Phone B to connect with HU via A2DP</t>
  </si>
  <si>
    <t>1. HU Shall display popup to select A2DP phone must disconnect before connect with phone C</t>
  </si>
  <si>
    <t xml:space="preserve">1. HU is On
2. BT Phone A is connect to HU via HFP and A2DP
3. Phone B is connect with HU via A2DP
4. Phone C is avaiable
5. Current Screen: BT connection </t>
  </si>
  <si>
    <t>2. Choose phone B to disconnect</t>
  </si>
  <si>
    <t>2. Hu disconnect with phone B and connect with phone C via A2DP</t>
  </si>
  <si>
    <t>SyQT_ES96501-21K_0001</t>
  </si>
  <si>
    <t>1. Choose contact X</t>
  </si>
  <si>
    <t>1. Contact X displays with the order: Last-First Name</t>
  </si>
  <si>
    <t>To verify the order of displaying the phone book name according to the language with Korean setting: Last-First Name display</t>
  </si>
  <si>
    <t>1. HU is On
2. BT Phone A is connect to HU via HFP and PBAP
3. BT Phone A has contact X with all Last-Middle-First Name
4. HU language setting is Korean
5. Current Screen: Contact screen</t>
  </si>
  <si>
    <t>[ISSUE: 14881638]</t>
  </si>
  <si>
    <t>SyQT_ES96501-21K_0002</t>
  </si>
  <si>
    <t>1. Contact X displays with the order: Last-Middle-First Name</t>
  </si>
  <si>
    <t>To verify the order of displaying the phone book name according to the language with Chinese setting: Last-Middle-First Name display</t>
  </si>
  <si>
    <t>1. HU is On_x000D_
2. BT Phone A is connect to HU via HFP and PBAP_x000D_
3. BT Phone A has contact X with all Last-Middle-First Name_x000D_
4. HU language setting is Chinese_x000D_
5. Current Screen: Contact screen</t>
  </si>
  <si>
    <t>SyQT_ES96501-21K_0003</t>
  </si>
  <si>
    <t>To verify the order of displaying the phone book name according to the language with Japanese setting: Last-First Name display</t>
  </si>
  <si>
    <t>1. HU is On
2. BT Phone A is connect to HU via HFP and PBAP
3. BT Phone A has contact X with all Last-Middle-First Name
4. HU language setting is Japanese
5. Current Screen: Contact screen</t>
  </si>
  <si>
    <t>SyQT_ES96501-21K_0004</t>
  </si>
  <si>
    <t>1. Contact X displays with the order: First-Last Name</t>
  </si>
  <si>
    <t>To verify the order of displaying the phone book name according to the language with English setting: First-Last Name</t>
  </si>
  <si>
    <t>1. HU is On
2. BT Phone A is connect to HU via HFP and PBAP
3. BT Phone A has contact X with all Last-Middle-First Name
4. HU language setting is English
5. Current Screen: Contact screen</t>
  </si>
  <si>
    <t>SyQT_ES96501-21K_0005</t>
  </si>
  <si>
    <t>To verify the order of displaying the phone book name according to the language with Arabic setting: First-Last Name</t>
  </si>
  <si>
    <t>1. HU is On
2. BT Phone A is connect to HU via HFP and PBAP
3. BT Phone A has contact X with all Last-Middle-First Name
4. HU language setting is Arabic
5. Current Screen: Contact screen</t>
  </si>
  <si>
    <t>1. From Phone A~, turn OFF Bluetooth</t>
  </si>
  <si>
    <t>1. OSD screen will display that Bluetooth has been disconnected</t>
  </si>
  <si>
    <t>4ea0c586fab0dd64784e4475f9b56923</t>
  </si>
  <si>
    <t>To verify that the OSD will display when Bluetooth reconnected</t>
  </si>
  <si>
    <t>- ccIC System is ON.\\_x000D_
- ccIC Bluetooth is ON \\_x000D_
- ccIC screen: Bluetooth screen\\_x000D_
- Phone A is connected to ccIC via Bluetooth</t>
  </si>
  <si>
    <t>2. From Phone B~, turn ON Bluetooth</t>
  </si>
  <si>
    <t>2. OSD screen will display that Bluetooth has been connected</t>
  </si>
  <si>
    <t>e7bbcf2f3e24340faba16f52a8a13a50</t>
  </si>
  <si>
    <t>1. On CcIC, press headset FF button</t>
  </si>
  <si>
    <t>1. Bluetooth Audio sound is fast forward</t>
  </si>
  <si>
    <t>To verify that FF/REW commands shall be transmitted from Bluetooth headset device</t>
  </si>
  <si>
    <t>- ccIC System is ON.\\_x000D_
- CcIC Bluetooth is ON.\\
- Rear seat: BT Audio screen is displayed and played.\\
- Bluetooth headset devices is connected in Rear Seat screen.\\
- Current screen: Rear Seat screen.\\</t>
  </si>
  <si>
    <t>[ISSUE:16877273]</t>
  </si>
  <si>
    <t>2. On CcIC, press headset REW button</t>
  </si>
  <si>
    <t>1. Bluetooth Audio sound is fast rewind</t>
  </si>
  <si>
    <t>1. On CcIC, enter Bluetooth Connection Setting screen at Rear - left monitor</t>
  </si>
  <si>
    <t>1. Setting menu for registering/conneting Bluetooth headset shall be displayed on Rear-left monitor</t>
  </si>
  <si>
    <t>To verify that user can setup registering/connection a Bluetooth headset for each rear-seat</t>
  </si>
  <si>
    <t>- CcIC System is ON.\\_x000D_
- CcIC Bluetooth is ON.\\
- Rear (left/right) monitor is connected.\\
- Current screen: Home Rear Seat screen.\\</t>
  </si>
  <si>
    <t>[ISSUE:16877271]</t>
  </si>
  <si>
    <t>2. On CcIC, enter Bluetooth Connection Setting screen at Rear - right monitor</t>
  </si>
  <si>
    <t>2. Setting menu for registering/conneting Bluetooth headset shall be displayed on Rear-right monitor</t>
  </si>
  <si>
    <t>1. On CcIC, enter Bluetooth Connection Setting screen at Rear - left monitor -&gt; Press Add new button to_x000D_
register a new Bluetooth headset device</t>
  </si>
  <si>
    <t>To verify that the maximum number of Bluetooth headset devices that can be registered is 4 for each rear-seat</t>
  </si>
  <si>
    <t>- CcIC System is ON.\\_x000D_
- CcIC Bluetooth is ON.\\
- Rear (left/right) monitor is connected.\\
- Current screen: Home Rear Seat screen.\\
- 3 Bluetooth headset devices have been already registered for rear left</t>
  </si>
  <si>
    <t>2. On authentication popup, press OK button</t>
  </si>
  <si>
    <t>2. The has just registered Bluetooth headset device is arranged at the bottom of the list of registered devices</t>
  </si>
  <si>
    <t>3. On CcIC, enter Bluetooth Connection Setting screen at Rear - left monitor -&gt; Press Add new button to_x000D_
register a new Bluetooth headset device</t>
  </si>
  <si>
    <t>3. The maximum Bluetooth handset device popup shall be displayed</t>
  </si>
  <si>
    <t>1. On CcIC, select incoming message list</t>
  </si>
  <si>
    <t>To verify that user can see detail content of messages in incoming message list</t>
  </si>
  <si>
    <t>- CcIC System is ON.\\_x000D_
- CcIC Bluetooth is ON.\\
- Phone A has connected to CcIC via Bluetooth\\
- Phone A has some messagess in incoming message list.\\
- Current screen: Messsage screen.\\</t>
  </si>
  <si>
    <t>[ISSUE:15990322]</t>
  </si>
  <si>
    <t>2. Select a message in incoming message list</t>
  </si>
  <si>
    <t>2. The deatail content of message shall be displayed</t>
  </si>
  <si>
    <t>SyQT_CRS_ES96501-21K_0006</t>
  </si>
  <si>
    <t>1. On CcIC, select outgoing message list</t>
  </si>
  <si>
    <t>To verify that user can see detail content of messages in outgoing message list</t>
  </si>
  <si>
    <t>- CcIC System is ON.\\_x000D_
- CcIC Bluetooth is ON.\\
- Phone A has connected to CcIC via Bluetooth\\
- Phone A has some messagess in outgoing message list.\\
- Current screen: Messsage screen.\\</t>
  </si>
  <si>
    <t>2. Select a message in outgoing message list</t>
  </si>
  <si>
    <t>SyQT_CRS_ES96501-21K_0007</t>
  </si>
  <si>
    <t>1. On CcIC, select outgoing failure message list</t>
  </si>
  <si>
    <t>To verify that user can see detail content of messages in outgoing failure message list</t>
  </si>
  <si>
    <t>- CcIC System is ON.\\_x000D_
- CcIC Bluetooth is ON.\\
- Phone A has connected to CcIC via Bluetooth\\
- Phone A has some messagess in outgoing failure message list.\\
- Current screen: Messsage screen.\\</t>
  </si>
  <si>
    <t>2. Select a message in outgoing failure message list</t>
  </si>
  <si>
    <t>SyQT_CRS_ES96501-21K_0008</t>
  </si>
  <si>
    <t>1. On CcIC, select Phone A to initial pairing</t>
  </si>
  <si>
    <t>To verify that a popup shall be displayed when the phonebook download is completed</t>
  </si>
  <si>
    <t>- CcIC System is ON.\\_x000D_
- CcIC Bluetooth is ON.\\
- Phone A has not connected to CcIC via Bluetooth\\
- Phone A has some contacts.\\
- Current screen: Device connection screen.\\</t>
  </si>
  <si>
    <t>[ISSUE:15990287]</t>
  </si>
  <si>
    <t>2. On Phone A, accept pairing and allow download phonebook</t>
  </si>
  <si>
    <t>3. Wait until the phonebook download is completed</t>
  </si>
  <si>
    <t>3. A popup shall be displayed to inform the download is completed</t>
  </si>
  <si>
    <t>SyQT_CRS_ES96501-21K_0009</t>
  </si>
  <si>
    <t>To verify that a popup shall be displayed when the phonebook download is failed</t>
  </si>
  <si>
    <t>3. During the phonebook is downloading, turn off CcIC bluetooth</t>
  </si>
  <si>
    <t>3. A popup shall be displayed to inform the download is failed</t>
  </si>
  <si>
    <t>SyQT_CRS_ES96501-21K_0010</t>
  </si>
  <si>
    <t>1. On CcIC, go to Bluetooth setting -&gt; change Privacy Mode to OFF</t>
  </si>
  <si>
    <t>1. Privacy Mode shall be set to OFF</t>
  </si>
  <si>
    <t>To verify that Privacy Mode function can set OFF</t>
  </si>
  <si>
    <t>- CcIC System is ON.\\_x000D_
- CcIC Bluetooth is ON.\\
- Phone A connected to CcIC via Bluetooth\\
- Privacy Mode is ON
- Current screen: Device connections settings screen.\\</t>
  </si>
  <si>
    <t>[ISSUE:15916692]</t>
  </si>
  <si>
    <t>2. From other phone, Make an incomming call to phone A</t>
  </si>
  <si>
    <t>3. On CcIC, accept call</t>
  </si>
  <si>
    <t>3. Private Mode is disable</t>
  </si>
  <si>
    <t>SyQT_CRS_ES96501-21K_0011</t>
  </si>
  <si>
    <t>1. On CcIC, go to Bluetooth setting -&gt; change Privacy Mode to ON</t>
  </si>
  <si>
    <t>1. Privacy Mode shall be set to ON</t>
  </si>
  <si>
    <t>To verify that Privacy Mode function can set ON</t>
  </si>
  <si>
    <t>- CcIC System is ON.\\_x000D_
- CcIC Bluetooth is ON.\\
- Phone A connected to CcIC via Bluetooth\\
- Privacy Mode is OFF
- Current screen: Device connections settings screen.\\</t>
  </si>
  <si>
    <t>3. Private Mode is enable</t>
  </si>
  <si>
    <t>SyQT_CRS_ES96501-21K_0012</t>
  </si>
  <si>
    <t>1. From Phone B, send a message to phone A</t>
  </si>
  <si>
    <t>1. The new message shall be displayed in incomming message list._x000D_
1. Total message in incomming message list are 50</t>
  </si>
  <si>
    <t>To verify that the total of messages stored up to 100</t>
  </si>
  <si>
    <t>- CcIC System is ON.\\_x000D_
- CcIC Bluetooth is ON.\\
- Phone A connected to CcIC via Bluetooth\\
- The total of number incomming messages are stored in phone A is 49\\
- The total of number outgoing messages are stored in phone A is 49\\
- Phone B can send and receive message\\
- Current screen: Message screen.\\</t>
  </si>
  <si>
    <t>[ISSUE:15916515]</t>
  </si>
  <si>
    <t>2. From Phone A, send a message to phone B</t>
  </si>
  <si>
    <t>2. The message has recently sent shall be displayed in outgoing message list._x000D_
2. Total message in outgoing message list are 50</t>
  </si>
  <si>
    <t>SyQT_CRS_ES96501-21K_0013</t>
  </si>
  <si>
    <t>1. On CcIC, go to compose message screen</t>
  </si>
  <si>
    <t>To verify that a message can be sent up to 70 characters</t>
  </si>
  <si>
    <t>- CcIC System is ON.\\_x000D_
- CcIC Bluetooth is ON.\\
- Phone A connected to CcIC via Bluetooth\\
- Phone B can send and receive message\\
- Current screen: Message screen.\\</t>
  </si>
  <si>
    <t>2. On compose message screen, enter 70 characters</t>
  </si>
  <si>
    <t>3. Press send button</t>
  </si>
  <si>
    <t>3. The message shall be sent successfully</t>
  </si>
  <si>
    <t>Suggession</t>
  </si>
  <si>
    <t>Total</t>
  </si>
  <si>
    <t>Project: Sampling TC rate</t>
  </si>
  <si>
    <t/>
  </si>
  <si>
    <t>No</t>
  </si>
  <si>
    <t>(Multiple Items)</t>
  </si>
  <si>
    <t>No. Created TC peer reviewed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</si>
</sst>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indexed="8"/>
      <name val="Calibri"/>
      <family val="2"/>
      <scheme val="minor"/>
    </font>
    <font>
      <sz val="11"/>
      <color theme="1"/>
      <name val="Calibri"/>
      <family val="2"/>
      <scheme val="minor"/>
    </font>
    <font>
      <b/>
      <sz val="11"/>
      <color indexed="8"/>
      <name val="Calibri"/>
      <family val="2"/>
    </font>
    <font>
      <u/>
      <sz val="11"/>
      <color indexed="12"/>
      <name val="Calibri"/>
      <family val="2"/>
    </font>
    <font>
      <sz val="11"/>
      <color indexed="8"/>
      <name val="Calibri"/>
      <family val="2"/>
    </font>
    <font>
      <u/>
      <sz val="11"/>
      <color theme="10"/>
      <name val="Calibri"/>
      <family val="2"/>
      <scheme val="minor"/>
    </font>
    <font>
      <b/>
      <sz val="11"/>
      <color theme="1"/>
      <name val="Calibri Light"/>
      <family val="2"/>
      <scheme val="major"/>
    </font>
    <font>
      <i/>
      <sz val="11"/>
      <color theme="1"/>
      <name val="Calibri"/>
      <family val="2"/>
      <scheme val="minor"/>
    </font>
    <font>
      <u/>
      <sz val="11"/>
      <color rgb="FF0000FF"/>
      <name val="Calibri Light"/>
      <family val="2"/>
      <scheme val="major"/>
    </font>
    <font>
      <sz val="11"/>
      <color theme="1"/>
      <name val="Calibri Light"/>
      <family val="2"/>
      <scheme val="major"/>
    </font>
    <font>
      <b/>
      <sz val="11"/>
      <color indexed="8"/>
      <name val="Calibri"/>
      <family val="2"/>
    </font>
    <font>
      <sz val="11"/>
      <color indexed="8"/>
      <name val="Calibri"/>
      <family val="2"/>
      <scheme val="minor"/>
    </font>
    <font>
      <b/>
      <sz val="11"/>
      <color indexed="8"/>
      <name val="Calibri"/>
      <family val="2"/>
      <scheme val="minor"/>
    </font>
  </fonts>
  <fills count="12">
    <fill>
      <patternFill patternType="none"/>
    </fill>
    <fill>
      <patternFill patternType="gray125"/>
    </fill>
    <fill>
      <patternFill patternType="solid">
        <fgColor indexed="22"/>
      </patternFill>
    </fill>
    <fill>
      <patternFill patternType="solid">
        <fgColor rgb="FFFFFFEE"/>
      </patternFill>
    </fill>
    <fill>
      <patternFill patternType="solid">
        <fgColor indexed="9"/>
      </patternFill>
    </fill>
    <fill>
      <patternFill patternType="solid">
        <fgColor rgb="FFEEFFFF"/>
      </patternFill>
    </fill>
    <fill>
      <patternFill patternType="solid">
        <fgColor theme="6" tint="0.79998168889431442"/>
        <bgColor indexed="65"/>
      </patternFill>
    </fill>
    <fill>
      <patternFill patternType="solid">
        <fgColor theme="0" tint="-0.249977111117893"/>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s>
  <cellStyleXfs count="4">
    <xf numFmtId="0" fontId="0" fillId="0" borderId="0"/>
    <xf numFmtId="0" fontId="1" fillId="6" borderId="0" applyNumberFormat="0" applyBorder="0" applyAlignment="0" applyProtection="0"/>
    <xf numFmtId="0" fontId="5" fillId="0" borderId="0" applyNumberFormat="0" applyFill="0" applyBorder="0" applyAlignment="0" applyProtection="0"/>
    <xf numFmtId="9" fontId="11" fillId="0" borderId="0" applyFont="0" applyFill="0" applyBorder="0" applyAlignment="0" applyProtection="0"/>
  </cellStyleXfs>
  <cellXfs count="41">
    <xf numFmtId="0" fontId="0" fillId="0" borderId="0" xfId="0"/>
    <xf numFmtId="0" fontId="2" fillId="2" borderId="0" xfId="0" applyFont="1" applyFill="1"/>
    <xf numFmtId="0" fontId="3" fillId="0" borderId="0" xfId="0" applyFont="1" applyAlignment="1">
      <alignment vertical="top"/>
    </xf>
    <xf numFmtId="0" fontId="0" fillId="3" borderId="0" xfId="0" applyFill="1"/>
    <xf numFmtId="0" fontId="4" fillId="4" borderId="0" xfId="0" applyFont="1" applyFill="1" applyAlignment="1">
      <alignment vertical="top" wrapText="1"/>
    </xf>
    <xf numFmtId="0" fontId="0" fillId="5" borderId="0" xfId="0" applyFill="1"/>
    <xf numFmtId="0" fontId="8" fillId="10" borderId="3" xfId="2" applyFont="1" applyFill="1" applyBorder="1" applyAlignment="1">
      <alignment horizontal="left" vertical="center" wrapText="1"/>
    </xf>
    <xf numFmtId="0" fontId="9" fillId="10" borderId="2" xfId="0" applyFont="1" applyFill="1" applyBorder="1" applyAlignment="1">
      <alignment vertical="center"/>
    </xf>
    <xf numFmtId="0" fontId="9" fillId="10" borderId="2" xfId="0" applyFont="1" applyFill="1" applyBorder="1" applyAlignment="1">
      <alignment vertical="center" wrapText="1"/>
    </xf>
    <xf numFmtId="0" fontId="9" fillId="10" borderId="0" xfId="0" applyFont="1" applyFill="1" applyBorder="1" applyAlignment="1">
      <alignment vertical="center"/>
    </xf>
    <xf numFmtId="0" fontId="9" fillId="10" borderId="0" xfId="0" applyFont="1" applyFill="1" applyBorder="1" applyAlignment="1">
      <alignment vertical="center" wrapText="1"/>
    </xf>
    <xf numFmtId="0" fontId="2" fillId="2" borderId="0" xfId="0" applyFont="1" applyFill="1" applyAlignment="1">
      <alignment wrapText="1"/>
    </xf>
    <xf numFmtId="0" fontId="0" fillId="0" borderId="0" xfId="0" applyAlignment="1">
      <alignment wrapText="1"/>
    </xf>
    <xf numFmtId="0" fontId="10" fillId="2" borderId="0" xfId="0" applyFont="1" applyFill="1" applyAlignment="1">
      <alignment wrapText="1"/>
    </xf>
    <xf numFmtId="0" fontId="8" fillId="10" borderId="4" xfId="2" applyFont="1" applyFill="1" applyBorder="1" applyAlignment="1">
      <alignment horizontal="left" vertical="center" wrapText="1"/>
    </xf>
    <xf numFmtId="0" fontId="9" fillId="10" borderId="1" xfId="0" applyFont="1" applyFill="1" applyBorder="1" applyAlignment="1">
      <alignment vertical="center"/>
    </xf>
    <xf numFmtId="0" fontId="9" fillId="10" borderId="1" xfId="0" applyFont="1" applyFill="1" applyBorder="1" applyAlignment="1">
      <alignment vertical="center" wrapText="1"/>
    </xf>
    <xf numFmtId="0" fontId="9" fillId="10" borderId="3" xfId="0" applyFont="1" applyFill="1" applyBorder="1" applyAlignment="1">
      <alignment vertical="center"/>
    </xf>
    <xf numFmtId="0" fontId="9" fillId="10" borderId="3" xfId="0" applyFont="1" applyFill="1" applyBorder="1" applyAlignment="1">
      <alignment vertical="center" wrapText="1"/>
    </xf>
    <xf numFmtId="0" fontId="9" fillId="10" borderId="4" xfId="0" applyFont="1" applyFill="1" applyBorder="1" applyAlignment="1">
      <alignment vertical="center"/>
    </xf>
    <xf numFmtId="0" fontId="9" fillId="10" borderId="4" xfId="0" applyFont="1" applyFill="1" applyBorder="1" applyAlignment="1">
      <alignment vertical="center" wrapText="1"/>
    </xf>
    <xf numFmtId="0" fontId="6" fillId="7" borderId="0" xfId="0" applyFont="1" applyFill="1" applyBorder="1" applyAlignment="1">
      <alignment wrapText="1"/>
    </xf>
    <xf numFmtId="0" fontId="6" fillId="8" borderId="0" xfId="0" applyFont="1" applyFill="1" applyBorder="1" applyAlignment="1">
      <alignment wrapText="1"/>
    </xf>
    <xf numFmtId="0" fontId="7" fillId="9" borderId="0" xfId="1" applyFont="1" applyFill="1" applyBorder="1" applyAlignment="1">
      <alignment vertical="center" wrapText="1"/>
    </xf>
    <xf numFmtId="0" fontId="8" fillId="10" borderId="0" xfId="2" applyFont="1" applyFill="1" applyBorder="1" applyAlignment="1">
      <alignment horizontal="left" vertical="center" wrapText="1"/>
    </xf>
    <xf numFmtId="0" fontId="9" fillId="10" borderId="0" xfId="0" applyFont="1" applyFill="1" applyBorder="1" applyAlignment="1">
      <alignment horizontal="left" vertical="center" wrapText="1"/>
    </xf>
    <xf numFmtId="0" fontId="4" fillId="4" borderId="0" xfId="0" quotePrefix="1" applyFont="1" applyFill="1" applyAlignment="1">
      <alignment vertical="top" wrapText="1"/>
    </xf>
    <xf numFmtId="0" fontId="12" fillId="0" borderId="2" xfId="0" applyFont="1" applyBorder="1"/>
    <xf numFmtId="0" fontId="0" fillId="0" borderId="2" xfId="0" applyBorder="1"/>
    <xf numFmtId="9" fontId="0" fillId="0" borderId="2" xfId="3" applyFont="1" applyBorder="1"/>
    <xf numFmtId="0" fontId="0" fillId="0" borderId="0" xfId="0" pivotButton="1"/>
    <xf numFmtId="0" fontId="0" fillId="0" borderId="0" xfId="0" applyAlignment="1">
      <alignment horizontal="left"/>
    </xf>
    <xf numFmtId="0" fontId="0" fillId="0" borderId="0" xfId="0" applyNumberFormat="1"/>
    <xf numFmtId="9" fontId="0" fillId="0" borderId="0" xfId="3" applyFont="1"/>
    <xf numFmtId="0" fontId="0" fillId="0" borderId="0" xfId="3" applyNumberFormat="1" applyFont="1"/>
    <xf numFmtId="0" fontId="12" fillId="0" borderId="0" xfId="0" applyFont="1"/>
    <xf numFmtId="0" fontId="0" fillId="0" borderId="2" xfId="3" applyNumberFormat="1" applyFont="1" applyBorder="1"/>
    <xf numFmtId="0" fontId="0" fillId="0" borderId="0" xfId="0" applyAlignment="1">
      <alignment indent="1"/>
    </xf>
    <xf numFmtId="0" fontId="0" fillId="0" borderId="0" xfId="0" applyAlignment="1">
      <alignment indent="2"/>
    </xf>
    <xf numFmtId="0" fontId="0" fillId="11" borderId="5" xfId="0" applyFill="1" applyBorder="1" applyAlignment="1">
      <alignment horizontal="center"/>
    </xf>
    <xf numFmtId="0" fontId="0" fillId="0" borderId="2" xfId="0" applyFill="1" applyBorder="1" applyAlignment="1">
      <alignment horizontal="center"/>
    </xf>
  </cellXfs>
  <cellStyles count="4">
    <cellStyle name="20% - Accent3" xfId="1" builtinId="38"/>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Working\FDP\KPI\Oct\Connectivity(BT,Wifi)\FCT_AIVI2_BT_Wifi_TC_Peer%20Review%20rate_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hanhna.nguyen\Downloads\Function%20Depth%20Test%20-%20GM%20VCU%20Test%20Case%20-%20FD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Sheet2"/>
      <sheetName val="ChoiceValues"/>
    </sheetNames>
    <sheetDataSet>
      <sheetData sheetId="0">
        <row r="1">
          <cell r="A1" t="str">
            <v>TC Name</v>
          </cell>
          <cell r="B1" t="str">
            <v>ID</v>
          </cell>
          <cell r="C1" t="str">
            <v>Name</v>
          </cell>
          <cell r="D1" t="str">
            <v>Test Purpose</v>
          </cell>
          <cell r="E1" t="str">
            <v>Precondition</v>
          </cell>
          <cell r="F1" t="str">
            <v>Test Steps.Action</v>
          </cell>
          <cell r="G1" t="str">
            <v>Test Steps.Expected result</v>
          </cell>
          <cell r="H1" t="str">
            <v>Created by</v>
          </cell>
          <cell r="I1" t="str">
            <v>Reviewer (DCV)</v>
          </cell>
          <cell r="J1" t="str">
            <v>Comment type</v>
          </cell>
        </row>
        <row r="2">
          <cell r="A2" t="str">
            <v>CRS_Bluetooth_BT-TEL-048-1_001</v>
          </cell>
          <cell r="B2">
            <v>0</v>
          </cell>
          <cell r="C2" t="str">
            <v>CRS_Bluetooth_BT-TEL-048-1_001</v>
          </cell>
          <cell r="D2" t="str">
            <v>To verify that The multimedia system shall allow the user to terminate the ongoing call from the handset operation</v>
          </cell>
          <cell r="E2" t="str">
            <v>1. AIVI2 is ON with ECS mode
2. AIVI2 Bluetooth is ON
3. Current screen: Home screen
4. Phone 1 is connected to IVI via Bluetooth
5. Phone 2 is ready to receive or make phone call</v>
          </cell>
          <cell r="F2" t="str">
            <v>1. On Phone 2, make incoming call to Phone 1</v>
          </cell>
          <cell r="G2">
            <v>0</v>
          </cell>
          <cell r="H2" t="str">
            <v>cuong.truong</v>
          </cell>
          <cell r="I2" t="str">
            <v>thuy1.dang</v>
          </cell>
          <cell r="J2">
            <v>0</v>
          </cell>
        </row>
        <row r="3">
          <cell r="A3">
            <v>0</v>
          </cell>
          <cell r="B3">
            <v>0</v>
          </cell>
          <cell r="C3">
            <v>0</v>
          </cell>
          <cell r="D3">
            <v>0</v>
          </cell>
          <cell r="E3">
            <v>0</v>
          </cell>
          <cell r="F3" t="str">
            <v>2. On Phone 1, accept call</v>
          </cell>
          <cell r="G3" t="str">
            <v>2. Ongoing call will be displayed on AIVI2</v>
          </cell>
          <cell r="H3">
            <v>0</v>
          </cell>
          <cell r="I3">
            <v>0</v>
          </cell>
          <cell r="J3">
            <v>0</v>
          </cell>
        </row>
        <row r="4">
          <cell r="A4">
            <v>0</v>
          </cell>
          <cell r="B4">
            <v>0</v>
          </cell>
          <cell r="C4">
            <v>0</v>
          </cell>
          <cell r="D4">
            <v>0</v>
          </cell>
          <cell r="E4">
            <v>0</v>
          </cell>
          <cell r="F4" t="str">
            <v>3. On Phone 1, end call</v>
          </cell>
          <cell r="G4" t="str">
            <v>3. The Ongoing call will be terminated</v>
          </cell>
          <cell r="H4">
            <v>0</v>
          </cell>
          <cell r="I4">
            <v>0</v>
          </cell>
          <cell r="J4">
            <v>0</v>
          </cell>
        </row>
        <row r="5">
          <cell r="A5" t="str">
            <v>CRS_Bluetooth_BT-TEL-196_001</v>
          </cell>
          <cell r="B5">
            <v>0</v>
          </cell>
          <cell r="C5" t="str">
            <v>CRS_Bluetooth_BT-TEL-196_001</v>
          </cell>
          <cell r="D5" t="str">
            <v>To verify that the multimedia system shall provide option to set ON/OFF Sound notification of new message arrival (See Private mode)</v>
          </cell>
          <cell r="E5" t="str">
            <v>1. AIVI2 is ON with ECS mode
2. AIVI2 Bluetooth is ON
3. Current screen: Home screen
4. Phone 1 is connected to IVI via Bluetooth
5. Phone 2 is ready to receive or send text message</v>
          </cell>
          <cell r="F5" t="str">
            <v xml:space="preserve">1. On AIVI2, enter Settings -&gt; Message notification </v>
          </cell>
          <cell r="G5">
            <v>0</v>
          </cell>
          <cell r="H5" t="str">
            <v>cuong.truong</v>
          </cell>
          <cell r="I5" t="str">
            <v>thuy1.dang</v>
          </cell>
          <cell r="J5">
            <v>0</v>
          </cell>
        </row>
        <row r="6">
          <cell r="A6">
            <v>0</v>
          </cell>
          <cell r="B6">
            <v>0</v>
          </cell>
          <cell r="C6">
            <v>0</v>
          </cell>
          <cell r="D6">
            <v>0</v>
          </cell>
          <cell r="E6">
            <v>0</v>
          </cell>
          <cell r="F6" t="str">
            <v>2. On AIVI2, change message sound notification sound to OFF</v>
          </cell>
          <cell r="G6" t="str">
            <v>2. Message notification sound will changed to OFF</v>
          </cell>
          <cell r="H6">
            <v>0</v>
          </cell>
          <cell r="I6">
            <v>0</v>
          </cell>
          <cell r="J6">
            <v>0</v>
          </cell>
        </row>
        <row r="7">
          <cell r="A7">
            <v>0</v>
          </cell>
          <cell r="B7">
            <v>0</v>
          </cell>
          <cell r="C7">
            <v>0</v>
          </cell>
          <cell r="D7">
            <v>0</v>
          </cell>
          <cell r="E7">
            <v>0</v>
          </cell>
          <cell r="F7" t="str">
            <v>3. On AIVI2, change message sound notification sound to ON</v>
          </cell>
          <cell r="G7" t="str">
            <v>3. Message notification sound will changed to ON</v>
          </cell>
          <cell r="H7">
            <v>0</v>
          </cell>
          <cell r="I7">
            <v>0</v>
          </cell>
          <cell r="J7">
            <v>0</v>
          </cell>
        </row>
        <row r="8">
          <cell r="A8" t="str">
            <v>CRS_Bluetooth_BT-TEL-191-4_001</v>
          </cell>
          <cell r="B8">
            <v>0</v>
          </cell>
          <cell r="C8" t="str">
            <v>CRS_Bluetooth_BT-TEL-191-4_001</v>
          </cell>
          <cell r="D8" t="str">
            <v>To verify that the multimedia system shall provide option to set ON/OFF Sound notification of new message arrival (See Private mode)</v>
          </cell>
          <cell r="E8" t="str">
            <v>1. AIVI2 is ON with ECS mode
2. AIVI2 Bluetooth is ON
3. Current screen: Home screen
4. Phone 1 is connected to IVI via Bluetooth
5. Phone 1 is connected to Internet</v>
          </cell>
          <cell r="F8" t="str">
            <v>1. On AIVI2, activate "Free text speller" when creating SMS</v>
          </cell>
          <cell r="G8" t="str">
            <v>1. "Free text speller" will be activated</v>
          </cell>
          <cell r="H8" t="str">
            <v>cuong.truong</v>
          </cell>
          <cell r="I8" t="str">
            <v>thuy1.dang</v>
          </cell>
          <cell r="J8">
            <v>0</v>
          </cell>
        </row>
        <row r="9">
          <cell r="A9" t="str">
            <v>CRS_Bluetooth_BT-TEL-154_001</v>
          </cell>
          <cell r="B9">
            <v>0</v>
          </cell>
          <cell r="C9" t="str">
            <v>CRS_Bluetooth_BT-TEL-154_001</v>
          </cell>
          <cell r="D9" t="str">
            <v>To verify that If the user wants to place a call via the multimedia voice recongnition during phonebook download, the multimedia system shall play error prompt to notify the user that the phonebook not yet downloaded</v>
          </cell>
          <cell r="E9" t="str">
            <v>1. AIVI2 is ON with ECS mode
2. AIVI2 Bluetooth is ON
3. Current screen: Home screen
4. Phone 1 contains 1000 contacts</v>
          </cell>
          <cell r="F9" t="str">
            <v>1. On AIVI2, connect BT to Phone 1</v>
          </cell>
          <cell r="G9">
            <v>0</v>
          </cell>
          <cell r="H9" t="str">
            <v>cuong.truong</v>
          </cell>
          <cell r="I9" t="str">
            <v>thuy1.dang</v>
          </cell>
          <cell r="J9" t="str">
            <v>Error</v>
          </cell>
        </row>
        <row r="10">
          <cell r="A10">
            <v>0</v>
          </cell>
          <cell r="B10">
            <v>0</v>
          </cell>
          <cell r="C10">
            <v>0</v>
          </cell>
          <cell r="D10">
            <v>0</v>
          </cell>
          <cell r="E10">
            <v>0</v>
          </cell>
          <cell r="F10" t="str">
            <v>2. On Phone 1, allow permission for AIVI2 to download contact</v>
          </cell>
          <cell r="G10">
            <v>0</v>
          </cell>
          <cell r="H10">
            <v>0</v>
          </cell>
          <cell r="I10">
            <v>0</v>
          </cell>
          <cell r="J10">
            <v>0</v>
          </cell>
        </row>
        <row r="11">
          <cell r="A11">
            <v>0</v>
          </cell>
          <cell r="B11">
            <v>0</v>
          </cell>
          <cell r="C11">
            <v>0</v>
          </cell>
          <cell r="D11">
            <v>0</v>
          </cell>
          <cell r="E11">
            <v>0</v>
          </cell>
          <cell r="F11" t="str">
            <v>3. While AIVI2 is downloading contact, enter Phone -&gt; Contacts</v>
          </cell>
          <cell r="G11" t="str">
            <v>3. AIVI2 will notify that the phonebook is NOT yet downloaded</v>
          </cell>
          <cell r="H11">
            <v>0</v>
          </cell>
          <cell r="I11">
            <v>0</v>
          </cell>
          <cell r="J11">
            <v>0</v>
          </cell>
        </row>
        <row r="12">
          <cell r="A12" t="str">
            <v>CRS_Bluetooth_BT-TEL-150_001</v>
          </cell>
          <cell r="B12">
            <v>0</v>
          </cell>
          <cell r="C12" t="str">
            <v>CRS_Bluetooth_BT-TEL-150_001</v>
          </cell>
          <cell r="D12" t="str">
            <v>To verify that The multimedia system shall not display duplicate phonebook. If contacts match exactly (name, number, phone type), then they should be combined.</v>
          </cell>
          <cell r="E12" t="str">
            <v>1. AIVI2 is ON with ECS mode
2. AIVI2 Bluetooth is ON
3. Current screen: Home screen
4. Phone 1 contains 2 contact match exactly (name, number, phone type)</v>
          </cell>
          <cell r="F12" t="str">
            <v>1. On AIVI2, connect BT to Phone 1</v>
          </cell>
          <cell r="G12">
            <v>0</v>
          </cell>
          <cell r="H12" t="str">
            <v>cuong.truong</v>
          </cell>
          <cell r="I12" t="str">
            <v>thuy1.dang</v>
          </cell>
          <cell r="J12" t="str">
            <v>Error</v>
          </cell>
        </row>
        <row r="13">
          <cell r="A13">
            <v>0</v>
          </cell>
          <cell r="B13">
            <v>0</v>
          </cell>
          <cell r="C13">
            <v>0</v>
          </cell>
          <cell r="D13">
            <v>0</v>
          </cell>
          <cell r="E13">
            <v>0</v>
          </cell>
          <cell r="F13" t="str">
            <v>2. On Phone 1, allow permission for AIVI2 to download contact</v>
          </cell>
          <cell r="G13">
            <v>0</v>
          </cell>
          <cell r="H13">
            <v>0</v>
          </cell>
          <cell r="I13">
            <v>0</v>
          </cell>
          <cell r="J13">
            <v>0</v>
          </cell>
        </row>
        <row r="14">
          <cell r="A14">
            <v>0</v>
          </cell>
          <cell r="B14">
            <v>0</v>
          </cell>
          <cell r="C14">
            <v>0</v>
          </cell>
          <cell r="D14">
            <v>0</v>
          </cell>
          <cell r="E14">
            <v>0</v>
          </cell>
          <cell r="F14" t="str">
            <v>3. On AIVI2, enter contact then check the 2 same contact</v>
          </cell>
          <cell r="G14" t="str">
            <v>3. The 2 same contact will be combined to 1 contact</v>
          </cell>
          <cell r="H14">
            <v>0</v>
          </cell>
          <cell r="I14">
            <v>0</v>
          </cell>
          <cell r="J14">
            <v>0</v>
          </cell>
        </row>
        <row r="15">
          <cell r="A15" t="str">
            <v>CRS_Bluetooth_BT-TEL-150_001</v>
          </cell>
          <cell r="B15">
            <v>0</v>
          </cell>
          <cell r="C15" t="str">
            <v>CRS_Bluetooth_BT-TEL-150_001</v>
          </cell>
          <cell r="D15" t="str">
            <v>To verify that The multimedia system shall display an error popup, if searched input is invalid</v>
          </cell>
          <cell r="E15" t="str">
            <v>1. AIVI2 is ON with ECS mode
2. AIVI2 Bluetooth is ON
3. Current screen: Home screen
4. Phone 1 connected to AIVI2 via BT HFP
5. AIVI2 has downloaded contacts from Phone 1</v>
          </cell>
          <cell r="F15" t="str">
            <v>1. On AIVI2, enter Phone -&gt; Contacts -&gt; Search</v>
          </cell>
          <cell r="G15">
            <v>0</v>
          </cell>
          <cell r="H15" t="str">
            <v>cuong.truong</v>
          </cell>
          <cell r="I15" t="str">
            <v>thuy1.dang</v>
          </cell>
          <cell r="J15">
            <v>0</v>
          </cell>
        </row>
        <row r="16">
          <cell r="A16">
            <v>0</v>
          </cell>
          <cell r="B16">
            <v>0</v>
          </cell>
          <cell r="C16">
            <v>0</v>
          </cell>
          <cell r="D16">
            <v>0</v>
          </cell>
          <cell r="E16">
            <v>0</v>
          </cell>
          <cell r="F16" t="str">
            <v>2. On AIVI2, Input invalid character -&gt; Search</v>
          </cell>
          <cell r="G16" t="str">
            <v>2. AIVI2 will display error popup</v>
          </cell>
          <cell r="H16">
            <v>0</v>
          </cell>
          <cell r="I16">
            <v>0</v>
          </cell>
          <cell r="J16">
            <v>0</v>
          </cell>
        </row>
        <row r="17">
          <cell r="A17" t="str">
            <v>CRS_Bluetooth_BT-TEL-125_001</v>
          </cell>
          <cell r="B17">
            <v>0</v>
          </cell>
          <cell r="C17" t="str">
            <v>CRS_Bluetooth_BT-TEL-125_001</v>
          </cell>
          <cell r="D17" t="str">
            <v>To verify that if user does not make any change, the phonebook will keep the same after the phonebook is downloaded completely</v>
          </cell>
          <cell r="E17" t="str">
            <v>1. AIVI2 is ON with ECS mode
2. AIVI2 Bluetooth is ON
3. Current screen: Home screen
4. Phone 1 connected to AIVI2 via BT HFP
5. AIVI2 has downloaded contacts from Phone 1</v>
          </cell>
          <cell r="F17" t="str">
            <v>1. On Phone 1, disconnect BT with AIVI2</v>
          </cell>
          <cell r="G17">
            <v>0</v>
          </cell>
          <cell r="H17" t="str">
            <v>cuong.truong</v>
          </cell>
          <cell r="I17" t="str">
            <v>thuy1.dang</v>
          </cell>
          <cell r="J17">
            <v>0</v>
          </cell>
        </row>
        <row r="18">
          <cell r="A18">
            <v>0</v>
          </cell>
          <cell r="B18">
            <v>0</v>
          </cell>
          <cell r="C18">
            <v>0</v>
          </cell>
          <cell r="D18">
            <v>0</v>
          </cell>
          <cell r="E18">
            <v>0</v>
          </cell>
          <cell r="F18" t="str">
            <v>2. On Phone 1, reconnect BT with AIVI2 without changing anything in Phone contact</v>
          </cell>
          <cell r="G18">
            <v>0</v>
          </cell>
          <cell r="H18">
            <v>0</v>
          </cell>
          <cell r="I18">
            <v>0</v>
          </cell>
          <cell r="J18">
            <v>0</v>
          </cell>
        </row>
        <row r="19">
          <cell r="A19">
            <v>0</v>
          </cell>
          <cell r="B19">
            <v>0</v>
          </cell>
          <cell r="C19">
            <v>0</v>
          </cell>
          <cell r="D19">
            <v>0</v>
          </cell>
          <cell r="E19">
            <v>0</v>
          </cell>
          <cell r="F19" t="str">
            <v>3. After Phonebook download completely, check the Phonebook in AIVI2</v>
          </cell>
          <cell r="G19" t="str">
            <v>3. There is no change in Phonebook</v>
          </cell>
          <cell r="H19">
            <v>0</v>
          </cell>
          <cell r="I19">
            <v>0</v>
          </cell>
          <cell r="J19">
            <v>0</v>
          </cell>
        </row>
        <row r="20">
          <cell r="A20" t="str">
            <v>CRS_Bluetooth_BT-TEL-125_002</v>
          </cell>
          <cell r="B20">
            <v>0</v>
          </cell>
          <cell r="C20" t="str">
            <v>CRS_Bluetooth_BT-TEL-125_002</v>
          </cell>
          <cell r="D20" t="str">
            <v>To verify that when user add a new contact, the phonebook will be updated after the phonebook is downloaded completely</v>
          </cell>
          <cell r="E20" t="str">
            <v>1. AIVI2 is ON with ECS mode
2. AIVI2 Bluetooth is ON
3. Current screen: Home screen
4. Phone 1 connected to AIVI2 via BT HFP
5. AIVI2 has downloaded contacts from Phone 1</v>
          </cell>
          <cell r="F20" t="str">
            <v>1. On Phone 1, disconnect BT with AIVI2</v>
          </cell>
          <cell r="G20">
            <v>0</v>
          </cell>
          <cell r="H20" t="str">
            <v>cuong.truong</v>
          </cell>
          <cell r="I20" t="str">
            <v>thuy1.dang</v>
          </cell>
          <cell r="J20">
            <v>0</v>
          </cell>
        </row>
        <row r="21">
          <cell r="A21">
            <v>0</v>
          </cell>
          <cell r="B21">
            <v>0</v>
          </cell>
          <cell r="C21">
            <v>0</v>
          </cell>
          <cell r="D21">
            <v>0</v>
          </cell>
          <cell r="E21">
            <v>0</v>
          </cell>
          <cell r="F21" t="str">
            <v>2. On Phone 1, add a new contact then reconnect BT with AIVI2</v>
          </cell>
          <cell r="G21">
            <v>0</v>
          </cell>
          <cell r="H21">
            <v>0</v>
          </cell>
          <cell r="I21">
            <v>0</v>
          </cell>
          <cell r="J21">
            <v>0</v>
          </cell>
        </row>
        <row r="22">
          <cell r="A22">
            <v>0</v>
          </cell>
          <cell r="B22">
            <v>0</v>
          </cell>
          <cell r="C22">
            <v>0</v>
          </cell>
          <cell r="D22">
            <v>0</v>
          </cell>
          <cell r="E22">
            <v>0</v>
          </cell>
          <cell r="F22" t="str">
            <v>3. After Phonebook download completely, check the Phonebook in AIVI2</v>
          </cell>
          <cell r="G22" t="str">
            <v>3. The new contact will be displayed in Phonebook</v>
          </cell>
          <cell r="H22">
            <v>0</v>
          </cell>
          <cell r="I22">
            <v>0</v>
          </cell>
          <cell r="J22">
            <v>0</v>
          </cell>
        </row>
        <row r="23">
          <cell r="A23" t="str">
            <v>CRS_Bluetooth_BT-TEL-125_003</v>
          </cell>
          <cell r="B23">
            <v>0</v>
          </cell>
          <cell r="C23" t="str">
            <v>CRS_Bluetooth_BT-TEL-125_003</v>
          </cell>
          <cell r="D23" t="str">
            <v>To verify that when user delete a contact, the phonebook will be updated after the phonebook is downloaded completely</v>
          </cell>
          <cell r="E23" t="str">
            <v>1. AIVI2 is ON with ECS mode
2. AIVI2 Bluetooth is ON
3. Current screen: Home screen
4. Phone 1 connected to AIVI2 via BT HFP
5. AIVI2 has downloaded contacts from Phone 1</v>
          </cell>
          <cell r="F23" t="str">
            <v>1. On Phone 1, disconnect BT with AIVI2</v>
          </cell>
          <cell r="G23">
            <v>0</v>
          </cell>
          <cell r="H23" t="str">
            <v>cuong.truong</v>
          </cell>
          <cell r="I23" t="str">
            <v>thuy1.dang</v>
          </cell>
          <cell r="J23">
            <v>0</v>
          </cell>
        </row>
        <row r="24">
          <cell r="A24">
            <v>0</v>
          </cell>
          <cell r="B24">
            <v>0</v>
          </cell>
          <cell r="C24">
            <v>0</v>
          </cell>
          <cell r="D24">
            <v>0</v>
          </cell>
          <cell r="E24">
            <v>0</v>
          </cell>
          <cell r="F24" t="str">
            <v>2. On Phone 1, delete a contact then reconnect BT with AIVI2</v>
          </cell>
          <cell r="G24">
            <v>0</v>
          </cell>
          <cell r="H24">
            <v>0</v>
          </cell>
          <cell r="I24">
            <v>0</v>
          </cell>
          <cell r="J24">
            <v>0</v>
          </cell>
        </row>
        <row r="25">
          <cell r="A25">
            <v>0</v>
          </cell>
          <cell r="B25">
            <v>0</v>
          </cell>
          <cell r="C25">
            <v>0</v>
          </cell>
          <cell r="D25">
            <v>0</v>
          </cell>
          <cell r="E25">
            <v>0</v>
          </cell>
          <cell r="F25" t="str">
            <v>3. After Phonebook download completely, check the Phonebook in AIVI2</v>
          </cell>
          <cell r="G25" t="str">
            <v>3. The deleted contact will be disappear in Phonebook</v>
          </cell>
          <cell r="H25">
            <v>0</v>
          </cell>
          <cell r="I25">
            <v>0</v>
          </cell>
          <cell r="J25">
            <v>0</v>
          </cell>
        </row>
        <row r="26">
          <cell r="A26" t="str">
            <v>CRS_Bluetooth_BT-TEL-125_004</v>
          </cell>
          <cell r="B26">
            <v>0</v>
          </cell>
          <cell r="C26" t="str">
            <v>CRS_Bluetooth_BT-TEL-125_004</v>
          </cell>
          <cell r="D26" t="str">
            <v>To verify that when user modify contact, the phonebook will be updated after the phonebook is downloaded completely</v>
          </cell>
          <cell r="E26" t="str">
            <v>1. AIVI2 is ON with ECS mode
2. AIVI2 Bluetooth is ON
3. Current screen: Home screen
4. Phone 1 connected to AIVI2 via BT HFP
5. AIVI2 has downloaded contacts from Phone 1</v>
          </cell>
          <cell r="F26" t="str">
            <v>1. On Phone 1, disconnect BT with AIVI2</v>
          </cell>
          <cell r="G26">
            <v>0</v>
          </cell>
          <cell r="H26" t="str">
            <v>cuong.truong</v>
          </cell>
          <cell r="I26" t="str">
            <v>thuy1.dang</v>
          </cell>
          <cell r="J26">
            <v>0</v>
          </cell>
        </row>
        <row r="27">
          <cell r="A27">
            <v>0</v>
          </cell>
          <cell r="B27">
            <v>0</v>
          </cell>
          <cell r="C27">
            <v>0</v>
          </cell>
          <cell r="D27">
            <v>0</v>
          </cell>
          <cell r="E27">
            <v>0</v>
          </cell>
          <cell r="F27" t="str">
            <v>2. On Phone 1, modify a contact then reconnect BT with AIVI2</v>
          </cell>
          <cell r="G27">
            <v>0</v>
          </cell>
          <cell r="H27">
            <v>0</v>
          </cell>
          <cell r="I27">
            <v>0</v>
          </cell>
          <cell r="J27">
            <v>0</v>
          </cell>
        </row>
        <row r="28">
          <cell r="A28">
            <v>0</v>
          </cell>
          <cell r="B28">
            <v>0</v>
          </cell>
          <cell r="C28">
            <v>0</v>
          </cell>
          <cell r="D28">
            <v>0</v>
          </cell>
          <cell r="E28">
            <v>0</v>
          </cell>
          <cell r="F28" t="str">
            <v>3. After Phonebook download completely, check the Phonebook in AIVI2</v>
          </cell>
          <cell r="G28" t="str">
            <v>3. The information of the modified contact will be updated in Phonebook</v>
          </cell>
          <cell r="H28">
            <v>0</v>
          </cell>
          <cell r="I28">
            <v>0</v>
          </cell>
          <cell r="J28">
            <v>0</v>
          </cell>
        </row>
        <row r="29">
          <cell r="A29" t="str">
            <v>CRS_Bluetooth_BT-COR-176_001</v>
          </cell>
          <cell r="B29">
            <v>0</v>
          </cell>
          <cell r="C29" t="str">
            <v>CRS_Bluetooth_BT-COR-176_001</v>
          </cell>
          <cell r="D29" t="str">
            <v>To verify that system shall support to connect two devices at the same time via MAP profile in case of Dual HFP use case</v>
          </cell>
          <cell r="E29" t="str">
            <v>1. AIVI2 is ON with ECS mode
2. AIVI2 Bluetooth is ON
3. Current screen: Home screen
4. Phone 1 and Phone 2 connected to AIVI2 via BT MAP (Message Access Profile)
5. AIVI2 has downloaded contacts from Phone 1 and Phone 2
6. Phone 3 is able to send Text message (SMS/MMS)</v>
          </cell>
          <cell r="F29" t="str">
            <v>1.  On Phone 3, send Text message to Phone 1</v>
          </cell>
          <cell r="G29" t="str">
            <v xml:space="preserve">1. AIVI2 will notify the incoming message to Phone 1 from Phone 3 </v>
          </cell>
          <cell r="H29" t="str">
            <v>cuong.truong</v>
          </cell>
          <cell r="I29" t="str">
            <v>thuy1.dang</v>
          </cell>
          <cell r="J29">
            <v>0</v>
          </cell>
        </row>
        <row r="30">
          <cell r="A30">
            <v>0</v>
          </cell>
          <cell r="B30">
            <v>0</v>
          </cell>
          <cell r="C30">
            <v>0</v>
          </cell>
          <cell r="D30">
            <v>0</v>
          </cell>
          <cell r="E30">
            <v>0</v>
          </cell>
          <cell r="F30" t="str">
            <v>2.  On Phone 3, send Text message to Phone 2</v>
          </cell>
          <cell r="G30" t="str">
            <v>2. AIVI2 will notify the incoming message to Phone 2 from Phone 3</v>
          </cell>
          <cell r="H30">
            <v>0</v>
          </cell>
          <cell r="I30">
            <v>0</v>
          </cell>
          <cell r="J30">
            <v>0</v>
          </cell>
        </row>
        <row r="31">
          <cell r="A31" t="str">
            <v>CRS_Bluetooth_BT-COR-171_001</v>
          </cell>
          <cell r="B31">
            <v>0</v>
          </cell>
          <cell r="C31" t="str">
            <v>CRS_Bluetooth_BT-COR-171_001</v>
          </cell>
          <cell r="D31" t="str">
            <v>To verify that system shall support SMS notification and download during audio streaming with no impact on audio quality</v>
          </cell>
          <cell r="E31" t="str">
            <v>1. AIVI2 is ON with ECS mode
2. AIVI2 Bluetooth is ON
3. Current screen: Home screen
4. Phone 1 connected to AIVI2 via BT A2DP
5. AIVI2's Media BT is playing
6. Phone 2 supports Bluetooth MAP and contains Text messages
7. Phone 3 is able to send Text message (SMS/MMS)</v>
          </cell>
          <cell r="F31" t="str">
            <v>1. On Phone 2, connect BT to AIVI2 via MAP</v>
          </cell>
          <cell r="G31">
            <v>0</v>
          </cell>
          <cell r="H31" t="str">
            <v>cuong.truong</v>
          </cell>
          <cell r="I31" t="str">
            <v>thuy1.dang</v>
          </cell>
          <cell r="J31">
            <v>0</v>
          </cell>
        </row>
        <row r="32">
          <cell r="A32">
            <v>0</v>
          </cell>
          <cell r="B32">
            <v>0</v>
          </cell>
          <cell r="C32">
            <v>0</v>
          </cell>
          <cell r="D32">
            <v>0</v>
          </cell>
          <cell r="E32">
            <v>0</v>
          </cell>
          <cell r="F32" t="str">
            <v xml:space="preserve">2. On Phone 2, grant permission for AIVI2 to download Message </v>
          </cell>
          <cell r="G32">
            <v>0</v>
          </cell>
          <cell r="H32">
            <v>0</v>
          </cell>
          <cell r="I32">
            <v>0</v>
          </cell>
          <cell r="J32">
            <v>0</v>
          </cell>
        </row>
        <row r="33">
          <cell r="A33">
            <v>0</v>
          </cell>
          <cell r="B33">
            <v>0</v>
          </cell>
          <cell r="C33">
            <v>0</v>
          </cell>
          <cell r="D33">
            <v>0</v>
          </cell>
          <cell r="E33">
            <v>0</v>
          </cell>
          <cell r="F33" t="str">
            <v>3. During the time that AIVI2 downloading message, check the audio streaming quality</v>
          </cell>
          <cell r="G33" t="str">
            <v>3. The BT music is playing without impact on audio quality</v>
          </cell>
          <cell r="H33">
            <v>0</v>
          </cell>
          <cell r="I33">
            <v>0</v>
          </cell>
          <cell r="J33">
            <v>0</v>
          </cell>
        </row>
        <row r="34">
          <cell r="A34">
            <v>0</v>
          </cell>
          <cell r="B34">
            <v>0</v>
          </cell>
          <cell r="C34">
            <v>0</v>
          </cell>
          <cell r="D34">
            <v>0</v>
          </cell>
          <cell r="E34">
            <v>0</v>
          </cell>
          <cell r="F34" t="str">
            <v>4. After the download is completed, from Phone 3, send text message to Phone 2</v>
          </cell>
          <cell r="G34" t="str">
            <v>4. AIVI2 will notify the incoming message to Phone 2 from Phone 3
4. The BT music is playing without impact on audio quality</v>
          </cell>
          <cell r="H34">
            <v>0</v>
          </cell>
          <cell r="I34">
            <v>0</v>
          </cell>
          <cell r="J34">
            <v>0</v>
          </cell>
        </row>
        <row r="35">
          <cell r="A35" t="str">
            <v>CRS_Bluetooth_BT-COR-170_001</v>
          </cell>
          <cell r="B35">
            <v>0</v>
          </cell>
          <cell r="C35" t="str">
            <v>CRS_Bluetooth_BT-COR-170_001</v>
          </cell>
          <cell r="D35" t="str">
            <v>To verify that system shall support HFP profile along with MAP profile</v>
          </cell>
          <cell r="E35" t="str">
            <v>1. AIVI2 is ON with ECS mode
2. AIVI2 Bluetooth is ON
3. Current screen: Home screen
4. Phone 1 connected to AIVI2 via BT HFP
5. Phone 2 supports Bluetooth MAP and contains Text messages
6. Phone 3 is able to make or receive phone call</v>
          </cell>
          <cell r="F35" t="str">
            <v>1. On Phone 2, connect BT to AIVI2 via MAP</v>
          </cell>
          <cell r="G35">
            <v>0</v>
          </cell>
          <cell r="H35" t="str">
            <v>cuong.truong</v>
          </cell>
          <cell r="I35" t="str">
            <v>thuy1.dang</v>
          </cell>
          <cell r="J35">
            <v>0</v>
          </cell>
        </row>
        <row r="36">
          <cell r="A36">
            <v>0</v>
          </cell>
          <cell r="B36">
            <v>0</v>
          </cell>
          <cell r="C36">
            <v>0</v>
          </cell>
          <cell r="D36">
            <v>0</v>
          </cell>
          <cell r="E36">
            <v>0</v>
          </cell>
          <cell r="F36" t="str">
            <v xml:space="preserve">2. On Phone 2, grant permission for AIVI2 to download Message </v>
          </cell>
          <cell r="G36">
            <v>0</v>
          </cell>
          <cell r="H36">
            <v>0</v>
          </cell>
          <cell r="I36">
            <v>0</v>
          </cell>
          <cell r="J36">
            <v>0</v>
          </cell>
        </row>
        <row r="37">
          <cell r="A37">
            <v>0</v>
          </cell>
          <cell r="B37">
            <v>0</v>
          </cell>
          <cell r="C37">
            <v>0</v>
          </cell>
          <cell r="D37">
            <v>0</v>
          </cell>
          <cell r="E37">
            <v>0</v>
          </cell>
          <cell r="F37" t="str">
            <v>3. During the time that AIVI2 downloading message, from Phone 3, make incoming call to Phone 1</v>
          </cell>
          <cell r="G37" t="str">
            <v>3. The incoming call sound will be played without impact on sound quality</v>
          </cell>
          <cell r="H37">
            <v>0</v>
          </cell>
          <cell r="I37">
            <v>0</v>
          </cell>
          <cell r="J37">
            <v>0</v>
          </cell>
        </row>
        <row r="38">
          <cell r="A38">
            <v>0</v>
          </cell>
          <cell r="B38">
            <v>0</v>
          </cell>
          <cell r="C38">
            <v>0</v>
          </cell>
          <cell r="D38">
            <v>0</v>
          </cell>
          <cell r="E38">
            <v>0</v>
          </cell>
          <cell r="F38" t="str">
            <v>4. On AIVI2, accept the incoming call then make a talk between Phone 1 and Phone 3</v>
          </cell>
          <cell r="G38" t="str">
            <v>4. The sound will be heared clearly without impact on sound quality</v>
          </cell>
          <cell r="H38">
            <v>0</v>
          </cell>
          <cell r="I38">
            <v>0</v>
          </cell>
          <cell r="J38">
            <v>0</v>
          </cell>
        </row>
        <row r="39">
          <cell r="A39">
            <v>0</v>
          </cell>
          <cell r="B39">
            <v>0</v>
          </cell>
          <cell r="C39">
            <v>0</v>
          </cell>
          <cell r="D39">
            <v>0</v>
          </cell>
          <cell r="E39">
            <v>0</v>
          </cell>
          <cell r="F39" t="str">
            <v>5. On AVI2, terminate the call</v>
          </cell>
          <cell r="G39">
            <v>0</v>
          </cell>
          <cell r="H39">
            <v>0</v>
          </cell>
          <cell r="I39">
            <v>0</v>
          </cell>
          <cell r="J39">
            <v>0</v>
          </cell>
        </row>
        <row r="40">
          <cell r="A40">
            <v>0</v>
          </cell>
          <cell r="B40">
            <v>0</v>
          </cell>
          <cell r="C40">
            <v>0</v>
          </cell>
          <cell r="D40">
            <v>0</v>
          </cell>
          <cell r="E40">
            <v>0</v>
          </cell>
          <cell r="F40" t="str">
            <v>6. After the download Message is completed, check the Message</v>
          </cell>
          <cell r="G40" t="str">
            <v>6. The Message will be displayed with full of information in Phone 2's Messages</v>
          </cell>
          <cell r="H40">
            <v>0</v>
          </cell>
          <cell r="I40">
            <v>0</v>
          </cell>
          <cell r="J40">
            <v>0</v>
          </cell>
        </row>
        <row r="41">
          <cell r="A41" t="str">
            <v>CRS_Bluetooth_BT-COR-168_001</v>
          </cell>
          <cell r="B41">
            <v>0</v>
          </cell>
          <cell r="C41" t="str">
            <v>CRS_Bluetooth_BT-COR-168_001</v>
          </cell>
          <cell r="D41" t="str">
            <v>To verify that system shall support "phonebook download" during audio streaming with no impact on audio quality</v>
          </cell>
          <cell r="E41" t="str">
            <v>1. AIVI2 is ON with ECS mode
2. AIVI2 Bluetooth is ON
3. Current screen: Home screen
4. Phone 1 connected to AIVI2 via BT A2DP
5. AIVI2's Media BT is playing
6. Phone 2 supports Bluetooth PBAP and contains Contacts</v>
          </cell>
          <cell r="F41" t="str">
            <v>1. On Phone 2, connect BT to AIVI2 via PBAP</v>
          </cell>
          <cell r="G41">
            <v>0</v>
          </cell>
          <cell r="H41" t="str">
            <v>cuong.truong</v>
          </cell>
          <cell r="I41" t="str">
            <v>thuy1.dang</v>
          </cell>
          <cell r="J41">
            <v>0</v>
          </cell>
        </row>
        <row r="42">
          <cell r="A42">
            <v>0</v>
          </cell>
          <cell r="B42">
            <v>0</v>
          </cell>
          <cell r="C42">
            <v>0</v>
          </cell>
          <cell r="D42">
            <v>0</v>
          </cell>
          <cell r="E42">
            <v>0</v>
          </cell>
          <cell r="F42" t="str">
            <v>2. On Phone 2, grant permission for AIVI2 to download Phonebook</v>
          </cell>
          <cell r="G42">
            <v>0</v>
          </cell>
          <cell r="H42">
            <v>0</v>
          </cell>
          <cell r="I42">
            <v>0</v>
          </cell>
          <cell r="J42">
            <v>0</v>
          </cell>
        </row>
        <row r="43">
          <cell r="A43">
            <v>0</v>
          </cell>
          <cell r="B43">
            <v>0</v>
          </cell>
          <cell r="C43">
            <v>0</v>
          </cell>
          <cell r="D43">
            <v>0</v>
          </cell>
          <cell r="E43">
            <v>0</v>
          </cell>
          <cell r="F43" t="str">
            <v>3. During the time that AIVI2 downloading Phonebook, check the audio streaming quality</v>
          </cell>
          <cell r="G43" t="str">
            <v>3. The BT music is playing without impact on audio quality</v>
          </cell>
          <cell r="H43">
            <v>0</v>
          </cell>
          <cell r="I43">
            <v>0</v>
          </cell>
          <cell r="J43">
            <v>0</v>
          </cell>
        </row>
        <row r="44">
          <cell r="A44" t="str">
            <v>CRS_Bluetooth_BT-COR-166_001</v>
          </cell>
          <cell r="B44">
            <v>0</v>
          </cell>
          <cell r="C44" t="str">
            <v>CRS_Bluetooth_BT-COR-166_001</v>
          </cell>
          <cell r="D44" t="str">
            <v>To verify that system shall support "Phonebook download" during an ongoing call with no impact on audio quality</v>
          </cell>
          <cell r="E44" t="str">
            <v>1. AIVI2 is ON with ECS mode
2. AIVI2 Bluetooth is ON
3. Current screen: Home screen
4. Phone 1 connected to AIVI2 via BT HFP and A2DP
5. AIVI2's Media BT is playing
6. Phone 2 supports Bluetooth PBAP and contains Contacts
7. Phone 3 is able to make or receive phone call</v>
          </cell>
          <cell r="F44" t="str">
            <v>1. On Phone 2, connect BT to AIVI2 via PBAP</v>
          </cell>
          <cell r="G44">
            <v>0</v>
          </cell>
          <cell r="H44" t="str">
            <v>cuong.truong</v>
          </cell>
          <cell r="I44" t="str">
            <v>duong4.nguyen</v>
          </cell>
          <cell r="J44" t="str">
            <v>Error</v>
          </cell>
        </row>
        <row r="45">
          <cell r="A45">
            <v>0</v>
          </cell>
          <cell r="B45">
            <v>0</v>
          </cell>
          <cell r="C45">
            <v>0</v>
          </cell>
          <cell r="D45">
            <v>0</v>
          </cell>
          <cell r="E45">
            <v>0</v>
          </cell>
          <cell r="F45" t="str">
            <v>2. On Phone 2, grant permission for AIVI2 to download Phonebook</v>
          </cell>
          <cell r="G45">
            <v>0</v>
          </cell>
          <cell r="H45">
            <v>0</v>
          </cell>
          <cell r="I45">
            <v>0</v>
          </cell>
          <cell r="J45">
            <v>0</v>
          </cell>
        </row>
        <row r="46">
          <cell r="A46">
            <v>0</v>
          </cell>
          <cell r="B46">
            <v>0</v>
          </cell>
          <cell r="C46">
            <v>0</v>
          </cell>
          <cell r="D46">
            <v>0</v>
          </cell>
          <cell r="E46">
            <v>0</v>
          </cell>
          <cell r="F46" t="str">
            <v>3. During the time that AIVI2 downloading Phonebook, from Phone 3, make incoming call to Phone 1</v>
          </cell>
          <cell r="G46" t="str">
            <v>3. The incoming call sound will be played without impact on sound quality</v>
          </cell>
          <cell r="H46">
            <v>0</v>
          </cell>
          <cell r="I46">
            <v>0</v>
          </cell>
          <cell r="J46">
            <v>0</v>
          </cell>
        </row>
        <row r="47">
          <cell r="A47">
            <v>0</v>
          </cell>
          <cell r="B47">
            <v>0</v>
          </cell>
          <cell r="C47">
            <v>0</v>
          </cell>
          <cell r="D47">
            <v>0</v>
          </cell>
          <cell r="E47">
            <v>0</v>
          </cell>
          <cell r="F47" t="str">
            <v>4. On AIVI2, accept the incoming call then make a talk between Phone 1 and Phone 3</v>
          </cell>
          <cell r="G47" t="str">
            <v>4. The sound will be heared clearly without impact on sound quality</v>
          </cell>
          <cell r="H47">
            <v>0</v>
          </cell>
          <cell r="I47">
            <v>0</v>
          </cell>
          <cell r="J47">
            <v>0</v>
          </cell>
        </row>
        <row r="48">
          <cell r="A48">
            <v>0</v>
          </cell>
          <cell r="B48">
            <v>0</v>
          </cell>
          <cell r="C48">
            <v>0</v>
          </cell>
          <cell r="D48">
            <v>0</v>
          </cell>
          <cell r="E48">
            <v>0</v>
          </cell>
          <cell r="F48" t="str">
            <v>5. On AVI2, terminate the call</v>
          </cell>
          <cell r="G48">
            <v>0</v>
          </cell>
          <cell r="H48">
            <v>0</v>
          </cell>
          <cell r="I48">
            <v>0</v>
          </cell>
          <cell r="J48">
            <v>0</v>
          </cell>
        </row>
        <row r="49">
          <cell r="A49">
            <v>0</v>
          </cell>
          <cell r="B49">
            <v>0</v>
          </cell>
          <cell r="C49">
            <v>0</v>
          </cell>
          <cell r="D49">
            <v>0</v>
          </cell>
          <cell r="E49">
            <v>0</v>
          </cell>
          <cell r="F49" t="str">
            <v>6. After the download Phone 2's Contacts is completed, check the Phonebook</v>
          </cell>
          <cell r="G49" t="str">
            <v>6. The Phonebook will be displayed with full of information in Phone 2's Contacts</v>
          </cell>
          <cell r="H49">
            <v>0</v>
          </cell>
          <cell r="I49">
            <v>0</v>
          </cell>
          <cell r="J49">
            <v>0</v>
          </cell>
        </row>
        <row r="50">
          <cell r="A50" t="str">
            <v>CRS_Bluetooth_BT-COR-165_001</v>
          </cell>
          <cell r="B50">
            <v>0</v>
          </cell>
          <cell r="C50" t="str">
            <v>CRS_Bluetooth_BT-COR-165_001</v>
          </cell>
          <cell r="D50" t="str">
            <v xml:space="preserve">To verify that system shall pause audio streaming during ongoing connection/pairing activity (search for Bluetooth devices, pairing of Bluetooth device) </v>
          </cell>
          <cell r="E50" t="str">
            <v>1. AIVI2 is ON with ECS mode
2. AIVI2 Bluetooth is ON
3. Current screen: Home screen
4. Phone 1 connected to AIVI2 via BT A2DP
5. AIVI2's Media BT is playing
6. Phone 2's Bluetooth is ON</v>
          </cell>
          <cell r="F50" t="str">
            <v>1. From AIVI2, Press Pair new device</v>
          </cell>
          <cell r="G50" t="str">
            <v>1. AIVI2 will search for Bluetooth device 
1. During scanning activities, audio streaming will be paused</v>
          </cell>
          <cell r="H50" t="str">
            <v>cuong.truong</v>
          </cell>
          <cell r="I50" t="str">
            <v>duong4.nguyen</v>
          </cell>
          <cell r="J50" t="str">
            <v>Error</v>
          </cell>
        </row>
        <row r="51">
          <cell r="A51">
            <v>0</v>
          </cell>
          <cell r="B51">
            <v>0</v>
          </cell>
          <cell r="C51">
            <v>0</v>
          </cell>
          <cell r="D51">
            <v>0</v>
          </cell>
          <cell r="E51">
            <v>0</v>
          </cell>
          <cell r="F51" t="str">
            <v>2. From AIVI2, select Phone 2's name</v>
          </cell>
          <cell r="G51" t="str">
            <v xml:space="preserve"> 2. PIN code confirmation request will be shown</v>
          </cell>
          <cell r="H51">
            <v>0</v>
          </cell>
          <cell r="I51">
            <v>0</v>
          </cell>
          <cell r="J51">
            <v>0</v>
          </cell>
        </row>
        <row r="52">
          <cell r="A52">
            <v>0</v>
          </cell>
          <cell r="B52">
            <v>0</v>
          </cell>
          <cell r="C52">
            <v>0</v>
          </cell>
          <cell r="D52">
            <v>0</v>
          </cell>
          <cell r="E52">
            <v>0</v>
          </cell>
          <cell r="F52" t="str">
            <v>3. From AIVI2, press "Pair" button</v>
          </cell>
          <cell r="G52">
            <v>0</v>
          </cell>
          <cell r="H52">
            <v>0</v>
          </cell>
          <cell r="I52">
            <v>0</v>
          </cell>
          <cell r="J52">
            <v>0</v>
          </cell>
        </row>
        <row r="53">
          <cell r="A53">
            <v>0</v>
          </cell>
          <cell r="B53">
            <v>0</v>
          </cell>
          <cell r="C53">
            <v>0</v>
          </cell>
          <cell r="D53">
            <v>0</v>
          </cell>
          <cell r="E53">
            <v>0</v>
          </cell>
          <cell r="F53" t="str">
            <v>4. From Phone A, press "Pair" button</v>
          </cell>
          <cell r="G53" t="str">
            <v>4. AIVI2 and Phone A will be connected BT successfully
4. During the pairing activity, audio streaming will be paused</v>
          </cell>
          <cell r="H53">
            <v>0</v>
          </cell>
          <cell r="I53">
            <v>0</v>
          </cell>
          <cell r="J53">
            <v>0</v>
          </cell>
        </row>
        <row r="54">
          <cell r="A54" t="str">
            <v>CRS_Bluetooth_BT-COR-164_001</v>
          </cell>
          <cell r="B54">
            <v>0</v>
          </cell>
          <cell r="C54" t="str">
            <v>CRS_Bluetooth_BT-COR-164_001</v>
          </cell>
          <cell r="D54" t="str">
            <v>To verify that If the user setup a call,the A2DP streaming shall be paused and it will resume after the call is finished</v>
          </cell>
          <cell r="E54" t="str">
            <v>1. AIVI2 is ON with ECS mode
2. AIVI2 Bluetooth is ON
3. Current screen: Home screen
4. Phone 1 connected to AIVI2 via BT HFP and A2DP
5. AIVI2's Media BT is playing
6. Phone 2 is able to make or receive phone call</v>
          </cell>
          <cell r="F54" t="str">
            <v>1. On AIVI2, make an outgoing call to Phone 2</v>
          </cell>
          <cell r="G54" t="str">
            <v>1. Outgoing call screen will be displayed
1. Media BT sound will be paused</v>
          </cell>
          <cell r="H54" t="str">
            <v>cuong.truong</v>
          </cell>
          <cell r="I54" t="str">
            <v>duong4.nguyen</v>
          </cell>
          <cell r="J54">
            <v>0</v>
          </cell>
        </row>
        <row r="55">
          <cell r="A55">
            <v>0</v>
          </cell>
          <cell r="B55">
            <v>0</v>
          </cell>
          <cell r="C55">
            <v>0</v>
          </cell>
          <cell r="D55">
            <v>0</v>
          </cell>
          <cell r="E55">
            <v>0</v>
          </cell>
          <cell r="F55" t="str">
            <v>2. On Phone 2, Accept the call</v>
          </cell>
          <cell r="G55" t="str">
            <v>2. Ongoing call screen will be displayed
2. Media BT sound will be paused</v>
          </cell>
          <cell r="H55">
            <v>0</v>
          </cell>
          <cell r="I55">
            <v>0</v>
          </cell>
          <cell r="J55">
            <v>0</v>
          </cell>
        </row>
        <row r="56">
          <cell r="A56">
            <v>0</v>
          </cell>
          <cell r="B56">
            <v>0</v>
          </cell>
          <cell r="C56">
            <v>0</v>
          </cell>
          <cell r="D56">
            <v>0</v>
          </cell>
          <cell r="E56">
            <v>0</v>
          </cell>
          <cell r="F56" t="str">
            <v>3. On AIVI2, Terminate the call</v>
          </cell>
          <cell r="G56" t="str">
            <v>3. Media BT sound will be resumed</v>
          </cell>
          <cell r="H56">
            <v>0</v>
          </cell>
          <cell r="I56">
            <v>0</v>
          </cell>
          <cell r="J56">
            <v>0</v>
          </cell>
        </row>
        <row r="57">
          <cell r="A57" t="str">
            <v>CRS_Bluetooth_BT-COR-164_002</v>
          </cell>
          <cell r="B57">
            <v>0</v>
          </cell>
          <cell r="C57" t="str">
            <v>CRS_Bluetooth_BT-COR-164_002</v>
          </cell>
          <cell r="D57" t="str">
            <v>To verify that If an incoming call is alerted the A2DP streaming shall be paused and it will resume after the call is finished</v>
          </cell>
          <cell r="E57" t="str">
            <v>1. AIVI2 is ON with ECS mode
2. AIVI2 Bluetooth is ON
3. Current screen: Home screen
4. Phone 1 connected to AIVI2 via BT HFP and A2DP
5. AIVI2's Media BT is playing
6. Phone 2 is able to make or receive phone call</v>
          </cell>
          <cell r="F57" t="str">
            <v>1. On Phone 2, make an incoming call to Phone 1</v>
          </cell>
          <cell r="G57" t="str">
            <v>1. Incoming call screen will be displayed
1. Media BT sound will be paused</v>
          </cell>
          <cell r="H57" t="str">
            <v>cuong.truong</v>
          </cell>
          <cell r="I57" t="str">
            <v>duong4.nguyen</v>
          </cell>
          <cell r="J57">
            <v>0</v>
          </cell>
        </row>
        <row r="58">
          <cell r="A58">
            <v>0</v>
          </cell>
          <cell r="B58">
            <v>0</v>
          </cell>
          <cell r="C58">
            <v>0</v>
          </cell>
          <cell r="D58">
            <v>0</v>
          </cell>
          <cell r="E58">
            <v>0</v>
          </cell>
          <cell r="F58" t="str">
            <v>2. On AIVI2, Accept the call</v>
          </cell>
          <cell r="G58" t="str">
            <v>2. Ongoing call screen will be displayed
2. Media BT sound will be paused</v>
          </cell>
          <cell r="H58">
            <v>0</v>
          </cell>
          <cell r="I58">
            <v>0</v>
          </cell>
          <cell r="J58">
            <v>0</v>
          </cell>
        </row>
        <row r="59">
          <cell r="A59">
            <v>0</v>
          </cell>
          <cell r="B59">
            <v>0</v>
          </cell>
          <cell r="C59">
            <v>0</v>
          </cell>
          <cell r="D59">
            <v>0</v>
          </cell>
          <cell r="E59">
            <v>0</v>
          </cell>
          <cell r="F59" t="str">
            <v>3. On AIVI2, Terminate the call</v>
          </cell>
          <cell r="G59" t="str">
            <v>3. Media BT sound will be resumed</v>
          </cell>
          <cell r="H59">
            <v>0</v>
          </cell>
          <cell r="I59">
            <v>0</v>
          </cell>
          <cell r="J59">
            <v>0</v>
          </cell>
        </row>
        <row r="60">
          <cell r="A60" t="str">
            <v>CRS_Bluetooth_BT-COR-129-3_001</v>
          </cell>
          <cell r="B60">
            <v>0</v>
          </cell>
          <cell r="C60" t="str">
            <v>CRS_Bluetooth_BT-COR-129-3_001</v>
          </cell>
          <cell r="D60" t="str">
            <v>To verify that If the factory default settings is reset, all the Bluetooth data shall be deleted</v>
          </cell>
          <cell r="E60" t="str">
            <v>1. AIVI2 is ON with ECS mode
2. AIVI2 Bluetooth is ON
3. Current screen: Home screen
4. Phone 1 connected to AIVI2 via BT HFP, A2DP, PBAP and MAP
5. AIVI2's Media BT is playing
6. AIVI2 has download Phonebook, Call history, Message from Phone 1</v>
          </cell>
          <cell r="F60" t="str">
            <v>1. On AIVI2, Reset factory setting</v>
          </cell>
          <cell r="G60">
            <v>0</v>
          </cell>
          <cell r="H60" t="str">
            <v>cuong.truong</v>
          </cell>
          <cell r="I60" t="str">
            <v>duong4.nguyen</v>
          </cell>
          <cell r="J60">
            <v>0</v>
          </cell>
        </row>
        <row r="61">
          <cell r="A61">
            <v>0</v>
          </cell>
          <cell r="B61">
            <v>0</v>
          </cell>
          <cell r="C61">
            <v>0</v>
          </cell>
          <cell r="D61">
            <v>0</v>
          </cell>
          <cell r="E61">
            <v>0</v>
          </cell>
          <cell r="F61" t="str">
            <v>2. After reset factory completed, check Bluetooth data</v>
          </cell>
          <cell r="G61" t="str">
            <v>2. The following data shall be deleted:
- All bonded devices. 
- All data related to bonded devices (phonebooks, link keys ect…) 
- All phonemes stored for the contacts in the phonebooks. 
- All recorded (voice tag) phonemes for contacts [Nissan Only]. 
- Set Bluetooth &amp; Phone settings back to initial "Bluetooth vehicle configuration settings" (default values).</v>
          </cell>
          <cell r="H61">
            <v>0</v>
          </cell>
          <cell r="I61">
            <v>0</v>
          </cell>
          <cell r="J61">
            <v>0</v>
          </cell>
        </row>
        <row r="62">
          <cell r="A62" t="str">
            <v>CRS_Bluetooth_BT-COR-129-2_001</v>
          </cell>
          <cell r="B62">
            <v>0</v>
          </cell>
          <cell r="C62" t="str">
            <v>CRS_Bluetooth_BT-COR-129-2_001</v>
          </cell>
          <cell r="D62" t="str">
            <v>To verify that Bluetooth functionality can be set OFF via configuration item</v>
          </cell>
          <cell r="E62" t="str">
            <v>1. AIVI2 is ON with ECS mode
2. AIVI2 Bluetooth is ON
3. Current screen: Bluetooth screen</v>
          </cell>
          <cell r="F62" t="str">
            <v>1. On AIVI2, Turn OFF Bluetooth</v>
          </cell>
          <cell r="G62">
            <v>0</v>
          </cell>
          <cell r="H62" t="str">
            <v>cuong.truong</v>
          </cell>
          <cell r="I62" t="str">
            <v>duong4.nguyen</v>
          </cell>
          <cell r="J62">
            <v>0</v>
          </cell>
        </row>
        <row r="63">
          <cell r="A63">
            <v>0</v>
          </cell>
          <cell r="B63">
            <v>0</v>
          </cell>
          <cell r="C63">
            <v>0</v>
          </cell>
          <cell r="D63">
            <v>0</v>
          </cell>
          <cell r="E63">
            <v>0</v>
          </cell>
          <cell r="F63" t="str">
            <v>2. On AIVI2, Reset factory setting</v>
          </cell>
          <cell r="G63">
            <v>0</v>
          </cell>
          <cell r="H63">
            <v>0</v>
          </cell>
          <cell r="I63">
            <v>0</v>
          </cell>
          <cell r="J63">
            <v>0</v>
          </cell>
        </row>
        <row r="64">
          <cell r="A64">
            <v>0</v>
          </cell>
          <cell r="B64">
            <v>0</v>
          </cell>
          <cell r="C64">
            <v>0</v>
          </cell>
          <cell r="D64">
            <v>0</v>
          </cell>
          <cell r="E64">
            <v>0</v>
          </cell>
          <cell r="F64" t="str">
            <v>3. After reset factory completed, check Bluetooth data</v>
          </cell>
          <cell r="G64" t="str">
            <v>3. AIVI2 Bluetooth is OFF</v>
          </cell>
          <cell r="H64">
            <v>0</v>
          </cell>
          <cell r="I64">
            <v>0</v>
          </cell>
          <cell r="J64">
            <v>0</v>
          </cell>
        </row>
        <row r="65">
          <cell r="A65" t="str">
            <v>CRS_Bluetooth_BT-COR-161_001</v>
          </cell>
          <cell r="B65">
            <v>0</v>
          </cell>
          <cell r="C65" t="str">
            <v>CRS_Bluetooth_BT-COR-161_001</v>
          </cell>
          <cell r="D65" t="str">
            <v>To verify that the system shall support display of emoji fonts in Phonebook, call history and Messages features.</v>
          </cell>
          <cell r="E65" t="str">
            <v>1. AIVI2 is ON with ECS mode
2. AIVI2 Bluetooth is ON
3. Current screen: Home screen
4. Phone 1 connected to AIVI2 via BT HFP, PBAP and MAP
5. AIVI2 has download Phonebook, Call history, Message from Phone 1
6. There are emoji fonts in Phonebook, call history and Messages</v>
          </cell>
          <cell r="F65" t="str">
            <v>1. On AIVI2, Enter Phonebook -&gt; search for the contact that contains emoji</v>
          </cell>
          <cell r="G65" t="str">
            <v>1. The emoji in Phonebook will be displayed correctly</v>
          </cell>
          <cell r="H65" t="str">
            <v>cuong.truong</v>
          </cell>
          <cell r="I65" t="str">
            <v>duong4.nguyen</v>
          </cell>
          <cell r="J65">
            <v>0</v>
          </cell>
        </row>
        <row r="66">
          <cell r="A66">
            <v>0</v>
          </cell>
          <cell r="B66">
            <v>0</v>
          </cell>
          <cell r="C66">
            <v>0</v>
          </cell>
          <cell r="D66">
            <v>0</v>
          </cell>
          <cell r="E66">
            <v>0</v>
          </cell>
          <cell r="F66" t="str">
            <v>2. On AIVI2, Enter Call history -&gt; search for the contact that contains emoji</v>
          </cell>
          <cell r="G66" t="str">
            <v>2. The emoji in Call history will be displayed correctly</v>
          </cell>
          <cell r="H66">
            <v>0</v>
          </cell>
          <cell r="I66">
            <v>0</v>
          </cell>
          <cell r="J66">
            <v>0</v>
          </cell>
        </row>
        <row r="67">
          <cell r="A67">
            <v>0</v>
          </cell>
          <cell r="B67">
            <v>0</v>
          </cell>
          <cell r="C67">
            <v>0</v>
          </cell>
          <cell r="D67">
            <v>0</v>
          </cell>
          <cell r="E67">
            <v>0</v>
          </cell>
          <cell r="F67" t="str">
            <v>3. On AIVI2, Enter Message -&gt; search for the contact that contains emoji</v>
          </cell>
          <cell r="G67" t="str">
            <v>3. The emoji in Message will be displayed correctly</v>
          </cell>
          <cell r="H67">
            <v>0</v>
          </cell>
          <cell r="I67">
            <v>0</v>
          </cell>
          <cell r="J67">
            <v>0</v>
          </cell>
        </row>
        <row r="68">
          <cell r="A68" t="str">
            <v>CRS_Bluetooth_BT-PER-015_001</v>
          </cell>
          <cell r="B68">
            <v>0</v>
          </cell>
          <cell r="C68" t="str">
            <v>CRS_Bluetooth_BT-PER-015_001</v>
          </cell>
          <cell r="D68" t="str">
            <v>To verify that when user use Next/Previous command, the system shall react accordingly to the sent command in less than 3 seconds</v>
          </cell>
          <cell r="E68" t="str">
            <v>1. AIVI2 is ON with ECS mode
2. AIVI2 Bluetooth is ON
3. Phone 1 connected to AIVI2 via BT HFP and A2DP
4. AIVI2's Media BT is playing
5. Current screen: Media Bluetooth screen</v>
          </cell>
          <cell r="F68" t="str">
            <v>1. On Media BT screen, press Next button</v>
          </cell>
          <cell r="G68" t="str">
            <v>1. Next song will be played
1. The sent command will be reacted with less than 3 seconds</v>
          </cell>
          <cell r="H68" t="str">
            <v>cuong.truong</v>
          </cell>
          <cell r="I68" t="str">
            <v>duong4.nguyen</v>
          </cell>
          <cell r="J68" t="str">
            <v>Error</v>
          </cell>
        </row>
        <row r="69">
          <cell r="A69">
            <v>0</v>
          </cell>
          <cell r="B69">
            <v>0</v>
          </cell>
          <cell r="C69">
            <v>0</v>
          </cell>
          <cell r="D69">
            <v>0</v>
          </cell>
          <cell r="E69">
            <v>0</v>
          </cell>
          <cell r="F69" t="str">
            <v>2. On Media BT screen, press Previous button</v>
          </cell>
          <cell r="G69" t="str">
            <v>2. Previous song will be played
2. The sent command will be reacted with less than 3 seconds</v>
          </cell>
          <cell r="H69">
            <v>0</v>
          </cell>
          <cell r="I69">
            <v>0</v>
          </cell>
          <cell r="J69">
            <v>0</v>
          </cell>
        </row>
        <row r="70">
          <cell r="A70" t="str">
            <v>CRS_Bluetooth_BT-PER-014_001</v>
          </cell>
          <cell r="B70">
            <v>0</v>
          </cell>
          <cell r="C70" t="str">
            <v>CRS_Bluetooth_BT-PER-014_001</v>
          </cell>
          <cell r="D70" t="str">
            <v>To verify that when user use Play/Pause command, the system shall react accordingly to the sent command in less than 3 seconds</v>
          </cell>
          <cell r="E70" t="str">
            <v>1. AIVI2 is ON with ECS mode
2. AIVI2 Bluetooth is ON
3. Phone 1 connected to AIVI2 via BT HFP and A2DP
4. AIVI2's Media BT is playing
5. Current screen: Media Bluetooth screen</v>
          </cell>
          <cell r="F70" t="str">
            <v>1. On Media BT screen, press Pause button</v>
          </cell>
          <cell r="G70" t="str">
            <v>1. The song will be paused
1. The sent command will be reacted with less than 3 seconds</v>
          </cell>
          <cell r="H70" t="str">
            <v>cuong.truong</v>
          </cell>
          <cell r="I70" t="str">
            <v>duong4.nguyen</v>
          </cell>
          <cell r="J70">
            <v>0</v>
          </cell>
        </row>
        <row r="71">
          <cell r="A71">
            <v>0</v>
          </cell>
          <cell r="B71">
            <v>0</v>
          </cell>
          <cell r="C71">
            <v>0</v>
          </cell>
          <cell r="D71">
            <v>0</v>
          </cell>
          <cell r="E71">
            <v>0</v>
          </cell>
          <cell r="F71" t="str">
            <v>2. On Media BT screen, press Play button</v>
          </cell>
          <cell r="G71" t="str">
            <v>2. The song will be played
2. The sent command will be reacted with less than 3 seconds</v>
          </cell>
          <cell r="H71">
            <v>0</v>
          </cell>
          <cell r="I71">
            <v>0</v>
          </cell>
          <cell r="J71">
            <v>0</v>
          </cell>
        </row>
        <row r="72">
          <cell r="A72" t="str">
            <v>CRS_Bluetooth_BT-PER-013_001</v>
          </cell>
          <cell r="B72">
            <v>0</v>
          </cell>
          <cell r="C72" t="str">
            <v>CRS_Bluetooth_BT-PER-013_001</v>
          </cell>
          <cell r="D72" t="str">
            <v>To verify that when user change track the system shall update the displayed metadata of the new track in less than 3 seconds</v>
          </cell>
          <cell r="E72" t="str">
            <v>1. AIVI2 is ON with ECS mode
2. AIVI2 Bluetooth is ON
3. Phone 1 connected to AIVI2 via BT HFP and A2DP
4. AIVI2's Media BT is playing
5. Current screen: Media Bluetooth screen</v>
          </cell>
          <cell r="F72" t="str">
            <v>1. On Media BT screen, press Next button</v>
          </cell>
          <cell r="G72">
            <v>0</v>
          </cell>
          <cell r="H72" t="str">
            <v>cuong.truong</v>
          </cell>
          <cell r="I72" t="str">
            <v>duong4.nguyen</v>
          </cell>
          <cell r="J72">
            <v>0</v>
          </cell>
        </row>
        <row r="73">
          <cell r="A73">
            <v>0</v>
          </cell>
          <cell r="B73">
            <v>0</v>
          </cell>
          <cell r="C73">
            <v>0</v>
          </cell>
          <cell r="D73">
            <v>0</v>
          </cell>
          <cell r="E73">
            <v>0</v>
          </cell>
          <cell r="F73" t="str">
            <v>2. Check the metadata of the new track</v>
          </cell>
          <cell r="G73" t="str">
            <v>2. The system shall update the displayed metadata of the new track in less than 3 seconds</v>
          </cell>
          <cell r="H73">
            <v>0</v>
          </cell>
          <cell r="I73">
            <v>0</v>
          </cell>
          <cell r="J73">
            <v>0</v>
          </cell>
        </row>
        <row r="74">
          <cell r="A74" t="str">
            <v>CRS_Bluetooth_BT-PER-007_001</v>
          </cell>
          <cell r="B74">
            <v>0</v>
          </cell>
          <cell r="C74" t="str">
            <v>CRS_Bluetooth_BT-PER-007_001</v>
          </cell>
          <cell r="D74" t="str">
            <v xml:space="preserve">To verify that when user disconnect BT, the system shall disconnects the connected device in less than 3 seconds </v>
          </cell>
          <cell r="E74" t="str">
            <v>1. AIVI2 is ON with ECS mode
2. AIVI2 Bluetooth is ON
3. Phone 1 connected to AIVI2 via BT HFP and A2DP
4. AIVI2's Media BT is playing
5. Current screen: Media Bluetooth screen</v>
          </cell>
          <cell r="F74" t="str">
            <v>1. On Phone 1, disconnect BT with AIVI2</v>
          </cell>
          <cell r="G74" t="str">
            <v>1. The playing song will be stopped
1. The Bluetooth will be disconnected</v>
          </cell>
          <cell r="H74" t="str">
            <v>cuong.truong</v>
          </cell>
          <cell r="I74" t="str">
            <v>duong4.nguyen</v>
          </cell>
          <cell r="J74">
            <v>0</v>
          </cell>
        </row>
        <row r="75">
          <cell r="A75">
            <v>0</v>
          </cell>
          <cell r="B75">
            <v>0</v>
          </cell>
          <cell r="C75">
            <v>0</v>
          </cell>
          <cell r="D75">
            <v>0</v>
          </cell>
          <cell r="E75">
            <v>0</v>
          </cell>
          <cell r="F75" t="str">
            <v>2. Check the disconnection duration time</v>
          </cell>
          <cell r="G75" t="str">
            <v xml:space="preserve">
2. The system shall disconnects the connected device in less than 3 seconds</v>
          </cell>
          <cell r="H75">
            <v>0</v>
          </cell>
          <cell r="I75">
            <v>0</v>
          </cell>
          <cell r="J75">
            <v>0</v>
          </cell>
        </row>
        <row r="76">
          <cell r="A76" t="str">
            <v>CRS_Bluetooth_BT-PER-005_001</v>
          </cell>
          <cell r="B76">
            <v>0</v>
          </cell>
          <cell r="C76" t="str">
            <v>CRS_Bluetooth_BT-PER-005_001</v>
          </cell>
          <cell r="D76" t="str">
            <v xml:space="preserve">To verify that when user delete a BT connection, the system shall delete one bonded device in less than 5 seconds </v>
          </cell>
          <cell r="E76" t="str">
            <v>1. AIVI2 is ON with ECS mode
2. AIVI2 Bluetooth is ON
3. Phone 1 connected to AIVI2 via BT HFP and A2DP
4. AIVI2's Media BT is playing
5. Current screen: Bluetooth Setting screen</v>
          </cell>
          <cell r="F76" t="str">
            <v>1. On AIVI2, delete BT connection with Phone 1</v>
          </cell>
          <cell r="G76">
            <v>0</v>
          </cell>
          <cell r="H76" t="str">
            <v>cuong.truong</v>
          </cell>
          <cell r="I76" t="str">
            <v>duong4.nguyen</v>
          </cell>
          <cell r="J76">
            <v>0</v>
          </cell>
        </row>
        <row r="77">
          <cell r="A77">
            <v>0</v>
          </cell>
          <cell r="B77">
            <v>0</v>
          </cell>
          <cell r="C77">
            <v>0</v>
          </cell>
          <cell r="D77">
            <v>0</v>
          </cell>
          <cell r="E77">
            <v>0</v>
          </cell>
          <cell r="F77" t="str">
            <v>2. Check the duration time that AIVI2 delete the bonded device</v>
          </cell>
          <cell r="G77" t="str">
            <v xml:space="preserve">2. The system shall delete one bonded device in less than 5 seconds </v>
          </cell>
          <cell r="H77">
            <v>0</v>
          </cell>
          <cell r="I77">
            <v>0</v>
          </cell>
          <cell r="J77">
            <v>0</v>
          </cell>
        </row>
        <row r="78">
          <cell r="A78" t="str">
            <v>Name</v>
          </cell>
          <cell r="B78" t="str">
            <v>No/ID</v>
          </cell>
          <cell r="C78" t="str">
            <v>Name</v>
          </cell>
          <cell r="D78" t="str">
            <v>Test Purpose</v>
          </cell>
          <cell r="E78" t="str">
            <v>Precondition</v>
          </cell>
          <cell r="F78" t="str">
            <v>Test Steps.Action</v>
          </cell>
          <cell r="G78" t="str">
            <v>Test Steps.Expected result</v>
          </cell>
          <cell r="H78" t="str">
            <v>Created by</v>
          </cell>
          <cell r="I78" t="str">
            <v>Reviewer (DCV)</v>
          </cell>
          <cell r="J78" t="str">
            <v>Comment type</v>
          </cell>
        </row>
        <row r="79">
          <cell r="A79" t="str">
            <v>SyQT_FIT_Bluetooth_Bluetooth Media Protocol_0001</v>
          </cell>
          <cell r="B79">
            <v>0</v>
          </cell>
          <cell r="C79" t="str">
            <v>SyQT_FIT_Bluetooth_Bluetooth Media Protocol_0001</v>
          </cell>
          <cell r="D79" t="str">
            <v>To verify that the Media streaming work seamless.</v>
          </cell>
          <cell r="E79" t="str">
            <v>- AIVI2 System is ON.\\
- A2DP/AVRCP connection established between HU and Phone. \\
----------\\
- Current sceen: Media screen</v>
          </cell>
          <cell r="F79" t="str">
            <v xml:space="preserve">1. Play music using H/U's media controller(play button) or phone app's media controller. </v>
          </cell>
          <cell r="G79" t="str">
            <v>1. BT Media streaming is on routing from HU.</v>
          </cell>
          <cell r="H79" t="str">
            <v>thuy1.dang</v>
          </cell>
          <cell r="I79" t="str">
            <v>cuong.truong</v>
          </cell>
          <cell r="J79" t="str">
            <v xml:space="preserve">GlobalComment </v>
          </cell>
        </row>
        <row r="80">
          <cell r="A80">
            <v>0</v>
          </cell>
          <cell r="B80">
            <v>0</v>
          </cell>
          <cell r="C80">
            <v>0</v>
          </cell>
          <cell r="D80">
            <v>0</v>
          </cell>
          <cell r="E80">
            <v>0</v>
          </cell>
          <cell r="F80" t="str">
            <v>2. Check audio quality and any other abnormal feeling exist on streaming data by using PTS (Profile Tuning Suite) testing tool</v>
          </cell>
          <cell r="G80" t="str">
            <v>2. The Media streaming work seamless.</v>
          </cell>
          <cell r="H80">
            <v>0</v>
          </cell>
          <cell r="I80">
            <v>0</v>
          </cell>
          <cell r="J80">
            <v>0</v>
          </cell>
        </row>
        <row r="81">
          <cell r="A81" t="str">
            <v>SyQT_FIT_Bluetooth_outgoing call handle ringtone and communication audio_0001</v>
          </cell>
          <cell r="B81">
            <v>0</v>
          </cell>
          <cell r="C81" t="str">
            <v>SyQT_FIT_Bluetooth_outgoing call handle ringtone and communication audio_0001</v>
          </cell>
          <cell r="D81" t="str">
            <v xml:space="preserve">To verify that outgoing ring audio routed to H/U or phone during outgoing call </v>
          </cell>
          <cell r="E81" t="str">
            <v>- AIVI2 System is ON.\\
- HFP and PBAP connection established between HU and Phone. \\
----------\\
- Current sceen: Home screen</v>
          </cell>
          <cell r="F81" t="str">
            <v xml:space="preserve">1. Initiate outgoing call and don't answer it from far end phone. </v>
          </cell>
          <cell r="G81" t="str">
            <v xml:space="preserve">1. Check the ring tone of outgoing is routed from H/U during far end user still not answer . </v>
          </cell>
          <cell r="H81" t="str">
            <v>thuy1.dang</v>
          </cell>
          <cell r="I81" t="str">
            <v>cuong.truong</v>
          </cell>
          <cell r="J81" t="str">
            <v>Suggestion</v>
          </cell>
        </row>
        <row r="82">
          <cell r="A82">
            <v>0</v>
          </cell>
          <cell r="B82">
            <v>0</v>
          </cell>
          <cell r="C82">
            <v>0</v>
          </cell>
          <cell r="D82">
            <v>0</v>
          </cell>
          <cell r="E82">
            <v>0</v>
          </cell>
          <cell r="F82" t="str">
            <v xml:space="preserve">2. Check Outgoing ring tone </v>
          </cell>
          <cell r="G82" t="str">
            <v>2. Outgoing ring tone should be routed on H/U speaker</v>
          </cell>
          <cell r="H82">
            <v>0</v>
          </cell>
          <cell r="I82">
            <v>0</v>
          </cell>
          <cell r="J82">
            <v>0</v>
          </cell>
        </row>
        <row r="83">
          <cell r="A83">
            <v>0</v>
          </cell>
          <cell r="B83">
            <v>0</v>
          </cell>
          <cell r="C83">
            <v>0</v>
          </cell>
          <cell r="D83">
            <v>0</v>
          </cell>
          <cell r="E83">
            <v>0</v>
          </cell>
          <cell r="F83" t="str">
            <v xml:space="preserve">3. Switch call audio between H/U and phone by press the Cell phone icon  -&gt; select 'Handset'
</v>
          </cell>
          <cell r="G83" t="str">
            <v>3. the phone has audio</v>
          </cell>
          <cell r="H83">
            <v>0</v>
          </cell>
          <cell r="I83">
            <v>0</v>
          </cell>
          <cell r="J83">
            <v>0</v>
          </cell>
        </row>
        <row r="84">
          <cell r="A84">
            <v>0</v>
          </cell>
          <cell r="B84">
            <v>0</v>
          </cell>
          <cell r="C84">
            <v>0</v>
          </cell>
          <cell r="D84">
            <v>0</v>
          </cell>
          <cell r="E84">
            <v>0</v>
          </cell>
          <cell r="F84" t="str">
            <v>4. Press the Cell phone icon again then select 'Vehicle bluetooth'</v>
          </cell>
          <cell r="G84" t="str">
            <v>4. HU has audio</v>
          </cell>
          <cell r="H84">
            <v>0</v>
          </cell>
          <cell r="I84">
            <v>0</v>
          </cell>
          <cell r="J84">
            <v>0</v>
          </cell>
        </row>
        <row r="85">
          <cell r="A85" t="str">
            <v>SyQT_FIT_Bluetooth_Basic indicator of outgoing call_0001</v>
          </cell>
          <cell r="B85">
            <v>0</v>
          </cell>
          <cell r="C85" t="str">
            <v>SyQT_FIT_Bluetooth_Basic indicator of outgoing call_0001</v>
          </cell>
          <cell r="D85" t="str">
            <v xml:space="preserve">To verify that system shall show outgoing call status during outgoing call </v>
          </cell>
          <cell r="E85" t="str">
            <v>- AIVI2 System is ON.\\
- HFP and PBAP connection established between HU and Phone. \\
----------\\
- Current sceen: Home screen</v>
          </cell>
          <cell r="F85" t="str">
            <v xml:space="preserve">1. initiate outgoing call and check show status information on during dialing state </v>
          </cell>
          <cell r="G85" t="str">
            <v xml:space="preserve">1. System shall show whole information (photo, name, number, directional icon, transfer audio, number type) </v>
          </cell>
          <cell r="H85" t="str">
            <v>thuy1.dang</v>
          </cell>
          <cell r="I85" t="str">
            <v>cuong.truong</v>
          </cell>
          <cell r="J85" t="str">
            <v>Suggestion</v>
          </cell>
        </row>
        <row r="86">
          <cell r="A86">
            <v>0</v>
          </cell>
          <cell r="B86">
            <v>0</v>
          </cell>
          <cell r="C86">
            <v>0</v>
          </cell>
          <cell r="D86">
            <v>0</v>
          </cell>
          <cell r="E86">
            <v>0</v>
          </cell>
          <cell r="F86" t="str">
            <v xml:space="preserve">2. Check contact name  </v>
          </cell>
          <cell r="G86" t="str">
            <v xml:space="preserve">2. Contact name is same with stored number's name. </v>
          </cell>
          <cell r="H86">
            <v>0</v>
          </cell>
          <cell r="I86">
            <v>0</v>
          </cell>
          <cell r="J86">
            <v>0</v>
          </cell>
        </row>
        <row r="87">
          <cell r="A87">
            <v>0</v>
          </cell>
          <cell r="B87">
            <v>0</v>
          </cell>
          <cell r="C87">
            <v>0</v>
          </cell>
          <cell r="D87">
            <v>0</v>
          </cell>
          <cell r="E87">
            <v>0</v>
          </cell>
          <cell r="F87" t="str">
            <v xml:space="preserve">3. Check contacts's phone number </v>
          </cell>
          <cell r="G87" t="str">
            <v xml:space="preserve">3. Contacts's phone number is same with remote device's number </v>
          </cell>
          <cell r="H87">
            <v>0</v>
          </cell>
          <cell r="I87">
            <v>0</v>
          </cell>
          <cell r="J87">
            <v>0</v>
          </cell>
        </row>
        <row r="88">
          <cell r="A88">
            <v>0</v>
          </cell>
          <cell r="B88">
            <v>0</v>
          </cell>
          <cell r="C88">
            <v>0</v>
          </cell>
          <cell r="D88">
            <v>0</v>
          </cell>
          <cell r="E88">
            <v>0</v>
          </cell>
          <cell r="F88" t="str">
            <v xml:space="preserve">4. Check Number type (There are 5 types of phone number(general, mobile, home, office, other) </v>
          </cell>
          <cell r="G88" t="str">
            <v xml:space="preserve">4.  It should be show during call. 
- If phone's contact have no phone type field information, No display phone type information. </v>
          </cell>
          <cell r="H88">
            <v>0</v>
          </cell>
          <cell r="I88">
            <v>0</v>
          </cell>
          <cell r="J88">
            <v>0</v>
          </cell>
        </row>
        <row r="89">
          <cell r="A89">
            <v>0</v>
          </cell>
          <cell r="B89">
            <v>0</v>
          </cell>
          <cell r="C89">
            <v>0</v>
          </cell>
          <cell r="D89">
            <v>0</v>
          </cell>
          <cell r="E89">
            <v>0</v>
          </cell>
          <cell r="F89" t="str">
            <v xml:space="preserve">5. Check contact photo </v>
          </cell>
          <cell r="G89" t="str">
            <v>5. Contact photo is same with phone's stored contact's photo. 
If no phone in phone, H/U should display a default photo.</v>
          </cell>
          <cell r="H89">
            <v>0</v>
          </cell>
          <cell r="I89">
            <v>0</v>
          </cell>
          <cell r="J89">
            <v>0</v>
          </cell>
        </row>
        <row r="90">
          <cell r="A90">
            <v>0</v>
          </cell>
          <cell r="B90">
            <v>0</v>
          </cell>
          <cell r="C90">
            <v>0</v>
          </cell>
          <cell r="D90">
            <v>0</v>
          </cell>
          <cell r="E90">
            <v>0</v>
          </cell>
          <cell r="F90" t="str">
            <v>6. Check Show contextual message during outgoing call</v>
          </cell>
          <cell r="G90" t="str">
            <v>6. System shall show one of these message below (busy line, call end, out of service, failure from phone side))</v>
          </cell>
          <cell r="H90">
            <v>0</v>
          </cell>
          <cell r="I90">
            <v>0</v>
          </cell>
          <cell r="J90">
            <v>0</v>
          </cell>
        </row>
        <row r="91">
          <cell r="A91">
            <v>0</v>
          </cell>
          <cell r="B91">
            <v>0</v>
          </cell>
          <cell r="C91">
            <v>0</v>
          </cell>
          <cell r="D91">
            <v>0</v>
          </cell>
          <cell r="E91">
            <v>0</v>
          </cell>
          <cell r="F91" t="str">
            <v>7. Check Whole Call indicator icon</v>
          </cell>
          <cell r="G91" t="str">
            <v xml:space="preserve">7. Whole Call indicator icon should be displayed one of these below:
- Batt 
- RSSI 
- Roam
- Service (Network available) </v>
          </cell>
          <cell r="H91">
            <v>0</v>
          </cell>
          <cell r="I91">
            <v>0</v>
          </cell>
          <cell r="J91">
            <v>0</v>
          </cell>
        </row>
        <row r="92">
          <cell r="A92">
            <v>0</v>
          </cell>
          <cell r="B92">
            <v>0</v>
          </cell>
          <cell r="C92">
            <v>0</v>
          </cell>
          <cell r="D92">
            <v>0</v>
          </cell>
          <cell r="E92">
            <v>0</v>
          </cell>
          <cell r="F92" t="str">
            <v xml:space="preserve">8. Check CLI information
</v>
          </cell>
          <cell r="G92" t="str">
            <v xml:space="preserve">8. H/U can show CLI information before routing outgoing call ringtone. 
</v>
          </cell>
          <cell r="H92">
            <v>0</v>
          </cell>
          <cell r="I92">
            <v>0</v>
          </cell>
          <cell r="J92">
            <v>0</v>
          </cell>
        </row>
        <row r="93">
          <cell r="A93" t="str">
            <v>SyQT_FIT_Bluetooth_Media Streaming source screen policy_0001</v>
          </cell>
          <cell r="B93">
            <v>0</v>
          </cell>
          <cell r="C93" t="str">
            <v>SyQT_FIT_Bluetooth_Media Streaming source screen policy_0001</v>
          </cell>
          <cell r="D93" t="str">
            <v>To verify that system shall work normally after Ignition switch off and on</v>
          </cell>
          <cell r="E93" t="str">
            <v>- AIVI2 System is ON.\\
- HFP and PBAP connection established between HU and Phone. \\
----------\\
- Current sceen: Home screen</v>
          </cell>
          <cell r="F93" t="str">
            <v>1. Play music</v>
          </cell>
          <cell r="G93" t="str">
            <v xml:space="preserve">1. BT Media streaming is on routing from HU </v>
          </cell>
          <cell r="H93" t="str">
            <v>thuy1.dang</v>
          </cell>
          <cell r="I93" t="str">
            <v>cuong.truong</v>
          </cell>
          <cell r="J93" t="str">
            <v>Suggestion</v>
          </cell>
        </row>
        <row r="94">
          <cell r="A94">
            <v>0</v>
          </cell>
          <cell r="B94">
            <v>0</v>
          </cell>
          <cell r="C94">
            <v>0</v>
          </cell>
          <cell r="D94">
            <v>0</v>
          </cell>
          <cell r="E94">
            <v>0</v>
          </cell>
          <cell r="F94" t="str">
            <v>2. Ignition switch off and on.</v>
          </cell>
          <cell r="G94" t="str">
            <v>2. After boot up procedure completed, Bluetooth connection between HU and phone should be established automatically 
- HU screen should be shown as BT Media source screen</v>
          </cell>
          <cell r="H94">
            <v>0</v>
          </cell>
          <cell r="I94">
            <v>0</v>
          </cell>
          <cell r="J94">
            <v>0</v>
          </cell>
        </row>
        <row r="95">
          <cell r="A95" t="str">
            <v>SyQT_FIT_Bluetooth_Media Streaming source screen policy_0002</v>
          </cell>
          <cell r="B95">
            <v>0</v>
          </cell>
          <cell r="C95" t="str">
            <v>SyQT_FIT_Bluetooth_Media Streaming source screen policy_0002</v>
          </cell>
          <cell r="D95" t="str">
            <v>To verify that The multimedia system shall remain in bluetooth Audio source during the reconnection procedure until it reaches 10 seconds timeout</v>
          </cell>
          <cell r="E95" t="str">
            <v>- AIVI2 System is ON.\\
- HFP and PBAP connection established between HU and Phone. \\
----------\\
- Current sceen: Home screen</v>
          </cell>
          <cell r="F95" t="str">
            <v>1. Play music</v>
          </cell>
          <cell r="G95" t="str">
            <v xml:space="preserve">1. BT Media streaming is on routing from HU </v>
          </cell>
          <cell r="H95" t="str">
            <v>thuy1.dang</v>
          </cell>
          <cell r="I95" t="str">
            <v>cuong.truong</v>
          </cell>
          <cell r="J95" t="str">
            <v>Suggestion</v>
          </cell>
        </row>
        <row r="96">
          <cell r="A96">
            <v>0</v>
          </cell>
          <cell r="B96">
            <v>0</v>
          </cell>
          <cell r="C96">
            <v>0</v>
          </cell>
          <cell r="D96">
            <v>0</v>
          </cell>
          <cell r="E96">
            <v>0</v>
          </cell>
          <cell r="F96" t="str">
            <v>2. Ignition switch off and on.</v>
          </cell>
          <cell r="G96" t="str">
            <v>2. BT Media's state is disconnected</v>
          </cell>
          <cell r="H96">
            <v>0</v>
          </cell>
          <cell r="I96">
            <v>0</v>
          </cell>
          <cell r="J96">
            <v>0</v>
          </cell>
        </row>
        <row r="97">
          <cell r="A97">
            <v>0</v>
          </cell>
          <cell r="B97">
            <v>0</v>
          </cell>
          <cell r="C97">
            <v>0</v>
          </cell>
          <cell r="D97">
            <v>0</v>
          </cell>
          <cell r="E97">
            <v>0</v>
          </cell>
          <cell r="F97" t="str">
            <v xml:space="preserve">3. System re-connection </v>
          </cell>
          <cell r="G97" t="str">
            <v xml:space="preserve">3. HU screen shall remain in bluetooth Audio source during the reconnection procedure until it reaches 10 seconds timeout </v>
          </cell>
          <cell r="H97">
            <v>0</v>
          </cell>
          <cell r="I97">
            <v>0</v>
          </cell>
          <cell r="J97">
            <v>0</v>
          </cell>
        </row>
        <row r="98">
          <cell r="A98">
            <v>0</v>
          </cell>
          <cell r="B98">
            <v>0</v>
          </cell>
          <cell r="C98">
            <v>0</v>
          </cell>
          <cell r="D98">
            <v>0</v>
          </cell>
          <cell r="E98">
            <v>0</v>
          </cell>
          <cell r="F98" t="str">
            <v>4. Check reconnection procedure</v>
          </cell>
          <cell r="G98" t="str">
            <v xml:space="preserve">4. After completed reconnection procedure, Bluetooth Media should be played automatically and routed to HU SPKR </v>
          </cell>
          <cell r="H98">
            <v>0</v>
          </cell>
          <cell r="I98">
            <v>0</v>
          </cell>
          <cell r="J98">
            <v>0</v>
          </cell>
        </row>
        <row r="99">
          <cell r="A99" t="str">
            <v>SyQT_FIT_Bluetooth_Media Streaming source screen policy_0003</v>
          </cell>
          <cell r="B99">
            <v>0</v>
          </cell>
          <cell r="C99" t="str">
            <v>SyQT_FIT_Bluetooth_Media Streaming source screen policy_0003</v>
          </cell>
          <cell r="D99" t="str">
            <v>To verify that the multimedia system shall fallback to radio source If no device found after the 10 sec timeout of reconnection procedure</v>
          </cell>
          <cell r="E99" t="str">
            <v>- AIVI2 System is ON.\\
- HFP and PBAP connection established between HU and Phone. \\
----------\\
- Current sceen: Home screen</v>
          </cell>
          <cell r="F99" t="str">
            <v>1. Play music</v>
          </cell>
          <cell r="G99" t="str">
            <v xml:space="preserve">1. BT Media streaming is on routing from HU </v>
          </cell>
          <cell r="H99" t="str">
            <v>thuy1.dang</v>
          </cell>
          <cell r="I99" t="str">
            <v>cuong.truong</v>
          </cell>
          <cell r="J99" t="str">
            <v>Suggestion</v>
          </cell>
        </row>
        <row r="100">
          <cell r="A100">
            <v>0</v>
          </cell>
          <cell r="B100">
            <v>0</v>
          </cell>
          <cell r="C100">
            <v>0</v>
          </cell>
          <cell r="D100">
            <v>0</v>
          </cell>
          <cell r="E100">
            <v>0</v>
          </cell>
          <cell r="F100" t="str">
            <v>2. Ignition switch off and on.</v>
          </cell>
          <cell r="G100" t="str">
            <v>2. BT Media's state is disconnected</v>
          </cell>
          <cell r="H100">
            <v>0</v>
          </cell>
          <cell r="I100">
            <v>0</v>
          </cell>
          <cell r="J100">
            <v>0</v>
          </cell>
        </row>
        <row r="101">
          <cell r="A101">
            <v>0</v>
          </cell>
          <cell r="B101">
            <v>0</v>
          </cell>
          <cell r="C101">
            <v>0</v>
          </cell>
          <cell r="D101">
            <v>0</v>
          </cell>
          <cell r="E101">
            <v>0</v>
          </cell>
          <cell r="F101" t="str">
            <v xml:space="preserve">3. System re-connection </v>
          </cell>
          <cell r="G101" t="str">
            <v xml:space="preserve">3. Any Bluetooth Media device was not connected during 10 sec, Audio source screen should be moved to Radio source screen </v>
          </cell>
          <cell r="H101">
            <v>0</v>
          </cell>
          <cell r="I101">
            <v>0</v>
          </cell>
          <cell r="J101">
            <v>0</v>
          </cell>
        </row>
        <row r="102">
          <cell r="A102" t="str">
            <v>SyQT_FIT_Bluetooth_initial outgoing call by keypad_0001</v>
          </cell>
          <cell r="B102">
            <v>0</v>
          </cell>
          <cell r="C102" t="str">
            <v>SyQT_FIT_Bluetooth_initial outgoing call by keypad_0001</v>
          </cell>
          <cell r="D102" t="str">
            <v>To verify that the system can initial outgoing call (with call number is stored on phonebook) by keypad</v>
          </cell>
          <cell r="E102" t="str">
            <v>- AIVI2 System is ON.\\
- HFP and PBAP connection established between HU and Phone. \\
- Outgoing call number is stored on phonebook
----------\\
- Current sceen: Home screen</v>
          </cell>
          <cell r="F102" t="str">
            <v xml:space="preserve">1. Open dialpad tab and input any number that available to call </v>
          </cell>
          <cell r="G102" t="str">
            <v>1. Dialpad tab is shown</v>
          </cell>
          <cell r="H102" t="str">
            <v>thuy1.dang</v>
          </cell>
          <cell r="I102" t="str">
            <v>cuong.truong</v>
          </cell>
          <cell r="J102" t="str">
            <v>Suggestion</v>
          </cell>
        </row>
        <row r="103">
          <cell r="A103">
            <v>0</v>
          </cell>
          <cell r="B103">
            <v>0</v>
          </cell>
          <cell r="C103">
            <v>0</v>
          </cell>
          <cell r="D103">
            <v>0</v>
          </cell>
          <cell r="E103">
            <v>0</v>
          </cell>
          <cell r="F103" t="str">
            <v>2. Press the call button</v>
          </cell>
          <cell r="G103" t="str">
            <v xml:space="preserve">2. Caller name should be displayed. </v>
          </cell>
          <cell r="H103">
            <v>0</v>
          </cell>
          <cell r="I103">
            <v>0</v>
          </cell>
          <cell r="J103">
            <v>0</v>
          </cell>
        </row>
        <row r="104">
          <cell r="A104" t="str">
            <v>SyQT_FIT_Bluetooth_initial outgoing call by keypad_0002</v>
          </cell>
          <cell r="B104">
            <v>0</v>
          </cell>
          <cell r="C104" t="str">
            <v>SyQT_FIT_Bluetooth_initial outgoing call by keypad_0002</v>
          </cell>
          <cell r="D104" t="str">
            <v>To verify that the system can initial outgoing call (with call number is not stored on phonebook) by keypad</v>
          </cell>
          <cell r="E104" t="str">
            <v>- AIVI2 System is ON.\\
- HFP and PBAP connection established between HU and Phone. \\
- Outgoing call number is not stored on phonebook
----------\\
- Current sceen: Home screen</v>
          </cell>
          <cell r="F104" t="str">
            <v xml:space="preserve">1. Open dialpad tab and input any number that available to call </v>
          </cell>
          <cell r="G104" t="str">
            <v>1. Dialpad tab is shown</v>
          </cell>
          <cell r="H104" t="str">
            <v>thuy1.dang</v>
          </cell>
          <cell r="I104" t="str">
            <v>cuong.truong</v>
          </cell>
          <cell r="J104" t="str">
            <v>Suggestion</v>
          </cell>
        </row>
        <row r="105">
          <cell r="A105">
            <v>0</v>
          </cell>
          <cell r="B105">
            <v>0</v>
          </cell>
          <cell r="C105">
            <v>0</v>
          </cell>
          <cell r="D105">
            <v>0</v>
          </cell>
          <cell r="E105">
            <v>0</v>
          </cell>
          <cell r="F105" t="str">
            <v>2. Press the call button</v>
          </cell>
          <cell r="G105" t="str">
            <v xml:space="preserve">2. Just number is shown </v>
          </cell>
          <cell r="H105">
            <v>0</v>
          </cell>
          <cell r="I105">
            <v>0</v>
          </cell>
          <cell r="J105">
            <v>0</v>
          </cell>
        </row>
        <row r="106">
          <cell r="A106" t="str">
            <v>SyQT_FIT_Bluetooth_initial outgoing call by keypad_0003</v>
          </cell>
          <cell r="B106">
            <v>0</v>
          </cell>
          <cell r="C106" t="str">
            <v>SyQT_FIT_Bluetooth_initial outgoing call by keypad_0003</v>
          </cell>
          <cell r="D106" t="str">
            <v>To verify that H/U dialer should support number, Alphabet and some special characters</v>
          </cell>
          <cell r="E106" t="str">
            <v>- AIVI2 System is ON.\\
- HFP and PBAP connection established between HU and Phone. \\
----------\\
- Current sceen: Home screen</v>
          </cell>
          <cell r="F106" t="str">
            <v xml:space="preserve">1. Open dialpad tab </v>
          </cell>
          <cell r="G106" t="str">
            <v>1. Dialpad tab is shown</v>
          </cell>
          <cell r="H106" t="str">
            <v>thuy1.dang</v>
          </cell>
          <cell r="I106" t="str">
            <v>cuong.truong</v>
          </cell>
          <cell r="J106" t="str">
            <v>Suggestion</v>
          </cell>
        </row>
        <row r="107">
          <cell r="A107">
            <v>0</v>
          </cell>
          <cell r="B107">
            <v>0</v>
          </cell>
          <cell r="C107">
            <v>0</v>
          </cell>
          <cell r="D107">
            <v>0</v>
          </cell>
          <cell r="E107">
            <v>0</v>
          </cell>
          <cell r="F107" t="str">
            <v>2. Input number</v>
          </cell>
          <cell r="G107" t="str">
            <v>2. System shall shown number which inputted</v>
          </cell>
          <cell r="H107">
            <v>0</v>
          </cell>
          <cell r="I107">
            <v>0</v>
          </cell>
          <cell r="J107">
            <v>0</v>
          </cell>
        </row>
        <row r="108">
          <cell r="A108">
            <v>0</v>
          </cell>
          <cell r="B108">
            <v>0</v>
          </cell>
          <cell r="C108">
            <v>0</v>
          </cell>
          <cell r="D108">
            <v>0</v>
          </cell>
          <cell r="E108">
            <v>0</v>
          </cell>
          <cell r="F108" t="str">
            <v xml:space="preserve">3. Input +#* (long press '0' for input '+' ) </v>
          </cell>
          <cell r="G108" t="str">
            <v>3. System shall shown character which inputted</v>
          </cell>
          <cell r="H108">
            <v>0</v>
          </cell>
          <cell r="I108">
            <v>0</v>
          </cell>
          <cell r="J108">
            <v>0</v>
          </cell>
        </row>
        <row r="109">
          <cell r="A109">
            <v>0</v>
          </cell>
          <cell r="B109">
            <v>0</v>
          </cell>
          <cell r="C109">
            <v>0</v>
          </cell>
          <cell r="D109">
            <v>0</v>
          </cell>
          <cell r="E109">
            <v>0</v>
          </cell>
          <cell r="F109" t="str">
            <v xml:space="preserve">4. Input digit entered from keypad </v>
          </cell>
          <cell r="G109" t="str">
            <v xml:space="preserve">4. Show preview matching number </v>
          </cell>
          <cell r="H109">
            <v>0</v>
          </cell>
          <cell r="I109">
            <v>0</v>
          </cell>
          <cell r="J109">
            <v>0</v>
          </cell>
        </row>
        <row r="110">
          <cell r="A110">
            <v>0</v>
          </cell>
          <cell r="B110">
            <v>0</v>
          </cell>
          <cell r="C110">
            <v>0</v>
          </cell>
          <cell r="D110">
            <v>0</v>
          </cell>
          <cell r="E110">
            <v>0</v>
          </cell>
          <cell r="F110" t="str">
            <v xml:space="preserve">5.  Input max 33 digits </v>
          </cell>
          <cell r="G110" t="str">
            <v xml:space="preserve">5. The dialpad can be input max 33 digits </v>
          </cell>
          <cell r="H110">
            <v>0</v>
          </cell>
          <cell r="I110">
            <v>0</v>
          </cell>
          <cell r="J110">
            <v>0</v>
          </cell>
        </row>
        <row r="111">
          <cell r="A111">
            <v>0</v>
          </cell>
          <cell r="B111">
            <v>0</v>
          </cell>
          <cell r="C111">
            <v>0</v>
          </cell>
          <cell r="D111">
            <v>0</v>
          </cell>
          <cell r="E111">
            <v>0</v>
          </cell>
          <cell r="F111" t="str">
            <v xml:space="preserve">6. Input Alphabet (A-Z, 2: ABC, 3:DEF) on dialer's virtual keyboard </v>
          </cell>
          <cell r="G111" t="str">
            <v>6. System shall shown Alphabet which inputted</v>
          </cell>
          <cell r="H111">
            <v>0</v>
          </cell>
          <cell r="I111">
            <v>0</v>
          </cell>
          <cell r="J111">
            <v>0</v>
          </cell>
        </row>
        <row r="112">
          <cell r="A112">
            <v>0</v>
          </cell>
          <cell r="B112">
            <v>0</v>
          </cell>
          <cell r="C112">
            <v>0</v>
          </cell>
          <cell r="D112">
            <v>0</v>
          </cell>
          <cell r="E112">
            <v>0</v>
          </cell>
          <cell r="F112" t="str">
            <v>7. Press the back button from keypad</v>
          </cell>
          <cell r="G112" t="str">
            <v xml:space="preserve">7. The digit was deleted 1 by 1 digit. </v>
          </cell>
          <cell r="H112">
            <v>0</v>
          </cell>
          <cell r="I112">
            <v>0</v>
          </cell>
          <cell r="J112">
            <v>0</v>
          </cell>
        </row>
        <row r="113">
          <cell r="A113">
            <v>0</v>
          </cell>
          <cell r="B113">
            <v>0</v>
          </cell>
          <cell r="C113">
            <v>0</v>
          </cell>
          <cell r="D113">
            <v>0</v>
          </cell>
          <cell r="E113">
            <v>0</v>
          </cell>
          <cell r="F113" t="str">
            <v>8. Long press the back button from keypad</v>
          </cell>
          <cell r="G113" t="str">
            <v xml:space="preserve">8. the digit was deleted 1 by 1 digit. </v>
          </cell>
          <cell r="H113">
            <v>0</v>
          </cell>
          <cell r="I113">
            <v>0</v>
          </cell>
          <cell r="J113">
            <v>0</v>
          </cell>
        </row>
        <row r="114">
          <cell r="A114">
            <v>0</v>
          </cell>
          <cell r="B114">
            <v>0</v>
          </cell>
          <cell r="C114">
            <v>0</v>
          </cell>
          <cell r="D114">
            <v>0</v>
          </cell>
          <cell r="E114">
            <v>0</v>
          </cell>
          <cell r="F114" t="str">
            <v>9. Input more than  33 digit for dialing</v>
          </cell>
          <cell r="G114" t="str">
            <v xml:space="preserve">9. "Can't dial this number. Check it and try again" notification shown </v>
          </cell>
          <cell r="H114">
            <v>0</v>
          </cell>
          <cell r="I114">
            <v>0</v>
          </cell>
          <cell r="J114">
            <v>0</v>
          </cell>
        </row>
        <row r="115">
          <cell r="A115" t="str">
            <v>SyQT_FIT_Bluetooth_initial outgoing call by phonebook_0001</v>
          </cell>
          <cell r="B115">
            <v>0</v>
          </cell>
          <cell r="C115" t="str">
            <v>SyQT_FIT_Bluetooth_initial outgoing call by phonebook_0001</v>
          </cell>
          <cell r="D115" t="str">
            <v xml:space="preserve">To verify that the system shall initial a outgoing call from downloaded phone-book </v>
          </cell>
          <cell r="E115" t="str">
            <v>- AIVI2 System is ON.\\
- HFP and PBAP connection established between HU and Phone. \\
----------\\
- Current sceen: Home screen</v>
          </cell>
          <cell r="F115" t="str">
            <v xml:space="preserve">1. Open contacts tab and press any item from contacts list </v>
          </cell>
          <cell r="G115" t="str">
            <v xml:space="preserve">1. The outgoing call is established correctly 
</v>
          </cell>
          <cell r="H115" t="str">
            <v>thuy1.dang</v>
          </cell>
          <cell r="I115" t="str">
            <v>cuong.truong</v>
          </cell>
          <cell r="J115" t="str">
            <v>Suggestion</v>
          </cell>
        </row>
        <row r="116">
          <cell r="A116">
            <v>0</v>
          </cell>
          <cell r="B116">
            <v>0</v>
          </cell>
          <cell r="C116">
            <v>0</v>
          </cell>
          <cell r="D116">
            <v>0</v>
          </cell>
          <cell r="E116">
            <v>0</v>
          </cell>
          <cell r="F116" t="str">
            <v xml:space="preserve">2. Open call history tab and press any item from contacts list </v>
          </cell>
          <cell r="G116" t="str">
            <v>2. The outgoing call is established correctly</v>
          </cell>
          <cell r="H116">
            <v>0</v>
          </cell>
          <cell r="I116">
            <v>0</v>
          </cell>
          <cell r="J116">
            <v>0</v>
          </cell>
        </row>
        <row r="117">
          <cell r="A117" t="str">
            <v>SyQT_FIT_Bluetooth_Handle MMI for Bluetooth Media source_0001</v>
          </cell>
          <cell r="B117">
            <v>0</v>
          </cell>
          <cell r="C117" t="str">
            <v>SyQT_FIT_Bluetooth_Handle MMI for Bluetooth Media source_0001</v>
          </cell>
          <cell r="D117" t="str">
            <v>To verify that the system shall Handle MMI for Bluetooth Media source</v>
          </cell>
          <cell r="E117" t="str">
            <v>- AIVI2 System is ON.\\
- HFP/A2DP/AVRCP  connection established between HU and Phone. \\
----------\\
- Current sceen: Home screen</v>
          </cell>
          <cell r="F117" t="str">
            <v>1. Bluetooth Media is not connected status</v>
          </cell>
          <cell r="G117" t="str">
            <v xml:space="preserve">1. Bluetooth Audio source screen should display "Bluetooth audio disconnected"
</v>
          </cell>
          <cell r="H117" t="str">
            <v>thuy1.dang</v>
          </cell>
          <cell r="I117" t="str">
            <v>cuong.truong</v>
          </cell>
          <cell r="J117" t="str">
            <v>Suggestion</v>
          </cell>
        </row>
        <row r="118">
          <cell r="A118">
            <v>0</v>
          </cell>
          <cell r="B118">
            <v>0</v>
          </cell>
          <cell r="C118">
            <v>0</v>
          </cell>
          <cell r="D118">
            <v>0</v>
          </cell>
          <cell r="E118">
            <v>0</v>
          </cell>
          <cell r="F118" t="str">
            <v>2. Initial an ongoing call</v>
          </cell>
          <cell r="G118" t="str">
            <v xml:space="preserve">2. Call communication screen should be support the 'Call transfer icon' </v>
          </cell>
          <cell r="H118">
            <v>0</v>
          </cell>
          <cell r="I118">
            <v>0</v>
          </cell>
          <cell r="J118">
            <v>0</v>
          </cell>
        </row>
        <row r="119">
          <cell r="A119">
            <v>0</v>
          </cell>
          <cell r="B119">
            <v>0</v>
          </cell>
          <cell r="C119">
            <v>0</v>
          </cell>
          <cell r="D119">
            <v>0</v>
          </cell>
          <cell r="E119">
            <v>0</v>
          </cell>
          <cell r="F119" t="str">
            <v xml:space="preserve">3. Press  'Call transfer icon' </v>
          </cell>
          <cell r="G119" t="str">
            <v>3. choose call audio path popup will appeared</v>
          </cell>
          <cell r="H119">
            <v>0</v>
          </cell>
          <cell r="I119">
            <v>0</v>
          </cell>
          <cell r="J119">
            <v>0</v>
          </cell>
        </row>
        <row r="120">
          <cell r="A120">
            <v>0</v>
          </cell>
          <cell r="B120">
            <v>0</v>
          </cell>
          <cell r="C120">
            <v>0</v>
          </cell>
          <cell r="D120">
            <v>0</v>
          </cell>
          <cell r="E120">
            <v>0</v>
          </cell>
          <cell r="F120" t="str">
            <v>4. choose Phone from popup</v>
          </cell>
          <cell r="G120" t="str">
            <v xml:space="preserve">4. Call communication Audio source will be transferred to your phone. </v>
          </cell>
          <cell r="H120">
            <v>0</v>
          </cell>
          <cell r="I120">
            <v>0</v>
          </cell>
          <cell r="J120">
            <v>0</v>
          </cell>
        </row>
        <row r="121">
          <cell r="A121">
            <v>0</v>
          </cell>
          <cell r="B121">
            <v>0</v>
          </cell>
          <cell r="C121">
            <v>0</v>
          </cell>
          <cell r="D121">
            <v>0</v>
          </cell>
          <cell r="E121">
            <v>0</v>
          </cell>
          <cell r="F121" t="str">
            <v>5. press audio tab menu.</v>
          </cell>
          <cell r="G121" t="str">
            <v xml:space="preserve">5. System shall move to Bluetooth Audio source screen </v>
          </cell>
          <cell r="H121">
            <v>0</v>
          </cell>
          <cell r="I121">
            <v>0</v>
          </cell>
          <cell r="J121">
            <v>0</v>
          </cell>
        </row>
        <row r="122">
          <cell r="A122">
            <v>0</v>
          </cell>
          <cell r="B122">
            <v>0</v>
          </cell>
          <cell r="C122">
            <v>0</v>
          </cell>
          <cell r="D122">
            <v>0</v>
          </cell>
          <cell r="E122">
            <v>0</v>
          </cell>
          <cell r="F122" t="str">
            <v xml:space="preserve">6. disable AVRCP phone your test phone and Connect A2DP only between H/U and phone. 
</v>
          </cell>
          <cell r="G122" t="str">
            <v>6. A2DP connection is established</v>
          </cell>
          <cell r="H122">
            <v>0</v>
          </cell>
          <cell r="I122">
            <v>0</v>
          </cell>
          <cell r="J122">
            <v>0</v>
          </cell>
        </row>
        <row r="123">
          <cell r="A123">
            <v>0</v>
          </cell>
          <cell r="B123">
            <v>0</v>
          </cell>
          <cell r="C123">
            <v>0</v>
          </cell>
          <cell r="D123">
            <v>0</v>
          </cell>
          <cell r="E123">
            <v>0</v>
          </cell>
          <cell r="F123" t="str">
            <v>7. Check the H/U's Bluetooth Media Source screen</v>
          </cell>
          <cell r="G123" t="str">
            <v xml:space="preserve">7. play/pause, Next/Previous and all AVRCP related icon should be hide or gray-out. </v>
          </cell>
          <cell r="H123">
            <v>0</v>
          </cell>
          <cell r="I123">
            <v>0</v>
          </cell>
          <cell r="J123">
            <v>0</v>
          </cell>
        </row>
        <row r="124">
          <cell r="A124" t="str">
            <v>Name</v>
          </cell>
          <cell r="B124" t="str">
            <v>No/ID</v>
          </cell>
          <cell r="C124" t="str">
            <v>Name</v>
          </cell>
          <cell r="D124" t="str">
            <v>Test Purpose</v>
          </cell>
          <cell r="E124" t="str">
            <v>Precondition</v>
          </cell>
          <cell r="F124" t="str">
            <v>Test Steps.Action</v>
          </cell>
          <cell r="G124" t="str">
            <v>Test Steps.Action</v>
          </cell>
          <cell r="H124" t="str">
            <v>Created by</v>
          </cell>
          <cell r="J124" t="str">
            <v>Comment type</v>
          </cell>
        </row>
        <row r="125">
          <cell r="A125" t="str">
            <v>SyQT_FIT_Bluetooth_Call history should updated for all the events after call terminated_0001</v>
          </cell>
          <cell r="B125">
            <v>0</v>
          </cell>
          <cell r="C125" t="str">
            <v>SyQT_FIT_Bluetooth_Call history should updated for all the events after call terminated_0001</v>
          </cell>
          <cell r="D125" t="str">
            <v>To verify that Call history should updated for all the events for incoming call after call terminated</v>
          </cell>
          <cell r="E125" t="str">
            <v>- AIVI2 System is ON
- AIVI2 Bluetooth is ON
- AIVI2 screen: Call history screen
- Phone A is connected to AIVI2 via Bluetooth
- Phone B is able to make and receive a phone call
- Call history of Phone A is downloaded into AIVI2
- Call history contain data history about incoming call, outgoing call, missed call</v>
          </cell>
          <cell r="F125" t="str">
            <v>1. From AIVI2, check the call history list</v>
          </cell>
          <cell r="G125" t="str">
            <v>1. From AIVI2, check the call history list</v>
          </cell>
          <cell r="H125" t="str">
            <v>cuong,truong</v>
          </cell>
          <cell r="J125" t="str">
            <v>Error</v>
          </cell>
        </row>
        <row r="126">
          <cell r="A126" t="str">
            <v>SyQT_FIT_Bluetooth_Call history should updated for all the events after call terminated_0002</v>
          </cell>
          <cell r="B126">
            <v>0</v>
          </cell>
          <cell r="C126" t="str">
            <v>SyQT_FIT_Bluetooth_Call history should updated for all the events after call terminated_0002</v>
          </cell>
          <cell r="D126" t="str">
            <v>To verify that Call history should updated for all the events for outgoing call after call terminated</v>
          </cell>
          <cell r="E126" t="str">
            <v>- AIVI2 System is ON
- AIVI2 Bluetooth is ON
- AIVI2 screen: Call history screen
- Phone A is connected to AIVI2 via Bluetooth
- Phone B is able to make and receive a phone call
- Call history of Phone A is downloaded into AIVI2
- Call history contain data history about incoming call, outgoing call, missed call</v>
          </cell>
          <cell r="F126" t="str">
            <v>1. From AIVI2, check the call history list</v>
          </cell>
          <cell r="G126" t="str">
            <v>1. From AIVI2, check the call history list</v>
          </cell>
          <cell r="H126" t="str">
            <v>cuong,truong</v>
          </cell>
          <cell r="J126" t="str">
            <v>Error</v>
          </cell>
        </row>
        <row r="127">
          <cell r="A127" t="str">
            <v>SyQT_FIT_Bluetooth_Call history should updated for all the events after call terminated_0003</v>
          </cell>
          <cell r="B127">
            <v>0</v>
          </cell>
          <cell r="C127" t="str">
            <v>SyQT_FIT_Bluetooth_Call history should updated for all the events after call terminated_0003</v>
          </cell>
          <cell r="D127" t="str">
            <v>To verify that Call history should updated for all the events for missed call after call terminated</v>
          </cell>
          <cell r="E127" t="str">
            <v>- AIVI2 System is ON
- AIVI2 Bluetooth is ON
- AIVI2 screen: Call history screen
- Phone A is connected to AIVI2 via Bluetooth
- Phone B is able to make and receive a phone call
- Call history of Phone A is downloaded into AIVI2
- Call history contain data history about incoming call, outgoing call, missed call</v>
          </cell>
          <cell r="F127" t="str">
            <v>1. From AIVI2, check the call history list</v>
          </cell>
          <cell r="G127" t="str">
            <v>1. From AIVI2, check the call history list</v>
          </cell>
          <cell r="H127" t="str">
            <v>cuong,truong</v>
          </cell>
          <cell r="J127" t="str">
            <v>Error</v>
          </cell>
        </row>
        <row r="128">
          <cell r="A128" t="str">
            <v>SyQT_FIT_Bluetooth_External interface of incoming call_0001</v>
          </cell>
          <cell r="B128">
            <v>0</v>
          </cell>
          <cell r="C128" t="str">
            <v>SyQT_FIT_Bluetooth_External interface of incoming call_0001</v>
          </cell>
          <cell r="D128" t="str">
            <v>To verify that External interface of incoming call should work properly</v>
          </cell>
          <cell r="E128" t="str">
            <v>- AIVI2 System is ON
- AIVI2 Bluetooth is ON
- AIVI2 screen: App screen
- Phone A is connected to AIVI2 via Bluetooth
- Phone B is able to make and receive a phone call</v>
          </cell>
          <cell r="F128" t="str">
            <v>1. From Phone B, make an incoming call to Phone A</v>
          </cell>
          <cell r="G128" t="str">
            <v>1. From Phone B, make an incoming call to Phone A</v>
          </cell>
          <cell r="H128" t="str">
            <v>cuong,truong</v>
          </cell>
          <cell r="J128" t="str">
            <v>Error</v>
          </cell>
        </row>
        <row r="129">
          <cell r="A129" t="str">
            <v>Name</v>
          </cell>
          <cell r="B129" t="str">
            <v>No/ID</v>
          </cell>
          <cell r="C129" t="str">
            <v>Name</v>
          </cell>
          <cell r="D129" t="str">
            <v>Test Purpose</v>
          </cell>
          <cell r="E129" t="str">
            <v>Precondition</v>
          </cell>
          <cell r="F129" t="str">
            <v>Test Steps.Action</v>
          </cell>
          <cell r="G129" t="str">
            <v>Test Steps.Expected result</v>
          </cell>
          <cell r="H129" t="str">
            <v>Created by</v>
          </cell>
          <cell r="I129" t="str">
            <v>Reviewer (DCV)</v>
          </cell>
          <cell r="J129" t="str">
            <v>Comment type</v>
          </cell>
        </row>
        <row r="130">
          <cell r="A130" t="str">
            <v>(*) TC name shall follow this convention:
SyQT_FIT_[Feature_lv1]_[Feature_lv2_Optional]_xxxx
For example: 
SyQT_FIT_AIVI_CP_Conn_0001</v>
          </cell>
          <cell r="B130">
            <v>0</v>
          </cell>
          <cell r="C130" t="str">
            <v>(*) TC name shall follow this convention:
SyQT_FIT_[Feature_lv1]_[Feature_lv2_Optional]_xxxx
For example: 
SyQT_FIT_AIVI_CP_Conn_0001</v>
          </cell>
          <cell r="D130" t="str">
            <v>(*)
The purpose of the TCs.
It shall start with "To verify" something.</v>
          </cell>
          <cell r="E130" t="str">
            <v xml:space="preserve">(*)
Precondtion for the test cases.
Use "AIVI2" instead of "HU" in the TC
"- AIVI2 System is ON.\\
- abc \\
------- \\
- Prepaire 2 iPhone with iOS \\
-----------
</v>
          </cell>
          <cell r="F130" t="str">
            <v>(*) Each action in 1 row</v>
          </cell>
          <cell r="G130" t="str">
            <v>(*) Expected result is in the same row with related action.</v>
          </cell>
          <cell r="H130" t="str">
            <v>(*)
LGE account/LGE partner account
Ex:"thanhna.nguyen"</v>
          </cell>
          <cell r="I130" t="str">
            <v>(*)
LGE account/LGE partner account
Ex:"thanhna.nguyen"</v>
          </cell>
          <cell r="J130">
            <v>0</v>
          </cell>
        </row>
        <row r="131">
          <cell r="A131" t="str">
            <v>SyQT_FIT_Bluetooth_BTA streaming start_0001</v>
          </cell>
          <cell r="B131">
            <v>0</v>
          </cell>
          <cell r="C131" t="str">
            <v>SyQT_FIT_Bluetooth_BTA streaming start_0001</v>
          </cell>
          <cell r="D131" t="str">
            <v>To verify BT Audio streaming shall start after connection only if it was the last selected source in previous life cycle</v>
          </cell>
          <cell r="E131" t="str">
            <v xml:space="preserve">1. AIVI2 System is ON
3. BT Phone 1 has some music
3. BT Phone 1 Connected and is playing music on AIVI2 via BT
</v>
          </cell>
          <cell r="F131" t="str">
            <v>1. Switch power button to OFF</v>
          </cell>
          <cell r="G131" t="str">
            <v>1. AIVI2 turned off</v>
          </cell>
          <cell r="H131" t="str">
            <v>duong4.nguyen</v>
          </cell>
          <cell r="I131" t="str">
            <v>cuong.truong</v>
          </cell>
          <cell r="J131" t="str">
            <v>Suggestion</v>
          </cell>
        </row>
        <row r="132">
          <cell r="A132">
            <v>0</v>
          </cell>
          <cell r="B132">
            <v>0</v>
          </cell>
          <cell r="C132">
            <v>0</v>
          </cell>
          <cell r="D132">
            <v>0</v>
          </cell>
          <cell r="E132">
            <v>0</v>
          </cell>
          <cell r="F132" t="str">
            <v>2. Switch power button to ON</v>
          </cell>
          <cell r="G132" t="str">
            <v>2. AIVI2 turned on</v>
          </cell>
          <cell r="H132">
            <v>0</v>
          </cell>
          <cell r="I132">
            <v>0</v>
          </cell>
          <cell r="J132">
            <v>0</v>
          </cell>
        </row>
        <row r="133">
          <cell r="A133">
            <v>0</v>
          </cell>
          <cell r="B133">
            <v>0</v>
          </cell>
          <cell r="C133">
            <v>0</v>
          </cell>
          <cell r="D133">
            <v>0</v>
          </cell>
          <cell r="E133">
            <v>0</v>
          </cell>
          <cell r="F133" t="str">
            <v>3. Confirm BT Audio on AIVI2</v>
          </cell>
          <cell r="G133" t="str">
            <v xml:space="preserve">3. AVI2 is playing music audio stream from BT Phone 1 </v>
          </cell>
          <cell r="H133">
            <v>0</v>
          </cell>
          <cell r="I133">
            <v>0</v>
          </cell>
          <cell r="J133">
            <v>0</v>
          </cell>
        </row>
        <row r="134">
          <cell r="A134" t="str">
            <v>SyQT_FIT_Bluetooth_ PASS THROUGH op code_0001</v>
          </cell>
          <cell r="B134">
            <v>0</v>
          </cell>
          <cell r="C134" t="str">
            <v>SyQT_FIT_Bluetooth_ PASS THROUGH op code_0001</v>
          </cell>
          <cell r="D134" t="str">
            <v>To verify button Play/pause/stop shall work when AIVI connect to A2DP device</v>
          </cell>
          <cell r="E134" t="str">
            <v>1. AIVI2 System is ON
2. BT Phone has some music and support to A2DP
3. BT Phone 1 connect to AIVI via BT
4. AIVI is on media screen and are playing music</v>
          </cell>
          <cell r="F134" t="str">
            <v>1. Tap to pause button</v>
          </cell>
          <cell r="G134" t="str">
            <v>1. AIVI pauses current song and sound does not output on AIVI speaker</v>
          </cell>
          <cell r="H134" t="str">
            <v>duong4.nguyen</v>
          </cell>
          <cell r="I134" t="str">
            <v>cuong.truong</v>
          </cell>
          <cell r="J134" t="str">
            <v>Suggestion</v>
          </cell>
        </row>
        <row r="135">
          <cell r="A135">
            <v>0</v>
          </cell>
          <cell r="B135">
            <v>0</v>
          </cell>
          <cell r="C135">
            <v>0</v>
          </cell>
          <cell r="D135">
            <v>0</v>
          </cell>
          <cell r="E135">
            <v>0</v>
          </cell>
          <cell r="F135" t="str">
            <v>2. Wait for several minutes</v>
          </cell>
          <cell r="G135" t="str">
            <v>3. AIVI stop playing current song and no sound outputs on AIVI speaker</v>
          </cell>
          <cell r="H135">
            <v>0</v>
          </cell>
          <cell r="I135">
            <v>0</v>
          </cell>
          <cell r="J135">
            <v>0</v>
          </cell>
        </row>
        <row r="136">
          <cell r="A136" t="str">
            <v>SyQT_FIT_Bluetooth_ PASS THROUGH op code_0002</v>
          </cell>
          <cell r="B136">
            <v>0</v>
          </cell>
          <cell r="C136" t="str">
            <v>SyQT_FIT_Bluetooth_ PASS THROUGH op code_0002</v>
          </cell>
          <cell r="D136" t="str">
            <v>To verify button next/previous shall work when AIVI connect to A2DP device</v>
          </cell>
          <cell r="E136" t="str">
            <v>1. AIVI2 System is ON
2. BT Phone has some music and support to A2DP
3. BT Phone 1 connect to AIVI via BT
4. AIVI is on media screen and are playing music</v>
          </cell>
          <cell r="F136" t="str">
            <v>1. Tap to next button</v>
          </cell>
          <cell r="G136" t="str">
            <v>1. AIVI will play next song and sound outputs on AIVI speaker</v>
          </cell>
          <cell r="H136" t="str">
            <v>duong4.nguyen</v>
          </cell>
          <cell r="I136" t="str">
            <v>cuong.truong</v>
          </cell>
          <cell r="J136">
            <v>0</v>
          </cell>
        </row>
        <row r="137">
          <cell r="A137">
            <v>0</v>
          </cell>
          <cell r="B137">
            <v>0</v>
          </cell>
          <cell r="C137">
            <v>0</v>
          </cell>
          <cell r="D137">
            <v>0</v>
          </cell>
          <cell r="E137">
            <v>0</v>
          </cell>
          <cell r="F137" t="str">
            <v>2. Tap to previous button</v>
          </cell>
          <cell r="G137" t="str">
            <v>2. AIVI play the first song and sound outputs on AIVI speaker</v>
          </cell>
          <cell r="H137">
            <v>0</v>
          </cell>
          <cell r="I137">
            <v>0</v>
          </cell>
          <cell r="J137">
            <v>0</v>
          </cell>
        </row>
        <row r="138">
          <cell r="A138" t="str">
            <v>SyQT_FIT_Bluetooth_ PASS THROUGH op code_0003</v>
          </cell>
          <cell r="B138">
            <v>0</v>
          </cell>
          <cell r="C138" t="str">
            <v>SyQT_FIT_Bluetooth_ PASS THROUGH op code_0003</v>
          </cell>
          <cell r="D138" t="str">
            <v>To verify button fast forward/fast rewind shall work when AIVI connect to A2DP device</v>
          </cell>
          <cell r="E138" t="str">
            <v>1. AIVI2 System is ON
2. BT Phone has some music and support to A2DP
3. BT Phone 1 connect to AIVI via BT
4. AIVI is on media screen and are playing music. This music is last long 3:00 minutes and AIVI screen is in 2:00 minute</v>
          </cell>
          <cell r="F138" t="str">
            <v>1. Long press to next button</v>
          </cell>
          <cell r="G138" t="str">
            <v>1. AIVI will play in current song in position 2:05 and sound outputs on AIVI speaker</v>
          </cell>
          <cell r="H138" t="str">
            <v>duong4.nguyen</v>
          </cell>
          <cell r="I138" t="str">
            <v>cuong.truong</v>
          </cell>
          <cell r="J138" t="str">
            <v>Suggestion</v>
          </cell>
        </row>
        <row r="139">
          <cell r="A139">
            <v>0</v>
          </cell>
          <cell r="B139">
            <v>0</v>
          </cell>
          <cell r="C139">
            <v>0</v>
          </cell>
          <cell r="D139">
            <v>0</v>
          </cell>
          <cell r="E139">
            <v>0</v>
          </cell>
          <cell r="F139" t="str">
            <v>1. Long press to previous button</v>
          </cell>
          <cell r="G139" t="str">
            <v>2. AIVI will play in current song in position 2:00 and sound outputs on AIVI speaker</v>
          </cell>
          <cell r="H139">
            <v>0</v>
          </cell>
          <cell r="I139">
            <v>0</v>
          </cell>
          <cell r="J139">
            <v>0</v>
          </cell>
        </row>
        <row r="140">
          <cell r="A140" t="str">
            <v>SyQT_FIT_Bluetooth_Role &amp; Protocol_0001</v>
          </cell>
          <cell r="B140">
            <v>0</v>
          </cell>
          <cell r="C140" t="str">
            <v>SyQT_FIT_Bluetooth_Role &amp; Protocol_0001</v>
          </cell>
          <cell r="D140" t="str">
            <v>To verify AIVI shall play audio via A2DP and display song information</v>
          </cell>
          <cell r="E140" t="str">
            <v>1. AIVI2 System is ON
2. BT Phone has some music and support to A2DP
3. BT Phone 1 connect to AIVI via BT
4. AIVI is on media screen</v>
          </cell>
          <cell r="F140" t="str">
            <v>1. Choose one song to play</v>
          </cell>
          <cell r="G140" t="str">
            <v>1. AIVI will play chosen songand sound outputs on AIVI speaker</v>
          </cell>
          <cell r="H140" t="str">
            <v>duong4.nguyen</v>
          </cell>
          <cell r="I140" t="str">
            <v>cuong.truong</v>
          </cell>
          <cell r="J140">
            <v>0</v>
          </cell>
        </row>
        <row r="141">
          <cell r="A141">
            <v>0</v>
          </cell>
          <cell r="B141">
            <v>0</v>
          </cell>
          <cell r="C141">
            <v>0</v>
          </cell>
          <cell r="D141">
            <v>0</v>
          </cell>
          <cell r="E141">
            <v>0</v>
          </cell>
          <cell r="F141" t="str">
            <v>2. Check information on AIVI screen</v>
          </cell>
          <cell r="G141" t="str">
            <v>2. Display Album name, Song name, Singer, Progress bar</v>
          </cell>
          <cell r="H141">
            <v>0</v>
          </cell>
          <cell r="I141">
            <v>0</v>
          </cell>
          <cell r="J141">
            <v>0</v>
          </cell>
        </row>
        <row r="142">
          <cell r="A142" t="str">
            <v>SyQT_FIT_Bluetooth_Audio Source selection menu and handle Car-play connection state_0001</v>
          </cell>
          <cell r="B142">
            <v>0</v>
          </cell>
          <cell r="C142" t="str">
            <v>SyQT_FIT_Bluetooth_Audio Source selection menu and handle Car-play connection state_0001</v>
          </cell>
          <cell r="D142" t="str">
            <v>To verify Audio Source selection menu can be opened despite of Bluetooth Media connection was lost</v>
          </cell>
          <cell r="E142" t="str">
            <v>1. AIVI2 System is ON
2. BT Phone has some music and support to A2DP
3. BT Phone 1 connect to AIVI via BT
4. AIVI is on media screen</v>
          </cell>
          <cell r="F142" t="str">
            <v>1. Disconnect Phone with AIVI</v>
          </cell>
          <cell r="G142" t="str">
            <v>1. AIVI disconnect with phone</v>
          </cell>
          <cell r="H142" t="str">
            <v>duong4.nguyen</v>
          </cell>
          <cell r="I142" t="str">
            <v>cuong.truong</v>
          </cell>
          <cell r="J142" t="str">
            <v>Suggestion</v>
          </cell>
        </row>
        <row r="143">
          <cell r="A143">
            <v>0</v>
          </cell>
          <cell r="B143">
            <v>0</v>
          </cell>
          <cell r="C143">
            <v>0</v>
          </cell>
          <cell r="D143">
            <v>0</v>
          </cell>
          <cell r="E143">
            <v>0</v>
          </cell>
          <cell r="F143" t="str">
            <v>2. On the AIVI, Go to Bluetooth setting -&gt; Press the audio source icon -&gt; press Bluetooth Audio icon</v>
          </cell>
          <cell r="G143" t="str">
            <v>2. Display audio source selection menu</v>
          </cell>
          <cell r="H143">
            <v>0</v>
          </cell>
          <cell r="I143">
            <v>0</v>
          </cell>
          <cell r="J143">
            <v>0</v>
          </cell>
        </row>
        <row r="144">
          <cell r="A144" t="str">
            <v>SyQT_FIT_Bluetooth_Audio Source selection menu and handle Car-play connection state_0002</v>
          </cell>
          <cell r="B144">
            <v>0</v>
          </cell>
          <cell r="C144" t="str">
            <v>SyQT_FIT_Bluetooth_Audio Source selection menu and handle Car-play connection state_0002</v>
          </cell>
          <cell r="D144" t="str">
            <v xml:space="preserve">To verify BT Media should be disconnected when Car-play is connected. </v>
          </cell>
          <cell r="E144" t="str">
            <v>1. AIVI2 System is ON
3. IPhone 1 connect to AIVI via BT
4. AIVI is on bluetooth setting screen</v>
          </cell>
          <cell r="F144" t="str">
            <v>1. Connect Iphone 1 with AIVI as Carplay phone</v>
          </cell>
          <cell r="G144" t="str">
            <v>1. Iphone 1 connect to AIVI successfully</v>
          </cell>
          <cell r="H144" t="str">
            <v>duong4.nguyen</v>
          </cell>
          <cell r="I144" t="str">
            <v>cuong.truong</v>
          </cell>
          <cell r="J144" t="str">
            <v>Suggestion</v>
          </cell>
        </row>
        <row r="145">
          <cell r="A145">
            <v>0</v>
          </cell>
          <cell r="B145">
            <v>0</v>
          </cell>
          <cell r="C145">
            <v>0</v>
          </cell>
          <cell r="D145">
            <v>0</v>
          </cell>
          <cell r="E145">
            <v>0</v>
          </cell>
          <cell r="F145" t="str">
            <v>2. On the AIVI, Go to Bluetooth setting -&gt; Press the audio source icon -&gt; press Bluetooth Audio icon</v>
          </cell>
          <cell r="G145" t="str">
            <v>2. Iphone 1 don’t display here</v>
          </cell>
          <cell r="H145">
            <v>0</v>
          </cell>
          <cell r="I145">
            <v>0</v>
          </cell>
          <cell r="J145">
            <v>0</v>
          </cell>
        </row>
        <row r="146">
          <cell r="A146" t="str">
            <v>SyQT_FIT_Bluetooth_Absolue Volume Control_0001</v>
          </cell>
          <cell r="B146">
            <v>0</v>
          </cell>
          <cell r="C146" t="str">
            <v>SyQT_FIT_Bluetooth_Absolue Volume Control_0001</v>
          </cell>
          <cell r="D146" t="str">
            <v>To verify when change volume on BT Phone, AIVI shall change volumn at the same time</v>
          </cell>
          <cell r="E146" t="str">
            <v>1. AIVI2 System is ON
2. BT Phone has some music and support to A2DP
3. BT Phone 1 connect to AIVI via BT
4. AIVI is playing music from BT Phone 1</v>
          </cell>
          <cell r="F146" t="str">
            <v>1. On the phone, increase volume</v>
          </cell>
          <cell r="G146" t="str">
            <v>1. AIVI shall increase volumn at the same time.  The music sound is louder</v>
          </cell>
          <cell r="H146" t="str">
            <v>duong4.nguyen</v>
          </cell>
          <cell r="I146" t="str">
            <v>cuong.truong</v>
          </cell>
          <cell r="J146">
            <v>0</v>
          </cell>
        </row>
        <row r="147">
          <cell r="A147">
            <v>0</v>
          </cell>
          <cell r="B147">
            <v>0</v>
          </cell>
          <cell r="C147">
            <v>0</v>
          </cell>
          <cell r="D147">
            <v>0</v>
          </cell>
          <cell r="E147">
            <v>0</v>
          </cell>
          <cell r="F147" t="str">
            <v>1. On the phone, decreased  volume</v>
          </cell>
          <cell r="G147" t="str">
            <v>2. AIVI shall decreased  volumn at the same time.  The music sound is smaller</v>
          </cell>
          <cell r="H147">
            <v>0</v>
          </cell>
          <cell r="I147">
            <v>0</v>
          </cell>
          <cell r="J147">
            <v>0</v>
          </cell>
        </row>
        <row r="148">
          <cell r="A148" t="str">
            <v>SyQT_FIT_Bluetooth_Absolue Volume Control_0002</v>
          </cell>
          <cell r="B148">
            <v>0</v>
          </cell>
          <cell r="C148" t="str">
            <v>SyQT_FIT_Bluetooth_Absolue Volume Control_0002</v>
          </cell>
          <cell r="D148" t="str">
            <v>To verify when change volume on AIVI, phone shall change volumn at the same time</v>
          </cell>
          <cell r="E148" t="str">
            <v>1. AIVI2 System is ON
2. BT Phone has some music and support to A2DP
3. BT Phone 1 connect to AIVI via BT
4. AIVI is playing music from BT Phone 1</v>
          </cell>
          <cell r="F148" t="str">
            <v>1. On the AIVI, increase volume</v>
          </cell>
          <cell r="G148" t="str">
            <v>1. BT Phone shall increase volumn at the same time.</v>
          </cell>
          <cell r="H148" t="str">
            <v>duong4.nguyen</v>
          </cell>
          <cell r="I148" t="str">
            <v>cuong.truong</v>
          </cell>
          <cell r="J148">
            <v>0</v>
          </cell>
        </row>
        <row r="149">
          <cell r="A149">
            <v>0</v>
          </cell>
          <cell r="B149">
            <v>0</v>
          </cell>
          <cell r="C149">
            <v>0</v>
          </cell>
          <cell r="D149">
            <v>0</v>
          </cell>
          <cell r="E149">
            <v>0</v>
          </cell>
          <cell r="F149" t="str">
            <v>1. On the AIVI, decreased  volume</v>
          </cell>
          <cell r="G149" t="str">
            <v xml:space="preserve">2. BT Phone shall decreased volumn at the same time. </v>
          </cell>
          <cell r="H149">
            <v>0</v>
          </cell>
          <cell r="I149">
            <v>0</v>
          </cell>
          <cell r="J149">
            <v>0</v>
          </cell>
        </row>
        <row r="150">
          <cell r="A150" t="str">
            <v>SyQT_FIT_Bluetooth_Codec &amp; Protocol_0001</v>
          </cell>
          <cell r="B150">
            <v>0</v>
          </cell>
          <cell r="C150" t="str">
            <v>SyQT_FIT_Bluetooth_Codec &amp; Protocol_0001</v>
          </cell>
          <cell r="D150" t="str">
            <v>To verify AIVI shall play audio via A2DP</v>
          </cell>
          <cell r="E150" t="str">
            <v>1. AIVI2 System is ON
2. BT Phone has some music and support to A2DP
3. BT Phone 1 connect to AIVI via BT
4. AIVI is on media screen</v>
          </cell>
          <cell r="F150" t="str">
            <v>1. Choose  BT Phone 1 on BT audio source</v>
          </cell>
          <cell r="G150" t="str">
            <v>1. BT phone 1 was chosen as audio source</v>
          </cell>
          <cell r="H150" t="str">
            <v>duong4.nguyen</v>
          </cell>
          <cell r="I150" t="str">
            <v>cuong.truong</v>
          </cell>
          <cell r="J150" t="str">
            <v xml:space="preserve">InvestigationIssue </v>
          </cell>
        </row>
        <row r="151">
          <cell r="A151">
            <v>0</v>
          </cell>
          <cell r="B151">
            <v>0</v>
          </cell>
          <cell r="C151">
            <v>0</v>
          </cell>
          <cell r="D151">
            <v>0</v>
          </cell>
          <cell r="E151">
            <v>0</v>
          </cell>
          <cell r="F151" t="str">
            <v>2. play music</v>
          </cell>
          <cell r="G151" t="str">
            <v>2. Music song was played and sound output on AIVI</v>
          </cell>
          <cell r="H151">
            <v>0</v>
          </cell>
          <cell r="I151">
            <v>0</v>
          </cell>
          <cell r="J151">
            <v>0</v>
          </cell>
        </row>
        <row r="152">
          <cell r="A152" t="str">
            <v>SyQT_FIT_Bluetooth_Connect to BT device with relevant profile(s)_0001</v>
          </cell>
          <cell r="B152">
            <v>0</v>
          </cell>
          <cell r="C152" t="str">
            <v>SyQT_FIT_Bluetooth_Connect to BT device with relevant profile(s)_0001</v>
          </cell>
          <cell r="D152" t="str">
            <v>To verify AIVI shall connected to selected device via BT and check it's profile</v>
          </cell>
          <cell r="E152" t="str">
            <v>1. AIVI2 System is ON
2. BT Phone has been connected to AIVI2 before
3. BT Phone is disconecting with AIVI2
4. Current Screen: Bluetooth setting screen</v>
          </cell>
          <cell r="F152" t="str">
            <v>1. Connect BT Phone 1 with AIVI2 via BT</v>
          </cell>
          <cell r="G152" t="str">
            <v>1. BT Phone is connected with AIVI2. BT Phone 1 is also display on the AIVI2 list device connected</v>
          </cell>
          <cell r="H152" t="str">
            <v>duong4.nguyen</v>
          </cell>
          <cell r="I152" t="str">
            <v>cuong.truong</v>
          </cell>
          <cell r="J152">
            <v>0</v>
          </cell>
        </row>
        <row r="153">
          <cell r="A153">
            <v>0</v>
          </cell>
          <cell r="B153">
            <v>0</v>
          </cell>
          <cell r="C153">
            <v>0</v>
          </cell>
          <cell r="D153">
            <v>0</v>
          </cell>
          <cell r="E153">
            <v>0</v>
          </cell>
          <cell r="F153" t="str">
            <v>2. On the list device connected, choose BT Phone 1</v>
          </cell>
          <cell r="G153" t="str">
            <v>2. BT Phone 1 is chosen</v>
          </cell>
          <cell r="H153">
            <v>0</v>
          </cell>
          <cell r="I153">
            <v>0</v>
          </cell>
          <cell r="J153">
            <v>0</v>
          </cell>
        </row>
        <row r="154">
          <cell r="A154">
            <v>0</v>
          </cell>
          <cell r="B154">
            <v>0</v>
          </cell>
          <cell r="C154">
            <v>0</v>
          </cell>
          <cell r="D154">
            <v>0</v>
          </cell>
          <cell r="E154">
            <v>0</v>
          </cell>
          <cell r="F154" t="str">
            <v>3. Tap to setting of BT Phone 1</v>
          </cell>
          <cell r="G154" t="str">
            <v>3. Open the revelent setting of BT Phone 1</v>
          </cell>
          <cell r="H154">
            <v>0</v>
          </cell>
          <cell r="I154">
            <v>0</v>
          </cell>
          <cell r="J154">
            <v>0</v>
          </cell>
        </row>
        <row r="155">
          <cell r="A155" t="str">
            <v>SyQT_FIT_Bluetooth_Pair with a device_0001</v>
          </cell>
          <cell r="B155">
            <v>0</v>
          </cell>
          <cell r="C155" t="str">
            <v>SyQT_FIT_Bluetooth_Pair with a device_0001</v>
          </cell>
          <cell r="D155" t="str">
            <v>To verify AIVI shall connected to selected device via BT successfully</v>
          </cell>
          <cell r="E155" t="str">
            <v>1. AIVI2 System is ON
2. BT Phone has not been connected to AIVI2 before
3. Current Screen: Bluetooth setting screen</v>
          </cell>
          <cell r="F155" t="str">
            <v>1. Click to add new device</v>
          </cell>
          <cell r="G155" t="str">
            <v>1. Open the list BT devices available</v>
          </cell>
          <cell r="H155" t="str">
            <v>duong4.nguyen</v>
          </cell>
          <cell r="I155" t="str">
            <v>cuong.truong</v>
          </cell>
          <cell r="J155">
            <v>0</v>
          </cell>
        </row>
        <row r="156">
          <cell r="A156">
            <v>0</v>
          </cell>
          <cell r="B156">
            <v>0</v>
          </cell>
          <cell r="C156">
            <v>0</v>
          </cell>
          <cell r="D156">
            <v>0</v>
          </cell>
          <cell r="E156">
            <v>0</v>
          </cell>
          <cell r="F156" t="str">
            <v>2. Choose to BT Phone 1</v>
          </cell>
          <cell r="G156" t="str">
            <v>2. BT Phone 1 is chosen</v>
          </cell>
          <cell r="H156">
            <v>0</v>
          </cell>
          <cell r="I156">
            <v>0</v>
          </cell>
          <cell r="J156">
            <v>0</v>
          </cell>
        </row>
        <row r="157">
          <cell r="A157">
            <v>0</v>
          </cell>
          <cell r="B157">
            <v>0</v>
          </cell>
          <cell r="C157">
            <v>0</v>
          </cell>
          <cell r="D157">
            <v>0</v>
          </cell>
          <cell r="E157">
            <v>0</v>
          </cell>
          <cell r="F157" t="str">
            <v>3. Tap Pair button to connect with BT phone 1</v>
          </cell>
          <cell r="G157" t="str">
            <v>3. BT Phone dislay connect code</v>
          </cell>
          <cell r="H157">
            <v>0</v>
          </cell>
          <cell r="I157">
            <v>0</v>
          </cell>
          <cell r="J157">
            <v>0</v>
          </cell>
        </row>
        <row r="158">
          <cell r="A158">
            <v>0</v>
          </cell>
          <cell r="B158">
            <v>0</v>
          </cell>
          <cell r="C158">
            <v>0</v>
          </cell>
          <cell r="D158">
            <v>0</v>
          </cell>
          <cell r="E158">
            <v>0</v>
          </cell>
          <cell r="F158" t="str">
            <v>On the BT Phone 1, tap to Pair</v>
          </cell>
          <cell r="G158" t="str">
            <v>4. BT Phone connect to AIVI 2successfully and BT Phone 1 display on the Paired devices list of AIVI 2</v>
          </cell>
          <cell r="H158">
            <v>0</v>
          </cell>
          <cell r="I158">
            <v>0</v>
          </cell>
          <cell r="J158">
            <v>0</v>
          </cell>
        </row>
        <row r="159">
          <cell r="A159" t="str">
            <v>SyQT_FIT_Bluetooth_Browse &amp; Access text messages_0001</v>
          </cell>
          <cell r="B159">
            <v>0</v>
          </cell>
          <cell r="C159" t="str">
            <v>SyQT_FIT_Bluetooth_Browse &amp; Access text messages_0001</v>
          </cell>
          <cell r="D159" t="str">
            <v>To verify Multimedia system shall only receive new message notification</v>
          </cell>
          <cell r="E159" t="str">
            <v>1. AIVI2 System is ON
2. BT Phone connected to AIVI2 via BT
3. Current Screen: Home Screen</v>
          </cell>
          <cell r="F159" t="str">
            <v>1. Send a new message to BT Phone 1</v>
          </cell>
          <cell r="G159" t="str">
            <v>1. BT Phone 1 receive a new message</v>
          </cell>
          <cell r="H159" t="str">
            <v>duong4.nguyen</v>
          </cell>
          <cell r="I159" t="str">
            <v>cuong.truong</v>
          </cell>
          <cell r="J159">
            <v>0</v>
          </cell>
        </row>
        <row r="160">
          <cell r="A160">
            <v>0</v>
          </cell>
          <cell r="B160">
            <v>0</v>
          </cell>
          <cell r="C160">
            <v>0</v>
          </cell>
          <cell r="D160">
            <v>0</v>
          </cell>
          <cell r="E160">
            <v>0</v>
          </cell>
          <cell r="F160" t="str">
            <v>2. Check AIVI 2 home screen</v>
          </cell>
          <cell r="G160" t="str">
            <v>2. AIVI 2 home screen has a notification a bout new message on BT Phone 1</v>
          </cell>
          <cell r="H160">
            <v>0</v>
          </cell>
          <cell r="I160">
            <v>0</v>
          </cell>
          <cell r="J160">
            <v>0</v>
          </cell>
        </row>
        <row r="161">
          <cell r="A161" t="str">
            <v>SyQT_FIT_Bluetooth_Cluster Interface for Bluetooth Audio Streaming_0001</v>
          </cell>
          <cell r="B161">
            <v>0</v>
          </cell>
          <cell r="C161" t="str">
            <v>SyQT_FIT_Bluetooth_Cluster Interface for Bluetooth Audio Streaming_0001</v>
          </cell>
          <cell r="D161" t="str">
            <v>To verify Cluster also show same information with HU's currently playing song information</v>
          </cell>
          <cell r="E161" t="str">
            <v>1. AIVI2 System is ON
2. BT Phone has some music and support to A2DP
3. BT Phone 1 connect to AIVI via BT
4. AIVI is playing music from BT Phone 1</v>
          </cell>
          <cell r="F161" t="str">
            <v>1. Turn off AIVI2</v>
          </cell>
          <cell r="G161" t="str">
            <v>1. AIVI2 turned off</v>
          </cell>
          <cell r="H161" t="str">
            <v>duong4.nguyen</v>
          </cell>
          <cell r="I161">
            <v>0</v>
          </cell>
          <cell r="J161">
            <v>0</v>
          </cell>
        </row>
        <row r="162">
          <cell r="A162">
            <v>0</v>
          </cell>
          <cell r="B162">
            <v>0</v>
          </cell>
          <cell r="C162">
            <v>0</v>
          </cell>
          <cell r="D162">
            <v>0</v>
          </cell>
          <cell r="E162">
            <v>0</v>
          </cell>
          <cell r="F162" t="str">
            <v>2. Turn on AVI2</v>
          </cell>
          <cell r="G162" t="str">
            <v>2. AIVI2 turned on</v>
          </cell>
          <cell r="H162">
            <v>0</v>
          </cell>
          <cell r="I162">
            <v>0</v>
          </cell>
          <cell r="J162">
            <v>0</v>
          </cell>
        </row>
        <row r="163">
          <cell r="A163">
            <v>0</v>
          </cell>
          <cell r="B163">
            <v>0</v>
          </cell>
          <cell r="C163">
            <v>0</v>
          </cell>
          <cell r="D163">
            <v>0</v>
          </cell>
          <cell r="E163">
            <v>0</v>
          </cell>
          <cell r="F163" t="str">
            <v>3. Check some informations below on Cluster and HU media player:
- Title of the media
- Name of the Artist
- Name of the album
- Number of the media
- Total number of the media
- Genre
- Playing time
- album Cover Art</v>
          </cell>
          <cell r="G163" t="str">
            <v>Cluster shall show same information with HU's currently playing song information</v>
          </cell>
          <cell r="H163">
            <v>0</v>
          </cell>
          <cell r="I163">
            <v>0</v>
          </cell>
          <cell r="J163">
            <v>0</v>
          </cell>
        </row>
        <row r="164">
          <cell r="A164" t="str">
            <v>Name</v>
          </cell>
          <cell r="B164" t="str">
            <v>No/ID</v>
          </cell>
          <cell r="C164" t="str">
            <v>Name</v>
          </cell>
          <cell r="D164" t="str">
            <v>Test Purpose</v>
          </cell>
          <cell r="E164" t="str">
            <v>Precondition</v>
          </cell>
          <cell r="F164" t="str">
            <v>Test Steps.Action</v>
          </cell>
          <cell r="G164" t="str">
            <v>Test Steps.Expected result</v>
          </cell>
          <cell r="H164" t="str">
            <v>Created by</v>
          </cell>
          <cell r="I164" t="str">
            <v>Reviewer (DCV)</v>
          </cell>
          <cell r="J164" t="str">
            <v>Comment type</v>
          </cell>
        </row>
        <row r="165">
          <cell r="A165" t="str">
            <v>SyQT_FIT_AIVI_BT_CCSEXT-PHONE_0001</v>
          </cell>
          <cell r="B165">
            <v>0</v>
          </cell>
          <cell r="C165" t="str">
            <v>SyQT_FIT_AIVI_BT_CCSEXT-PHONE_0001</v>
          </cell>
          <cell r="D165" t="str">
            <v>To verify that Android SPVR is initiated successful</v>
          </cell>
          <cell r="E165" t="str">
            <v>- AIVI2 System is ON.\\
- HFP connection established between HU and Phone. \\
- PBAP connection established between HU and Phone. \\
- Smart phone's Voice recognition available. \\
----------\\
- Current sceen: Telephony</v>
          </cell>
          <cell r="F165" t="str">
            <v>1. Init Voice Recognition from H/U by long press the navi button</v>
          </cell>
          <cell r="G165" t="str">
            <v>1. Voice Recognition initiated window is displayed.</v>
          </cell>
          <cell r="H165" t="str">
            <v>thuy1.dang</v>
          </cell>
          <cell r="I165" t="str">
            <v>duong4.nguyen</v>
          </cell>
          <cell r="J165" t="str">
            <v>Suggestion</v>
          </cell>
        </row>
        <row r="166">
          <cell r="A166" t="str">
            <v>SyQT_FIT_AIVI_BT_CCSEXT-PHONE_0002</v>
          </cell>
          <cell r="B166">
            <v>0</v>
          </cell>
          <cell r="C166" t="str">
            <v>SyQT_FIT_AIVI_BT_CCSEXT-PHONE_0002</v>
          </cell>
          <cell r="D166" t="str">
            <v>To verify that outgoing call is initiated successful from POI (point of interest) of navigation and system handle call audio</v>
          </cell>
          <cell r="E166" t="str">
            <v>- AIVI2 System is ON.\\
- HFP connection established between HU and Phone. \\
- PBAP connection established between HU and Phone. \\
----------\\
- Current sceen: Home screen
- Current audio source:  Any audio source is playing</v>
          </cell>
          <cell r="F166" t="str">
            <v xml:space="preserve">1. Open Navigation map window </v>
          </cell>
          <cell r="G166" t="str">
            <v>1. Navigation map window is displayed.</v>
          </cell>
          <cell r="H166" t="str">
            <v>thuy1.dang</v>
          </cell>
          <cell r="I166">
            <v>0</v>
          </cell>
          <cell r="J166">
            <v>0</v>
          </cell>
        </row>
        <row r="167">
          <cell r="A167">
            <v>0</v>
          </cell>
          <cell r="B167">
            <v>0</v>
          </cell>
          <cell r="C167">
            <v>0</v>
          </cell>
          <cell r="D167">
            <v>0</v>
          </cell>
          <cell r="E167">
            <v>0</v>
          </cell>
          <cell r="F167" t="str">
            <v>2. Select the number of POI (Point of interest) data for outgoing call</v>
          </cell>
          <cell r="G167" t="str">
            <v xml:space="preserve">2. Outgoing call status : Dialing is shown on HU screen </v>
          </cell>
          <cell r="H167">
            <v>0</v>
          </cell>
          <cell r="I167" t="str">
            <v>duong4.nguyen</v>
          </cell>
          <cell r="J167" t="str">
            <v xml:space="preserve">NotUpdate </v>
          </cell>
        </row>
        <row r="168">
          <cell r="A168">
            <v>0</v>
          </cell>
          <cell r="B168">
            <v>0</v>
          </cell>
          <cell r="C168">
            <v>0</v>
          </cell>
          <cell r="D168">
            <v>0</v>
          </cell>
          <cell r="E168">
            <v>0</v>
          </cell>
          <cell r="F168" t="str">
            <v>3. Press end button from Phone</v>
          </cell>
          <cell r="G168" t="str">
            <v>3. Call is be terminated
3. Audio source is be back to previous</v>
          </cell>
          <cell r="H168">
            <v>0</v>
          </cell>
          <cell r="I168">
            <v>0</v>
          </cell>
          <cell r="J168">
            <v>0</v>
          </cell>
        </row>
        <row r="169">
          <cell r="A169" t="str">
            <v>SyQT_FIT_AIVI_BT_CCSEXT-PHONE_0003</v>
          </cell>
          <cell r="B169">
            <v>0</v>
          </cell>
          <cell r="C169" t="str">
            <v>SyQT_FIT_AIVI_BT_CCSEXT-PHONE_0003</v>
          </cell>
          <cell r="D169" t="str">
            <v>To verify that outgoing call is initiated successful from Phone and system handle call audio</v>
          </cell>
          <cell r="E169" t="str">
            <v>- AIVI2 System is ON.\\
- HFP connection established between HU and Phone. \\
- PBAP connection established between HU and Phone. \\
----------\\
- Current sceen: Home screen
- Current audio source:  Any audio source is playing</v>
          </cell>
          <cell r="F169" t="str">
            <v>1. Initiate outgoing call from Handset.</v>
          </cell>
          <cell r="G169" t="str">
            <v xml:space="preserve">1. Outgoing call status : Dialing is shown on HU screen </v>
          </cell>
          <cell r="H169" t="str">
            <v>thuy1.dang</v>
          </cell>
          <cell r="I169">
            <v>0</v>
          </cell>
          <cell r="J169">
            <v>0</v>
          </cell>
        </row>
        <row r="170">
          <cell r="A170">
            <v>0</v>
          </cell>
          <cell r="B170">
            <v>0</v>
          </cell>
          <cell r="C170">
            <v>0</v>
          </cell>
          <cell r="D170">
            <v>0</v>
          </cell>
          <cell r="E170">
            <v>0</v>
          </cell>
          <cell r="F170" t="str">
            <v>2. Press the end call button from SWRC</v>
          </cell>
          <cell r="G170" t="str">
            <v>2. Call is be terminated
2. Audio source is be back to previous</v>
          </cell>
          <cell r="H170">
            <v>0</v>
          </cell>
          <cell r="I170" t="str">
            <v>duong4.nguyen</v>
          </cell>
          <cell r="J170" t="str">
            <v xml:space="preserve">NotUpdate </v>
          </cell>
        </row>
        <row r="171">
          <cell r="A171" t="str">
            <v>SyQT_FIT_AIVI_BT_CCSEXT-PHONE_0004</v>
          </cell>
          <cell r="B171">
            <v>0</v>
          </cell>
          <cell r="C171" t="str">
            <v>SyQT_FIT_AIVI_BT_CCSEXT-PHONE_0004</v>
          </cell>
          <cell r="D171" t="str">
            <v xml:space="preserve">To verify that dialing state can be terminated by network lost </v>
          </cell>
          <cell r="E171" t="str">
            <v>- AIVI2 System is ON.\\
- HFP connection established between HU and Phone. \\
- PBAP connection established between HU and Phone. \\
----------\\
- Current sceen: Home screen
- Current audio source:  Any audio source is playing</v>
          </cell>
          <cell r="F171" t="str">
            <v>1. Initiate outgoing call from Handset.</v>
          </cell>
          <cell r="G171" t="str">
            <v xml:space="preserve">1. Outgoing call status : Dialing is shown on HU screen </v>
          </cell>
          <cell r="H171" t="str">
            <v>thuy1.dang</v>
          </cell>
          <cell r="I171">
            <v>0</v>
          </cell>
          <cell r="J171" t="str">
            <v>Suggestion</v>
          </cell>
        </row>
        <row r="172">
          <cell r="A172">
            <v>0</v>
          </cell>
          <cell r="B172">
            <v>0</v>
          </cell>
          <cell r="C172">
            <v>0</v>
          </cell>
          <cell r="D172">
            <v>0</v>
          </cell>
          <cell r="E172">
            <v>0</v>
          </cell>
          <cell r="F172" t="str">
            <v>2. Throw the phone to the shield room</v>
          </cell>
          <cell r="G172" t="str">
            <v>2. Network lost error popup is displayed
2. 'call end' information appeared during 0.5 Sec.
2. Audio source is be back to previous</v>
          </cell>
          <cell r="H172">
            <v>0</v>
          </cell>
          <cell r="I172">
            <v>0</v>
          </cell>
          <cell r="J172">
            <v>0</v>
          </cell>
        </row>
        <row r="173">
          <cell r="A173" t="str">
            <v>SyQT_FIT_AIVI_BT_CCSEXT-MEDIA_0001</v>
          </cell>
          <cell r="B173">
            <v>0</v>
          </cell>
          <cell r="C173" t="str">
            <v>SyQT_FIT_AIVI_BT_CCSEXT-MEDIA_0001</v>
          </cell>
          <cell r="D173" t="str">
            <v xml:space="preserve">To verify that system shall handle Bluetooth Media connection against external interrupt </v>
          </cell>
          <cell r="E173" t="str">
            <v>AIVI2 system:
- AIVI2 System is ON.\\
- BT connection between H/U and phone which support A2DP/AVRCP is established. \\
---------
Phone:
- Prepare the one iPhone that can support Car-play. \\
- Car-play version should be 6.3.3 later \\
- Prepare 2 phones (naming "Phone 1", "Phone 2")
---------
- Current sceen: Home screen  \\
- Current audio source:  Any audio source is playing \\</v>
          </cell>
          <cell r="F173" t="str">
            <v>1. Attach the USB for connect Car-play</v>
          </cell>
          <cell r="G173" t="str">
            <v xml:space="preserve">1. Car-play connected via USB
1. Bluetooth connection(All profiles) should be disconnected automatically </v>
          </cell>
          <cell r="H173" t="str">
            <v>thuy1.dang</v>
          </cell>
          <cell r="I173" t="str">
            <v>duong4.nguyen</v>
          </cell>
          <cell r="J173" t="str">
            <v>Suggestion</v>
          </cell>
        </row>
        <row r="174">
          <cell r="A174">
            <v>0</v>
          </cell>
          <cell r="B174">
            <v>0</v>
          </cell>
          <cell r="C174">
            <v>0</v>
          </cell>
          <cell r="D174">
            <v>0</v>
          </cell>
          <cell r="E174">
            <v>0</v>
          </cell>
          <cell r="F174" t="str">
            <v>2.Establish HFP between Phone 1 and H/U</v>
          </cell>
          <cell r="G174" t="str">
            <v>2. Phone 1 is shown as "Connected"</v>
          </cell>
          <cell r="H174">
            <v>0</v>
          </cell>
          <cell r="I174">
            <v>0</v>
          </cell>
          <cell r="J174">
            <v>0</v>
          </cell>
        </row>
        <row r="175">
          <cell r="A175">
            <v>0</v>
          </cell>
          <cell r="B175">
            <v>0</v>
          </cell>
          <cell r="C175">
            <v>0</v>
          </cell>
          <cell r="D175">
            <v>0</v>
          </cell>
          <cell r="E175">
            <v>0</v>
          </cell>
          <cell r="F175" t="str">
            <v>3.Establish HFP between Phone 2 and H/U</v>
          </cell>
          <cell r="G175" t="str">
            <v>3. Phone 2 is shown as "Connected (no media)"</v>
          </cell>
          <cell r="H175">
            <v>0</v>
          </cell>
          <cell r="I175">
            <v>0</v>
          </cell>
          <cell r="J175">
            <v>0</v>
          </cell>
        </row>
        <row r="176">
          <cell r="A176">
            <v>0</v>
          </cell>
          <cell r="B176">
            <v>0</v>
          </cell>
          <cell r="C176">
            <v>0</v>
          </cell>
          <cell r="D176">
            <v>0</v>
          </cell>
          <cell r="E176">
            <v>0</v>
          </cell>
          <cell r="F176" t="str">
            <v>4. Go to BT Audio Source screen -&gt;  press the play button</v>
          </cell>
          <cell r="G176" t="str">
            <v>4. Media streaming is started</v>
          </cell>
          <cell r="H176">
            <v>0</v>
          </cell>
          <cell r="I176">
            <v>0</v>
          </cell>
          <cell r="J176">
            <v>0</v>
          </cell>
        </row>
        <row r="177">
          <cell r="A177">
            <v>0</v>
          </cell>
          <cell r="B177">
            <v>0</v>
          </cell>
          <cell r="C177">
            <v>0</v>
          </cell>
          <cell r="D177">
            <v>0</v>
          </cell>
          <cell r="E177">
            <v>0</v>
          </cell>
          <cell r="F177" t="str">
            <v xml:space="preserve">5. Go to Bluetooth Setting menu screen -&gt; Press Menu icon from above image -&gt; Select Setting icon -&gt; Long press Bluetooth icon -&gt; Disconnected Phone 2 </v>
          </cell>
          <cell r="G177" t="str">
            <v>5. Phone 2 has been disconnected</v>
          </cell>
          <cell r="H177">
            <v>0</v>
          </cell>
          <cell r="I177">
            <v>0</v>
          </cell>
          <cell r="J177">
            <v>0</v>
          </cell>
        </row>
        <row r="178">
          <cell r="A178">
            <v>0</v>
          </cell>
          <cell r="B178">
            <v>0</v>
          </cell>
          <cell r="C178">
            <v>0</v>
          </cell>
          <cell r="D178">
            <v>0</v>
          </cell>
          <cell r="E178">
            <v>0</v>
          </cell>
          <cell r="F178" t="str">
            <v>6. listen carefully with your sensitive sense</v>
          </cell>
          <cell r="G178" t="str">
            <v xml:space="preserve">6. Bluetooth Media streaming should be work well without any seam or cut-down audio. </v>
          </cell>
          <cell r="H178">
            <v>0</v>
          </cell>
          <cell r="I178">
            <v>0</v>
          </cell>
          <cell r="J178">
            <v>0</v>
          </cell>
        </row>
        <row r="179">
          <cell r="A179" t="str">
            <v>SyQT_FIT_AIVI_BT_CCSEXT-MEDIA_0002</v>
          </cell>
          <cell r="B179">
            <v>0</v>
          </cell>
          <cell r="C179" t="str">
            <v>SyQT_FIT_AIVI_BT_CCSEXT-MEDIA_0002</v>
          </cell>
          <cell r="D179" t="str">
            <v>To verify that Bluetooth audio source should be routed or pause/resume when perform actions corresponding</v>
          </cell>
          <cell r="E179" t="str">
            <v>AIVI2 system:
- AIVI2 System is ON.\\
- BT connection between H/U and phone which support A2DP/AVRCP is established. \\
- Audio is not streaming
- Current sceen: Home screen  \\</v>
          </cell>
          <cell r="F179" t="str">
            <v xml:space="preserve">1. Press the Tile icon on right top edge. </v>
          </cell>
          <cell r="G179" t="str">
            <v>1. Audio source selection window is displayed</v>
          </cell>
          <cell r="H179" t="str">
            <v>thuy1.dang</v>
          </cell>
          <cell r="I179" t="str">
            <v>duong4.nguyen</v>
          </cell>
          <cell r="J179">
            <v>0</v>
          </cell>
        </row>
        <row r="180">
          <cell r="A180">
            <v>0</v>
          </cell>
          <cell r="B180">
            <v>0</v>
          </cell>
          <cell r="C180">
            <v>0</v>
          </cell>
          <cell r="D180">
            <v>0</v>
          </cell>
          <cell r="E180">
            <v>0</v>
          </cell>
          <cell r="F180" t="str">
            <v xml:space="preserve">2. Select the 'Bluetooth Audio' icon  -&gt; check BT Audio </v>
          </cell>
          <cell r="G180" t="str">
            <v>2. BT Audio is resume automatically</v>
          </cell>
          <cell r="H180">
            <v>0</v>
          </cell>
          <cell r="I180">
            <v>0</v>
          </cell>
          <cell r="J180">
            <v>0</v>
          </cell>
        </row>
        <row r="181">
          <cell r="A181">
            <v>0</v>
          </cell>
          <cell r="B181">
            <v>0</v>
          </cell>
          <cell r="C181">
            <v>0</v>
          </cell>
          <cell r="D181">
            <v>0</v>
          </cell>
          <cell r="E181">
            <v>0</v>
          </cell>
          <cell r="F181" t="str">
            <v>3. Make a outgoing call</v>
          </cell>
          <cell r="G181" t="str">
            <v>3. BT Media is paused</v>
          </cell>
          <cell r="H181">
            <v>0</v>
          </cell>
          <cell r="I181">
            <v>0</v>
          </cell>
          <cell r="J181">
            <v>0</v>
          </cell>
        </row>
        <row r="182">
          <cell r="A182">
            <v>0</v>
          </cell>
          <cell r="B182">
            <v>0</v>
          </cell>
          <cell r="C182">
            <v>0</v>
          </cell>
          <cell r="D182">
            <v>0</v>
          </cell>
          <cell r="E182">
            <v>0</v>
          </cell>
          <cell r="F182" t="str">
            <v>4. End call</v>
          </cell>
          <cell r="G182" t="str">
            <v>4. BT Media should be resume automatically</v>
          </cell>
          <cell r="H182">
            <v>0</v>
          </cell>
          <cell r="I182">
            <v>0</v>
          </cell>
          <cell r="J182">
            <v>0</v>
          </cell>
        </row>
        <row r="183">
          <cell r="A183">
            <v>0</v>
          </cell>
          <cell r="B183">
            <v>0</v>
          </cell>
          <cell r="C183">
            <v>0</v>
          </cell>
          <cell r="D183">
            <v>0</v>
          </cell>
          <cell r="E183">
            <v>0</v>
          </cell>
          <cell r="F183" t="str">
            <v xml:space="preserve">5. Move to Audio Source menu again -&gt; Press the another audio source (USB, Radio and etc)  </v>
          </cell>
          <cell r="G183" t="str">
            <v>5. BT Media is paused</v>
          </cell>
          <cell r="H183">
            <v>0</v>
          </cell>
          <cell r="I183">
            <v>0</v>
          </cell>
          <cell r="J183">
            <v>0</v>
          </cell>
        </row>
        <row r="184">
          <cell r="A184" t="str">
            <v>SyQT_FIT_AIVI_BT_CCSEXT-MEDIA_0003</v>
          </cell>
          <cell r="B184">
            <v>0</v>
          </cell>
          <cell r="C184" t="str">
            <v>SyQT_FIT_AIVI_BT_CCSEXT-MEDIA_0003</v>
          </cell>
          <cell r="D184" t="str">
            <v>To verify that User can browse media contents on selected path</v>
          </cell>
          <cell r="E184" t="str">
            <v>AIVI2 system:
- AIVI2 System is ON.\\
- BT connection between H/U and phone which support AVRCP is established. \\
- Current sceen: Home screen  \\</v>
          </cell>
          <cell r="F184" t="str">
            <v xml:space="preserve">1.Move to media app &gt; Select current available media player. </v>
          </cell>
          <cell r="G184" t="str">
            <v xml:space="preserve">1. App shows Albums/Artists/Songs/Playlists </v>
          </cell>
          <cell r="H184" t="str">
            <v>thuy1.dang</v>
          </cell>
          <cell r="I184" t="str">
            <v>duong4.nguyen</v>
          </cell>
          <cell r="J184">
            <v>0</v>
          </cell>
        </row>
        <row r="185">
          <cell r="A185">
            <v>0</v>
          </cell>
          <cell r="B185">
            <v>0</v>
          </cell>
          <cell r="C185">
            <v>0</v>
          </cell>
          <cell r="D185">
            <v>0</v>
          </cell>
          <cell r="E185">
            <v>0</v>
          </cell>
          <cell r="F185" t="str">
            <v>2. Select Albums -&gt; Select path in category -&gt; Select an item</v>
          </cell>
          <cell r="G185" t="str">
            <v>2. Selected item is being played.</v>
          </cell>
          <cell r="H185">
            <v>0</v>
          </cell>
          <cell r="I185">
            <v>0</v>
          </cell>
          <cell r="J185">
            <v>0</v>
          </cell>
        </row>
        <row r="186">
          <cell r="A186" t="str">
            <v>SyQT_FIT_AIVI_BT_CCSEXT-MEDIA_0004</v>
          </cell>
          <cell r="B186">
            <v>0</v>
          </cell>
          <cell r="C186" t="str">
            <v>SyQT_FIT_AIVI_BT_CCSEXT-MEDIA_0004</v>
          </cell>
          <cell r="D186" t="str">
            <v xml:space="preserve">To verify that system shall display "Now Playing" list </v>
          </cell>
          <cell r="E186" t="str">
            <v>AIVI2 system:
- AIVI2 System is ON.\\
- BT connection between H/U and phone which support AVRCP is established. \\
- Current sceen: Home screen  \\</v>
          </cell>
          <cell r="F186" t="str">
            <v xml:space="preserve">1.Move to media app &gt; Check "Now Playing" &gt; Choose "list" icon. </v>
          </cell>
          <cell r="G186" t="str">
            <v xml:space="preserve">1. The multimedia system shall  list and display the “Now Playing” list of the selected Media Player </v>
          </cell>
          <cell r="H186" t="str">
            <v>thuy1.dang</v>
          </cell>
          <cell r="I186" t="str">
            <v>duong4.nguyen</v>
          </cell>
          <cell r="J186">
            <v>0</v>
          </cell>
        </row>
        <row r="187">
          <cell r="A187" t="str">
            <v>SyQT_FIT_AIVI_BT_CCSEXT-MEDIA_0005</v>
          </cell>
          <cell r="B187">
            <v>0</v>
          </cell>
          <cell r="C187" t="str">
            <v>SyQT_FIT_AIVI_BT_CCSEXT-MEDIA_0005</v>
          </cell>
          <cell r="D187" t="str">
            <v>To verify that User can browse phone's media content and select these</v>
          </cell>
          <cell r="E187" t="str">
            <v>AIVI2 system:
- AIVI2 System is ON.\\
- BT connection between H/U and phone which support AVRCP is established. \\
- Current sceen: Home screen  \\</v>
          </cell>
          <cell r="F187" t="str">
            <v>1.Move to media app -&gt; Choose Bluetooth Audio -&gt; Check currently available media player</v>
          </cell>
          <cell r="G187" t="str">
            <v>1. The multimedia system shall be able to list and display the available media players</v>
          </cell>
          <cell r="H187" t="str">
            <v>thuy1.dang</v>
          </cell>
          <cell r="I187" t="str">
            <v>duong4.nguyen</v>
          </cell>
          <cell r="J187">
            <v>0</v>
          </cell>
        </row>
        <row r="188">
          <cell r="A188">
            <v>0</v>
          </cell>
          <cell r="B188">
            <v>0</v>
          </cell>
          <cell r="C188">
            <v>0</v>
          </cell>
          <cell r="D188">
            <v>0</v>
          </cell>
          <cell r="E188">
            <v>0</v>
          </cell>
          <cell r="F188" t="str">
            <v xml:space="preserve">2. Select one of the available media players </v>
          </cell>
          <cell r="G188" t="str">
            <v>2. Media player is played</v>
          </cell>
          <cell r="H188">
            <v>0</v>
          </cell>
          <cell r="I188">
            <v>0</v>
          </cell>
          <cell r="J188">
            <v>0</v>
          </cell>
        </row>
        <row r="189">
          <cell r="A189" t="str">
            <v>SyQT_FIT_AIVI_BT_CCSEXT-MEDIA_0006</v>
          </cell>
          <cell r="B189">
            <v>0</v>
          </cell>
          <cell r="C189" t="str">
            <v>SyQT_FIT_AIVI_BT_CCSEXT-MEDIA_0006</v>
          </cell>
          <cell r="D189" t="str">
            <v>To verify that HU can show proper Cover-art image of media that sync with H/U's media controller</v>
          </cell>
          <cell r="E189" t="str">
            <v>AIVI2 system:
- AIVI2 System is ON.\\
- BT connection between H/U and phone which support A2DP/AVRCP is established. \\
- Media streaming is on routing from HU \\
- Current sceen: Home screen  \\</v>
          </cell>
          <cell r="F189" t="str">
            <v>1.Press Play button on H/U's media controller</v>
          </cell>
          <cell r="G189" t="str">
            <v xml:space="preserve">1. BT Media streaming is on routing from HU </v>
          </cell>
          <cell r="H189" t="str">
            <v>thuy1.dang</v>
          </cell>
          <cell r="I189" t="str">
            <v>duong4.nguyen</v>
          </cell>
          <cell r="J189" t="str">
            <v>Suggestion</v>
          </cell>
        </row>
        <row r="190">
          <cell r="A190">
            <v>0</v>
          </cell>
          <cell r="B190">
            <v>0</v>
          </cell>
          <cell r="C190">
            <v>0</v>
          </cell>
          <cell r="D190">
            <v>0</v>
          </cell>
          <cell r="E190">
            <v>0</v>
          </cell>
          <cell r="F190" t="str">
            <v>2. Check show properly for Cover art image</v>
          </cell>
          <cell r="G190" t="str">
            <v>2. The multimedia system shall display default image, if cover art is not available.</v>
          </cell>
          <cell r="H190">
            <v>0</v>
          </cell>
          <cell r="I190">
            <v>0</v>
          </cell>
          <cell r="J190">
            <v>0</v>
          </cell>
        </row>
        <row r="191">
          <cell r="A191" t="str">
            <v>SyQT_FIT_AIVI_BT_CCSEXT-MEDIA_0007</v>
          </cell>
          <cell r="B191">
            <v>0</v>
          </cell>
          <cell r="C191" t="str">
            <v>SyQT_FIT_AIVI_BT_CCSEXT-MEDIA_0007</v>
          </cell>
          <cell r="D191" t="str">
            <v>To verify that HU can show proper Cover-art image of media that sync with phone</v>
          </cell>
          <cell r="E191" t="str">
            <v>AIVI2 system:
- AIVI2 System is ON.\\
- BT connection between H/U and phone which support A2DP/AVRCP is established. \\
- Media streaming is on routing from HU \\
- Current sceen: Home screen  \\</v>
          </cell>
          <cell r="F191" t="str">
            <v>1.Press Play button on on phone app's media controller</v>
          </cell>
          <cell r="G191" t="str">
            <v xml:space="preserve">1. BT Media streaming is on routing from HU </v>
          </cell>
          <cell r="H191" t="str">
            <v>thuy1.dang</v>
          </cell>
          <cell r="I191" t="str">
            <v>duong4.nguyen</v>
          </cell>
          <cell r="J191" t="str">
            <v>Suggestion</v>
          </cell>
        </row>
        <row r="192">
          <cell r="A192">
            <v>0</v>
          </cell>
          <cell r="B192">
            <v>0</v>
          </cell>
          <cell r="C192">
            <v>0</v>
          </cell>
          <cell r="D192">
            <v>0</v>
          </cell>
          <cell r="E192">
            <v>0</v>
          </cell>
          <cell r="F192" t="str">
            <v>2. Check show properly for Cover art image</v>
          </cell>
          <cell r="G192" t="str">
            <v>2. The multimedia system shall display default image, if cover art is not available.</v>
          </cell>
          <cell r="H192">
            <v>0</v>
          </cell>
          <cell r="I192">
            <v>0</v>
          </cell>
          <cell r="J192">
            <v>0</v>
          </cell>
        </row>
        <row r="193">
          <cell r="A193" t="str">
            <v>SyQT_FIT_AIVI_BT_CCSEXT-MEDIA_0008</v>
          </cell>
          <cell r="B193">
            <v>0</v>
          </cell>
          <cell r="C193" t="str">
            <v>SyQT_FIT_AIVI_BT_CCSEXT-MEDIA_0008</v>
          </cell>
          <cell r="D193" t="str">
            <v>To verify that HU can show proper playing status information that sync with H/U's media controller</v>
          </cell>
          <cell r="E193" t="str">
            <v>AIVI2 system:
- AIVI2 System is ON.\\
- BT connection between H/U and phone which support A2DP/AVRCP is established. \\
- Media streaming is on routing from HU \\
- Current sceen: Home screen  \\</v>
          </cell>
          <cell r="F193" t="str">
            <v>1.Press Play button on H/U's media controller</v>
          </cell>
          <cell r="G193" t="str">
            <v xml:space="preserve">1. BT Media streaming is on routing from HU </v>
          </cell>
          <cell r="H193" t="str">
            <v>thuy1.dang</v>
          </cell>
          <cell r="I193" t="str">
            <v>duong4.nguyen</v>
          </cell>
          <cell r="J193" t="str">
            <v>Suggestion</v>
          </cell>
        </row>
        <row r="194">
          <cell r="A194">
            <v>0</v>
          </cell>
          <cell r="B194">
            <v>0</v>
          </cell>
          <cell r="C194">
            <v>0</v>
          </cell>
          <cell r="D194">
            <v>0</v>
          </cell>
          <cell r="E194">
            <v>0</v>
          </cell>
          <cell r="F194" t="str">
            <v xml:space="preserve">2. Check show properly for below playing status information and showing icon:
Play, pause, FF, FW, Repeat / Shuffle modes, Playback postions (timing) </v>
          </cell>
          <cell r="G194" t="str">
            <v>2.This status shall always be synchronized between the multimedia system and Media Player.</v>
          </cell>
          <cell r="H194">
            <v>0</v>
          </cell>
          <cell r="I194">
            <v>0</v>
          </cell>
          <cell r="J194">
            <v>0</v>
          </cell>
        </row>
        <row r="195">
          <cell r="A195" t="str">
            <v>SyQT_FIT_AIVI_BT_CCSEXT-MEDIA_0009</v>
          </cell>
          <cell r="B195">
            <v>0</v>
          </cell>
          <cell r="C195" t="str">
            <v>SyQT_FIT_AIVI_BT_CCSEXT-MEDIA_0009</v>
          </cell>
          <cell r="D195" t="str">
            <v>To verify that HU can show proper playing status information that sync with phone.</v>
          </cell>
          <cell r="E195" t="str">
            <v>AIVI2 system:
- AIVI2 System is ON.\\
- BT connection between H/U and phone which support A2DP/AVRCP is established. \\
- Media streaming is on routing from HU \\
- Current sceen: Home screen  \\</v>
          </cell>
          <cell r="F195" t="str">
            <v>1.Press Play button on phone app's media controller</v>
          </cell>
          <cell r="G195" t="str">
            <v xml:space="preserve">1. BT Media streaming is on routing from HU </v>
          </cell>
          <cell r="H195" t="str">
            <v>thuy1.dang</v>
          </cell>
          <cell r="I195" t="str">
            <v>duong4.nguyen</v>
          </cell>
          <cell r="J195" t="str">
            <v>Suggestion</v>
          </cell>
        </row>
        <row r="196">
          <cell r="A196">
            <v>0</v>
          </cell>
          <cell r="B196">
            <v>0</v>
          </cell>
          <cell r="C196">
            <v>0</v>
          </cell>
          <cell r="D196">
            <v>0</v>
          </cell>
          <cell r="E196">
            <v>0</v>
          </cell>
          <cell r="F196" t="str">
            <v xml:space="preserve">2. Check show properly for below playing status information and showing icon:
Play, pause, FF, FW, Repeat / Shuffle modes, Playback postions (timing) </v>
          </cell>
          <cell r="G196" t="str">
            <v>2.This status shall always be synchronized between the multimedia system and Media Player.</v>
          </cell>
          <cell r="H196">
            <v>0</v>
          </cell>
          <cell r="I196">
            <v>0</v>
          </cell>
          <cell r="J196">
            <v>0</v>
          </cell>
        </row>
        <row r="197">
          <cell r="A197" t="str">
            <v>SyQT_FIT_AIVI_BT_CCSEXT-MEDIA_0010</v>
          </cell>
          <cell r="B197">
            <v>0</v>
          </cell>
          <cell r="C197" t="str">
            <v>SyQT_FIT_AIVI_BT_CCSEXT-MEDIA_0010</v>
          </cell>
          <cell r="D197" t="str">
            <v>To verify that HU can show proper meta-data information that received from Media Controller</v>
          </cell>
          <cell r="E197" t="str">
            <v>AIVI2 system:
- AIVI2 System is ON.\\
- BT connection between H/U and phone which support A2DP/AVRCP is established. \\
- Media streaming is on routing from HU \\
- Current sceen: Home screen  \\</v>
          </cell>
          <cell r="F197" t="str">
            <v>1.Press Play button on H/U's media controller</v>
          </cell>
          <cell r="G197" t="str">
            <v xml:space="preserve">1. BT Media streaming is on routing from HU </v>
          </cell>
          <cell r="H197" t="str">
            <v>thuy1.dang</v>
          </cell>
          <cell r="I197" t="str">
            <v>duong4.nguyen</v>
          </cell>
          <cell r="J197" t="str">
            <v xml:space="preserve">GlobalComment </v>
          </cell>
        </row>
        <row r="198">
          <cell r="A198">
            <v>0</v>
          </cell>
          <cell r="B198">
            <v>0</v>
          </cell>
          <cell r="C198">
            <v>0</v>
          </cell>
          <cell r="D198">
            <v>0</v>
          </cell>
          <cell r="E198">
            <v>0</v>
          </cell>
          <cell r="F198" t="str">
            <v>2. Check show properly for metadatas</v>
          </cell>
          <cell r="G198" t="str">
            <v xml:space="preserve">2. Show properly for below metadatas:
- Title of the media
- Name of the artist
- Name of the album
</v>
          </cell>
          <cell r="H198">
            <v>0</v>
          </cell>
          <cell r="I198">
            <v>0</v>
          </cell>
          <cell r="J198">
            <v>0</v>
          </cell>
        </row>
        <row r="199">
          <cell r="A199" t="str">
            <v>SyQT_FIT_AIVI_BT_CCSEXT-MEDIA_0011</v>
          </cell>
          <cell r="B199">
            <v>0</v>
          </cell>
          <cell r="C199" t="str">
            <v>SyQT_FIT_AIVI_BT_CCSEXT-MEDIA_0011</v>
          </cell>
          <cell r="D199" t="str">
            <v>To verify that HU can show proper meta-data information that received from phone app's media controller</v>
          </cell>
          <cell r="E199" t="str">
            <v>AIVI2 system:
- AIVI2 System is ON.\\
- BT connection between H/U and phone which support A2DP/AVRCP is established. \\
- Media streaming is on routing from HU \\
- Current sceen: Home screen  \\</v>
          </cell>
          <cell r="F199" t="str">
            <v>1.Press Play button on phone app's media controller</v>
          </cell>
          <cell r="G199" t="str">
            <v xml:space="preserve">1. BT Media streaming is on routing from HU </v>
          </cell>
          <cell r="H199" t="str">
            <v>thuy1.dang</v>
          </cell>
          <cell r="I199" t="str">
            <v>duong4.nguyen</v>
          </cell>
          <cell r="J199" t="str">
            <v xml:space="preserve">GlobalComment </v>
          </cell>
        </row>
        <row r="200">
          <cell r="A200">
            <v>0</v>
          </cell>
          <cell r="B200">
            <v>0</v>
          </cell>
          <cell r="C200">
            <v>0</v>
          </cell>
          <cell r="D200">
            <v>0</v>
          </cell>
          <cell r="E200">
            <v>0</v>
          </cell>
          <cell r="F200" t="str">
            <v>2. Check show properly for metadatas</v>
          </cell>
          <cell r="G200" t="str">
            <v xml:space="preserve">2. Show properly for below metadatas:
- Title of the media
- Name of the artist
- Name of the album
</v>
          </cell>
          <cell r="H200">
            <v>0</v>
          </cell>
          <cell r="I200">
            <v>0</v>
          </cell>
          <cell r="J200">
            <v>0</v>
          </cell>
        </row>
        <row r="201">
          <cell r="A201" t="str">
            <v>Name</v>
          </cell>
          <cell r="B201" t="str">
            <v>ID</v>
          </cell>
          <cell r="C201" t="str">
            <v>Name</v>
          </cell>
          <cell r="D201" t="str">
            <v>Test Purpose</v>
          </cell>
          <cell r="E201" t="str">
            <v>Precondition</v>
          </cell>
          <cell r="F201" t="str">
            <v>Test Steps.Action</v>
          </cell>
          <cell r="G201" t="str">
            <v>Test Steps.Expected result</v>
          </cell>
          <cell r="H201" t="str">
            <v>Created by</v>
          </cell>
          <cell r="I201" t="str">
            <v>Reviewer (DCV)</v>
          </cell>
          <cell r="J201" t="str">
            <v>Comment type</v>
          </cell>
        </row>
        <row r="202">
          <cell r="A202" t="str">
            <v>CRS_Bluetooth_BT-TEL-213_001</v>
          </cell>
          <cell r="B202">
            <v>0</v>
          </cell>
          <cell r="C202" t="str">
            <v>CRS_Bluetooth_BT-TEL-213_001</v>
          </cell>
          <cell r="D202" t="str">
            <v>To verify that the system shall notify current status to user like "Please grant access to your messages on our mobile phone" when user try to use SMS function</v>
          </cell>
          <cell r="E202" t="str">
            <v>1. AIVI2 is ON with ECS mode
2. AIVI2 Bluetooth is ON
3. Current screen: Home screen
4. Phone 1 has never connected Bluetooth to AIVI2 before
5. Phone 1 support Bluetooth MAP</v>
          </cell>
          <cell r="F202" t="str">
            <v>1. On Phone 1, access Bluetooth setting then search for AIVI2's name</v>
          </cell>
          <cell r="G202">
            <v>0</v>
          </cell>
          <cell r="H202" t="str">
            <v>cuong.truong</v>
          </cell>
          <cell r="I202" t="str">
            <v>thuy1.dang</v>
          </cell>
          <cell r="J202" t="str">
            <v>Error</v>
          </cell>
        </row>
        <row r="203">
          <cell r="A203">
            <v>0</v>
          </cell>
          <cell r="B203">
            <v>0</v>
          </cell>
          <cell r="C203">
            <v>0</v>
          </cell>
          <cell r="D203">
            <v>0</v>
          </cell>
          <cell r="E203">
            <v>0</v>
          </cell>
          <cell r="F203" t="str">
            <v>2. On Phone 1, select AIVI2's name</v>
          </cell>
          <cell r="G203">
            <v>0</v>
          </cell>
          <cell r="H203">
            <v>0</v>
          </cell>
          <cell r="I203">
            <v>0</v>
          </cell>
          <cell r="J203">
            <v>0</v>
          </cell>
        </row>
        <row r="204">
          <cell r="A204">
            <v>0</v>
          </cell>
          <cell r="B204">
            <v>0</v>
          </cell>
          <cell r="C204">
            <v>0</v>
          </cell>
          <cell r="D204">
            <v>0</v>
          </cell>
          <cell r="E204">
            <v>0</v>
          </cell>
          <cell r="F204" t="str">
            <v>3. On Phone 1, press "Pair" button</v>
          </cell>
          <cell r="G204">
            <v>0</v>
          </cell>
          <cell r="H204">
            <v>0</v>
          </cell>
          <cell r="I204">
            <v>0</v>
          </cell>
          <cell r="J204">
            <v>0</v>
          </cell>
        </row>
        <row r="205">
          <cell r="A205">
            <v>0</v>
          </cell>
          <cell r="B205">
            <v>0</v>
          </cell>
          <cell r="C205">
            <v>0</v>
          </cell>
          <cell r="D205">
            <v>0</v>
          </cell>
          <cell r="E205">
            <v>0</v>
          </cell>
          <cell r="F205" t="str">
            <v>4. On AIVI2, press "Pair" button</v>
          </cell>
          <cell r="G205">
            <v>0</v>
          </cell>
          <cell r="H205">
            <v>0</v>
          </cell>
          <cell r="I205">
            <v>0</v>
          </cell>
          <cell r="J205">
            <v>0</v>
          </cell>
        </row>
        <row r="206">
          <cell r="A206">
            <v>0</v>
          </cell>
          <cell r="B206">
            <v>0</v>
          </cell>
          <cell r="C206">
            <v>0</v>
          </cell>
          <cell r="D206">
            <v>0</v>
          </cell>
          <cell r="E206">
            <v>0</v>
          </cell>
          <cell r="F206" t="str">
            <v>5. After connection, on Phone 1, check popup about granting permission for messages</v>
          </cell>
          <cell r="G206" t="str">
            <v>5. The system will notify current status to user like "Please grant access to your messages on our mobile phone"</v>
          </cell>
          <cell r="H206">
            <v>0</v>
          </cell>
          <cell r="I206">
            <v>0</v>
          </cell>
          <cell r="J206">
            <v>0</v>
          </cell>
        </row>
        <row r="207">
          <cell r="A207" t="str">
            <v>CRS_Bluetooth_BT-TEL-212_001</v>
          </cell>
          <cell r="B207">
            <v>0</v>
          </cell>
          <cell r="C207" t="str">
            <v>CRS_Bluetooth_BT-TEL-212_001</v>
          </cell>
          <cell r="D207" t="str">
            <v>To verify that The system shall be able to receive SMS while phonebook downloading</v>
          </cell>
          <cell r="E207" t="str">
            <v>1. AIVI2 is ON with ECS mode
2. AIVI2 Bluetooth is ON
3. Current screen: Home screen
4. Phone 1 connected to AIVI2 via BT MAP
5. Phone 2 supports Bluetooth PBAP and contains Contacts
6. Phone 3 is able to send or receive Text Message</v>
          </cell>
          <cell r="F207" t="str">
            <v>1. On Phone 2, connect BT to AIVI2 via PBAP</v>
          </cell>
          <cell r="G207">
            <v>0</v>
          </cell>
          <cell r="H207" t="str">
            <v>cuong.truong</v>
          </cell>
          <cell r="I207" t="str">
            <v>thuy1.dang</v>
          </cell>
          <cell r="J207">
            <v>0</v>
          </cell>
        </row>
        <row r="208">
          <cell r="A208">
            <v>0</v>
          </cell>
          <cell r="B208">
            <v>0</v>
          </cell>
          <cell r="C208">
            <v>0</v>
          </cell>
          <cell r="D208">
            <v>0</v>
          </cell>
          <cell r="E208">
            <v>0</v>
          </cell>
          <cell r="F208" t="str">
            <v>2. On Phone 2, grant permission for AIVI2 to download Phonebook</v>
          </cell>
          <cell r="G208">
            <v>0</v>
          </cell>
          <cell r="H208">
            <v>0</v>
          </cell>
          <cell r="I208">
            <v>0</v>
          </cell>
          <cell r="J208">
            <v>0</v>
          </cell>
        </row>
        <row r="209">
          <cell r="A209">
            <v>0</v>
          </cell>
          <cell r="B209">
            <v>0</v>
          </cell>
          <cell r="C209">
            <v>0</v>
          </cell>
          <cell r="D209">
            <v>0</v>
          </cell>
          <cell r="E209">
            <v>0</v>
          </cell>
          <cell r="F209" t="str">
            <v>3. During the time that AIVI2 downloading Phonebook, on Phone 3, send incoming text message to Phone 1</v>
          </cell>
          <cell r="G209">
            <v>0</v>
          </cell>
          <cell r="H209">
            <v>0</v>
          </cell>
          <cell r="I209">
            <v>0</v>
          </cell>
          <cell r="J209">
            <v>0</v>
          </cell>
        </row>
        <row r="210">
          <cell r="A210">
            <v>0</v>
          </cell>
          <cell r="B210">
            <v>0</v>
          </cell>
          <cell r="C210">
            <v>0</v>
          </cell>
          <cell r="D210">
            <v>0</v>
          </cell>
          <cell r="E210">
            <v>0</v>
          </cell>
          <cell r="F210" t="str">
            <v>4. On AIVI2, check incoming text message</v>
          </cell>
          <cell r="G210" t="str">
            <v>4. The system will display new incoming text message during downloading Phonebook</v>
          </cell>
          <cell r="H210">
            <v>0</v>
          </cell>
          <cell r="I210">
            <v>0</v>
          </cell>
          <cell r="J210">
            <v>0</v>
          </cell>
        </row>
        <row r="211">
          <cell r="A211" t="str">
            <v>CRS_Bluetooth_BT-TEL-211_001</v>
          </cell>
          <cell r="B211">
            <v>0</v>
          </cell>
          <cell r="C211" t="str">
            <v>CRS_Bluetooth_BT-TEL-211_001</v>
          </cell>
          <cell r="D211" t="str">
            <v>To verify that The system shall be able to receive SMS even while streaming Bluetooth Audio</v>
          </cell>
          <cell r="E211" t="str">
            <v>1. AIVI2 is ON with ECS mode
2. AIVI2 Bluetooth is ON
3. Current screen: Home screen
4. Phone 1 connected to AIVI2 via BT A2DP and MAP
5. AIVI2's Media BT is playing
6. Phone 2 is able to send or receive Text Message</v>
          </cell>
          <cell r="F211" t="str">
            <v>1. On Phone 2, send incoming text message to Phone 1</v>
          </cell>
          <cell r="G211">
            <v>0</v>
          </cell>
          <cell r="H211" t="str">
            <v>cuong.truong</v>
          </cell>
          <cell r="I211" t="str">
            <v>thuy1.dang</v>
          </cell>
          <cell r="J211">
            <v>0</v>
          </cell>
        </row>
        <row r="212">
          <cell r="A212">
            <v>0</v>
          </cell>
          <cell r="B212">
            <v>0</v>
          </cell>
          <cell r="C212">
            <v>0</v>
          </cell>
          <cell r="D212">
            <v>0</v>
          </cell>
          <cell r="E212">
            <v>0</v>
          </cell>
          <cell r="F212" t="str">
            <v>2. On AIVI2, check incoming text message</v>
          </cell>
          <cell r="G212" t="str">
            <v>2. The system will display new incoming text message
2. Music soud will be dim and incoming text message sound will be played</v>
          </cell>
          <cell r="H212">
            <v>0</v>
          </cell>
          <cell r="I212">
            <v>0</v>
          </cell>
          <cell r="J212">
            <v>0</v>
          </cell>
        </row>
        <row r="213">
          <cell r="A213" t="str">
            <v>CRS_Bluetooth_BT-TEL-210_001</v>
          </cell>
          <cell r="B213">
            <v>0</v>
          </cell>
          <cell r="C213" t="str">
            <v>CRS_Bluetooth_BT-TEL-210_001</v>
          </cell>
          <cell r="D213" t="str">
            <v>To verify that The system shall show error notification when call was failed due to "No network" or "remote device error"</v>
          </cell>
          <cell r="E213" t="str">
            <v>1. AIVI2 is ON with ECS mode
2. AIVI2 Bluetooth is ON
3. Current screen: Home screen
4. Phone 1 connected to AIVI2 via HFP
5. Phone 2 is able to make or receive a call</v>
          </cell>
          <cell r="F213" t="str">
            <v>1. On Phone 1, remove SIM card</v>
          </cell>
          <cell r="G213" t="str">
            <v>1. Phone 1 will display "No network"</v>
          </cell>
          <cell r="H213" t="str">
            <v>cuong.truong</v>
          </cell>
          <cell r="I213" t="str">
            <v>thuy1.dang</v>
          </cell>
          <cell r="J213" t="str">
            <v>Error</v>
          </cell>
        </row>
        <row r="214">
          <cell r="A214">
            <v>0</v>
          </cell>
          <cell r="B214">
            <v>0</v>
          </cell>
          <cell r="C214">
            <v>0</v>
          </cell>
          <cell r="D214">
            <v>0</v>
          </cell>
          <cell r="E214">
            <v>0</v>
          </cell>
          <cell r="F214" t="str">
            <v>2. On Phone 1, make outgoing call to Phone 2</v>
          </cell>
          <cell r="G214" t="str">
            <v>2. The system will display error notification when call was failed</v>
          </cell>
          <cell r="H214">
            <v>0</v>
          </cell>
          <cell r="I214">
            <v>0</v>
          </cell>
          <cell r="J214">
            <v>0</v>
          </cell>
        </row>
        <row r="215">
          <cell r="A215" t="str">
            <v>CRS_Bluetooth_BT-TEL-209_001</v>
          </cell>
          <cell r="B215">
            <v>0</v>
          </cell>
          <cell r="C215" t="str">
            <v>CRS_Bluetooth_BT-TEL-209_001</v>
          </cell>
          <cell r="D215" t="str">
            <v>To verify that the system shall be able to receive SMS even if BT phone call was established</v>
          </cell>
          <cell r="E215" t="str">
            <v>1. AIVI2 is ON with ECS mode
2. AIVI2 Bluetooth is ON
3. Current screen: Home screen
4. Phone 1 connected to AIVI2 via BT HFP and MAP
5. Phone 2 is able to make or receive a call
6. Phone 3 is able to make or receive text message</v>
          </cell>
          <cell r="F215" t="str">
            <v>1, On Phone 2, make outgoing call to Phone 1</v>
          </cell>
          <cell r="G215">
            <v>0</v>
          </cell>
          <cell r="H215" t="str">
            <v>cuong.truong</v>
          </cell>
          <cell r="I215" t="str">
            <v>thuy1.dang</v>
          </cell>
          <cell r="J215" t="str">
            <v>Error</v>
          </cell>
        </row>
        <row r="216">
          <cell r="A216">
            <v>0</v>
          </cell>
          <cell r="B216">
            <v>0</v>
          </cell>
          <cell r="C216">
            <v>0</v>
          </cell>
          <cell r="D216">
            <v>0</v>
          </cell>
          <cell r="E216">
            <v>0</v>
          </cell>
          <cell r="F216" t="str">
            <v>2. On AIVI2, accept the call</v>
          </cell>
          <cell r="G216">
            <v>0</v>
          </cell>
          <cell r="H216">
            <v>0</v>
          </cell>
          <cell r="I216">
            <v>0</v>
          </cell>
          <cell r="J216">
            <v>0</v>
          </cell>
        </row>
        <row r="217">
          <cell r="A217">
            <v>0</v>
          </cell>
          <cell r="B217">
            <v>0</v>
          </cell>
          <cell r="C217">
            <v>0</v>
          </cell>
          <cell r="D217">
            <v>0</v>
          </cell>
          <cell r="E217">
            <v>0</v>
          </cell>
          <cell r="F217" t="str">
            <v>3. On Phone 3, send text message to Phone 1</v>
          </cell>
          <cell r="G217">
            <v>0</v>
          </cell>
          <cell r="H217">
            <v>0</v>
          </cell>
          <cell r="I217">
            <v>0</v>
          </cell>
          <cell r="J217">
            <v>0</v>
          </cell>
        </row>
        <row r="218">
          <cell r="A218">
            <v>0</v>
          </cell>
          <cell r="B218">
            <v>0</v>
          </cell>
          <cell r="C218">
            <v>0</v>
          </cell>
          <cell r="D218">
            <v>0</v>
          </cell>
          <cell r="E218">
            <v>0</v>
          </cell>
          <cell r="F218" t="str">
            <v>4. On AIVI2, end call</v>
          </cell>
          <cell r="G218">
            <v>0</v>
          </cell>
          <cell r="H218">
            <v>0</v>
          </cell>
          <cell r="I218">
            <v>0</v>
          </cell>
          <cell r="J218">
            <v>0</v>
          </cell>
        </row>
        <row r="219">
          <cell r="A219">
            <v>0</v>
          </cell>
          <cell r="B219">
            <v>0</v>
          </cell>
          <cell r="C219">
            <v>0</v>
          </cell>
          <cell r="D219">
            <v>0</v>
          </cell>
          <cell r="E219">
            <v>0</v>
          </cell>
          <cell r="F219" t="str">
            <v>5. On AIVI2, check new incoming message</v>
          </cell>
          <cell r="G219" t="str">
            <v>5. Notification of incoming SMS will be displayed</v>
          </cell>
          <cell r="H219">
            <v>0</v>
          </cell>
          <cell r="I219">
            <v>0</v>
          </cell>
          <cell r="J219">
            <v>0</v>
          </cell>
        </row>
        <row r="220">
          <cell r="A220" t="str">
            <v>CRS_Bluetooth_BT-TEL-188_001</v>
          </cell>
          <cell r="B220">
            <v>0</v>
          </cell>
          <cell r="C220" t="str">
            <v>CRS_Bluetooth_BT-TEL-188_001</v>
          </cell>
          <cell r="D220" t="str">
            <v>To verify that the system shall provide function to reply message</v>
          </cell>
          <cell r="E220" t="str">
            <v>1. AIVI2 is ON with ECS mode
2. AIVI2 Bluetooth is ON
3. Current screen: Message screen
4. Phone 1 connected to AIVI2 via MAP
5. Phone 1 contains some text messages from Phone 2
6. Phone 2 is able to make or receive a text message</v>
          </cell>
          <cell r="F220" t="str">
            <v>1. On AIVI2, press on a text message that sent from Phone 2</v>
          </cell>
          <cell r="G220" t="str">
            <v>1. Text message will be displayed</v>
          </cell>
          <cell r="H220" t="str">
            <v>cuong.truong</v>
          </cell>
          <cell r="I220" t="str">
            <v>thuy1.dang</v>
          </cell>
          <cell r="J220">
            <v>0</v>
          </cell>
        </row>
        <row r="221">
          <cell r="A221">
            <v>0</v>
          </cell>
          <cell r="B221">
            <v>0</v>
          </cell>
          <cell r="C221">
            <v>0</v>
          </cell>
          <cell r="D221">
            <v>0</v>
          </cell>
          <cell r="E221">
            <v>0</v>
          </cell>
          <cell r="F221" t="str">
            <v>2. On AIVI2, press "Reply" button</v>
          </cell>
          <cell r="G221">
            <v>0</v>
          </cell>
          <cell r="H221">
            <v>0</v>
          </cell>
          <cell r="I221">
            <v>0</v>
          </cell>
          <cell r="J221">
            <v>0</v>
          </cell>
        </row>
        <row r="222">
          <cell r="A222">
            <v>0</v>
          </cell>
          <cell r="B222">
            <v>0</v>
          </cell>
          <cell r="C222">
            <v>0</v>
          </cell>
          <cell r="D222">
            <v>0</v>
          </cell>
          <cell r="E222">
            <v>0</v>
          </cell>
          <cell r="F222" t="str">
            <v>3. Input content for message then press "Send" button</v>
          </cell>
          <cell r="G222" t="str">
            <v>3. The text message will be sent to Phone 2</v>
          </cell>
          <cell r="H222">
            <v>0</v>
          </cell>
          <cell r="I222">
            <v>0</v>
          </cell>
          <cell r="J222">
            <v>0</v>
          </cell>
        </row>
        <row r="223">
          <cell r="A223" t="str">
            <v>CRS_Bluetooth_BT-TEL-185_001</v>
          </cell>
          <cell r="B223">
            <v>0</v>
          </cell>
          <cell r="C223" t="str">
            <v>CRS_Bluetooth_BT-TEL-185_001</v>
          </cell>
          <cell r="D223" t="str">
            <v>To verify that the system shall provide function to send text messages if the phone support send text message via BT</v>
          </cell>
          <cell r="E223" t="str">
            <v>1. AIVI2 is ON with ECS mode
2. AIVI2 Bluetooth is ON
3. Current screen: Message screen
4. Phone 1 connected to AIVI2 via MAP
5. Phone 2 is able to make or receive a text message</v>
          </cell>
          <cell r="F223" t="str">
            <v>1. On AIVI2, press button to create new text message</v>
          </cell>
          <cell r="G223">
            <v>0</v>
          </cell>
          <cell r="H223" t="str">
            <v>cuong.truong</v>
          </cell>
          <cell r="I223" t="str">
            <v>thuy1.dang</v>
          </cell>
          <cell r="J223">
            <v>0</v>
          </cell>
        </row>
        <row r="224">
          <cell r="A224">
            <v>0</v>
          </cell>
          <cell r="B224">
            <v>0</v>
          </cell>
          <cell r="C224">
            <v>0</v>
          </cell>
          <cell r="D224">
            <v>0</v>
          </cell>
          <cell r="E224">
            <v>0</v>
          </cell>
          <cell r="F224" t="str">
            <v>2. Select sender is Phone 2</v>
          </cell>
          <cell r="G224">
            <v>0</v>
          </cell>
          <cell r="H224">
            <v>0</v>
          </cell>
          <cell r="I224">
            <v>0</v>
          </cell>
          <cell r="J224">
            <v>0</v>
          </cell>
        </row>
        <row r="225">
          <cell r="A225">
            <v>0</v>
          </cell>
          <cell r="B225">
            <v>0</v>
          </cell>
          <cell r="C225">
            <v>0</v>
          </cell>
          <cell r="D225">
            <v>0</v>
          </cell>
          <cell r="E225">
            <v>0</v>
          </cell>
          <cell r="F225" t="str">
            <v>3. Input content for message then press "Send" button</v>
          </cell>
          <cell r="G225" t="str">
            <v>3. The text message will be sent to Phone 2</v>
          </cell>
          <cell r="H225">
            <v>0</v>
          </cell>
          <cell r="I225">
            <v>0</v>
          </cell>
          <cell r="J225">
            <v>0</v>
          </cell>
        </row>
        <row r="226">
          <cell r="A226" t="str">
            <v>Name</v>
          </cell>
          <cell r="B226" t="str">
            <v>ID</v>
          </cell>
          <cell r="C226" t="str">
            <v>Name</v>
          </cell>
          <cell r="D226" t="str">
            <v>Test Purpose</v>
          </cell>
          <cell r="E226" t="str">
            <v>Precondition</v>
          </cell>
          <cell r="F226" t="str">
            <v>Test Steps.Action</v>
          </cell>
          <cell r="G226" t="str">
            <v>Test Steps.Expected result</v>
          </cell>
          <cell r="H226" t="str">
            <v>Created by</v>
          </cell>
          <cell r="I226" t="str">
            <v>Reviewer (DCV)</v>
          </cell>
          <cell r="J226" t="str">
            <v>Comment type</v>
          </cell>
        </row>
        <row r="227">
          <cell r="A227" t="str">
            <v>CRS_Bluetooth_BT-TEL-048-1_001</v>
          </cell>
          <cell r="B227">
            <v>0</v>
          </cell>
          <cell r="C227" t="str">
            <v>CRS_Bluetooth_BT-TEL-048-1_001</v>
          </cell>
          <cell r="D227" t="str">
            <v>To verify that The multimedia system shall allow the user to terminate the ongoing call from the handset operation</v>
          </cell>
          <cell r="E227" t="str">
            <v>1. AIVI2 is ON with ECS mode
2. AIVI2 Bluetooth is ON
3. Current screen: Home screen
4. Phone 1 is connected to IVI via Bluetooth
5. Phone 2 is ready to receive or make phone call</v>
          </cell>
          <cell r="F227" t="str">
            <v>1. On Phone 2, make incoming call to Phone 1</v>
          </cell>
          <cell r="G227">
            <v>0</v>
          </cell>
          <cell r="H227" t="str">
            <v>cuong.truong</v>
          </cell>
          <cell r="I227" t="str">
            <v>thuy1.dang</v>
          </cell>
          <cell r="J227">
            <v>0</v>
          </cell>
        </row>
        <row r="228">
          <cell r="A228">
            <v>0</v>
          </cell>
          <cell r="B228">
            <v>0</v>
          </cell>
          <cell r="C228">
            <v>0</v>
          </cell>
          <cell r="D228">
            <v>0</v>
          </cell>
          <cell r="E228">
            <v>0</v>
          </cell>
          <cell r="F228" t="str">
            <v>2. On Phone 1, accept call</v>
          </cell>
          <cell r="G228" t="str">
            <v>2. Ongoing call will be displayed on AIVI2</v>
          </cell>
          <cell r="H228">
            <v>0</v>
          </cell>
          <cell r="I228">
            <v>0</v>
          </cell>
          <cell r="J228">
            <v>0</v>
          </cell>
        </row>
        <row r="229">
          <cell r="A229">
            <v>0</v>
          </cell>
          <cell r="B229">
            <v>0</v>
          </cell>
          <cell r="C229">
            <v>0</v>
          </cell>
          <cell r="D229">
            <v>0</v>
          </cell>
          <cell r="E229">
            <v>0</v>
          </cell>
          <cell r="F229" t="str">
            <v>3. On Phone 1, end call</v>
          </cell>
          <cell r="G229" t="str">
            <v>3. The Ongoing call will be terminated</v>
          </cell>
          <cell r="H229">
            <v>0</v>
          </cell>
          <cell r="I229">
            <v>0</v>
          </cell>
          <cell r="J229">
            <v>0</v>
          </cell>
        </row>
        <row r="230">
          <cell r="A230" t="str">
            <v>CRS_Bluetooth_BT-TEL-196_001</v>
          </cell>
          <cell r="B230">
            <v>0</v>
          </cell>
          <cell r="C230" t="str">
            <v>CRS_Bluetooth_BT-TEL-196_001</v>
          </cell>
          <cell r="D230" t="str">
            <v>To verify that the multimedia system shall provide option to set ON/OFF Sound notification of new message arrival (See Private mode)</v>
          </cell>
          <cell r="E230" t="str">
            <v>1. AIVI2 is ON with ECS mode
2. AIVI2 Bluetooth is ON
3. Current screen: Home screen
4. Phone 1 is connected to IVI via Bluetooth
5. Phone 2 is ready to receive or send text message</v>
          </cell>
          <cell r="F230" t="str">
            <v xml:space="preserve">1. On AIVI2, enter Settings -&gt; Message notification </v>
          </cell>
          <cell r="G230">
            <v>0</v>
          </cell>
          <cell r="H230" t="str">
            <v>cuong.truong</v>
          </cell>
          <cell r="I230" t="str">
            <v>thuy1.dang</v>
          </cell>
          <cell r="J230">
            <v>0</v>
          </cell>
        </row>
        <row r="231">
          <cell r="A231">
            <v>0</v>
          </cell>
          <cell r="B231">
            <v>0</v>
          </cell>
          <cell r="C231">
            <v>0</v>
          </cell>
          <cell r="D231">
            <v>0</v>
          </cell>
          <cell r="E231">
            <v>0</v>
          </cell>
          <cell r="F231" t="str">
            <v>2. On AIVI2, change message sound notification sound to OFF</v>
          </cell>
          <cell r="G231" t="str">
            <v>2. Message notification sound will changed to OFF</v>
          </cell>
          <cell r="H231">
            <v>0</v>
          </cell>
          <cell r="I231">
            <v>0</v>
          </cell>
          <cell r="J231">
            <v>0</v>
          </cell>
        </row>
        <row r="232">
          <cell r="A232">
            <v>0</v>
          </cell>
          <cell r="B232">
            <v>0</v>
          </cell>
          <cell r="C232">
            <v>0</v>
          </cell>
          <cell r="D232">
            <v>0</v>
          </cell>
          <cell r="E232">
            <v>0</v>
          </cell>
          <cell r="F232" t="str">
            <v>3. On AIVI2, change message sound notification sound to ON</v>
          </cell>
          <cell r="G232" t="str">
            <v>3. Message notification sound will changed to ON</v>
          </cell>
          <cell r="H232">
            <v>0</v>
          </cell>
          <cell r="I232">
            <v>0</v>
          </cell>
          <cell r="J232">
            <v>0</v>
          </cell>
        </row>
        <row r="233">
          <cell r="A233" t="str">
            <v>CRS_Bluetooth_BT-TEL-191-4_001</v>
          </cell>
          <cell r="B233">
            <v>0</v>
          </cell>
          <cell r="C233" t="str">
            <v>CRS_Bluetooth_BT-TEL-191-4_001</v>
          </cell>
          <cell r="D233" t="str">
            <v>To verify that the multimedia system shall provide option to set ON/OFF Sound notification of new message arrival (See Private mode)</v>
          </cell>
          <cell r="E233" t="str">
            <v>1. AIVI2 is ON with ECS mode
2. AIVI2 Bluetooth is ON
3. Current screen: Home screen
4. Phone 1 is connected to IVI via Bluetooth
5. Phone 1 is connected to Internet</v>
          </cell>
          <cell r="F233" t="str">
            <v>1. On AIVI2, activate "Free text speller" when creating SMS</v>
          </cell>
          <cell r="G233" t="str">
            <v>1. "Free text speller" will be activated</v>
          </cell>
          <cell r="H233" t="str">
            <v>cuong.truong</v>
          </cell>
          <cell r="I233" t="str">
            <v>thuy1.dang</v>
          </cell>
          <cell r="J233">
            <v>0</v>
          </cell>
        </row>
        <row r="234">
          <cell r="A234" t="str">
            <v>CRS_Bluetooth_BT-TEL-154_001</v>
          </cell>
          <cell r="B234">
            <v>0</v>
          </cell>
          <cell r="C234" t="str">
            <v>CRS_Bluetooth_BT-TEL-154_001</v>
          </cell>
          <cell r="D234" t="str">
            <v>To verify that If the user wants to place a call via the multimedia voice recongnition during phonebook download, the multimedia system shall play error prompt to notify the user that the phonebook not yet downloaded</v>
          </cell>
          <cell r="E234" t="str">
            <v>1. AIVI2 is ON with ECS mode
2. AIVI2 Bluetooth is ON
3. Current screen: Home screen
4. Phone 1 contains 1000 contacts</v>
          </cell>
          <cell r="F234" t="str">
            <v>1. On AIVI2, connect BT to Phone 1 via HFP</v>
          </cell>
          <cell r="G234">
            <v>0</v>
          </cell>
          <cell r="H234" t="str">
            <v>cuong.truong</v>
          </cell>
          <cell r="I234" t="str">
            <v>thuy1.dang</v>
          </cell>
          <cell r="J234">
            <v>0</v>
          </cell>
        </row>
        <row r="235">
          <cell r="A235">
            <v>0</v>
          </cell>
          <cell r="B235">
            <v>0</v>
          </cell>
          <cell r="C235">
            <v>0</v>
          </cell>
          <cell r="D235">
            <v>0</v>
          </cell>
          <cell r="E235">
            <v>0</v>
          </cell>
          <cell r="F235" t="str">
            <v>2. On Phone 1, allow permission for AIVI2 to download contact</v>
          </cell>
          <cell r="G235">
            <v>0</v>
          </cell>
          <cell r="H235">
            <v>0</v>
          </cell>
          <cell r="I235">
            <v>0</v>
          </cell>
          <cell r="J235" t="str">
            <v>Error</v>
          </cell>
        </row>
        <row r="236">
          <cell r="A236">
            <v>0</v>
          </cell>
          <cell r="B236">
            <v>0</v>
          </cell>
          <cell r="C236">
            <v>0</v>
          </cell>
          <cell r="D236">
            <v>0</v>
          </cell>
          <cell r="E236">
            <v>0</v>
          </cell>
          <cell r="F236" t="str">
            <v>3. While AIVI2 is downloading contact, enter Phone -&gt; Contacts</v>
          </cell>
          <cell r="G236" t="str">
            <v>3. AIVI2 will notify that the phonebook is NOT yet downloaded</v>
          </cell>
          <cell r="H236">
            <v>0</v>
          </cell>
          <cell r="I236">
            <v>0</v>
          </cell>
          <cell r="J236">
            <v>0</v>
          </cell>
        </row>
        <row r="237">
          <cell r="A237" t="str">
            <v>CRS_Bluetooth_BT-TEL-150_001</v>
          </cell>
          <cell r="B237">
            <v>0</v>
          </cell>
          <cell r="C237" t="str">
            <v>CRS_Bluetooth_BT-TEL-150_001</v>
          </cell>
          <cell r="D237" t="str">
            <v>To verify that The multimedia system shall not display duplicate phonebook. If contacts match exactly (name, number, phone type), then they should be combined.</v>
          </cell>
          <cell r="E237" t="str">
            <v>1. AIVI2 is ON with ECS mode
2. AIVI2 Bluetooth is ON
3. Current screen: Home screen
4. Phone 1 contains 2 contact match exactly (name, number, phone type)</v>
          </cell>
          <cell r="F237" t="str">
            <v>1. On AIVI2, connect BT to Phone 1 via HFP</v>
          </cell>
          <cell r="G237">
            <v>0</v>
          </cell>
          <cell r="H237" t="str">
            <v>cuong.truong</v>
          </cell>
          <cell r="I237" t="str">
            <v>thuy1.dang</v>
          </cell>
          <cell r="J237">
            <v>0</v>
          </cell>
        </row>
        <row r="238">
          <cell r="A238">
            <v>0</v>
          </cell>
          <cell r="B238">
            <v>0</v>
          </cell>
          <cell r="C238">
            <v>0</v>
          </cell>
          <cell r="D238">
            <v>0</v>
          </cell>
          <cell r="E238">
            <v>0</v>
          </cell>
          <cell r="F238" t="str">
            <v>2. On Phone 1, allow permission for AIVI2 to download contact</v>
          </cell>
          <cell r="G238">
            <v>0</v>
          </cell>
          <cell r="H238">
            <v>0</v>
          </cell>
          <cell r="I238">
            <v>0</v>
          </cell>
          <cell r="J238" t="str">
            <v>GlobalComment</v>
          </cell>
        </row>
        <row r="239">
          <cell r="A239">
            <v>0</v>
          </cell>
          <cell r="B239">
            <v>0</v>
          </cell>
          <cell r="C239">
            <v>0</v>
          </cell>
          <cell r="D239">
            <v>0</v>
          </cell>
          <cell r="E239">
            <v>0</v>
          </cell>
          <cell r="F239" t="str">
            <v>3. On AIVI2, enter contact then check the 2 same contact</v>
          </cell>
          <cell r="G239" t="str">
            <v>3. The 2 same contact will be combined to 1 contact</v>
          </cell>
          <cell r="H239">
            <v>0</v>
          </cell>
          <cell r="I239">
            <v>0</v>
          </cell>
          <cell r="J239">
            <v>0</v>
          </cell>
        </row>
        <row r="240">
          <cell r="A240" t="str">
            <v>CRS_Bluetooth_BT-TEL-150_001</v>
          </cell>
          <cell r="B240">
            <v>0</v>
          </cell>
          <cell r="C240" t="str">
            <v>CRS_Bluetooth_BT-TEL-150_001</v>
          </cell>
          <cell r="D240" t="str">
            <v>To verify that The multimedia system shall display an error popup, if searched input is invalid</v>
          </cell>
          <cell r="E240" t="str">
            <v>1. AIVI2 is ON with ECS mode
2. AIVI2 Bluetooth is ON
3. Current screen: Home screen
4. Phone 1 connected to AIVI2 via BT HFP
5. AIVI2 has downloaded contacts from Phone 1</v>
          </cell>
          <cell r="F240" t="str">
            <v>1. On AIVI2, enter Phone -&gt; Contacts -&gt; Search</v>
          </cell>
          <cell r="G240">
            <v>0</v>
          </cell>
          <cell r="H240" t="str">
            <v>cuong.truong</v>
          </cell>
          <cell r="I240" t="str">
            <v>thuy1.dang</v>
          </cell>
          <cell r="J240">
            <v>0</v>
          </cell>
        </row>
        <row r="241">
          <cell r="A241">
            <v>0</v>
          </cell>
          <cell r="B241">
            <v>0</v>
          </cell>
          <cell r="C241">
            <v>0</v>
          </cell>
          <cell r="D241">
            <v>0</v>
          </cell>
          <cell r="E241">
            <v>0</v>
          </cell>
          <cell r="F241" t="str">
            <v>2. On AIVI2, Input invalid character -&gt; Search</v>
          </cell>
          <cell r="G241" t="str">
            <v>2. AIVI2 will display error popup</v>
          </cell>
          <cell r="H241">
            <v>0</v>
          </cell>
          <cell r="I241">
            <v>0</v>
          </cell>
          <cell r="J241">
            <v>0</v>
          </cell>
        </row>
        <row r="242">
          <cell r="A242" t="str">
            <v>CRS_Bluetooth_BT-TEL-125_001</v>
          </cell>
          <cell r="B242">
            <v>0</v>
          </cell>
          <cell r="C242" t="str">
            <v>CRS_Bluetooth_BT-TEL-125_001</v>
          </cell>
          <cell r="D242" t="str">
            <v>To verify that if user does not make any change, the phonebook will keep the same after the phonebook is downloaded completely</v>
          </cell>
          <cell r="E242" t="str">
            <v>1. AIVI2 is ON with ECS mode
2. AIVI2 Bluetooth is ON
3. Current screen: Home screen
4. Phone 1 connected to AIVI2 via BT HFP
5. AIVI2 has downloaded contacts from Phone 1</v>
          </cell>
          <cell r="F242" t="str">
            <v>1. On Phone 1, disconnect BT with AIVI2</v>
          </cell>
          <cell r="G242">
            <v>0</v>
          </cell>
          <cell r="H242" t="str">
            <v>cuong.truong</v>
          </cell>
          <cell r="I242" t="str">
            <v>thuy1.dang</v>
          </cell>
          <cell r="J242">
            <v>0</v>
          </cell>
        </row>
        <row r="243">
          <cell r="A243">
            <v>0</v>
          </cell>
          <cell r="B243">
            <v>0</v>
          </cell>
          <cell r="C243">
            <v>0</v>
          </cell>
          <cell r="D243">
            <v>0</v>
          </cell>
          <cell r="E243">
            <v>0</v>
          </cell>
          <cell r="F243" t="str">
            <v>2. On Phone 1, reconnect BT with AIVI2 without changing anything in Phone contact</v>
          </cell>
          <cell r="G243">
            <v>0</v>
          </cell>
          <cell r="H243">
            <v>0</v>
          </cell>
          <cell r="I243">
            <v>0</v>
          </cell>
          <cell r="J243">
            <v>0</v>
          </cell>
        </row>
        <row r="244">
          <cell r="A244">
            <v>0</v>
          </cell>
          <cell r="B244">
            <v>0</v>
          </cell>
          <cell r="C244">
            <v>0</v>
          </cell>
          <cell r="D244">
            <v>0</v>
          </cell>
          <cell r="E244">
            <v>0</v>
          </cell>
          <cell r="F244" t="str">
            <v>3. After Phonebook download completely, check the Phonebook in AIVI2</v>
          </cell>
          <cell r="G244" t="str">
            <v>3. There is no change in Phonebook</v>
          </cell>
          <cell r="H244">
            <v>0</v>
          </cell>
          <cell r="I244">
            <v>0</v>
          </cell>
          <cell r="J244">
            <v>0</v>
          </cell>
        </row>
        <row r="245">
          <cell r="A245" t="str">
            <v>CRS_Bluetooth_BT-TEL-125_002</v>
          </cell>
          <cell r="B245">
            <v>0</v>
          </cell>
          <cell r="C245" t="str">
            <v>CRS_Bluetooth_BT-TEL-125_002</v>
          </cell>
          <cell r="D245" t="str">
            <v>To verify that when user add a new contact, the phonebook will be updated after the phonebook is downloaded completely</v>
          </cell>
          <cell r="E245" t="str">
            <v>1. AIVI2 is ON with ECS mode
2. AIVI2 Bluetooth is ON
3. Current screen: Home screen
4. Phone 1 connected to AIVI2 via BT HFP
5. AIVI2 has downloaded contacts from Phone 1</v>
          </cell>
          <cell r="F245" t="str">
            <v>1. On Phone 1, disconnect BT with AIVI2</v>
          </cell>
          <cell r="G245">
            <v>0</v>
          </cell>
          <cell r="H245" t="str">
            <v>cuong.truong</v>
          </cell>
          <cell r="I245" t="str">
            <v>thuy1.dang</v>
          </cell>
          <cell r="J245">
            <v>0</v>
          </cell>
        </row>
        <row r="246">
          <cell r="A246">
            <v>0</v>
          </cell>
          <cell r="B246">
            <v>0</v>
          </cell>
          <cell r="C246">
            <v>0</v>
          </cell>
          <cell r="D246">
            <v>0</v>
          </cell>
          <cell r="E246">
            <v>0</v>
          </cell>
          <cell r="F246" t="str">
            <v>2. On Phone 1, add a new contact then reconnect BT with AIVI2</v>
          </cell>
          <cell r="G246">
            <v>0</v>
          </cell>
          <cell r="H246">
            <v>0</v>
          </cell>
          <cell r="I246">
            <v>0</v>
          </cell>
          <cell r="J246">
            <v>0</v>
          </cell>
        </row>
        <row r="247">
          <cell r="A247">
            <v>0</v>
          </cell>
          <cell r="B247">
            <v>0</v>
          </cell>
          <cell r="C247">
            <v>0</v>
          </cell>
          <cell r="D247">
            <v>0</v>
          </cell>
          <cell r="E247">
            <v>0</v>
          </cell>
          <cell r="F247" t="str">
            <v>3. After Phonebook download completely, check the Phonebook in AIVI2</v>
          </cell>
          <cell r="G247" t="str">
            <v>3. The new contact will be displayed in Phonebook</v>
          </cell>
          <cell r="H247">
            <v>0</v>
          </cell>
          <cell r="I247">
            <v>0</v>
          </cell>
          <cell r="J247">
            <v>0</v>
          </cell>
        </row>
        <row r="248">
          <cell r="A248" t="str">
            <v>CRS_Bluetooth_BT-TEL-125_003</v>
          </cell>
          <cell r="B248">
            <v>0</v>
          </cell>
          <cell r="C248" t="str">
            <v>CRS_Bluetooth_BT-TEL-125_003</v>
          </cell>
          <cell r="D248" t="str">
            <v>To verify that when user delete a contact, the phonebook will be updated after the phonebook is downloaded completely</v>
          </cell>
          <cell r="E248" t="str">
            <v>1. AIVI2 is ON with ECS mode
2. AIVI2 Bluetooth is ON
3. Current screen: Home screen
4. Phone 1 connected to AIVI2 via BT HFP
5. AIVI2 has downloaded contacts from Phone 1</v>
          </cell>
          <cell r="F248" t="str">
            <v>1. On Phone 1, disconnect BT with AIVI2</v>
          </cell>
          <cell r="G248">
            <v>0</v>
          </cell>
          <cell r="H248" t="str">
            <v>cuong.truong</v>
          </cell>
          <cell r="I248" t="str">
            <v>thuy1.dang</v>
          </cell>
          <cell r="J248">
            <v>0</v>
          </cell>
        </row>
        <row r="249">
          <cell r="A249">
            <v>0</v>
          </cell>
          <cell r="B249">
            <v>0</v>
          </cell>
          <cell r="C249">
            <v>0</v>
          </cell>
          <cell r="D249">
            <v>0</v>
          </cell>
          <cell r="E249">
            <v>0</v>
          </cell>
          <cell r="F249" t="str">
            <v>2. On Phone 1, delete a contact then reconnect BT with AIVI2</v>
          </cell>
          <cell r="G249">
            <v>0</v>
          </cell>
          <cell r="H249">
            <v>0</v>
          </cell>
          <cell r="I249">
            <v>0</v>
          </cell>
          <cell r="J249">
            <v>0</v>
          </cell>
        </row>
        <row r="250">
          <cell r="A250">
            <v>0</v>
          </cell>
          <cell r="B250">
            <v>0</v>
          </cell>
          <cell r="C250">
            <v>0</v>
          </cell>
          <cell r="D250">
            <v>0</v>
          </cell>
          <cell r="E250">
            <v>0</v>
          </cell>
          <cell r="F250" t="str">
            <v>3. After Phonebook download completely, check the Phonebook in AIVI2</v>
          </cell>
          <cell r="G250" t="str">
            <v>3. The deleted contact will be disappear in Phonebook</v>
          </cell>
          <cell r="H250">
            <v>0</v>
          </cell>
          <cell r="I250">
            <v>0</v>
          </cell>
          <cell r="J250">
            <v>0</v>
          </cell>
        </row>
        <row r="251">
          <cell r="A251" t="str">
            <v>CRS_Bluetooth_BT-TEL-125_004</v>
          </cell>
          <cell r="B251">
            <v>0</v>
          </cell>
          <cell r="C251" t="str">
            <v>CRS_Bluetooth_BT-TEL-125_004</v>
          </cell>
          <cell r="D251" t="str">
            <v>To verify that when user modify contact, the phonebook will be updated after the phonebook is downloaded completely</v>
          </cell>
          <cell r="E251" t="str">
            <v>1. AIVI2 is ON with ECS mode
2. AIVI2 Bluetooth is ON
3. Current screen: Home screen
4. Phone 1 connected to AIVI2 via BT HFP
5. AIVI2 has downloaded contacts from Phone 1</v>
          </cell>
          <cell r="F251" t="str">
            <v>1. On Phone 1, disconnect BT with AIVI2</v>
          </cell>
          <cell r="G251">
            <v>0</v>
          </cell>
          <cell r="H251" t="str">
            <v>cuong.truong</v>
          </cell>
          <cell r="I251" t="str">
            <v>thuy1.dang</v>
          </cell>
          <cell r="J251">
            <v>0</v>
          </cell>
        </row>
        <row r="252">
          <cell r="A252">
            <v>0</v>
          </cell>
          <cell r="B252">
            <v>0</v>
          </cell>
          <cell r="C252">
            <v>0</v>
          </cell>
          <cell r="D252">
            <v>0</v>
          </cell>
          <cell r="E252">
            <v>0</v>
          </cell>
          <cell r="F252" t="str">
            <v>2. On Phone 1, modify a contact then reconnect BT with AIVI2</v>
          </cell>
          <cell r="G252">
            <v>0</v>
          </cell>
          <cell r="H252">
            <v>0</v>
          </cell>
          <cell r="I252">
            <v>0</v>
          </cell>
          <cell r="J252">
            <v>0</v>
          </cell>
        </row>
        <row r="253">
          <cell r="A253">
            <v>0</v>
          </cell>
          <cell r="B253">
            <v>0</v>
          </cell>
          <cell r="C253">
            <v>0</v>
          </cell>
          <cell r="D253">
            <v>0</v>
          </cell>
          <cell r="E253">
            <v>0</v>
          </cell>
          <cell r="F253" t="str">
            <v>3. After Phonebook download completely, check the Phonebook in AIVI2</v>
          </cell>
          <cell r="G253" t="str">
            <v>3. The information of the modified contact will be updated in Phonebook</v>
          </cell>
          <cell r="H253">
            <v>0</v>
          </cell>
          <cell r="I253">
            <v>0</v>
          </cell>
          <cell r="J253">
            <v>0</v>
          </cell>
        </row>
        <row r="254">
          <cell r="A254" t="str">
            <v>CRS_Bluetooth_BT-COR-176_001</v>
          </cell>
          <cell r="B254">
            <v>0</v>
          </cell>
          <cell r="C254" t="str">
            <v>CRS_Bluetooth_BT-COR-176_001</v>
          </cell>
          <cell r="D254" t="str">
            <v>To verify that system shall support to connect two devices at the same time via MAP profile in case of Dual HFP use case</v>
          </cell>
          <cell r="E254" t="str">
            <v>1. AIVI2 is ON with ECS mode
2. AIVI2 Bluetooth is ON
3. Current screen: Home screen
4. Phone 1 and Phone 2 connected to AIVI2 via BT MAP (Message Access Profile)
5. AIVI2 has downloaded contacts from Phone 1 and Phone 2
6. Phone 3 is able to send Text message (SMS/MMS)</v>
          </cell>
          <cell r="F254" t="str">
            <v>1.  On Phone 3, send Text message to Phone 1</v>
          </cell>
          <cell r="G254" t="str">
            <v xml:space="preserve">1. AIVI2 will notify the incoming message to Phone 1 from Phone 3 </v>
          </cell>
          <cell r="H254" t="str">
            <v>cuong.truong</v>
          </cell>
          <cell r="I254" t="str">
            <v>thuy1.dang</v>
          </cell>
          <cell r="J254">
            <v>0</v>
          </cell>
        </row>
        <row r="255">
          <cell r="A255">
            <v>0</v>
          </cell>
          <cell r="B255">
            <v>0</v>
          </cell>
          <cell r="C255">
            <v>0</v>
          </cell>
          <cell r="D255">
            <v>0</v>
          </cell>
          <cell r="E255">
            <v>0</v>
          </cell>
          <cell r="F255" t="str">
            <v>2.  On Phone 3, send Text message to Phone 2</v>
          </cell>
          <cell r="G255" t="str">
            <v>2. AIVI2 will notify the incoming message to Phone 2 from Phone 3</v>
          </cell>
          <cell r="H255">
            <v>0</v>
          </cell>
          <cell r="I255">
            <v>0</v>
          </cell>
          <cell r="J255">
            <v>0</v>
          </cell>
        </row>
        <row r="256">
          <cell r="A256" t="str">
            <v>CRS_Bluetooth_BT-COR-171_001</v>
          </cell>
          <cell r="B256">
            <v>0</v>
          </cell>
          <cell r="C256" t="str">
            <v>CRS_Bluetooth_BT-COR-171_001</v>
          </cell>
          <cell r="D256" t="str">
            <v>To verify that system shall support SMS notification and download during audio streaming with no impact on audio quality</v>
          </cell>
          <cell r="E256" t="str">
            <v>1. AIVI2 is ON with ECS mode
2. AIVI2 Bluetooth is ON
3. Current screen: Home screen
4. Phone 1 connected to AIVI2 via BT A2DP
5. AIVI2's Media BT is playing
6. Phone 2 supports Bluetooth MAP and contains Text messages
7. Phone 3 is able to send Text message (SMS/MMS)</v>
          </cell>
          <cell r="F256" t="str">
            <v>1. On Phone 2, connect BT to AIVI2 via MAP</v>
          </cell>
          <cell r="G256">
            <v>0</v>
          </cell>
          <cell r="H256" t="str">
            <v>cuong.truong</v>
          </cell>
          <cell r="I256" t="str">
            <v>thuy1.dang</v>
          </cell>
          <cell r="J256">
            <v>0</v>
          </cell>
        </row>
        <row r="257">
          <cell r="A257">
            <v>0</v>
          </cell>
          <cell r="B257">
            <v>0</v>
          </cell>
          <cell r="C257">
            <v>0</v>
          </cell>
          <cell r="D257">
            <v>0</v>
          </cell>
          <cell r="E257">
            <v>0</v>
          </cell>
          <cell r="F257" t="str">
            <v xml:space="preserve">2. On Phone 2, grant permission for AIVI2 to download Message </v>
          </cell>
          <cell r="G257">
            <v>0</v>
          </cell>
          <cell r="H257">
            <v>0</v>
          </cell>
          <cell r="I257">
            <v>0</v>
          </cell>
          <cell r="J257">
            <v>0</v>
          </cell>
        </row>
        <row r="258">
          <cell r="A258">
            <v>0</v>
          </cell>
          <cell r="B258">
            <v>0</v>
          </cell>
          <cell r="C258">
            <v>0</v>
          </cell>
          <cell r="D258">
            <v>0</v>
          </cell>
          <cell r="E258">
            <v>0</v>
          </cell>
          <cell r="F258" t="str">
            <v>3. During the time that AIVI2 downloading message, check the audio streaming quality</v>
          </cell>
          <cell r="G258" t="str">
            <v>3. The BT music is playing without impact on audio quality</v>
          </cell>
          <cell r="H258">
            <v>0</v>
          </cell>
          <cell r="I258">
            <v>0</v>
          </cell>
          <cell r="J258">
            <v>0</v>
          </cell>
        </row>
        <row r="259">
          <cell r="A259">
            <v>0</v>
          </cell>
          <cell r="B259">
            <v>0</v>
          </cell>
          <cell r="C259">
            <v>0</v>
          </cell>
          <cell r="D259">
            <v>0</v>
          </cell>
          <cell r="E259">
            <v>0</v>
          </cell>
          <cell r="F259" t="str">
            <v>4. After the download is completed, from Phone 3, send text message to Phone 2</v>
          </cell>
          <cell r="G259" t="str">
            <v>4. AIVI2 will notify the incoming message to Phone 2 from Phone 3
4. The BT music is playing without impact on audio quality</v>
          </cell>
          <cell r="H259">
            <v>0</v>
          </cell>
          <cell r="I259">
            <v>0</v>
          </cell>
          <cell r="J259">
            <v>0</v>
          </cell>
        </row>
        <row r="260">
          <cell r="A260" t="str">
            <v>CRS_Bluetooth_BT-COR-170_001</v>
          </cell>
          <cell r="B260">
            <v>0</v>
          </cell>
          <cell r="C260" t="str">
            <v>CRS_Bluetooth_BT-COR-170_001</v>
          </cell>
          <cell r="D260" t="str">
            <v>To verify that system shall support HFP profile along with MAP profile</v>
          </cell>
          <cell r="E260" t="str">
            <v>1. AIVI2 is ON with ECS mode
2. AIVI2 Bluetooth is ON
3. Current screen: Home screen
4. Phone 1 connected to AIVI2 via BT HFP
5. Phone 2 supports Bluetooth MAP and contains Text messages
6. Phone 3 is able to make or receive phone call</v>
          </cell>
          <cell r="F260" t="str">
            <v>1. On Phone 2, connect BT to AIVI2 via MAP</v>
          </cell>
          <cell r="G260">
            <v>0</v>
          </cell>
          <cell r="H260" t="str">
            <v>cuong.truong</v>
          </cell>
          <cell r="I260" t="str">
            <v>thuy1.dang</v>
          </cell>
          <cell r="J260">
            <v>0</v>
          </cell>
        </row>
        <row r="261">
          <cell r="A261">
            <v>0</v>
          </cell>
          <cell r="B261">
            <v>0</v>
          </cell>
          <cell r="C261">
            <v>0</v>
          </cell>
          <cell r="D261">
            <v>0</v>
          </cell>
          <cell r="E261">
            <v>0</v>
          </cell>
          <cell r="F261" t="str">
            <v xml:space="preserve">2. On Phone 2, grant permission for AIVI2 to download Message </v>
          </cell>
          <cell r="G261">
            <v>0</v>
          </cell>
          <cell r="H261">
            <v>0</v>
          </cell>
          <cell r="I261">
            <v>0</v>
          </cell>
          <cell r="J261">
            <v>0</v>
          </cell>
        </row>
        <row r="262">
          <cell r="A262">
            <v>0</v>
          </cell>
          <cell r="B262">
            <v>0</v>
          </cell>
          <cell r="C262">
            <v>0</v>
          </cell>
          <cell r="D262">
            <v>0</v>
          </cell>
          <cell r="E262">
            <v>0</v>
          </cell>
          <cell r="F262" t="str">
            <v>3. During the time that AIVI2 downloading message, from Phone 3, make incoming call to Phone 1</v>
          </cell>
          <cell r="G262" t="str">
            <v>3. The incoming call sound will be played without impact on sound quality</v>
          </cell>
          <cell r="H262">
            <v>0</v>
          </cell>
          <cell r="I262">
            <v>0</v>
          </cell>
          <cell r="J262">
            <v>0</v>
          </cell>
        </row>
        <row r="263">
          <cell r="A263">
            <v>0</v>
          </cell>
          <cell r="B263">
            <v>0</v>
          </cell>
          <cell r="C263">
            <v>0</v>
          </cell>
          <cell r="D263">
            <v>0</v>
          </cell>
          <cell r="E263">
            <v>0</v>
          </cell>
          <cell r="F263" t="str">
            <v>4. On AIVI2, accept the incoming call then make a talk between Phone 1 and Phone 3</v>
          </cell>
          <cell r="G263" t="str">
            <v>4. The sound will be heared clearly without impact on sound quality</v>
          </cell>
          <cell r="H263">
            <v>0</v>
          </cell>
          <cell r="I263">
            <v>0</v>
          </cell>
          <cell r="J263">
            <v>0</v>
          </cell>
        </row>
        <row r="264">
          <cell r="A264">
            <v>0</v>
          </cell>
          <cell r="B264">
            <v>0</v>
          </cell>
          <cell r="C264">
            <v>0</v>
          </cell>
          <cell r="D264">
            <v>0</v>
          </cell>
          <cell r="E264">
            <v>0</v>
          </cell>
          <cell r="F264" t="str">
            <v>5. On AVI2, terminate the call</v>
          </cell>
          <cell r="G264">
            <v>0</v>
          </cell>
          <cell r="H264">
            <v>0</v>
          </cell>
          <cell r="I264">
            <v>0</v>
          </cell>
          <cell r="J264">
            <v>0</v>
          </cell>
        </row>
        <row r="265">
          <cell r="A265">
            <v>0</v>
          </cell>
          <cell r="B265">
            <v>0</v>
          </cell>
          <cell r="C265">
            <v>0</v>
          </cell>
          <cell r="D265">
            <v>0</v>
          </cell>
          <cell r="E265">
            <v>0</v>
          </cell>
          <cell r="F265" t="str">
            <v>6. After the download Message is completed, check the Message</v>
          </cell>
          <cell r="G265" t="str">
            <v>6. The Message will be displayed with full of information in Phone 2's Messages</v>
          </cell>
          <cell r="H265">
            <v>0</v>
          </cell>
          <cell r="I265">
            <v>0</v>
          </cell>
          <cell r="J265">
            <v>0</v>
          </cell>
        </row>
        <row r="266">
          <cell r="A266" t="str">
            <v>CRS_Bluetooth_BT-COR-168_001</v>
          </cell>
          <cell r="B266">
            <v>0</v>
          </cell>
          <cell r="C266" t="str">
            <v>CRS_Bluetooth_BT-COR-168_001</v>
          </cell>
          <cell r="D266" t="str">
            <v>To verify that system shall support "phonebook download" during audio streaming with no impact on audio quality</v>
          </cell>
          <cell r="E266" t="str">
            <v>1. AIVI2 is ON with ECS mode
2. AIVI2 Bluetooth is ON
3. Current screen: Home screen
4. Phone 1 connected to AIVI2 via BT A2DP
5. AIVI2's Media BT is playing
6. Phone 2 supports Bluetooth PBAP and contains Contacts</v>
          </cell>
          <cell r="F266" t="str">
            <v>1. On Phone 2, connect BT to AIVI2 via PBAP</v>
          </cell>
          <cell r="G266">
            <v>0</v>
          </cell>
          <cell r="H266" t="str">
            <v>cuong.truong</v>
          </cell>
          <cell r="I266" t="str">
            <v>thuy1.dang</v>
          </cell>
          <cell r="J266">
            <v>0</v>
          </cell>
        </row>
        <row r="267">
          <cell r="A267">
            <v>0</v>
          </cell>
          <cell r="B267">
            <v>0</v>
          </cell>
          <cell r="C267">
            <v>0</v>
          </cell>
          <cell r="D267">
            <v>0</v>
          </cell>
          <cell r="E267">
            <v>0</v>
          </cell>
          <cell r="F267" t="str">
            <v>2. On Phone 2, grant permission for AIVI2 to download Phonebook</v>
          </cell>
          <cell r="G267">
            <v>0</v>
          </cell>
          <cell r="H267">
            <v>0</v>
          </cell>
          <cell r="I267">
            <v>0</v>
          </cell>
          <cell r="J267">
            <v>0</v>
          </cell>
        </row>
        <row r="268">
          <cell r="A268">
            <v>0</v>
          </cell>
          <cell r="B268">
            <v>0</v>
          </cell>
          <cell r="C268">
            <v>0</v>
          </cell>
          <cell r="D268">
            <v>0</v>
          </cell>
          <cell r="E268">
            <v>0</v>
          </cell>
          <cell r="F268" t="str">
            <v>3. During the time that AIVI2 downloading Phonebook, check the audio streaming quality</v>
          </cell>
          <cell r="G268" t="str">
            <v>3. The BT music is playing without impact on audio quality</v>
          </cell>
          <cell r="H268">
            <v>0</v>
          </cell>
          <cell r="I268">
            <v>0</v>
          </cell>
          <cell r="J268">
            <v>0</v>
          </cell>
        </row>
        <row r="269">
          <cell r="A269" t="str">
            <v>CRS_Bluetooth_BT-COR-166_001</v>
          </cell>
          <cell r="B269">
            <v>0</v>
          </cell>
          <cell r="C269" t="str">
            <v>CRS_Bluetooth_BT-COR-166_001</v>
          </cell>
          <cell r="D269" t="str">
            <v>To verify that system shall support "Phonebook download" during an ongoing call with no impact on audio quality</v>
          </cell>
          <cell r="E269" t="str">
            <v>1. AIVI2 is ON with ECS mode
2. AIVI2 Bluetooth is ON
3. Current screen: Home screen
4. Phone 1 connected to AIVI2 via BT HFP and A2DP
5. AIVI2's Media BT is playing
6. Phone 2 supports Bluetooth PBAP and contains Contacts
7. Phone 3 is able to make or receive phone call</v>
          </cell>
          <cell r="F269" t="str">
            <v>1. On Phone 2, connect BT to AIVI2 via PBAP</v>
          </cell>
          <cell r="G269">
            <v>0</v>
          </cell>
          <cell r="H269" t="str">
            <v>cuong.truong</v>
          </cell>
          <cell r="I269" t="str">
            <v>duong4.nguyen</v>
          </cell>
          <cell r="J269">
            <v>0</v>
          </cell>
        </row>
        <row r="270">
          <cell r="A270">
            <v>0</v>
          </cell>
          <cell r="B270">
            <v>0</v>
          </cell>
          <cell r="C270">
            <v>0</v>
          </cell>
          <cell r="D270">
            <v>0</v>
          </cell>
          <cell r="E270">
            <v>0</v>
          </cell>
          <cell r="F270" t="str">
            <v>2. On Phone 2, grant permission for AIVI2 to download Phonebook</v>
          </cell>
          <cell r="G270">
            <v>0</v>
          </cell>
          <cell r="H270">
            <v>0</v>
          </cell>
          <cell r="I270">
            <v>0</v>
          </cell>
          <cell r="J270">
            <v>0</v>
          </cell>
        </row>
        <row r="271">
          <cell r="A271">
            <v>0</v>
          </cell>
          <cell r="B271">
            <v>0</v>
          </cell>
          <cell r="C271">
            <v>0</v>
          </cell>
          <cell r="D271">
            <v>0</v>
          </cell>
          <cell r="E271">
            <v>0</v>
          </cell>
          <cell r="F271" t="str">
            <v>3. During the time that AIVI2 downloading Phonebook, from Phone 3, make incoming call to Phone 1</v>
          </cell>
          <cell r="G271" t="str">
            <v>3. The incoming call sound will be played without impact on sound quality</v>
          </cell>
          <cell r="H271">
            <v>0</v>
          </cell>
          <cell r="I271">
            <v>0</v>
          </cell>
          <cell r="J271">
            <v>0</v>
          </cell>
        </row>
        <row r="272">
          <cell r="A272">
            <v>0</v>
          </cell>
          <cell r="B272">
            <v>0</v>
          </cell>
          <cell r="C272">
            <v>0</v>
          </cell>
          <cell r="D272">
            <v>0</v>
          </cell>
          <cell r="E272">
            <v>0</v>
          </cell>
          <cell r="F272" t="str">
            <v>4. On AIVI2, accept the incoming call then make a talk between Phone 1 and Phone 3</v>
          </cell>
          <cell r="G272" t="str">
            <v>4. The sound will be heared clearly without impact on sound quality</v>
          </cell>
          <cell r="H272">
            <v>0</v>
          </cell>
          <cell r="I272">
            <v>0</v>
          </cell>
          <cell r="J272">
            <v>0</v>
          </cell>
        </row>
        <row r="273">
          <cell r="A273">
            <v>0</v>
          </cell>
          <cell r="B273">
            <v>0</v>
          </cell>
          <cell r="C273">
            <v>0</v>
          </cell>
          <cell r="D273">
            <v>0</v>
          </cell>
          <cell r="E273">
            <v>0</v>
          </cell>
          <cell r="F273" t="str">
            <v>5. On AVI2, terminate the call</v>
          </cell>
          <cell r="G273">
            <v>0</v>
          </cell>
          <cell r="H273">
            <v>0</v>
          </cell>
          <cell r="I273">
            <v>0</v>
          </cell>
          <cell r="J273">
            <v>0</v>
          </cell>
        </row>
        <row r="274">
          <cell r="A274">
            <v>0</v>
          </cell>
          <cell r="B274">
            <v>0</v>
          </cell>
          <cell r="C274">
            <v>0</v>
          </cell>
          <cell r="D274">
            <v>0</v>
          </cell>
          <cell r="E274">
            <v>0</v>
          </cell>
          <cell r="F274" t="str">
            <v>6. After the download Phone 2's Contacts is completed, check the Phonebook</v>
          </cell>
          <cell r="G274" t="str">
            <v>6. The Phonebook will be displayed with full of information in Phone 2's Contacts</v>
          </cell>
          <cell r="H274">
            <v>0</v>
          </cell>
          <cell r="I274">
            <v>0</v>
          </cell>
          <cell r="J274">
            <v>0</v>
          </cell>
        </row>
        <row r="275">
          <cell r="A275" t="str">
            <v>CRS_Bluetooth_BT-COR-165_001</v>
          </cell>
          <cell r="B275">
            <v>0</v>
          </cell>
          <cell r="C275" t="str">
            <v>CRS_Bluetooth_BT-COR-165_001</v>
          </cell>
          <cell r="D275" t="str">
            <v xml:space="preserve">To verify that system shall pause audio streaming during ongoing connection/pairing activity (search for Bluetooth devices, pairing of Bluetooth device) </v>
          </cell>
          <cell r="E275" t="str">
            <v>1. AIVI2 is ON with ECS mode
2. AIVI2 Bluetooth is ON
3. Current screen: Home screen
4. Phone 1 connected to AIVI2 via BT A2DP
5. AIVI2's Media BT is playing
6. Phone 2's Bluetooth is ON</v>
          </cell>
          <cell r="F275" t="str">
            <v>1. From AIVI2, Press Pair new device</v>
          </cell>
          <cell r="G275" t="str">
            <v>1. AIVI2 will search for Bluetooth device 
1. During scanning activities, audio streaming will be paused</v>
          </cell>
          <cell r="H275" t="str">
            <v>cuong.truong</v>
          </cell>
          <cell r="I275" t="str">
            <v>duong4.nguyen</v>
          </cell>
          <cell r="J275" t="str">
            <v>Error</v>
          </cell>
        </row>
        <row r="276">
          <cell r="A276">
            <v>0</v>
          </cell>
          <cell r="B276">
            <v>0</v>
          </cell>
          <cell r="C276">
            <v>0</v>
          </cell>
          <cell r="D276">
            <v>0</v>
          </cell>
          <cell r="E276">
            <v>0</v>
          </cell>
          <cell r="F276" t="str">
            <v>2. From AIVI2, select Phone 2's name</v>
          </cell>
          <cell r="G276" t="str">
            <v xml:space="preserve"> 2. PIN code confirmation request will be shown</v>
          </cell>
          <cell r="H276">
            <v>0</v>
          </cell>
          <cell r="I276">
            <v>0</v>
          </cell>
          <cell r="J276">
            <v>0</v>
          </cell>
        </row>
        <row r="277">
          <cell r="A277">
            <v>0</v>
          </cell>
          <cell r="B277">
            <v>0</v>
          </cell>
          <cell r="C277">
            <v>0</v>
          </cell>
          <cell r="D277">
            <v>0</v>
          </cell>
          <cell r="E277">
            <v>0</v>
          </cell>
          <cell r="F277" t="str">
            <v>3. From AIVI2, press "Pair" button</v>
          </cell>
          <cell r="G277">
            <v>0</v>
          </cell>
          <cell r="H277">
            <v>0</v>
          </cell>
          <cell r="I277">
            <v>0</v>
          </cell>
          <cell r="J277">
            <v>0</v>
          </cell>
        </row>
        <row r="278">
          <cell r="A278">
            <v>0</v>
          </cell>
          <cell r="B278">
            <v>0</v>
          </cell>
          <cell r="C278">
            <v>0</v>
          </cell>
          <cell r="D278">
            <v>0</v>
          </cell>
          <cell r="E278">
            <v>0</v>
          </cell>
          <cell r="F278" t="str">
            <v>4. From Phone A, press "Pair" button</v>
          </cell>
          <cell r="G278" t="str">
            <v xml:space="preserve">4. AIVI2 and Phone A will be connected BT successfully
4. During the pairing activity, audio streaming will be paused
4. After pairing successful, system will resume audio streaming </v>
          </cell>
          <cell r="H278">
            <v>0</v>
          </cell>
          <cell r="I278">
            <v>0</v>
          </cell>
          <cell r="J278">
            <v>0</v>
          </cell>
        </row>
        <row r="279">
          <cell r="A279" t="str">
            <v>CRS_Bluetooth_BT-COR-164_001</v>
          </cell>
          <cell r="B279">
            <v>0</v>
          </cell>
          <cell r="C279" t="str">
            <v>CRS_Bluetooth_BT-COR-164_001</v>
          </cell>
          <cell r="D279" t="str">
            <v>To verify that If the user setup a call,the A2DP streaming shall be paused and it will resume after the call is finished</v>
          </cell>
          <cell r="E279" t="str">
            <v>1. AIVI2 is ON with ECS mode
2. AIVI2 Bluetooth is ON
3. Current screen: Home screen
4. Phone 1 connected to AIVI2 via BT HFP and A2DP
5. AIVI2's Media BT is playing
6. Phone 2 is able to make or receive phone call</v>
          </cell>
          <cell r="F279" t="str">
            <v>1. On AIVI2, make an outgoing call to Phone 2</v>
          </cell>
          <cell r="G279" t="str">
            <v>1. Outgoing call screen will be displayed
1. Media BT sound will be paused</v>
          </cell>
          <cell r="H279" t="str">
            <v>cuong.truong</v>
          </cell>
          <cell r="I279" t="str">
            <v>duong4.nguyen</v>
          </cell>
          <cell r="J279">
            <v>0</v>
          </cell>
        </row>
        <row r="280">
          <cell r="A280">
            <v>0</v>
          </cell>
          <cell r="B280">
            <v>0</v>
          </cell>
          <cell r="C280">
            <v>0</v>
          </cell>
          <cell r="D280">
            <v>0</v>
          </cell>
          <cell r="E280">
            <v>0</v>
          </cell>
          <cell r="F280" t="str">
            <v>2. On Phone 2, Accept the call</v>
          </cell>
          <cell r="G280" t="str">
            <v>2. Ongoing call screen will be displayed
2. Media BT sound will be paused</v>
          </cell>
          <cell r="H280">
            <v>0</v>
          </cell>
          <cell r="I280">
            <v>0</v>
          </cell>
          <cell r="J280">
            <v>0</v>
          </cell>
        </row>
        <row r="281">
          <cell r="A281">
            <v>0</v>
          </cell>
          <cell r="B281">
            <v>0</v>
          </cell>
          <cell r="C281">
            <v>0</v>
          </cell>
          <cell r="D281">
            <v>0</v>
          </cell>
          <cell r="E281">
            <v>0</v>
          </cell>
          <cell r="F281" t="str">
            <v>3. On AIVI2, Terminate the call</v>
          </cell>
          <cell r="G281" t="str">
            <v>3. Media BT sound will be resumed</v>
          </cell>
          <cell r="H281">
            <v>0</v>
          </cell>
          <cell r="I281">
            <v>0</v>
          </cell>
          <cell r="J281">
            <v>0</v>
          </cell>
        </row>
        <row r="282">
          <cell r="A282" t="str">
            <v>CRS_Bluetooth_BT-COR-164_002</v>
          </cell>
          <cell r="B282">
            <v>0</v>
          </cell>
          <cell r="C282" t="str">
            <v>CRS_Bluetooth_BT-COR-164_002</v>
          </cell>
          <cell r="D282" t="str">
            <v>To verify that If an incoming call is alerted the A2DP streaming shall be paused and it will resume after the call is finished</v>
          </cell>
          <cell r="E282" t="str">
            <v>1. AIVI2 is ON with ECS mode
2. AIVI2 Bluetooth is ON
3. Current screen: Home screen
4. Phone 1 connected to AIVI2 via BT HFP and A2DP
5. AIVI2's Media BT is playing
6. Phone 2 is able to make or receive phone call</v>
          </cell>
          <cell r="F282" t="str">
            <v>1. On Phone 2, make an incoming call to Phone 1</v>
          </cell>
          <cell r="G282" t="str">
            <v>1. Incoming call screen will be displayed
1. Media BT sound will be paused</v>
          </cell>
          <cell r="H282" t="str">
            <v>cuong.truong</v>
          </cell>
          <cell r="I282" t="str">
            <v>duong4.nguyen</v>
          </cell>
          <cell r="J282">
            <v>0</v>
          </cell>
        </row>
        <row r="283">
          <cell r="A283">
            <v>0</v>
          </cell>
          <cell r="B283">
            <v>0</v>
          </cell>
          <cell r="C283">
            <v>0</v>
          </cell>
          <cell r="D283">
            <v>0</v>
          </cell>
          <cell r="E283">
            <v>0</v>
          </cell>
          <cell r="F283" t="str">
            <v>2. On AIVI2, Accept the call</v>
          </cell>
          <cell r="G283" t="str">
            <v>2. Ongoing call screen will be displayed
2. Media BT sound will be paused</v>
          </cell>
          <cell r="H283">
            <v>0</v>
          </cell>
          <cell r="I283">
            <v>0</v>
          </cell>
          <cell r="J283">
            <v>0</v>
          </cell>
        </row>
        <row r="284">
          <cell r="A284">
            <v>0</v>
          </cell>
          <cell r="B284">
            <v>0</v>
          </cell>
          <cell r="C284">
            <v>0</v>
          </cell>
          <cell r="D284">
            <v>0</v>
          </cell>
          <cell r="E284">
            <v>0</v>
          </cell>
          <cell r="F284" t="str">
            <v>3. On AIVI2, Terminate the call</v>
          </cell>
          <cell r="G284" t="str">
            <v>3. Media BT sound will be resumed</v>
          </cell>
          <cell r="H284">
            <v>0</v>
          </cell>
          <cell r="I284">
            <v>0</v>
          </cell>
          <cell r="J284">
            <v>0</v>
          </cell>
        </row>
        <row r="285">
          <cell r="A285" t="str">
            <v>CRS_Bluetooth_BT-COR-129-3_001</v>
          </cell>
          <cell r="B285">
            <v>0</v>
          </cell>
          <cell r="C285" t="str">
            <v>CRS_Bluetooth_BT-COR-129-3_001</v>
          </cell>
          <cell r="D285" t="str">
            <v>To verify that If the factory default settings is reset, all the Bluetooth data shall be deleted</v>
          </cell>
          <cell r="E285" t="str">
            <v>1. AIVI2 is ON with ECS mode
2. AIVI2 Bluetooth is ON
3. Current screen: Home screen
4. Phone 1 connected to AIVI2 via BT HFP, A2DP, PBAP and MAP
5. AIVI2's Media BT is playing
6. AIVI2 has download Phonebook, Call history, Message from Phone 1</v>
          </cell>
          <cell r="F285" t="str">
            <v>1. On AIVI2, Reset factory setting</v>
          </cell>
          <cell r="G285">
            <v>0</v>
          </cell>
          <cell r="H285" t="str">
            <v>cuong.truong</v>
          </cell>
          <cell r="I285" t="str">
            <v>duong4.nguyen</v>
          </cell>
          <cell r="J285">
            <v>0</v>
          </cell>
        </row>
        <row r="286">
          <cell r="A286">
            <v>0</v>
          </cell>
          <cell r="B286">
            <v>0</v>
          </cell>
          <cell r="C286">
            <v>0</v>
          </cell>
          <cell r="D286">
            <v>0</v>
          </cell>
          <cell r="E286">
            <v>0</v>
          </cell>
          <cell r="F286" t="str">
            <v>2. After reset factory completed, check Bluetooth data</v>
          </cell>
          <cell r="G286" t="str">
            <v>2. The following data shall be deleted:
- All bonded devices. 
- All data related to bonded devices (phonebooks, link keys ect…) 
- All phonemes stored for the contacts in the phonebooks. 
- All recorded (voice tag) phonemes for contacts [Nissan Only]. 
- Set Bluetooth &amp; Phone settings back to initial "Bluetooth vehicle configuration settings" (default values).</v>
          </cell>
          <cell r="H286">
            <v>0</v>
          </cell>
          <cell r="I286">
            <v>0</v>
          </cell>
          <cell r="J286">
            <v>0</v>
          </cell>
        </row>
        <row r="287">
          <cell r="A287" t="str">
            <v>CRS_Bluetooth_BT-COR-129-2_001</v>
          </cell>
          <cell r="B287">
            <v>0</v>
          </cell>
          <cell r="C287" t="str">
            <v>CRS_Bluetooth_BT-COR-129-2_001</v>
          </cell>
          <cell r="D287" t="str">
            <v>To verify that Bluetooth functionality can be set OFF via configuration item</v>
          </cell>
          <cell r="E287" t="str">
            <v>1. AIVI2 is ON with ECS mode
2. AIVI2 Bluetooth is ON
3. Current screen: Bluetooth screen</v>
          </cell>
          <cell r="F287" t="str">
            <v>1. On AIVI2, Turn OFF Bluetooth</v>
          </cell>
          <cell r="G287">
            <v>0</v>
          </cell>
          <cell r="H287" t="str">
            <v>cuong.truong</v>
          </cell>
          <cell r="I287" t="str">
            <v>duong4.nguyen</v>
          </cell>
          <cell r="J287">
            <v>0</v>
          </cell>
        </row>
        <row r="288">
          <cell r="A288">
            <v>0</v>
          </cell>
          <cell r="B288">
            <v>0</v>
          </cell>
          <cell r="C288">
            <v>0</v>
          </cell>
          <cell r="D288">
            <v>0</v>
          </cell>
          <cell r="E288">
            <v>0</v>
          </cell>
          <cell r="F288" t="str">
            <v>2. On AIVI2, Reset factory setting</v>
          </cell>
          <cell r="G288">
            <v>0</v>
          </cell>
          <cell r="H288">
            <v>0</v>
          </cell>
          <cell r="I288">
            <v>0</v>
          </cell>
          <cell r="J288">
            <v>0</v>
          </cell>
        </row>
        <row r="289">
          <cell r="A289">
            <v>0</v>
          </cell>
          <cell r="B289">
            <v>0</v>
          </cell>
          <cell r="C289">
            <v>0</v>
          </cell>
          <cell r="D289">
            <v>0</v>
          </cell>
          <cell r="E289">
            <v>0</v>
          </cell>
          <cell r="F289" t="str">
            <v>3. After reset factory completed, check Bluetooth data</v>
          </cell>
          <cell r="G289" t="str">
            <v>3. AIVI2 Bluetooth is OFF</v>
          </cell>
          <cell r="H289">
            <v>0</v>
          </cell>
          <cell r="I289">
            <v>0</v>
          </cell>
          <cell r="J289">
            <v>0</v>
          </cell>
        </row>
        <row r="290">
          <cell r="A290" t="str">
            <v>CRS_Bluetooth_BT-COR-161_001</v>
          </cell>
          <cell r="B290">
            <v>0</v>
          </cell>
          <cell r="C290" t="str">
            <v>CRS_Bluetooth_BT-COR-161_001</v>
          </cell>
          <cell r="D290" t="str">
            <v>To verify that the system shall support display of emoji fonts in Phonebook, call history and Messages features.</v>
          </cell>
          <cell r="E290" t="str">
            <v>1. AIVI2 is ON with ECS mode
2. AIVI2 Bluetooth is ON
3. Current screen: Home screen
4. Phone 1 connected to AIVI2 via BT HFP, PBAP and MAP
5. AIVI2 has download Phonebook, Call history, Message from Phone 1
6. There are emoji fonts in Phonebook, call history and Messages</v>
          </cell>
          <cell r="F290" t="str">
            <v>1. On AIVI2, Enter Phonebook -&gt; search for the contact that contains emoji</v>
          </cell>
          <cell r="G290" t="str">
            <v>1. The emoji in Phonebook will be displayed correctly</v>
          </cell>
          <cell r="H290" t="str">
            <v>cuong.truong</v>
          </cell>
          <cell r="I290" t="str">
            <v>duong4.nguyen</v>
          </cell>
          <cell r="J290">
            <v>0</v>
          </cell>
        </row>
        <row r="291">
          <cell r="A291">
            <v>0</v>
          </cell>
          <cell r="B291">
            <v>0</v>
          </cell>
          <cell r="C291">
            <v>0</v>
          </cell>
          <cell r="D291">
            <v>0</v>
          </cell>
          <cell r="E291">
            <v>0</v>
          </cell>
          <cell r="F291" t="str">
            <v>2. On AIVI2, Enter Call history -&gt; search for the contact that contains emoji</v>
          </cell>
          <cell r="G291" t="str">
            <v>2. The emoji in Call history will be displayed correctly</v>
          </cell>
          <cell r="H291">
            <v>0</v>
          </cell>
          <cell r="I291">
            <v>0</v>
          </cell>
          <cell r="J291">
            <v>0</v>
          </cell>
        </row>
        <row r="292">
          <cell r="A292">
            <v>0</v>
          </cell>
          <cell r="B292">
            <v>0</v>
          </cell>
          <cell r="C292">
            <v>0</v>
          </cell>
          <cell r="D292">
            <v>0</v>
          </cell>
          <cell r="E292">
            <v>0</v>
          </cell>
          <cell r="F292" t="str">
            <v>3. On AIVI2, Enter Message -&gt; search for the contact that contains emoji</v>
          </cell>
          <cell r="G292" t="str">
            <v>3. The emoji in Message will be displayed correctly</v>
          </cell>
          <cell r="H292">
            <v>0</v>
          </cell>
          <cell r="I292">
            <v>0</v>
          </cell>
          <cell r="J292">
            <v>0</v>
          </cell>
        </row>
        <row r="293">
          <cell r="A293" t="str">
            <v>CRS_Bluetooth_BT-PER-015_001</v>
          </cell>
          <cell r="B293">
            <v>0</v>
          </cell>
          <cell r="C293" t="str">
            <v>CRS_Bluetooth_BT-PER-015_001</v>
          </cell>
          <cell r="D293" t="str">
            <v>To verify that when user use Next/Previous command, the system shall react accordingly to the sent command in less than 3 seconds</v>
          </cell>
          <cell r="E293" t="str">
            <v>1. AIVI2 is ON with ECS mode
2. AIVI2 Bluetooth is ON
3. Phone 1 connected to AIVI2 via BT HFP, AVRCP and A2DP
4. AIVI2's Media BT is playing
5. Current screen: Media Bluetooth screen</v>
          </cell>
          <cell r="F293" t="str">
            <v>1. On Media BT screen, press Next button</v>
          </cell>
          <cell r="G293" t="str">
            <v>1. Next song will be played
1. The sent command will be reacted with less than 3 seconds</v>
          </cell>
          <cell r="H293" t="str">
            <v>cuong.truong</v>
          </cell>
          <cell r="I293" t="str">
            <v>duong4.nguyen</v>
          </cell>
          <cell r="J293" t="str">
            <v>Error</v>
          </cell>
        </row>
        <row r="294">
          <cell r="A294">
            <v>0</v>
          </cell>
          <cell r="B294">
            <v>0</v>
          </cell>
          <cell r="C294">
            <v>0</v>
          </cell>
          <cell r="D294">
            <v>0</v>
          </cell>
          <cell r="E294">
            <v>0</v>
          </cell>
          <cell r="F294" t="str">
            <v>2. On Media BT screen, press Previous button</v>
          </cell>
          <cell r="G294" t="str">
            <v>2. Previous song will be played
2. The sent command will be reacted with less than 3 seconds</v>
          </cell>
          <cell r="H294">
            <v>0</v>
          </cell>
          <cell r="I294">
            <v>0</v>
          </cell>
          <cell r="J294">
            <v>0</v>
          </cell>
        </row>
        <row r="295">
          <cell r="A295" t="str">
            <v>CRS_Bluetooth_BT-PER-014_001</v>
          </cell>
          <cell r="B295">
            <v>0</v>
          </cell>
          <cell r="C295" t="str">
            <v>CRS_Bluetooth_BT-PER-014_001</v>
          </cell>
          <cell r="D295" t="str">
            <v>To verify that when user use Play/Pause command, the system shall react accordingly to the sent command in less than 3 seconds</v>
          </cell>
          <cell r="E295" t="str">
            <v>1. AIVI2 is ON with ECS mode
2. AIVI2 Bluetooth is ON
3. Phone 1 connected to AIVI2 via BT HFP, AVRCP and A2DP
4. AIVI2's Media BT is playing
5. Current screen: Media Bluetooth screen</v>
          </cell>
          <cell r="F295" t="str">
            <v>1. On Media BT screen, press Pause button</v>
          </cell>
          <cell r="G295" t="str">
            <v>1. The song will be paused
1. The sent command will be reacted with less than 3 seconds</v>
          </cell>
          <cell r="H295" t="str">
            <v>cuong.truong</v>
          </cell>
          <cell r="I295" t="str">
            <v>duong4.nguyen</v>
          </cell>
          <cell r="J295" t="str">
            <v>GlobalComment</v>
          </cell>
        </row>
        <row r="296">
          <cell r="A296">
            <v>0</v>
          </cell>
          <cell r="B296">
            <v>0</v>
          </cell>
          <cell r="C296">
            <v>0</v>
          </cell>
          <cell r="D296">
            <v>0</v>
          </cell>
          <cell r="E296">
            <v>0</v>
          </cell>
          <cell r="F296" t="str">
            <v>2. On Media BT screen, press Play button</v>
          </cell>
          <cell r="G296" t="str">
            <v>2. The song will be played
2. The sent command will be reacted with less than 3 seconds</v>
          </cell>
          <cell r="H296">
            <v>0</v>
          </cell>
          <cell r="I296">
            <v>0</v>
          </cell>
          <cell r="J296">
            <v>0</v>
          </cell>
        </row>
        <row r="297">
          <cell r="A297" t="str">
            <v>CRS_Bluetooth_BT-PER-013_001</v>
          </cell>
          <cell r="B297">
            <v>0</v>
          </cell>
          <cell r="C297" t="str">
            <v>CRS_Bluetooth_BT-PER-013_001</v>
          </cell>
          <cell r="D297" t="str">
            <v>To verify that when user change track the system shall update the displayed metadata of the new track in less than 3 seconds</v>
          </cell>
          <cell r="E297" t="str">
            <v>1. AIVI2 is ON with ECS mode
2. AIVI2 Bluetooth is ON
3. Phone 1 connected to AIVI2 via BT HFP, AVRCP and A2DP
4. AIVI2's Media BT is playing
5. Current screen: Media Bluetooth screen</v>
          </cell>
          <cell r="F297" t="str">
            <v>1. On Media BT screen, press Next button</v>
          </cell>
          <cell r="G297">
            <v>0</v>
          </cell>
          <cell r="H297" t="str">
            <v>cuong.truong</v>
          </cell>
          <cell r="I297" t="str">
            <v>duong4.nguyen</v>
          </cell>
          <cell r="J297" t="str">
            <v>GlobalComment</v>
          </cell>
        </row>
        <row r="298">
          <cell r="A298">
            <v>0</v>
          </cell>
          <cell r="B298">
            <v>0</v>
          </cell>
          <cell r="C298">
            <v>0</v>
          </cell>
          <cell r="D298">
            <v>0</v>
          </cell>
          <cell r="E298">
            <v>0</v>
          </cell>
          <cell r="F298" t="str">
            <v>2. Check the metadata of the new track</v>
          </cell>
          <cell r="G298" t="str">
            <v>2. The system shall update the displayed metadata of the new track in less than 3 seconds</v>
          </cell>
          <cell r="H298">
            <v>0</v>
          </cell>
          <cell r="I298">
            <v>0</v>
          </cell>
          <cell r="J298">
            <v>0</v>
          </cell>
        </row>
        <row r="299">
          <cell r="A299" t="str">
            <v>CRS_Bluetooth_BT-PER-007_001</v>
          </cell>
          <cell r="B299">
            <v>0</v>
          </cell>
          <cell r="C299" t="str">
            <v>CRS_Bluetooth_BT-PER-007_001</v>
          </cell>
          <cell r="D299" t="str">
            <v xml:space="preserve">To verify that when user disconnect BT, the system shall disconnects the connected device in less than 3 seconds </v>
          </cell>
          <cell r="E299" t="str">
            <v>1. AIVI2 is ON with ECS mode
2. AIVI2 Bluetooth is ON
3. Phone 1 connected to AIVI2 via BT HFP and A2DP
4. AIVI2's Media BT is playing
5. Current screen: Media Bluetooth screen</v>
          </cell>
          <cell r="F299" t="str">
            <v>1. On Phone 1, disconnect BT with AIVI2</v>
          </cell>
          <cell r="G299" t="str">
            <v>1. The playing song will be stopped
1. The Bluetooth will be disconnected</v>
          </cell>
          <cell r="H299" t="str">
            <v>cuong.truong</v>
          </cell>
          <cell r="I299" t="str">
            <v>duong4.nguyen</v>
          </cell>
          <cell r="J299">
            <v>0</v>
          </cell>
        </row>
        <row r="300">
          <cell r="A300">
            <v>0</v>
          </cell>
          <cell r="B300">
            <v>0</v>
          </cell>
          <cell r="C300">
            <v>0</v>
          </cell>
          <cell r="D300">
            <v>0</v>
          </cell>
          <cell r="E300">
            <v>0</v>
          </cell>
          <cell r="F300" t="str">
            <v>2. Check the disconnection duration time</v>
          </cell>
          <cell r="G300" t="str">
            <v xml:space="preserve">
2. The system shall disconnects the connected device in less than 3 seconds</v>
          </cell>
          <cell r="H300">
            <v>0</v>
          </cell>
          <cell r="I300">
            <v>0</v>
          </cell>
          <cell r="J300">
            <v>0</v>
          </cell>
        </row>
        <row r="301">
          <cell r="A301" t="str">
            <v>CRS_Bluetooth_BT-PER-005_001</v>
          </cell>
          <cell r="B301">
            <v>0</v>
          </cell>
          <cell r="C301" t="str">
            <v>CRS_Bluetooth_BT-PER-005_001</v>
          </cell>
          <cell r="D301" t="str">
            <v xml:space="preserve">To verify that when user delete a BT connection, the system shall delete one bonded device in less than 5 seconds </v>
          </cell>
          <cell r="E301" t="str">
            <v>1. AIVI2 is ON with ECS mode
2. AIVI2 Bluetooth is ON
3. Phone 1 connected to AIVI2 via BT HFP and A2DP
4. AIVI2's Media BT is playing
5. Current screen: Bluetooth Setting screen</v>
          </cell>
          <cell r="F301" t="str">
            <v>1. On AIVI2, delete BT connection with Phone 1</v>
          </cell>
          <cell r="G301">
            <v>0</v>
          </cell>
          <cell r="H301" t="str">
            <v>cuong.truong</v>
          </cell>
          <cell r="I301" t="str">
            <v>duong4.nguyen</v>
          </cell>
          <cell r="J301">
            <v>0</v>
          </cell>
        </row>
        <row r="302">
          <cell r="A302">
            <v>0</v>
          </cell>
          <cell r="B302">
            <v>0</v>
          </cell>
          <cell r="C302">
            <v>0</v>
          </cell>
          <cell r="D302">
            <v>0</v>
          </cell>
          <cell r="E302">
            <v>0</v>
          </cell>
          <cell r="F302" t="str">
            <v>2. Check the duration time that AIVI2 delete the bonded device</v>
          </cell>
          <cell r="G302" t="str">
            <v xml:space="preserve">2. The system shall delete one bonded device in less than 5 seconds </v>
          </cell>
          <cell r="H302">
            <v>0</v>
          </cell>
          <cell r="I302">
            <v>0</v>
          </cell>
          <cell r="J302">
            <v>0</v>
          </cell>
        </row>
        <row r="303">
          <cell r="A303" t="str">
            <v>Name</v>
          </cell>
          <cell r="B303" t="str">
            <v>No/ID</v>
          </cell>
          <cell r="C303" t="str">
            <v>Name</v>
          </cell>
          <cell r="D303" t="str">
            <v>Test Purpose</v>
          </cell>
          <cell r="E303" t="str">
            <v>Precondition</v>
          </cell>
          <cell r="F303" t="str">
            <v>Test Steps.Action</v>
          </cell>
          <cell r="G303" t="str">
            <v>Test Steps.Expected result</v>
          </cell>
          <cell r="H303" t="str">
            <v>Created by</v>
          </cell>
          <cell r="I303" t="str">
            <v>Reviewer (DCV)</v>
          </cell>
          <cell r="J303" t="str">
            <v>Comment type</v>
          </cell>
        </row>
        <row r="304">
          <cell r="A304" t="str">
            <v>(*) TC name shall follow this convention:
CRS_[Feature_lv1]_[Feature_lv2_Optional]_xxxx
For example: 
CRS_AIVI_CP_Conn_0001</v>
          </cell>
          <cell r="B304">
            <v>0</v>
          </cell>
          <cell r="C304" t="str">
            <v>(*) TC name shall follow this convention:
CRS_[Feature_lv1]_[Feature_lv2_Optional]_xxxx
For example: 
CRS_AIVI_CP_Conn_0001</v>
          </cell>
          <cell r="D304" t="str">
            <v>(*)
The purpose of the TCs.
It shall start with "To verify" something.</v>
          </cell>
          <cell r="E304" t="str">
            <v xml:space="preserve">(*)
Precondtion for the test cases.
Use "AIVI2" instead of "HU" in the TC
"- AIVI2 System is ON.\\
- abc \\
------- \\
- Prepaire 2 iPhone with iOS \\
-----------
</v>
          </cell>
          <cell r="F304" t="str">
            <v>(*) Each action in 1 row</v>
          </cell>
          <cell r="G304" t="str">
            <v>(*) Expected result is in the same row with related action.</v>
          </cell>
          <cell r="H304" t="str">
            <v>(*)
LGE account/LGE partner account
Ex:"thanhna.nguyen"</v>
          </cell>
          <cell r="I304" t="str">
            <v>(*)
LGE account/LGE partner account
Ex:"thanhna.nguyen"</v>
          </cell>
          <cell r="J304">
            <v>0</v>
          </cell>
        </row>
        <row r="305">
          <cell r="A305" t="str">
            <v>CRS_WiFi_STR_WiFi_53.2_0001</v>
          </cell>
          <cell r="B305">
            <v>0</v>
          </cell>
          <cell r="C305" t="str">
            <v>CRS_WiFi_STR_WiFi_53.2_0001</v>
          </cell>
          <cell r="D305" t="str">
            <v>To verify user shall be able to disconnect the system from an access point by ‘forgetting’ the connected Access Point</v>
          </cell>
          <cell r="E305" t="str">
            <v xml:space="preserve">1. AIVI2 System is ON
2. AIVI2 is connecting with AP 1
3. Current Screen: Wifi AP Connected  list
</v>
          </cell>
          <cell r="F305" t="str">
            <v>1. On AIVI2, Press on AP 1 name</v>
          </cell>
          <cell r="G305" t="str">
            <v>1. AP 1 setting will be displayed</v>
          </cell>
          <cell r="H305" t="str">
            <v>duong4.nguyen</v>
          </cell>
          <cell r="I305" t="str">
            <v>cuong.truong</v>
          </cell>
          <cell r="J305" t="str">
            <v>Suggestion</v>
          </cell>
        </row>
        <row r="306">
          <cell r="A306">
            <v>0</v>
          </cell>
          <cell r="B306">
            <v>0</v>
          </cell>
          <cell r="C306">
            <v>0</v>
          </cell>
          <cell r="D306">
            <v>0</v>
          </cell>
          <cell r="E306">
            <v>0</v>
          </cell>
          <cell r="F306" t="str">
            <v>2. On WiFi setting, Press on Forgetting button</v>
          </cell>
          <cell r="G306" t="str">
            <v>2. AIVI2 will disonnect to AP1</v>
          </cell>
          <cell r="H306">
            <v>0</v>
          </cell>
          <cell r="I306">
            <v>0</v>
          </cell>
          <cell r="J306">
            <v>0</v>
          </cell>
        </row>
        <row r="307">
          <cell r="A307" t="str">
            <v>CRS_WiFi_STR_WiFi_53.1_0001</v>
          </cell>
          <cell r="B307">
            <v>0</v>
          </cell>
          <cell r="C307" t="str">
            <v>CRS_WiFi_STR_WiFi_53.1_0001</v>
          </cell>
          <cell r="D307" t="str">
            <v>To verify user shall be able to disconnect the system from an access point by connecting to another Access Point, and the password shall not be deleted.</v>
          </cell>
          <cell r="E307" t="str">
            <v>1. AIVI2 System is ON
2. AIVI2 is connected with AP1 and AP2 before
3. AIVI2 is connecting with AP 1
4. AP2 is available
5. Current Screen: Wifi AP available list</v>
          </cell>
          <cell r="F307" t="str">
            <v>1. Tap to AP 2 name</v>
          </cell>
          <cell r="G307" t="str">
            <v xml:space="preserve">1. AIVI 2 is disconnected with AP 1 and connect with AP 2 </v>
          </cell>
          <cell r="H307" t="str">
            <v>duong4.nguyen</v>
          </cell>
          <cell r="I307" t="str">
            <v>cuong.truong</v>
          </cell>
          <cell r="J307" t="str">
            <v>Suggestion</v>
          </cell>
        </row>
        <row r="308">
          <cell r="A308">
            <v>0</v>
          </cell>
          <cell r="B308">
            <v>0</v>
          </cell>
          <cell r="C308">
            <v>0</v>
          </cell>
          <cell r="D308">
            <v>0</v>
          </cell>
          <cell r="E308">
            <v>0</v>
          </cell>
          <cell r="F308" t="str">
            <v>2. On the Wifi AP available list screen, tap to AP1 screen</v>
          </cell>
          <cell r="G308" t="str">
            <v>2. AIVI2 will reconnect to AP1 without input password</v>
          </cell>
          <cell r="H308">
            <v>0</v>
          </cell>
          <cell r="I308">
            <v>0</v>
          </cell>
          <cell r="J308">
            <v>0</v>
          </cell>
        </row>
        <row r="309">
          <cell r="A309" t="str">
            <v>CRS_WiFi_STR_WiFi_513.4_0001</v>
          </cell>
          <cell r="B309">
            <v>0</v>
          </cell>
          <cell r="C309" t="str">
            <v>CRS_WiFi_STR_WiFi_513.4_0001</v>
          </cell>
          <cell r="D309" t="str">
            <v>To verify the system shall remember the choice of mode (ON or OFF) for the next time the system is woken up.</v>
          </cell>
          <cell r="E309" t="str">
            <v xml:space="preserve">1. AIVI2 System is ON
2. HU's Wifi is ON
3. Current Screen: Wifi setting
</v>
          </cell>
          <cell r="F309" t="str">
            <v>1. Switch Wifi to OFF</v>
          </cell>
          <cell r="G309" t="str">
            <v>1. HU's Wifi is OFF</v>
          </cell>
          <cell r="H309" t="str">
            <v>duong4.nguyen</v>
          </cell>
          <cell r="I309" t="str">
            <v>cuong.truong</v>
          </cell>
          <cell r="J309" t="str">
            <v>Suggestion</v>
          </cell>
        </row>
        <row r="310">
          <cell r="A310">
            <v>0</v>
          </cell>
          <cell r="B310">
            <v>0</v>
          </cell>
          <cell r="C310">
            <v>0</v>
          </cell>
          <cell r="D310">
            <v>0</v>
          </cell>
          <cell r="E310">
            <v>0</v>
          </cell>
          <cell r="F310" t="str">
            <v>2. Reboot HU</v>
          </cell>
          <cell r="G310">
            <v>0</v>
          </cell>
          <cell r="H310">
            <v>0</v>
          </cell>
          <cell r="I310">
            <v>0</v>
          </cell>
          <cell r="J310">
            <v>0</v>
          </cell>
        </row>
        <row r="311">
          <cell r="A311">
            <v>0</v>
          </cell>
          <cell r="B311">
            <v>0</v>
          </cell>
          <cell r="C311">
            <v>0</v>
          </cell>
          <cell r="D311">
            <v>0</v>
          </cell>
          <cell r="E311">
            <v>0</v>
          </cell>
          <cell r="F311" t="str">
            <v>3. After HU ON, Access to Wifi setting screen and check HU's Wifi status</v>
          </cell>
          <cell r="G311" t="str">
            <v>3. HU's Wifi is OFF</v>
          </cell>
          <cell r="H311">
            <v>0</v>
          </cell>
          <cell r="I311">
            <v>0</v>
          </cell>
          <cell r="J311">
            <v>0</v>
          </cell>
        </row>
        <row r="312">
          <cell r="A312">
            <v>0</v>
          </cell>
          <cell r="B312">
            <v>0</v>
          </cell>
          <cell r="C312">
            <v>0</v>
          </cell>
          <cell r="D312">
            <v>0</v>
          </cell>
          <cell r="E312">
            <v>0</v>
          </cell>
          <cell r="F312" t="str">
            <v>4. Switch Wifi to ON</v>
          </cell>
          <cell r="G312" t="str">
            <v>4. HU's Wifi is ON</v>
          </cell>
          <cell r="H312">
            <v>0</v>
          </cell>
          <cell r="I312">
            <v>0</v>
          </cell>
          <cell r="J312">
            <v>0</v>
          </cell>
        </row>
        <row r="313">
          <cell r="A313">
            <v>0</v>
          </cell>
          <cell r="B313">
            <v>0</v>
          </cell>
          <cell r="C313">
            <v>0</v>
          </cell>
          <cell r="D313">
            <v>0</v>
          </cell>
          <cell r="E313">
            <v>0</v>
          </cell>
          <cell r="F313" t="str">
            <v>5. Reboot HU</v>
          </cell>
          <cell r="G313">
            <v>0</v>
          </cell>
          <cell r="H313">
            <v>0</v>
          </cell>
          <cell r="I313">
            <v>0</v>
          </cell>
          <cell r="J313">
            <v>0</v>
          </cell>
        </row>
        <row r="314">
          <cell r="A314">
            <v>0</v>
          </cell>
          <cell r="B314">
            <v>0</v>
          </cell>
          <cell r="C314">
            <v>0</v>
          </cell>
          <cell r="D314">
            <v>0</v>
          </cell>
          <cell r="E314">
            <v>0</v>
          </cell>
          <cell r="F314" t="str">
            <v>6. After HU ON, Access to Wifi setting screen and check HU's Wifi status</v>
          </cell>
          <cell r="G314" t="str">
            <v>6. HU's Wifi is ON</v>
          </cell>
          <cell r="H314">
            <v>0</v>
          </cell>
          <cell r="I314">
            <v>0</v>
          </cell>
          <cell r="J314">
            <v>0</v>
          </cell>
        </row>
        <row r="315">
          <cell r="A315" t="str">
            <v>CRS_WiFi_STR_WiFi_513.1_0001</v>
          </cell>
          <cell r="B315">
            <v>0</v>
          </cell>
          <cell r="C315" t="str">
            <v>CRS_WiFi_STR_WiFi_513.1_0001</v>
          </cell>
          <cell r="D315" t="str">
            <v>The user shall be able to activate and deactivate the following
WiFi STA/Client mode modes:</v>
          </cell>
          <cell r="E315" t="str">
            <v xml:space="preserve">1. AIVI2 System is ON
2. HU's Wifi is ON
3. Current Screen: Wifi setting
</v>
          </cell>
          <cell r="F315" t="str">
            <v>1. Switch HU's Wifi to OFF</v>
          </cell>
          <cell r="G315" t="str">
            <v xml:space="preserve">1. WiFi STA/Client mode is deactivated </v>
          </cell>
          <cell r="H315" t="str">
            <v>duong4.nguyen</v>
          </cell>
          <cell r="I315" t="str">
            <v>cuong.truong</v>
          </cell>
          <cell r="J315" t="str">
            <v>Error</v>
          </cell>
        </row>
        <row r="316">
          <cell r="A316">
            <v>0</v>
          </cell>
          <cell r="B316">
            <v>0</v>
          </cell>
          <cell r="C316">
            <v>0</v>
          </cell>
          <cell r="D316">
            <v>0</v>
          </cell>
          <cell r="E316">
            <v>0</v>
          </cell>
          <cell r="F316" t="str">
            <v>2. Switch HU's Wifi to ON</v>
          </cell>
          <cell r="G316" t="str">
            <v xml:space="preserve">2. WiFi STA/Client mode is activated and can scan AP nearly </v>
          </cell>
          <cell r="H316">
            <v>0</v>
          </cell>
          <cell r="I316">
            <v>0</v>
          </cell>
          <cell r="J316">
            <v>0</v>
          </cell>
        </row>
        <row r="317">
          <cell r="A317" t="str">
            <v>CRS_WiFi_STR_WiFi_513.1_0002</v>
          </cell>
          <cell r="B317">
            <v>0</v>
          </cell>
          <cell r="C317" t="str">
            <v>CRS_WiFi_STR_WiFi_513.1_0002</v>
          </cell>
          <cell r="D317" t="str">
            <v>The user shall be able to activate and deactivate the following
WiFi STA/Client mode modes:</v>
          </cell>
          <cell r="E317" t="str">
            <v xml:space="preserve">1. AIVI2 System is ON
2. HU's Hotspot name is MyWifi
3. HU's Hotspot is OFF
4. Phone A is connected to HU's Hotspot
5. Current Screen: Hotspot setting
</v>
          </cell>
          <cell r="F317" t="str">
            <v>1. Switch HU's Hotspot to OFF</v>
          </cell>
          <cell r="G317" t="str">
            <v>1. Hotspot mode is deactived, Phone A is disconnect to MyWifi</v>
          </cell>
          <cell r="H317" t="str">
            <v>duong4.nguyen</v>
          </cell>
          <cell r="I317" t="str">
            <v>cuong.truong</v>
          </cell>
          <cell r="J317" t="str">
            <v>Error</v>
          </cell>
        </row>
        <row r="318">
          <cell r="A318">
            <v>0</v>
          </cell>
          <cell r="B318">
            <v>0</v>
          </cell>
          <cell r="C318">
            <v>0</v>
          </cell>
          <cell r="D318">
            <v>0</v>
          </cell>
          <cell r="E318">
            <v>0</v>
          </cell>
          <cell r="F318" t="str">
            <v>2. Switch HU's Hotspot to ON</v>
          </cell>
          <cell r="G318" t="str">
            <v>2. Hu's Hotspot is activated and Phone A can connect to MyWifi</v>
          </cell>
          <cell r="H318">
            <v>0</v>
          </cell>
          <cell r="I318">
            <v>0</v>
          </cell>
          <cell r="J318">
            <v>0</v>
          </cell>
        </row>
        <row r="319">
          <cell r="A319" t="str">
            <v>CRS_WiFi_STR_WiFi_565_0001</v>
          </cell>
          <cell r="B319">
            <v>0</v>
          </cell>
          <cell r="C319" t="str">
            <v>CRS_WiFi_STR_WiFi_565_0001</v>
          </cell>
          <cell r="D319" t="str">
            <v>To verify system shall be able to operate on 2.4GHz band and 5 GHz band.</v>
          </cell>
          <cell r="E319" t="str">
            <v xml:space="preserve">1. AIVI2 System is ON
2. Phone A and Phone B are able to connect WiFi Hotspot
3. Current Screen: Hotspot setting
</v>
          </cell>
          <cell r="F319" t="str">
            <v>1. Access to module hotspot 1,  config it and switch ON with Properties:
- Name: Hotspot 1
- Band: 2.4 GHZ</v>
          </cell>
          <cell r="G319" t="str">
            <v>1. Module hotspot 1 is configured successfully and ON</v>
          </cell>
          <cell r="H319" t="str">
            <v>duong4.nguyen</v>
          </cell>
          <cell r="I319" t="str">
            <v>cuong.truong</v>
          </cell>
          <cell r="J319" t="str">
            <v>Error</v>
          </cell>
        </row>
        <row r="320">
          <cell r="A320">
            <v>0</v>
          </cell>
          <cell r="B320">
            <v>0</v>
          </cell>
          <cell r="C320">
            <v>0</v>
          </cell>
          <cell r="D320">
            <v>0</v>
          </cell>
          <cell r="E320">
            <v>0</v>
          </cell>
          <cell r="F320" t="str">
            <v>1. Access to module hotspot 2,  config it and switch ON with Properties:
- Name: Hotspot 2
- Band: 5.0 GHZ</v>
          </cell>
          <cell r="G320" t="str">
            <v>2. Module hotspot 2 is configured successfully and ON</v>
          </cell>
          <cell r="H320">
            <v>0</v>
          </cell>
          <cell r="I320">
            <v>0</v>
          </cell>
          <cell r="J320">
            <v>0</v>
          </cell>
        </row>
        <row r="321">
          <cell r="A321">
            <v>0</v>
          </cell>
          <cell r="B321">
            <v>0</v>
          </cell>
          <cell r="C321">
            <v>0</v>
          </cell>
          <cell r="D321">
            <v>0</v>
          </cell>
          <cell r="E321">
            <v>0</v>
          </cell>
          <cell r="F321" t="str">
            <v>3.Phone A connect to Hotspot 1 and Phone B connect to Hotspot 2</v>
          </cell>
          <cell r="G321" t="str">
            <v>3. Phone A connect to Hotspot 1 succesfully and Phone B connect to Hotspot 2 successfully</v>
          </cell>
          <cell r="H321">
            <v>0</v>
          </cell>
          <cell r="I321">
            <v>0</v>
          </cell>
          <cell r="J321">
            <v>0</v>
          </cell>
        </row>
        <row r="322">
          <cell r="A322" t="str">
            <v>CRS_WiFi_STR_WiFi_565_0002</v>
          </cell>
          <cell r="B322">
            <v>0</v>
          </cell>
          <cell r="C322" t="str">
            <v>CRS_WiFi_STR_WiFi_565_0002</v>
          </cell>
          <cell r="D322" t="str">
            <v>To verify system shall be able to operate on 2.4GHz band or 5 GHz band.</v>
          </cell>
          <cell r="E322" t="str">
            <v xml:space="preserve">1. AIVI2 System is ON
2. Phone A is available
3. Current Screen: Hotspot setting
</v>
          </cell>
          <cell r="F322" t="str">
            <v>1. Access to module hotspot 1,  config it and switch ON with Properties:
- Name: Hotspot 1
- Band: 2.4 GHZ</v>
          </cell>
          <cell r="G322" t="str">
            <v>1. Module hotspot 1 is configured successfully and ON</v>
          </cell>
          <cell r="H322" t="str">
            <v>duong4.nguyen</v>
          </cell>
          <cell r="I322" t="str">
            <v>cuong.truong</v>
          </cell>
          <cell r="J322">
            <v>0</v>
          </cell>
        </row>
        <row r="323">
          <cell r="A323">
            <v>0</v>
          </cell>
          <cell r="B323">
            <v>0</v>
          </cell>
          <cell r="C323">
            <v>0</v>
          </cell>
          <cell r="D323">
            <v>0</v>
          </cell>
          <cell r="E323">
            <v>0</v>
          </cell>
          <cell r="F323" t="str">
            <v>2. Access to module hotspot 1,  config it and switch ON with Properties:
- Name: Hotspot 2
- Band: 5.0 GHZ</v>
          </cell>
          <cell r="G323" t="str">
            <v>2. Module hotspot 2 is configured successfully and ON</v>
          </cell>
          <cell r="H323">
            <v>0</v>
          </cell>
          <cell r="I323">
            <v>0</v>
          </cell>
          <cell r="J323">
            <v>0</v>
          </cell>
        </row>
        <row r="324">
          <cell r="A324" t="str">
            <v>CRS_WiFi_STR_WiFi_67_0001</v>
          </cell>
          <cell r="B324">
            <v>0</v>
          </cell>
          <cell r="C324" t="str">
            <v>CRS_WiFi_STR_WiFi_67_0001</v>
          </cell>
          <cell r="D324" t="str">
            <v>To verify The system shall disconnect all devices when the head unit is switched off</v>
          </cell>
          <cell r="E324" t="str">
            <v xml:space="preserve">1. AIVI2 System is ON
2. AIVI2 hotspot name is MyWifi
3. Phone A, B connected to MyWifi
4. Current Screen: Hotspot setting
</v>
          </cell>
          <cell r="F324" t="str">
            <v>1. Turn OFF HU</v>
          </cell>
          <cell r="G324" t="str">
            <v>1. HU is OFF</v>
          </cell>
          <cell r="H324" t="str">
            <v>duong4.nguyen</v>
          </cell>
          <cell r="I324" t="str">
            <v>cuong.truong</v>
          </cell>
          <cell r="J324" t="str">
            <v>Suggestion</v>
          </cell>
        </row>
        <row r="325">
          <cell r="A325">
            <v>0</v>
          </cell>
          <cell r="B325">
            <v>0</v>
          </cell>
          <cell r="C325">
            <v>0</v>
          </cell>
          <cell r="D325">
            <v>0</v>
          </cell>
          <cell r="E325">
            <v>0</v>
          </cell>
          <cell r="F325" t="str">
            <v>2. Check Wifi connection on Phone A, B</v>
          </cell>
          <cell r="G325" t="str">
            <v>2. Phone A, B is disconnected with MyWifi</v>
          </cell>
          <cell r="H325">
            <v>0</v>
          </cell>
          <cell r="I325">
            <v>0</v>
          </cell>
          <cell r="J325">
            <v>0</v>
          </cell>
        </row>
        <row r="326">
          <cell r="A326" t="str">
            <v>CRS_WiFi_STR_WiFi_533_0001</v>
          </cell>
          <cell r="B326">
            <v>0</v>
          </cell>
          <cell r="C326" t="str">
            <v>CRS_WiFi_STR_WiFi_533_0001</v>
          </cell>
          <cell r="D326" t="str">
            <v>To verify The list of available networks shall be empty if there are no APs in range.</v>
          </cell>
          <cell r="E326" t="str">
            <v xml:space="preserve">1. AIVI2 System is ON
2. AIVI2 wifi is on
3. There is no AP nearly HU
4. Current Screen: Wifi setting
</v>
          </cell>
          <cell r="F326" t="str">
            <v>1. Make wifi of HU searching and check result</v>
          </cell>
          <cell r="G326" t="str">
            <v>1. The list of available networks is empty</v>
          </cell>
          <cell r="H326" t="str">
            <v>duong4.nguyen</v>
          </cell>
          <cell r="I326" t="str">
            <v>cuong.truong</v>
          </cell>
          <cell r="J326">
            <v>0</v>
          </cell>
        </row>
        <row r="327">
          <cell r="A327" t="str">
            <v>CRS_WiFi_STR_WiFi_530_0001</v>
          </cell>
          <cell r="B327">
            <v>0</v>
          </cell>
          <cell r="C327" t="str">
            <v>CRS_WiFi_STR_WiFi_530_0001</v>
          </cell>
          <cell r="D327" t="str">
            <v>To verify system shall be able to inform to the user when the searching is in process if the list of AP is being displayed.</v>
          </cell>
          <cell r="E327" t="str">
            <v xml:space="preserve">1. AIVI2 System is ON
2. AIVI2 wifi is on
3. Current Screen: AP available list Screen
</v>
          </cell>
          <cell r="F327" t="str">
            <v>1. Click button Searching wifi</v>
          </cell>
          <cell r="G327" t="str">
            <v>1. Hu will display popup searching wifi is in process</v>
          </cell>
          <cell r="H327" t="str">
            <v>duong4.nguyen</v>
          </cell>
          <cell r="I327" t="str">
            <v>cuong.truong</v>
          </cell>
          <cell r="J327">
            <v>0</v>
          </cell>
        </row>
        <row r="328">
          <cell r="A328" t="str">
            <v>CRS_WiFi_STR_WiFi_33_0001</v>
          </cell>
          <cell r="B328">
            <v>0</v>
          </cell>
          <cell r="C328" t="str">
            <v>CRS_WiFi_STR_WiFi_33_0001</v>
          </cell>
          <cell r="D328" t="str">
            <v>To verify that System shall trigger a AP scan (passive listening) every 10 seconds even if the list of AP is not displayed (background task).</v>
          </cell>
          <cell r="E328" t="str">
            <v xml:space="preserve">1. A-IVI2 System Power On
2. WiFi is ON
3. Current screen:Home screen
4. Router 1 is ready
5. A-IVI2 has already connected to Router 1 before (known AP)
6. ADB Log tool is implemented and ready to use
</v>
          </cell>
          <cell r="F328" t="str">
            <v>1. Launch ADB Log Tool</v>
          </cell>
          <cell r="G328" t="str">
            <v>1. Hu will display popup searching wifi is in process</v>
          </cell>
          <cell r="H328" t="str">
            <v>duong4.nguyen</v>
          </cell>
          <cell r="I328" t="str">
            <v>cuong.truong</v>
          </cell>
          <cell r="J328">
            <v>0</v>
          </cell>
        </row>
        <row r="329">
          <cell r="A329">
            <v>0</v>
          </cell>
          <cell r="B329">
            <v>0</v>
          </cell>
          <cell r="C329">
            <v>0</v>
          </cell>
          <cell r="D329">
            <v>0</v>
          </cell>
          <cell r="E329">
            <v>0</v>
          </cell>
          <cell r="F329" t="str">
            <v>2. On ADB Log tool, check log of Wifi Scan</v>
          </cell>
          <cell r="G329" t="str">
            <v xml:space="preserve"> 2. Log of wifi scan is displayed every 10 seconds</v>
          </cell>
          <cell r="H329">
            <v>0</v>
          </cell>
          <cell r="I329">
            <v>0</v>
          </cell>
          <cell r="J329">
            <v>0</v>
          </cell>
        </row>
        <row r="330">
          <cell r="A330" t="str">
            <v>CRS_WiFi_STR_WiFi_33_0002</v>
          </cell>
          <cell r="B330">
            <v>0</v>
          </cell>
          <cell r="C330" t="str">
            <v>CRS_WiFi_STR_WiFi_33_0002</v>
          </cell>
          <cell r="D330" t="str">
            <v>To verify if only one known AP is available, and it was configured as Auto connection, the system shall automatically connect to it.</v>
          </cell>
          <cell r="E330" t="str">
            <v>1. A-IVI2 System Power On
2. WiFi is ON
3. A-IVI2 does not connect to wifi
4. AP 1 is off
5. A-IVI2 has already connected to AP 1 before (known AP)
6. Current screen: Wifi Setting Screen</v>
          </cell>
          <cell r="F330" t="str">
            <v>Turn on AP 1</v>
          </cell>
          <cell r="G330" t="str">
            <v>1. AP 1 is on</v>
          </cell>
          <cell r="H330" t="str">
            <v>duong4.nguyen</v>
          </cell>
          <cell r="I330" t="str">
            <v>cuong.truong</v>
          </cell>
          <cell r="J330">
            <v>0</v>
          </cell>
        </row>
        <row r="331">
          <cell r="A331">
            <v>0</v>
          </cell>
          <cell r="B331">
            <v>0</v>
          </cell>
          <cell r="C331">
            <v>0</v>
          </cell>
          <cell r="D331">
            <v>0</v>
          </cell>
          <cell r="E331">
            <v>0</v>
          </cell>
          <cell r="F331" t="str">
            <v>2. Waiting for some minutes</v>
          </cell>
          <cell r="G331" t="str">
            <v xml:space="preserve"> 2. A-IVI2 is automatic connected to AP 1</v>
          </cell>
          <cell r="H331">
            <v>0</v>
          </cell>
          <cell r="I331">
            <v>0</v>
          </cell>
          <cell r="J331">
            <v>0</v>
          </cell>
        </row>
        <row r="332">
          <cell r="A332" t="str">
            <v>CRS_WiFi_STR_WiFi_27_0001</v>
          </cell>
          <cell r="B332">
            <v>0</v>
          </cell>
          <cell r="C332" t="str">
            <v>CRS_WiFi_STR_WiFi_27_0001</v>
          </cell>
          <cell r="D332" t="str">
            <v>To verify the system shall be able to list available Access Points around (The AP can be an external Access point or a mobile phone WiFi tethering) and the access points should be listed in order of their distance to the system.</v>
          </cell>
          <cell r="E332" t="str">
            <v>1. A-IVI2 System Power On
2. WiFi is ON
3. Phone A created a hotpsot with name: Hotspot 1
4. AP 1 is available and ON
5. Phone a 1m away from AIVI2 and AP1 is 5m
6. Current screen: Wifi Setting Screen</v>
          </cell>
          <cell r="F332" t="str">
            <v>1. Check the list of AP on HU screen</v>
          </cell>
          <cell r="G332" t="str">
            <v>1. List of APs and its order is: Hotspot 1 -&gt; AP 1</v>
          </cell>
          <cell r="H332" t="str">
            <v>duong4.nguyen</v>
          </cell>
          <cell r="I332" t="str">
            <v>cuong.truong</v>
          </cell>
          <cell r="J332" t="str">
            <v>Suggestion</v>
          </cell>
        </row>
        <row r="333">
          <cell r="A333" t="str">
            <v>CRS_WiFi_STR_WiFi_27_0002</v>
          </cell>
          <cell r="B333">
            <v>0</v>
          </cell>
          <cell r="C333" t="str">
            <v>CRS_WiFi_STR_WiFi_27_0002</v>
          </cell>
          <cell r="D333" t="str">
            <v>To verify the access point(s) of the vehicle (on IVI or IVC) should not be appeared on the its list available Access Points</v>
          </cell>
          <cell r="E333" t="str">
            <v>1. A-IVI2 System Power On
2. A-IVI2 is dual wifi
3. Module Wifi 1 is STA mode and state ON
4. Module Wifi 2 is AP mode and created hotspot with name: Hotspot 1
5. Current screen: AP available list screen</v>
          </cell>
          <cell r="F333" t="str">
            <v>1. Check the list of APs on HU screen</v>
          </cell>
          <cell r="G333" t="str">
            <v>1. List of APs does not have Hotspot 1</v>
          </cell>
          <cell r="H333" t="str">
            <v>duong4.nguyen</v>
          </cell>
          <cell r="I333" t="str">
            <v>cuong.truong</v>
          </cell>
          <cell r="J333">
            <v>0</v>
          </cell>
        </row>
        <row r="334">
          <cell r="A334" t="str">
            <v>CRS_WiFi_STR_WiFi_599_0001</v>
          </cell>
          <cell r="B334">
            <v>0</v>
          </cell>
          <cell r="C334" t="str">
            <v>CRS_WiFi_STR_WiFi_599_0001</v>
          </cell>
          <cell r="D334" t="str">
            <v>To verify the default name of wifi hotspot configuration</v>
          </cell>
          <cell r="E334" t="str">
            <v>1. A-IVI2 System Power On
5. Current screen: Home screen</v>
          </cell>
          <cell r="F334" t="str">
            <v>1. Access to Setting/system/Reset option/ reset network and click button reset network</v>
          </cell>
          <cell r="G334" t="str">
            <v>1. Hotspot configuration will be reseted</v>
          </cell>
          <cell r="H334" t="str">
            <v>duong4.nguyen</v>
          </cell>
          <cell r="I334" t="str">
            <v>cuong.truong</v>
          </cell>
          <cell r="J334">
            <v>0</v>
          </cell>
        </row>
        <row r="335">
          <cell r="A335">
            <v>0</v>
          </cell>
          <cell r="B335">
            <v>0</v>
          </cell>
          <cell r="C335">
            <v>0</v>
          </cell>
          <cell r="D335">
            <v>0</v>
          </cell>
          <cell r="E335">
            <v>0</v>
          </cell>
          <cell r="F335" t="str">
            <v>2. Access to Hotspot configuration and check the default name</v>
          </cell>
          <cell r="G335" t="str">
            <v>2. The default value for wifi SSID in 32 CHAR bytes. The default value for SSID_Wifi_1 shall be Renault_HotSpot_XXXX , where Renault is the vehicle name. It shall be changed according to the branding mark eg. DACIA, RSM. XXXX are 4 numbers generated randomly.</v>
          </cell>
          <cell r="H335">
            <v>0</v>
          </cell>
          <cell r="I335">
            <v>0</v>
          </cell>
          <cell r="J335">
            <v>0</v>
          </cell>
        </row>
        <row r="336">
          <cell r="A336" t="str">
            <v>Name</v>
          </cell>
          <cell r="B336" t="str">
            <v>No/ID</v>
          </cell>
          <cell r="C336" t="str">
            <v>Name</v>
          </cell>
          <cell r="D336" t="str">
            <v>Test Purpose</v>
          </cell>
          <cell r="E336" t="str">
            <v>Precondition</v>
          </cell>
          <cell r="F336" t="str">
            <v>Test Steps.Action</v>
          </cell>
          <cell r="G336" t="str">
            <v>Test Steps.Expected result</v>
          </cell>
          <cell r="H336" t="str">
            <v>Created by</v>
          </cell>
          <cell r="I336" t="str">
            <v>Reviewer (DCV)</v>
          </cell>
          <cell r="J336" t="str">
            <v>Comment type</v>
          </cell>
        </row>
        <row r="337">
          <cell r="A337" t="str">
            <v>SyQT_CRS_ES96555-03K 일반동작사양서_0001</v>
          </cell>
          <cell r="B337">
            <v>0</v>
          </cell>
          <cell r="C337" t="str">
            <v>SyQT_CRS_ES96555-03K 일반동작사양서_0001</v>
          </cell>
          <cell r="D337" t="str">
            <v>To verify when Wi-Fi Hotspot is enabled, the default operation channel is 5GHz band</v>
          </cell>
          <cell r="E337" t="str">
            <v>1. HU is ON
2. Hotspot mode is disable
3. Current display: Data/Network menu screen</v>
          </cell>
          <cell r="F337" t="str">
            <v xml:space="preserve">1. Enable Hotspot mode
</v>
          </cell>
          <cell r="G337" t="str">
            <v xml:space="preserve"> 1. Hotspot is enable</v>
          </cell>
          <cell r="H337" t="str">
            <v>duong4.nguyen</v>
          </cell>
          <cell r="I337" t="str">
            <v>cuong.truong</v>
          </cell>
          <cell r="J337" t="str">
            <v>Suggession</v>
          </cell>
        </row>
        <row r="338">
          <cell r="A338">
            <v>0</v>
          </cell>
          <cell r="B338">
            <v>0</v>
          </cell>
          <cell r="C338">
            <v>0</v>
          </cell>
          <cell r="D338">
            <v>0</v>
          </cell>
          <cell r="E338">
            <v>0</v>
          </cell>
          <cell r="F338" t="str">
            <v>2. Tap [Wi-Fi Hotspot] and check the display</v>
          </cell>
          <cell r="G338" t="str">
            <v xml:space="preserve">2.[Frequency Bands] default is 5GHZ  </v>
          </cell>
          <cell r="H338">
            <v>0</v>
          </cell>
          <cell r="I338">
            <v>0</v>
          </cell>
          <cell r="J338">
            <v>0</v>
          </cell>
        </row>
        <row r="339">
          <cell r="A339" t="str">
            <v>SyQT_CRS_ES96555-03K 일반동작사양서_0002</v>
          </cell>
          <cell r="B339">
            <v>0</v>
          </cell>
          <cell r="C339" t="str">
            <v>SyQT_CRS_ES96555-03K 일반동작사양서_0002</v>
          </cell>
          <cell r="D339" t="str">
            <v>To verify If there is no connected Wi-Fi terminal, 0 is displayed</v>
          </cell>
          <cell r="E339" t="str">
            <v>1. HU is ON
2. Have 0 client device is connected
3. Home screen is displayed</v>
          </cell>
          <cell r="F339" t="str">
            <v xml:space="preserve"> 1. Check Hotspot icon with client number on status area
</v>
          </cell>
          <cell r="G339" t="str">
            <v>1. Hotspot icon with client number "0" is displayed on Status area</v>
          </cell>
          <cell r="H339" t="str">
            <v>duong4.nguyen</v>
          </cell>
          <cell r="I339" t="str">
            <v>cuong.truong</v>
          </cell>
          <cell r="J339" t="str">
            <v>Suggession</v>
          </cell>
        </row>
        <row r="340">
          <cell r="A340" t="str">
            <v>SyQT_CRS_ES96555-03K 일반동작사양서_0003</v>
          </cell>
          <cell r="B340">
            <v>0</v>
          </cell>
          <cell r="C340" t="str">
            <v>SyQT_CRS_ES96555-03K 일반동작사양서_0003</v>
          </cell>
          <cell r="D340" t="str">
            <v>To verify When the hotspot function is disabled, the status of hotspot connection is not displayed on the Status Bar.</v>
          </cell>
          <cell r="E340" t="str">
            <v>1. HU is ON
2. Hotspot mode is disable
3. Home screen is displayed</v>
          </cell>
          <cell r="F340" t="str">
            <v xml:space="preserve"> 1. Check Status Bar
</v>
          </cell>
          <cell r="G340" t="str">
            <v>1. The status of hotspot connection is not displayed here</v>
          </cell>
          <cell r="H340" t="str">
            <v>duong4.nguyen</v>
          </cell>
          <cell r="I340" t="str">
            <v>cuong.truong</v>
          </cell>
          <cell r="J340">
            <v>0</v>
          </cell>
        </row>
      </sheetData>
      <sheetData sheetId="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
      <sheetName val="ChoiceValues"/>
    </sheetNames>
    <sheetDataSet>
      <sheetData sheetId="0" refreshError="1"/>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hanhna.nguyen" refreshedDate="44141.418730787038" createdVersion="5" refreshedVersion="5" minRefreshableVersion="3" recordCount="944">
  <cacheSource type="worksheet">
    <worksheetSource ref="A1:J1048576" sheet="Export"/>
  </cacheSource>
  <cacheFields count="10">
    <cacheField name="ID" numFmtId="0">
      <sharedItems containsBlank="1" containsMixedTypes="1" containsNumber="1" containsInteger="1" minValue="0" maxValue="17913175"/>
    </cacheField>
    <cacheField name="Name" numFmtId="0">
      <sharedItems containsBlank="1" containsMixedTypes="1" containsNumber="1" containsInteger="1" minValue="0" maxValue="0"/>
    </cacheField>
    <cacheField name="Reviewer (DCV)" numFmtId="0">
      <sharedItems containsBlank="1" containsMixedTypes="1" containsNumber="1" containsInteger="1" minValue="0" maxValue="0" count="6">
        <m/>
        <s v="duong4.nguyen"/>
        <s v="thuy1.dang"/>
        <s v="cuong.truong"/>
        <s v="Reviewer (DCV)"/>
        <n v="0"/>
      </sharedItems>
    </cacheField>
    <cacheField name="Created by" numFmtId="0">
      <sharedItems containsBlank="1" containsMixedTypes="1" containsNumber="1" containsInteger="1" minValue="0" maxValue="0" count="8">
        <s v="thanhna.nguyen"/>
        <s v="cuong.truong"/>
        <m/>
        <s v="duong4.nguyen"/>
        <s v="thuy1.dang"/>
        <s v="jihoon0.choi"/>
        <s v="Created by"/>
        <n v="0"/>
      </sharedItems>
    </cacheField>
    <cacheField name="Score" numFmtId="0">
      <sharedItems containsBlank="1" containsMixedTypes="1" containsNumber="1" containsInteger="1" minValue="0" maxValue="100"/>
    </cacheField>
    <cacheField name="Peer reviewed" numFmtId="0">
      <sharedItems containsBlank="1" count="4">
        <m/>
        <s v="Yes"/>
        <s v="No"/>
        <s v="Peer reviewed"/>
      </sharedItems>
    </cacheField>
    <cacheField name="Comment type" numFmtId="0">
      <sharedItems containsBlank="1" containsMixedTypes="1" containsNumber="1" containsInteger="1" minValue="0" maxValue="0" count="9">
        <m/>
        <s v=""/>
        <n v="0"/>
        <s v="Error"/>
        <s v="Suggestion"/>
        <s v="InvestigationIssue "/>
        <s v="GlobalComment "/>
        <s v="Comment type"/>
        <s v="Suggession"/>
      </sharedItems>
    </cacheField>
    <cacheField name="Sampling reivewed" numFmtId="0">
      <sharedItems containsBlank="1" count="4">
        <s v="No"/>
        <s v="Yes"/>
        <m/>
        <s v="Sampling reivewed"/>
      </sharedItems>
    </cacheField>
    <cacheField name="Sampling reviewer" numFmtId="0">
      <sharedItems containsBlank="1" containsMixedTypes="1" containsNumber="1" containsInteger="1" minValue="0" maxValue="0"/>
    </cacheField>
    <cacheField name="Sampling comment type" numFmtId="0">
      <sharedItems containsBlank="1" containsMixedTypes="1" containsNumber="1" containsInteger="1" minValue="0" maxValue="0" count="6">
        <m/>
        <s v="SpecChange"/>
        <s v="Error"/>
        <s v="Suggestion"/>
        <n v="0"/>
        <s v="Sampling Comment typ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44">
  <r>
    <n v="16728523"/>
    <s v="1st Test Case based on SyRS"/>
    <x v="0"/>
    <x v="0"/>
    <m/>
    <x v="0"/>
    <x v="0"/>
    <x v="0"/>
    <m/>
    <x v="0"/>
  </r>
  <r>
    <n v="16728526"/>
    <s v="Bluetooth"/>
    <x v="0"/>
    <x v="0"/>
    <m/>
    <x v="0"/>
    <x v="0"/>
    <x v="0"/>
    <m/>
    <x v="0"/>
  </r>
  <r>
    <n v="17074356"/>
    <s v="SyQT_FIT_Bluetooth_Read/unread status_0001"/>
    <x v="1"/>
    <x v="1"/>
    <n v="100"/>
    <x v="1"/>
    <x v="1"/>
    <x v="1"/>
    <s v="Thanhna.nguyen"/>
    <x v="1"/>
  </r>
  <r>
    <m/>
    <m/>
    <x v="0"/>
    <x v="2"/>
    <m/>
    <x v="0"/>
    <x v="0"/>
    <x v="2"/>
    <m/>
    <x v="0"/>
  </r>
  <r>
    <m/>
    <m/>
    <x v="0"/>
    <x v="2"/>
    <m/>
    <x v="0"/>
    <x v="0"/>
    <x v="2"/>
    <m/>
    <x v="0"/>
  </r>
  <r>
    <m/>
    <m/>
    <x v="0"/>
    <x v="2"/>
    <m/>
    <x v="0"/>
    <x v="0"/>
    <x v="2"/>
    <m/>
    <x v="0"/>
  </r>
  <r>
    <m/>
    <m/>
    <x v="0"/>
    <x v="2"/>
    <m/>
    <x v="0"/>
    <x v="0"/>
    <x v="2"/>
    <m/>
    <x v="0"/>
  </r>
  <r>
    <n v="17074357"/>
    <s v="SyQT_FIT_Bluetooth_Delete Text message_0001"/>
    <x v="1"/>
    <x v="1"/>
    <n v="100"/>
    <x v="1"/>
    <x v="1"/>
    <x v="1"/>
    <s v="Thanhna.nguyen"/>
    <x v="2"/>
  </r>
  <r>
    <m/>
    <m/>
    <x v="0"/>
    <x v="2"/>
    <m/>
    <x v="0"/>
    <x v="0"/>
    <x v="2"/>
    <m/>
    <x v="0"/>
  </r>
  <r>
    <n v="17025542"/>
    <s v="SyQT_FIT_Bluetooth_Cluster Interface for Bluetooth Audio Streaming_0001"/>
    <x v="1"/>
    <x v="3"/>
    <n v="100"/>
    <x v="1"/>
    <x v="2"/>
    <x v="1"/>
    <s v="Thanhna.nguyen"/>
    <x v="3"/>
  </r>
  <r>
    <m/>
    <m/>
    <x v="0"/>
    <x v="2"/>
    <m/>
    <x v="0"/>
    <x v="0"/>
    <x v="2"/>
    <m/>
    <x v="0"/>
  </r>
  <r>
    <m/>
    <m/>
    <x v="0"/>
    <x v="2"/>
    <m/>
    <x v="0"/>
    <x v="0"/>
    <x v="2"/>
    <m/>
    <x v="0"/>
  </r>
  <r>
    <n v="17009728"/>
    <s v="SyQT_FIT_Bluetooth_support engineering services_0001"/>
    <x v="1"/>
    <x v="3"/>
    <n v="100"/>
    <x v="1"/>
    <x v="1"/>
    <x v="1"/>
    <s v="Thanhna.nguyen"/>
    <x v="4"/>
  </r>
  <r>
    <m/>
    <m/>
    <x v="0"/>
    <x v="2"/>
    <m/>
    <x v="0"/>
    <x v="0"/>
    <x v="2"/>
    <m/>
    <x v="0"/>
  </r>
  <r>
    <m/>
    <m/>
    <x v="0"/>
    <x v="2"/>
    <m/>
    <x v="0"/>
    <x v="0"/>
    <x v="2"/>
    <m/>
    <x v="0"/>
  </r>
  <r>
    <m/>
    <m/>
    <x v="0"/>
    <x v="2"/>
    <m/>
    <x v="0"/>
    <x v="0"/>
    <x v="2"/>
    <m/>
    <x v="0"/>
  </r>
  <r>
    <m/>
    <m/>
    <x v="0"/>
    <x v="2"/>
    <m/>
    <x v="0"/>
    <x v="0"/>
    <x v="2"/>
    <m/>
    <x v="0"/>
  </r>
  <r>
    <m/>
    <m/>
    <x v="0"/>
    <x v="2"/>
    <m/>
    <x v="0"/>
    <x v="0"/>
    <x v="2"/>
    <m/>
    <x v="0"/>
  </r>
  <r>
    <m/>
    <m/>
    <x v="0"/>
    <x v="2"/>
    <m/>
    <x v="0"/>
    <x v="0"/>
    <x v="2"/>
    <m/>
    <x v="0"/>
  </r>
  <r>
    <n v="17851527"/>
    <s v="SyQT_FIT_Bluetooth_support engineering services_0002"/>
    <x v="1"/>
    <x v="1"/>
    <n v="100"/>
    <x v="1"/>
    <x v="1"/>
    <x v="1"/>
    <s v="Thanhna.nguyen"/>
    <x v="4"/>
  </r>
  <r>
    <m/>
    <m/>
    <x v="0"/>
    <x v="2"/>
    <m/>
    <x v="0"/>
    <x v="0"/>
    <x v="2"/>
    <m/>
    <x v="0"/>
  </r>
  <r>
    <m/>
    <m/>
    <x v="0"/>
    <x v="2"/>
    <m/>
    <x v="0"/>
    <x v="0"/>
    <x v="2"/>
    <m/>
    <x v="0"/>
  </r>
  <r>
    <m/>
    <m/>
    <x v="0"/>
    <x v="2"/>
    <m/>
    <x v="0"/>
    <x v="0"/>
    <x v="2"/>
    <m/>
    <x v="0"/>
  </r>
  <r>
    <m/>
    <m/>
    <x v="0"/>
    <x v="2"/>
    <m/>
    <x v="0"/>
    <x v="0"/>
    <x v="2"/>
    <m/>
    <x v="0"/>
  </r>
  <r>
    <n v="17009729"/>
    <s v="SyQT_FIT_Bluetooth_Turn on/off Bluetooth_0001"/>
    <x v="1"/>
    <x v="3"/>
    <n v="100"/>
    <x v="1"/>
    <x v="1"/>
    <x v="1"/>
    <s v="Thanhna.nguyen"/>
    <x v="3"/>
  </r>
  <r>
    <m/>
    <m/>
    <x v="0"/>
    <x v="2"/>
    <m/>
    <x v="0"/>
    <x v="0"/>
    <x v="2"/>
    <m/>
    <x v="0"/>
  </r>
  <r>
    <m/>
    <m/>
    <x v="0"/>
    <x v="2"/>
    <m/>
    <x v="0"/>
    <x v="0"/>
    <x v="2"/>
    <m/>
    <x v="0"/>
  </r>
  <r>
    <m/>
    <m/>
    <x v="0"/>
    <x v="2"/>
    <m/>
    <x v="0"/>
    <x v="0"/>
    <x v="2"/>
    <m/>
    <x v="0"/>
  </r>
  <r>
    <m/>
    <m/>
    <x v="0"/>
    <x v="2"/>
    <m/>
    <x v="0"/>
    <x v="0"/>
    <x v="2"/>
    <m/>
    <x v="0"/>
  </r>
  <r>
    <m/>
    <m/>
    <x v="0"/>
    <x v="2"/>
    <m/>
    <x v="0"/>
    <x v="0"/>
    <x v="2"/>
    <m/>
    <x v="0"/>
  </r>
  <r>
    <n v="17009730"/>
    <s v="SyQT_FIT_Bluetooth_Connection performance_0001"/>
    <x v="2"/>
    <x v="3"/>
    <n v="100"/>
    <x v="1"/>
    <x v="1"/>
    <x v="1"/>
    <s v="Thanhna.nguyen"/>
    <x v="3"/>
  </r>
  <r>
    <m/>
    <m/>
    <x v="0"/>
    <x v="2"/>
    <m/>
    <x v="0"/>
    <x v="0"/>
    <x v="2"/>
    <m/>
    <x v="0"/>
  </r>
  <r>
    <m/>
    <m/>
    <x v="0"/>
    <x v="2"/>
    <m/>
    <x v="0"/>
    <x v="0"/>
    <x v="2"/>
    <m/>
    <x v="0"/>
  </r>
  <r>
    <m/>
    <m/>
    <x v="0"/>
    <x v="2"/>
    <m/>
    <x v="0"/>
    <x v="0"/>
    <x v="2"/>
    <m/>
    <x v="0"/>
  </r>
  <r>
    <m/>
    <m/>
    <x v="0"/>
    <x v="2"/>
    <m/>
    <x v="0"/>
    <x v="0"/>
    <x v="2"/>
    <m/>
    <x v="0"/>
  </r>
  <r>
    <n v="17009731"/>
    <s v="SyQT_FIT_Bluetooth_Disconnect BT device_0001"/>
    <x v="1"/>
    <x v="3"/>
    <n v="100"/>
    <x v="1"/>
    <x v="1"/>
    <x v="1"/>
    <s v="Thanhna.nguyen"/>
    <x v="3"/>
  </r>
  <r>
    <m/>
    <m/>
    <x v="0"/>
    <x v="2"/>
    <m/>
    <x v="0"/>
    <x v="0"/>
    <x v="2"/>
    <m/>
    <x v="0"/>
  </r>
  <r>
    <m/>
    <m/>
    <x v="0"/>
    <x v="2"/>
    <m/>
    <x v="0"/>
    <x v="0"/>
    <x v="2"/>
    <m/>
    <x v="0"/>
  </r>
  <r>
    <m/>
    <m/>
    <x v="0"/>
    <x v="2"/>
    <m/>
    <x v="0"/>
    <x v="0"/>
    <x v="2"/>
    <m/>
    <x v="0"/>
  </r>
  <r>
    <n v="17009732"/>
    <s v="SyQT_FIT_Bluetooth_Connect to BT device_0001"/>
    <x v="1"/>
    <x v="3"/>
    <n v="100"/>
    <x v="1"/>
    <x v="1"/>
    <x v="1"/>
    <s v="Thanhna.nguyen"/>
    <x v="4"/>
  </r>
  <r>
    <m/>
    <m/>
    <x v="0"/>
    <x v="2"/>
    <m/>
    <x v="0"/>
    <x v="0"/>
    <x v="2"/>
    <m/>
    <x v="0"/>
  </r>
  <r>
    <m/>
    <m/>
    <x v="0"/>
    <x v="2"/>
    <m/>
    <x v="0"/>
    <x v="0"/>
    <x v="2"/>
    <m/>
    <x v="0"/>
  </r>
  <r>
    <m/>
    <m/>
    <x v="0"/>
    <x v="2"/>
    <m/>
    <x v="0"/>
    <x v="0"/>
    <x v="2"/>
    <m/>
    <x v="0"/>
  </r>
  <r>
    <m/>
    <m/>
    <x v="0"/>
    <x v="2"/>
    <m/>
    <x v="0"/>
    <x v="0"/>
    <x v="2"/>
    <m/>
    <x v="0"/>
  </r>
  <r>
    <m/>
    <m/>
    <x v="0"/>
    <x v="2"/>
    <m/>
    <x v="0"/>
    <x v="0"/>
    <x v="2"/>
    <m/>
    <x v="0"/>
  </r>
  <r>
    <n v="17009733"/>
    <s v="SyQT_FIT_Bluetooth_Page scan mode_0001"/>
    <x v="2"/>
    <x v="3"/>
    <n v="100"/>
    <x v="1"/>
    <x v="1"/>
    <x v="1"/>
    <s v="Thanhna.nguyen"/>
    <x v="3"/>
  </r>
  <r>
    <m/>
    <m/>
    <x v="0"/>
    <x v="2"/>
    <m/>
    <x v="0"/>
    <x v="0"/>
    <x v="2"/>
    <m/>
    <x v="0"/>
  </r>
  <r>
    <m/>
    <m/>
    <x v="0"/>
    <x v="2"/>
    <m/>
    <x v="0"/>
    <x v="0"/>
    <x v="2"/>
    <m/>
    <x v="0"/>
  </r>
  <r>
    <m/>
    <m/>
    <x v="0"/>
    <x v="2"/>
    <m/>
    <x v="0"/>
    <x v="0"/>
    <x v="2"/>
    <m/>
    <x v="0"/>
  </r>
  <r>
    <n v="17009734"/>
    <s v="SyQT_FIT_Bluetooth_Pair/remove a device_0001"/>
    <x v="1"/>
    <x v="3"/>
    <n v="100"/>
    <x v="1"/>
    <x v="1"/>
    <x v="0"/>
    <n v="0"/>
    <x v="4"/>
  </r>
  <r>
    <m/>
    <m/>
    <x v="0"/>
    <x v="2"/>
    <m/>
    <x v="0"/>
    <x v="0"/>
    <x v="2"/>
    <m/>
    <x v="0"/>
  </r>
  <r>
    <m/>
    <m/>
    <x v="0"/>
    <x v="2"/>
    <m/>
    <x v="0"/>
    <x v="0"/>
    <x v="2"/>
    <m/>
    <x v="0"/>
  </r>
  <r>
    <m/>
    <m/>
    <x v="0"/>
    <x v="2"/>
    <m/>
    <x v="0"/>
    <x v="0"/>
    <x v="2"/>
    <m/>
    <x v="0"/>
  </r>
  <r>
    <m/>
    <m/>
    <x v="0"/>
    <x v="2"/>
    <m/>
    <x v="0"/>
    <x v="0"/>
    <x v="2"/>
    <m/>
    <x v="0"/>
  </r>
  <r>
    <n v="17009735"/>
    <s v="SyQT_FIT_Bluetooth_Pair/remove a device_0002"/>
    <x v="1"/>
    <x v="3"/>
    <n v="100"/>
    <x v="1"/>
    <x v="1"/>
    <x v="0"/>
    <n v="0"/>
    <x v="4"/>
  </r>
  <r>
    <m/>
    <m/>
    <x v="0"/>
    <x v="2"/>
    <m/>
    <x v="0"/>
    <x v="0"/>
    <x v="2"/>
    <m/>
    <x v="0"/>
  </r>
  <r>
    <m/>
    <m/>
    <x v="0"/>
    <x v="2"/>
    <m/>
    <x v="0"/>
    <x v="0"/>
    <x v="2"/>
    <m/>
    <x v="0"/>
  </r>
  <r>
    <n v="17009736"/>
    <s v="SyQT_FIT_Bluetooth_Turn ON/OFF the message_0001"/>
    <x v="1"/>
    <x v="3"/>
    <n v="100"/>
    <x v="1"/>
    <x v="1"/>
    <x v="0"/>
    <n v="0"/>
    <x v="4"/>
  </r>
  <r>
    <m/>
    <m/>
    <x v="0"/>
    <x v="2"/>
    <m/>
    <x v="0"/>
    <x v="0"/>
    <x v="2"/>
    <m/>
    <x v="0"/>
  </r>
  <r>
    <m/>
    <m/>
    <x v="0"/>
    <x v="2"/>
    <m/>
    <x v="0"/>
    <x v="0"/>
    <x v="2"/>
    <m/>
    <x v="0"/>
  </r>
  <r>
    <n v="17009737"/>
    <s v="SyQT_FIT_Bluetooth_Check incoming message popup notification_0001"/>
    <x v="1"/>
    <x v="3"/>
    <n v="100"/>
    <x v="1"/>
    <x v="1"/>
    <x v="0"/>
    <n v="0"/>
    <x v="4"/>
  </r>
  <r>
    <m/>
    <m/>
    <x v="0"/>
    <x v="2"/>
    <m/>
    <x v="0"/>
    <x v="0"/>
    <x v="2"/>
    <m/>
    <x v="0"/>
  </r>
  <r>
    <n v="17009738"/>
    <s v="SyQT_FIT_Bluetooth_Check incoming message popup notification_0002"/>
    <x v="1"/>
    <x v="3"/>
    <n v="100"/>
    <x v="1"/>
    <x v="1"/>
    <x v="0"/>
    <n v="0"/>
    <x v="4"/>
  </r>
  <r>
    <m/>
    <m/>
    <x v="0"/>
    <x v="2"/>
    <m/>
    <x v="0"/>
    <x v="0"/>
    <x v="2"/>
    <m/>
    <x v="0"/>
  </r>
  <r>
    <n v="17009739"/>
    <s v="SyQT_FIT_Bluetooth_Call history maximum limit[Nissan only]_0001"/>
    <x v="2"/>
    <x v="3"/>
    <n v="100"/>
    <x v="1"/>
    <x v="1"/>
    <x v="1"/>
    <s v="Thanhna.nguyen"/>
    <x v="4"/>
  </r>
  <r>
    <m/>
    <m/>
    <x v="0"/>
    <x v="2"/>
    <m/>
    <x v="0"/>
    <x v="0"/>
    <x v="2"/>
    <m/>
    <x v="0"/>
  </r>
  <r>
    <m/>
    <m/>
    <x v="0"/>
    <x v="2"/>
    <m/>
    <x v="0"/>
    <x v="0"/>
    <x v="2"/>
    <m/>
    <x v="0"/>
  </r>
  <r>
    <m/>
    <m/>
    <x v="0"/>
    <x v="2"/>
    <m/>
    <x v="0"/>
    <x v="0"/>
    <x v="2"/>
    <m/>
    <x v="0"/>
  </r>
  <r>
    <n v="17009740"/>
    <s v="SyQT_FIT_Bluetooth_Call history maximum limit[Nissan only]_0002"/>
    <x v="2"/>
    <x v="3"/>
    <n v="100"/>
    <x v="1"/>
    <x v="1"/>
    <x v="1"/>
    <s v="Thanhna.nguyen"/>
    <x v="4"/>
  </r>
  <r>
    <m/>
    <m/>
    <x v="0"/>
    <x v="2"/>
    <m/>
    <x v="0"/>
    <x v="0"/>
    <x v="2"/>
    <m/>
    <x v="0"/>
  </r>
  <r>
    <m/>
    <m/>
    <x v="0"/>
    <x v="2"/>
    <m/>
    <x v="0"/>
    <x v="0"/>
    <x v="2"/>
    <m/>
    <x v="0"/>
  </r>
  <r>
    <m/>
    <m/>
    <x v="0"/>
    <x v="2"/>
    <m/>
    <x v="0"/>
    <x v="0"/>
    <x v="2"/>
    <m/>
    <x v="0"/>
  </r>
  <r>
    <n v="17009741"/>
    <s v="SyQT_FIT_Bluetooth_Call history maximum limit[Nissan only]_0003"/>
    <x v="2"/>
    <x v="3"/>
    <n v="100"/>
    <x v="1"/>
    <x v="1"/>
    <x v="1"/>
    <s v="Thanhna.nguyen"/>
    <x v="4"/>
  </r>
  <r>
    <m/>
    <m/>
    <x v="0"/>
    <x v="2"/>
    <m/>
    <x v="0"/>
    <x v="0"/>
    <x v="2"/>
    <m/>
    <x v="0"/>
  </r>
  <r>
    <m/>
    <m/>
    <x v="0"/>
    <x v="2"/>
    <m/>
    <x v="0"/>
    <x v="0"/>
    <x v="2"/>
    <m/>
    <x v="0"/>
  </r>
  <r>
    <m/>
    <m/>
    <x v="0"/>
    <x v="2"/>
    <m/>
    <x v="0"/>
    <x v="0"/>
    <x v="2"/>
    <m/>
    <x v="0"/>
  </r>
  <r>
    <n v="17009742"/>
    <s v="SyQT_FIT_Bluetooth_Scroll call history list_0001"/>
    <x v="1"/>
    <x v="3"/>
    <n v="100"/>
    <x v="1"/>
    <x v="1"/>
    <x v="0"/>
    <n v="0"/>
    <x v="4"/>
  </r>
  <r>
    <m/>
    <m/>
    <x v="0"/>
    <x v="2"/>
    <m/>
    <x v="0"/>
    <x v="0"/>
    <x v="2"/>
    <m/>
    <x v="0"/>
  </r>
  <r>
    <m/>
    <m/>
    <x v="0"/>
    <x v="2"/>
    <m/>
    <x v="0"/>
    <x v="0"/>
    <x v="2"/>
    <m/>
    <x v="0"/>
  </r>
  <r>
    <m/>
    <m/>
    <x v="0"/>
    <x v="2"/>
    <m/>
    <x v="0"/>
    <x v="0"/>
    <x v="2"/>
    <m/>
    <x v="0"/>
  </r>
  <r>
    <n v="17009743"/>
    <s v="SyQT_FIT_Bluetooth_Call history should updated for all the events after call terminated_0001"/>
    <x v="1"/>
    <x v="3"/>
    <n v="100"/>
    <x v="1"/>
    <x v="3"/>
    <x v="0"/>
    <n v="0"/>
    <x v="4"/>
  </r>
  <r>
    <m/>
    <m/>
    <x v="0"/>
    <x v="2"/>
    <m/>
    <x v="0"/>
    <x v="0"/>
    <x v="2"/>
    <m/>
    <x v="0"/>
  </r>
  <r>
    <m/>
    <m/>
    <x v="0"/>
    <x v="2"/>
    <m/>
    <x v="0"/>
    <x v="0"/>
    <x v="2"/>
    <m/>
    <x v="0"/>
  </r>
  <r>
    <m/>
    <m/>
    <x v="0"/>
    <x v="2"/>
    <m/>
    <x v="0"/>
    <x v="0"/>
    <x v="2"/>
    <m/>
    <x v="0"/>
  </r>
  <r>
    <n v="17009744"/>
    <s v="SyQT_FIT_Bluetooth_Call history should updated for all the events after call terminated_0002"/>
    <x v="1"/>
    <x v="3"/>
    <n v="100"/>
    <x v="1"/>
    <x v="3"/>
    <x v="0"/>
    <n v="0"/>
    <x v="4"/>
  </r>
  <r>
    <m/>
    <m/>
    <x v="0"/>
    <x v="2"/>
    <m/>
    <x v="0"/>
    <x v="0"/>
    <x v="2"/>
    <m/>
    <x v="0"/>
  </r>
  <r>
    <m/>
    <m/>
    <x v="0"/>
    <x v="2"/>
    <m/>
    <x v="0"/>
    <x v="0"/>
    <x v="2"/>
    <m/>
    <x v="0"/>
  </r>
  <r>
    <m/>
    <m/>
    <x v="0"/>
    <x v="2"/>
    <m/>
    <x v="0"/>
    <x v="0"/>
    <x v="2"/>
    <m/>
    <x v="0"/>
  </r>
  <r>
    <n v="17009745"/>
    <s v="SyQT_FIT_Bluetooth_Call history should updated for all the events after call terminated_0003"/>
    <x v="1"/>
    <x v="3"/>
    <n v="100"/>
    <x v="1"/>
    <x v="3"/>
    <x v="0"/>
    <n v="0"/>
    <x v="4"/>
  </r>
  <r>
    <m/>
    <m/>
    <x v="0"/>
    <x v="2"/>
    <m/>
    <x v="0"/>
    <x v="0"/>
    <x v="2"/>
    <m/>
    <x v="0"/>
  </r>
  <r>
    <m/>
    <m/>
    <x v="0"/>
    <x v="2"/>
    <m/>
    <x v="0"/>
    <x v="0"/>
    <x v="2"/>
    <m/>
    <x v="0"/>
  </r>
  <r>
    <m/>
    <m/>
    <x v="0"/>
    <x v="2"/>
    <m/>
    <x v="0"/>
    <x v="0"/>
    <x v="2"/>
    <m/>
    <x v="0"/>
  </r>
  <r>
    <n v="17009746"/>
    <s v="SyQT_FIT_Bluetooth_Phonebook photo_0001"/>
    <x v="1"/>
    <x v="3"/>
    <n v="100"/>
    <x v="1"/>
    <x v="1"/>
    <x v="0"/>
    <n v="0"/>
    <x v="4"/>
  </r>
  <r>
    <m/>
    <m/>
    <x v="0"/>
    <x v="2"/>
    <m/>
    <x v="0"/>
    <x v="0"/>
    <x v="2"/>
    <m/>
    <x v="0"/>
  </r>
  <r>
    <m/>
    <m/>
    <x v="0"/>
    <x v="2"/>
    <m/>
    <x v="0"/>
    <x v="0"/>
    <x v="2"/>
    <m/>
    <x v="0"/>
  </r>
  <r>
    <m/>
    <m/>
    <x v="0"/>
    <x v="2"/>
    <m/>
    <x v="0"/>
    <x v="0"/>
    <x v="2"/>
    <m/>
    <x v="0"/>
  </r>
  <r>
    <n v="17009747"/>
    <s v="SyQT_FIT_Bluetooth_Basic phonebook behavior_0001"/>
    <x v="1"/>
    <x v="3"/>
    <n v="100"/>
    <x v="1"/>
    <x v="1"/>
    <x v="0"/>
    <n v="0"/>
    <x v="4"/>
  </r>
  <r>
    <m/>
    <m/>
    <x v="0"/>
    <x v="2"/>
    <m/>
    <x v="0"/>
    <x v="0"/>
    <x v="2"/>
    <m/>
    <x v="0"/>
  </r>
  <r>
    <m/>
    <m/>
    <x v="0"/>
    <x v="2"/>
    <m/>
    <x v="0"/>
    <x v="0"/>
    <x v="2"/>
    <m/>
    <x v="0"/>
  </r>
  <r>
    <m/>
    <m/>
    <x v="0"/>
    <x v="2"/>
    <m/>
    <x v="0"/>
    <x v="0"/>
    <x v="2"/>
    <m/>
    <x v="0"/>
  </r>
  <r>
    <m/>
    <m/>
    <x v="0"/>
    <x v="2"/>
    <m/>
    <x v="0"/>
    <x v="0"/>
    <x v="2"/>
    <m/>
    <x v="0"/>
  </r>
  <r>
    <m/>
    <m/>
    <x v="0"/>
    <x v="2"/>
    <m/>
    <x v="0"/>
    <x v="0"/>
    <x v="2"/>
    <m/>
    <x v="0"/>
  </r>
  <r>
    <n v="17009748"/>
    <s v="SyQT_FIT_Bluetooth_Phonebook performance_0001"/>
    <x v="1"/>
    <x v="3"/>
    <n v="100"/>
    <x v="1"/>
    <x v="1"/>
    <x v="0"/>
    <n v="0"/>
    <x v="4"/>
  </r>
  <r>
    <m/>
    <m/>
    <x v="0"/>
    <x v="2"/>
    <m/>
    <x v="0"/>
    <x v="0"/>
    <x v="2"/>
    <m/>
    <x v="0"/>
  </r>
  <r>
    <m/>
    <m/>
    <x v="0"/>
    <x v="2"/>
    <m/>
    <x v="0"/>
    <x v="0"/>
    <x v="2"/>
    <m/>
    <x v="0"/>
  </r>
  <r>
    <m/>
    <m/>
    <x v="0"/>
    <x v="2"/>
    <m/>
    <x v="0"/>
    <x v="0"/>
    <x v="2"/>
    <m/>
    <x v="0"/>
  </r>
  <r>
    <n v="17009749"/>
    <s v="SyQT_FIT_Bluetooth_Phonebook field_0001"/>
    <x v="1"/>
    <x v="3"/>
    <n v="100"/>
    <x v="1"/>
    <x v="1"/>
    <x v="0"/>
    <n v="0"/>
    <x v="4"/>
  </r>
  <r>
    <m/>
    <m/>
    <x v="0"/>
    <x v="2"/>
    <m/>
    <x v="0"/>
    <x v="0"/>
    <x v="2"/>
    <m/>
    <x v="0"/>
  </r>
  <r>
    <m/>
    <m/>
    <x v="0"/>
    <x v="2"/>
    <m/>
    <x v="0"/>
    <x v="0"/>
    <x v="2"/>
    <m/>
    <x v="0"/>
  </r>
  <r>
    <m/>
    <m/>
    <x v="0"/>
    <x v="2"/>
    <m/>
    <x v="0"/>
    <x v="0"/>
    <x v="2"/>
    <m/>
    <x v="0"/>
  </r>
  <r>
    <m/>
    <m/>
    <x v="0"/>
    <x v="2"/>
    <m/>
    <x v="0"/>
    <x v="0"/>
    <x v="2"/>
    <m/>
    <x v="0"/>
  </r>
  <r>
    <n v="17009750"/>
    <s v="SyQT_FIT_Bluetooth_Search from phonebook by keypad_0001"/>
    <x v="1"/>
    <x v="3"/>
    <n v="100"/>
    <x v="1"/>
    <x v="1"/>
    <x v="1"/>
    <s v="Thanhna.nguyen"/>
    <x v="4"/>
  </r>
  <r>
    <m/>
    <m/>
    <x v="0"/>
    <x v="2"/>
    <m/>
    <x v="0"/>
    <x v="0"/>
    <x v="2"/>
    <m/>
    <x v="0"/>
  </r>
  <r>
    <m/>
    <m/>
    <x v="0"/>
    <x v="2"/>
    <m/>
    <x v="0"/>
    <x v="0"/>
    <x v="2"/>
    <m/>
    <x v="0"/>
  </r>
  <r>
    <m/>
    <m/>
    <x v="0"/>
    <x v="2"/>
    <m/>
    <x v="0"/>
    <x v="0"/>
    <x v="2"/>
    <m/>
    <x v="0"/>
  </r>
  <r>
    <m/>
    <m/>
    <x v="0"/>
    <x v="2"/>
    <m/>
    <x v="0"/>
    <x v="0"/>
    <x v="2"/>
    <m/>
    <x v="0"/>
  </r>
  <r>
    <m/>
    <m/>
    <x v="0"/>
    <x v="2"/>
    <m/>
    <x v="0"/>
    <x v="0"/>
    <x v="2"/>
    <m/>
    <x v="0"/>
  </r>
  <r>
    <n v="17009751"/>
    <s v="SyQT_FIT_Bluetooth_Search from phonebook using VR_0001"/>
    <x v="2"/>
    <x v="3"/>
    <n v="100"/>
    <x v="1"/>
    <x v="1"/>
    <x v="1"/>
    <s v="Thanhna.nguyen"/>
    <x v="4"/>
  </r>
  <r>
    <m/>
    <m/>
    <x v="0"/>
    <x v="2"/>
    <m/>
    <x v="0"/>
    <x v="0"/>
    <x v="2"/>
    <m/>
    <x v="0"/>
  </r>
  <r>
    <n v="17009752"/>
    <s v="SyQT_FIT_Bluetooth_Search from phonebook using VR_0002"/>
    <x v="2"/>
    <x v="3"/>
    <n v="100"/>
    <x v="1"/>
    <x v="1"/>
    <x v="1"/>
    <s v="Thanhna.nguyen"/>
    <x v="4"/>
  </r>
  <r>
    <m/>
    <m/>
    <x v="0"/>
    <x v="2"/>
    <m/>
    <x v="0"/>
    <x v="0"/>
    <x v="2"/>
    <m/>
    <x v="0"/>
  </r>
  <r>
    <n v="17009753"/>
    <s v="SyQT_FIT_Bluetooth_Volume Adjustment_0001"/>
    <x v="1"/>
    <x v="3"/>
    <n v="100"/>
    <x v="1"/>
    <x v="1"/>
    <x v="0"/>
    <n v="0"/>
    <x v="4"/>
  </r>
  <r>
    <m/>
    <m/>
    <x v="0"/>
    <x v="2"/>
    <m/>
    <x v="0"/>
    <x v="0"/>
    <x v="2"/>
    <m/>
    <x v="0"/>
  </r>
  <r>
    <m/>
    <m/>
    <x v="0"/>
    <x v="2"/>
    <m/>
    <x v="0"/>
    <x v="0"/>
    <x v="2"/>
    <m/>
    <x v="0"/>
  </r>
  <r>
    <n v="17248745"/>
    <s v="SyQT_FIT_Bluetooth_Volume Adjustment_0002"/>
    <x v="1"/>
    <x v="1"/>
    <n v="100"/>
    <x v="1"/>
    <x v="1"/>
    <x v="0"/>
    <n v="0"/>
    <x v="4"/>
  </r>
  <r>
    <m/>
    <m/>
    <x v="0"/>
    <x v="2"/>
    <m/>
    <x v="0"/>
    <x v="0"/>
    <x v="2"/>
    <m/>
    <x v="0"/>
  </r>
  <r>
    <m/>
    <m/>
    <x v="0"/>
    <x v="2"/>
    <m/>
    <x v="0"/>
    <x v="0"/>
    <x v="2"/>
    <m/>
    <x v="0"/>
  </r>
  <r>
    <n v="17248746"/>
    <s v="SyQT_FIT_Bluetooth_Volume Adjustment_0003"/>
    <x v="1"/>
    <x v="1"/>
    <n v="100"/>
    <x v="1"/>
    <x v="1"/>
    <x v="0"/>
    <n v="0"/>
    <x v="4"/>
  </r>
  <r>
    <m/>
    <m/>
    <x v="0"/>
    <x v="2"/>
    <m/>
    <x v="0"/>
    <x v="0"/>
    <x v="2"/>
    <m/>
    <x v="0"/>
  </r>
  <r>
    <m/>
    <m/>
    <x v="0"/>
    <x v="2"/>
    <m/>
    <x v="0"/>
    <x v="0"/>
    <x v="2"/>
    <m/>
    <x v="0"/>
  </r>
  <r>
    <n v="17009754"/>
    <s v="SyQT_FIT_Bluetooth_Show Battery low alerting message_0001"/>
    <x v="2"/>
    <x v="3"/>
    <n v="100"/>
    <x v="1"/>
    <x v="1"/>
    <x v="0"/>
    <n v="0"/>
    <x v="4"/>
  </r>
  <r>
    <m/>
    <m/>
    <x v="0"/>
    <x v="2"/>
    <m/>
    <x v="0"/>
    <x v="0"/>
    <x v="2"/>
    <m/>
    <x v="0"/>
  </r>
  <r>
    <n v="17009755"/>
    <s v="SyQT_FIT_Bluetooth_Show HFP indicator icon_0001"/>
    <x v="2"/>
    <x v="3"/>
    <n v="100"/>
    <x v="1"/>
    <x v="1"/>
    <x v="1"/>
    <s v="Thanhna.nguyen"/>
    <x v="4"/>
  </r>
  <r>
    <m/>
    <m/>
    <x v="0"/>
    <x v="2"/>
    <m/>
    <x v="0"/>
    <x v="0"/>
    <x v="2"/>
    <m/>
    <x v="0"/>
  </r>
  <r>
    <m/>
    <m/>
    <x v="0"/>
    <x v="2"/>
    <m/>
    <x v="0"/>
    <x v="0"/>
    <x v="2"/>
    <m/>
    <x v="0"/>
  </r>
  <r>
    <n v="17009756"/>
    <s v="SyQT_FIT_Bluetooth_Show Bluetooth icon_0001"/>
    <x v="1"/>
    <x v="3"/>
    <n v="100"/>
    <x v="1"/>
    <x v="1"/>
    <x v="1"/>
    <s v="Thanhna.nguyen"/>
    <x v="4"/>
  </r>
  <r>
    <m/>
    <m/>
    <x v="0"/>
    <x v="2"/>
    <m/>
    <x v="0"/>
    <x v="0"/>
    <x v="2"/>
    <m/>
    <x v="0"/>
  </r>
  <r>
    <m/>
    <m/>
    <x v="0"/>
    <x v="2"/>
    <m/>
    <x v="0"/>
    <x v="0"/>
    <x v="2"/>
    <m/>
    <x v="0"/>
  </r>
  <r>
    <n v="17009757"/>
    <s v="SyQT_FIT_Bluetooth_DTMF on ongoing call_0001"/>
    <x v="1"/>
    <x v="3"/>
    <n v="100"/>
    <x v="1"/>
    <x v="1"/>
    <x v="0"/>
    <n v="0"/>
    <x v="4"/>
  </r>
  <r>
    <m/>
    <m/>
    <x v="0"/>
    <x v="2"/>
    <m/>
    <x v="0"/>
    <x v="0"/>
    <x v="2"/>
    <m/>
    <x v="0"/>
  </r>
  <r>
    <m/>
    <m/>
    <x v="0"/>
    <x v="2"/>
    <m/>
    <x v="0"/>
    <x v="0"/>
    <x v="2"/>
    <m/>
    <x v="0"/>
  </r>
  <r>
    <m/>
    <m/>
    <x v="0"/>
    <x v="2"/>
    <m/>
    <x v="0"/>
    <x v="0"/>
    <x v="2"/>
    <m/>
    <x v="0"/>
  </r>
  <r>
    <n v="17009758"/>
    <s v="SyQT_FIT_Bluetooth_Call status on ongoing call_0001"/>
    <x v="1"/>
    <x v="3"/>
    <n v="100"/>
    <x v="1"/>
    <x v="1"/>
    <x v="1"/>
    <s v="Thanhna.nguyen"/>
    <x v="4"/>
  </r>
  <r>
    <m/>
    <m/>
    <x v="0"/>
    <x v="2"/>
    <m/>
    <x v="0"/>
    <x v="0"/>
    <x v="2"/>
    <m/>
    <x v="0"/>
  </r>
  <r>
    <m/>
    <m/>
    <x v="0"/>
    <x v="2"/>
    <m/>
    <x v="0"/>
    <x v="0"/>
    <x v="2"/>
    <m/>
    <x v="0"/>
  </r>
  <r>
    <m/>
    <m/>
    <x v="0"/>
    <x v="2"/>
    <m/>
    <x v="0"/>
    <x v="0"/>
    <x v="2"/>
    <m/>
    <x v="0"/>
  </r>
  <r>
    <n v="17009759"/>
    <s v="SyQT_FIT_Bluetooth_Put on hold on ongoing call_0001"/>
    <x v="1"/>
    <x v="3"/>
    <n v="100"/>
    <x v="1"/>
    <x v="1"/>
    <x v="0"/>
    <n v="0"/>
    <x v="4"/>
  </r>
  <r>
    <m/>
    <m/>
    <x v="0"/>
    <x v="2"/>
    <m/>
    <x v="0"/>
    <x v="0"/>
    <x v="2"/>
    <m/>
    <x v="0"/>
  </r>
  <r>
    <m/>
    <m/>
    <x v="0"/>
    <x v="2"/>
    <m/>
    <x v="0"/>
    <x v="0"/>
    <x v="2"/>
    <m/>
    <x v="0"/>
  </r>
  <r>
    <n v="17009760"/>
    <s v="SyQT_FIT_Bluetooth_Mute and unmute the microphone_0001"/>
    <x v="1"/>
    <x v="3"/>
    <n v="100"/>
    <x v="1"/>
    <x v="1"/>
    <x v="1"/>
    <s v="Thanhna.nguyen"/>
    <x v="4"/>
  </r>
  <r>
    <m/>
    <m/>
    <x v="0"/>
    <x v="2"/>
    <m/>
    <x v="0"/>
    <x v="0"/>
    <x v="2"/>
    <m/>
    <x v="0"/>
  </r>
  <r>
    <m/>
    <m/>
    <x v="0"/>
    <x v="2"/>
    <m/>
    <x v="0"/>
    <x v="0"/>
    <x v="2"/>
    <m/>
    <x v="0"/>
  </r>
  <r>
    <m/>
    <m/>
    <x v="0"/>
    <x v="2"/>
    <m/>
    <x v="0"/>
    <x v="0"/>
    <x v="2"/>
    <m/>
    <x v="0"/>
  </r>
  <r>
    <m/>
    <m/>
    <x v="0"/>
    <x v="2"/>
    <m/>
    <x v="0"/>
    <x v="0"/>
    <x v="2"/>
    <m/>
    <x v="0"/>
  </r>
  <r>
    <m/>
    <m/>
    <x v="0"/>
    <x v="2"/>
    <m/>
    <x v="0"/>
    <x v="0"/>
    <x v="2"/>
    <m/>
    <x v="0"/>
  </r>
  <r>
    <n v="17009761"/>
    <s v="SyQT_FIT_Bluetooth_Call transfer on ongoing call_0001"/>
    <x v="1"/>
    <x v="3"/>
    <n v="100"/>
    <x v="1"/>
    <x v="1"/>
    <x v="1"/>
    <s v="Thanhna.nguyen"/>
    <x v="4"/>
  </r>
  <r>
    <m/>
    <m/>
    <x v="0"/>
    <x v="2"/>
    <m/>
    <x v="0"/>
    <x v="0"/>
    <x v="2"/>
    <m/>
    <x v="0"/>
  </r>
  <r>
    <m/>
    <m/>
    <x v="0"/>
    <x v="2"/>
    <m/>
    <x v="0"/>
    <x v="0"/>
    <x v="2"/>
    <m/>
    <x v="0"/>
  </r>
  <r>
    <m/>
    <m/>
    <x v="0"/>
    <x v="2"/>
    <m/>
    <x v="0"/>
    <x v="0"/>
    <x v="2"/>
    <m/>
    <x v="0"/>
  </r>
  <r>
    <m/>
    <m/>
    <x v="0"/>
    <x v="2"/>
    <m/>
    <x v="0"/>
    <x v="0"/>
    <x v="2"/>
    <m/>
    <x v="0"/>
  </r>
  <r>
    <n v="17009762"/>
    <s v="SyQT_FIT_Bluetooth_3way call on ongoing call_0001"/>
    <x v="2"/>
    <x v="3"/>
    <n v="100"/>
    <x v="1"/>
    <x v="1"/>
    <x v="1"/>
    <s v="Thanhna.nguyen"/>
    <x v="4"/>
  </r>
  <r>
    <m/>
    <m/>
    <x v="0"/>
    <x v="2"/>
    <m/>
    <x v="0"/>
    <x v="0"/>
    <x v="2"/>
    <m/>
    <x v="0"/>
  </r>
  <r>
    <m/>
    <m/>
    <x v="0"/>
    <x v="2"/>
    <m/>
    <x v="0"/>
    <x v="0"/>
    <x v="2"/>
    <m/>
    <x v="0"/>
  </r>
  <r>
    <m/>
    <m/>
    <x v="0"/>
    <x v="2"/>
    <m/>
    <x v="0"/>
    <x v="0"/>
    <x v="2"/>
    <m/>
    <x v="0"/>
  </r>
  <r>
    <n v="17009763"/>
    <s v="SyQT_FIT_Bluetooth_3way call on ongoing call_0002"/>
    <x v="2"/>
    <x v="3"/>
    <n v="100"/>
    <x v="1"/>
    <x v="1"/>
    <x v="1"/>
    <s v="Thanhna.nguyen"/>
    <x v="4"/>
  </r>
  <r>
    <m/>
    <m/>
    <x v="0"/>
    <x v="2"/>
    <m/>
    <x v="0"/>
    <x v="0"/>
    <x v="2"/>
    <m/>
    <x v="0"/>
  </r>
  <r>
    <m/>
    <m/>
    <x v="0"/>
    <x v="2"/>
    <m/>
    <x v="0"/>
    <x v="0"/>
    <x v="2"/>
    <m/>
    <x v="0"/>
  </r>
  <r>
    <m/>
    <m/>
    <x v="0"/>
    <x v="2"/>
    <m/>
    <x v="0"/>
    <x v="0"/>
    <x v="2"/>
    <m/>
    <x v="0"/>
  </r>
  <r>
    <n v="17009764"/>
    <s v="SyQT_FIT_Bluetooth_3way call on ongoing call_0003"/>
    <x v="2"/>
    <x v="3"/>
    <n v="100"/>
    <x v="1"/>
    <x v="1"/>
    <x v="1"/>
    <s v="Thanhna.nguyen"/>
    <x v="4"/>
  </r>
  <r>
    <m/>
    <m/>
    <x v="0"/>
    <x v="2"/>
    <m/>
    <x v="0"/>
    <x v="0"/>
    <x v="2"/>
    <m/>
    <x v="0"/>
  </r>
  <r>
    <m/>
    <m/>
    <x v="0"/>
    <x v="2"/>
    <m/>
    <x v="0"/>
    <x v="0"/>
    <x v="2"/>
    <m/>
    <x v="0"/>
  </r>
  <r>
    <m/>
    <m/>
    <x v="0"/>
    <x v="2"/>
    <m/>
    <x v="0"/>
    <x v="0"/>
    <x v="2"/>
    <m/>
    <x v="0"/>
  </r>
  <r>
    <m/>
    <m/>
    <x v="0"/>
    <x v="2"/>
    <m/>
    <x v="0"/>
    <x v="0"/>
    <x v="2"/>
    <m/>
    <x v="0"/>
  </r>
  <r>
    <n v="17009765"/>
    <s v="SyQT_FIT_Bluetooth_3way call on ongoing call_0004"/>
    <x v="2"/>
    <x v="3"/>
    <n v="100"/>
    <x v="1"/>
    <x v="1"/>
    <x v="0"/>
    <n v="0"/>
    <x v="4"/>
  </r>
  <r>
    <m/>
    <m/>
    <x v="0"/>
    <x v="2"/>
    <m/>
    <x v="0"/>
    <x v="0"/>
    <x v="2"/>
    <m/>
    <x v="0"/>
  </r>
  <r>
    <m/>
    <m/>
    <x v="0"/>
    <x v="2"/>
    <m/>
    <x v="0"/>
    <x v="0"/>
    <x v="2"/>
    <m/>
    <x v="0"/>
  </r>
  <r>
    <m/>
    <m/>
    <x v="0"/>
    <x v="2"/>
    <m/>
    <x v="0"/>
    <x v="0"/>
    <x v="2"/>
    <m/>
    <x v="0"/>
  </r>
  <r>
    <m/>
    <m/>
    <x v="0"/>
    <x v="2"/>
    <m/>
    <x v="0"/>
    <x v="0"/>
    <x v="2"/>
    <m/>
    <x v="0"/>
  </r>
  <r>
    <n v="17009766"/>
    <s v="SyQT_FIT_Bluetooth_answer/hangup/reject 2nd incoming call on ongoing call_0001"/>
    <x v="1"/>
    <x v="3"/>
    <n v="100"/>
    <x v="1"/>
    <x v="1"/>
    <x v="0"/>
    <n v="0"/>
    <x v="4"/>
  </r>
  <r>
    <m/>
    <m/>
    <x v="0"/>
    <x v="2"/>
    <m/>
    <x v="0"/>
    <x v="0"/>
    <x v="2"/>
    <m/>
    <x v="0"/>
  </r>
  <r>
    <m/>
    <m/>
    <x v="0"/>
    <x v="2"/>
    <m/>
    <x v="0"/>
    <x v="0"/>
    <x v="2"/>
    <m/>
    <x v="0"/>
  </r>
  <r>
    <m/>
    <m/>
    <x v="0"/>
    <x v="2"/>
    <m/>
    <x v="0"/>
    <x v="0"/>
    <x v="2"/>
    <m/>
    <x v="0"/>
  </r>
  <r>
    <m/>
    <m/>
    <x v="0"/>
    <x v="2"/>
    <m/>
    <x v="0"/>
    <x v="0"/>
    <x v="2"/>
    <m/>
    <x v="0"/>
  </r>
  <r>
    <m/>
    <m/>
    <x v="0"/>
    <x v="2"/>
    <m/>
    <x v="0"/>
    <x v="0"/>
    <x v="2"/>
    <m/>
    <x v="0"/>
  </r>
  <r>
    <m/>
    <m/>
    <x v="0"/>
    <x v="2"/>
    <m/>
    <x v="0"/>
    <x v="0"/>
    <x v="2"/>
    <m/>
    <x v="0"/>
  </r>
  <r>
    <m/>
    <m/>
    <x v="0"/>
    <x v="2"/>
    <m/>
    <x v="0"/>
    <x v="0"/>
    <x v="2"/>
    <m/>
    <x v="0"/>
  </r>
  <r>
    <n v="17009767"/>
    <s v="SyQT_FIT_Bluetooth_Call waiting on ongoing call_0001"/>
    <x v="1"/>
    <x v="3"/>
    <n v="100"/>
    <x v="1"/>
    <x v="1"/>
    <x v="1"/>
    <s v="Thanhna.nguyen"/>
    <x v="4"/>
  </r>
  <r>
    <m/>
    <m/>
    <x v="0"/>
    <x v="2"/>
    <m/>
    <x v="0"/>
    <x v="0"/>
    <x v="2"/>
    <m/>
    <x v="0"/>
  </r>
  <r>
    <m/>
    <m/>
    <x v="0"/>
    <x v="2"/>
    <m/>
    <x v="0"/>
    <x v="0"/>
    <x v="2"/>
    <m/>
    <x v="0"/>
  </r>
  <r>
    <m/>
    <m/>
    <x v="0"/>
    <x v="2"/>
    <m/>
    <x v="0"/>
    <x v="0"/>
    <x v="2"/>
    <m/>
    <x v="0"/>
  </r>
  <r>
    <m/>
    <m/>
    <x v="0"/>
    <x v="2"/>
    <m/>
    <x v="0"/>
    <x v="0"/>
    <x v="2"/>
    <m/>
    <x v="0"/>
  </r>
  <r>
    <m/>
    <m/>
    <x v="0"/>
    <x v="2"/>
    <m/>
    <x v="0"/>
    <x v="0"/>
    <x v="2"/>
    <m/>
    <x v="0"/>
  </r>
  <r>
    <m/>
    <m/>
    <x v="0"/>
    <x v="2"/>
    <m/>
    <x v="0"/>
    <x v="0"/>
    <x v="2"/>
    <m/>
    <x v="0"/>
  </r>
  <r>
    <m/>
    <m/>
    <x v="0"/>
    <x v="2"/>
    <m/>
    <x v="0"/>
    <x v="0"/>
    <x v="2"/>
    <m/>
    <x v="0"/>
  </r>
  <r>
    <m/>
    <m/>
    <x v="0"/>
    <x v="2"/>
    <m/>
    <x v="0"/>
    <x v="0"/>
    <x v="2"/>
    <m/>
    <x v="0"/>
  </r>
  <r>
    <m/>
    <m/>
    <x v="0"/>
    <x v="2"/>
    <m/>
    <x v="0"/>
    <x v="0"/>
    <x v="2"/>
    <m/>
    <x v="0"/>
  </r>
  <r>
    <n v="17009768"/>
    <s v="SyQT_FIT_Bluetooth_Basic window and indicator on ongoing call_0001"/>
    <x v="1"/>
    <x v="3"/>
    <n v="100"/>
    <x v="1"/>
    <x v="1"/>
    <x v="0"/>
    <n v="0"/>
    <x v="4"/>
  </r>
  <r>
    <m/>
    <m/>
    <x v="0"/>
    <x v="2"/>
    <m/>
    <x v="0"/>
    <x v="0"/>
    <x v="2"/>
    <m/>
    <x v="0"/>
  </r>
  <r>
    <m/>
    <m/>
    <x v="0"/>
    <x v="2"/>
    <m/>
    <x v="0"/>
    <x v="0"/>
    <x v="2"/>
    <m/>
    <x v="0"/>
  </r>
  <r>
    <m/>
    <m/>
    <x v="0"/>
    <x v="2"/>
    <m/>
    <x v="0"/>
    <x v="0"/>
    <x v="2"/>
    <m/>
    <x v="0"/>
  </r>
  <r>
    <m/>
    <m/>
    <x v="0"/>
    <x v="2"/>
    <m/>
    <x v="0"/>
    <x v="0"/>
    <x v="2"/>
    <m/>
    <x v="0"/>
  </r>
  <r>
    <m/>
    <m/>
    <x v="0"/>
    <x v="2"/>
    <m/>
    <x v="0"/>
    <x v="0"/>
    <x v="2"/>
    <m/>
    <x v="0"/>
  </r>
  <r>
    <m/>
    <m/>
    <x v="0"/>
    <x v="2"/>
    <m/>
    <x v="0"/>
    <x v="0"/>
    <x v="2"/>
    <m/>
    <x v="0"/>
  </r>
  <r>
    <n v="17009769"/>
    <s v="SyQT_FIT_Bluetooth_Information of incoming call alert state_0001"/>
    <x v="2"/>
    <x v="3"/>
    <n v="100"/>
    <x v="1"/>
    <x v="1"/>
    <x v="0"/>
    <n v="0"/>
    <x v="4"/>
  </r>
  <r>
    <m/>
    <m/>
    <x v="0"/>
    <x v="2"/>
    <m/>
    <x v="0"/>
    <x v="0"/>
    <x v="2"/>
    <m/>
    <x v="0"/>
  </r>
  <r>
    <m/>
    <m/>
    <x v="0"/>
    <x v="2"/>
    <m/>
    <x v="0"/>
    <x v="0"/>
    <x v="2"/>
    <m/>
    <x v="0"/>
  </r>
  <r>
    <m/>
    <m/>
    <x v="0"/>
    <x v="2"/>
    <m/>
    <x v="0"/>
    <x v="0"/>
    <x v="2"/>
    <m/>
    <x v="0"/>
  </r>
  <r>
    <m/>
    <m/>
    <x v="0"/>
    <x v="2"/>
    <m/>
    <x v="0"/>
    <x v="0"/>
    <x v="2"/>
    <m/>
    <x v="0"/>
  </r>
  <r>
    <n v="17009770"/>
    <s v="SyQT_FIT_Bluetooth_External interface of incoming call_0001"/>
    <x v="1"/>
    <x v="3"/>
    <n v="100"/>
    <x v="1"/>
    <x v="3"/>
    <x v="0"/>
    <n v="0"/>
    <x v="4"/>
  </r>
  <r>
    <m/>
    <m/>
    <x v="0"/>
    <x v="2"/>
    <m/>
    <x v="0"/>
    <x v="0"/>
    <x v="2"/>
    <m/>
    <x v="0"/>
  </r>
  <r>
    <m/>
    <m/>
    <x v="0"/>
    <x v="2"/>
    <m/>
    <x v="0"/>
    <x v="0"/>
    <x v="2"/>
    <m/>
    <x v="0"/>
  </r>
  <r>
    <m/>
    <m/>
    <x v="0"/>
    <x v="2"/>
    <m/>
    <x v="0"/>
    <x v="0"/>
    <x v="2"/>
    <m/>
    <x v="0"/>
  </r>
  <r>
    <m/>
    <m/>
    <x v="0"/>
    <x v="2"/>
    <m/>
    <x v="0"/>
    <x v="0"/>
    <x v="2"/>
    <m/>
    <x v="0"/>
  </r>
  <r>
    <m/>
    <m/>
    <x v="0"/>
    <x v="2"/>
    <m/>
    <x v="0"/>
    <x v="0"/>
    <x v="2"/>
    <m/>
    <x v="0"/>
  </r>
  <r>
    <m/>
    <m/>
    <x v="0"/>
    <x v="2"/>
    <m/>
    <x v="0"/>
    <x v="0"/>
    <x v="2"/>
    <m/>
    <x v="0"/>
  </r>
  <r>
    <m/>
    <m/>
    <x v="0"/>
    <x v="2"/>
    <m/>
    <x v="0"/>
    <x v="0"/>
    <x v="2"/>
    <m/>
    <x v="0"/>
  </r>
  <r>
    <m/>
    <m/>
    <x v="0"/>
    <x v="2"/>
    <m/>
    <x v="0"/>
    <x v="0"/>
    <x v="2"/>
    <m/>
    <x v="0"/>
  </r>
  <r>
    <n v="17009108"/>
    <s v="SyQT_FIT_Bluetooth_BTA streaming start_0001"/>
    <x v="1"/>
    <x v="3"/>
    <n v="100"/>
    <x v="1"/>
    <x v="4"/>
    <x v="0"/>
    <n v="0"/>
    <x v="4"/>
  </r>
  <r>
    <m/>
    <m/>
    <x v="0"/>
    <x v="2"/>
    <m/>
    <x v="0"/>
    <x v="0"/>
    <x v="2"/>
    <m/>
    <x v="0"/>
  </r>
  <r>
    <m/>
    <m/>
    <x v="0"/>
    <x v="2"/>
    <m/>
    <x v="0"/>
    <x v="0"/>
    <x v="2"/>
    <m/>
    <x v="0"/>
  </r>
  <r>
    <n v="17009109"/>
    <s v="SyQT_FIT_Bluetooth_ PASS THROUGH op code_0001"/>
    <x v="1"/>
    <x v="3"/>
    <n v="100"/>
    <x v="1"/>
    <x v="4"/>
    <x v="1"/>
    <s v="Thanhna.nguyen"/>
    <x v="4"/>
  </r>
  <r>
    <m/>
    <m/>
    <x v="0"/>
    <x v="2"/>
    <m/>
    <x v="0"/>
    <x v="0"/>
    <x v="2"/>
    <m/>
    <x v="0"/>
  </r>
  <r>
    <n v="17009110"/>
    <s v="SyQT_FIT_Bluetooth_ PASS THROUGH op code_0002"/>
    <x v="1"/>
    <x v="3"/>
    <n v="100"/>
    <x v="1"/>
    <x v="2"/>
    <x v="1"/>
    <s v="Thanhna.nguyen"/>
    <x v="4"/>
  </r>
  <r>
    <m/>
    <m/>
    <x v="0"/>
    <x v="2"/>
    <m/>
    <x v="0"/>
    <x v="0"/>
    <x v="2"/>
    <m/>
    <x v="0"/>
  </r>
  <r>
    <n v="17009111"/>
    <s v="SyQT_FIT_Bluetooth_ PASS THROUGH op code_0003"/>
    <x v="1"/>
    <x v="3"/>
    <n v="100"/>
    <x v="1"/>
    <x v="4"/>
    <x v="1"/>
    <s v="Thanhna.nguyen"/>
    <x v="4"/>
  </r>
  <r>
    <m/>
    <m/>
    <x v="0"/>
    <x v="2"/>
    <m/>
    <x v="0"/>
    <x v="0"/>
    <x v="2"/>
    <m/>
    <x v="0"/>
  </r>
  <r>
    <n v="17009112"/>
    <s v="SyQT_FIT_Bluetooth_Role &amp; Protocol_0001"/>
    <x v="1"/>
    <x v="3"/>
    <n v="100"/>
    <x v="1"/>
    <x v="2"/>
    <x v="1"/>
    <s v="Thanhna.nguyen"/>
    <x v="4"/>
  </r>
  <r>
    <m/>
    <m/>
    <x v="0"/>
    <x v="2"/>
    <m/>
    <x v="0"/>
    <x v="0"/>
    <x v="2"/>
    <m/>
    <x v="0"/>
  </r>
  <r>
    <m/>
    <m/>
    <x v="0"/>
    <x v="2"/>
    <m/>
    <x v="0"/>
    <x v="0"/>
    <x v="2"/>
    <m/>
    <x v="0"/>
  </r>
  <r>
    <n v="17009113"/>
    <s v="SyQT_FIT_Bluetooth_Audio Source selection menu and handle Car-play connection state_0001"/>
    <x v="1"/>
    <x v="3"/>
    <n v="100"/>
    <x v="1"/>
    <x v="4"/>
    <x v="1"/>
    <s v="Thanhna.nguyen"/>
    <x v="4"/>
  </r>
  <r>
    <m/>
    <m/>
    <x v="0"/>
    <x v="2"/>
    <m/>
    <x v="0"/>
    <x v="0"/>
    <x v="2"/>
    <m/>
    <x v="0"/>
  </r>
  <r>
    <m/>
    <m/>
    <x v="0"/>
    <x v="2"/>
    <m/>
    <x v="0"/>
    <x v="0"/>
    <x v="2"/>
    <m/>
    <x v="0"/>
  </r>
  <r>
    <n v="17009114"/>
    <s v="SyQT_FIT_Bluetooth_Audio Source selection menu and handle Car-play connection state_0002"/>
    <x v="1"/>
    <x v="3"/>
    <n v="100"/>
    <x v="1"/>
    <x v="4"/>
    <x v="1"/>
    <s v="Thanhna.nguyen"/>
    <x v="4"/>
  </r>
  <r>
    <m/>
    <m/>
    <x v="0"/>
    <x v="2"/>
    <m/>
    <x v="0"/>
    <x v="0"/>
    <x v="2"/>
    <m/>
    <x v="0"/>
  </r>
  <r>
    <n v="17009115"/>
    <s v="SyQT_FIT_Bluetooth_Absolue Volume Control_0001"/>
    <x v="1"/>
    <x v="3"/>
    <n v="100"/>
    <x v="1"/>
    <x v="2"/>
    <x v="1"/>
    <s v="Thanhna.nguyen"/>
    <x v="4"/>
  </r>
  <r>
    <m/>
    <m/>
    <x v="0"/>
    <x v="2"/>
    <m/>
    <x v="0"/>
    <x v="0"/>
    <x v="2"/>
    <m/>
    <x v="0"/>
  </r>
  <r>
    <n v="17009116"/>
    <s v="SyQT_FIT_Bluetooth_Absolue Volume Control_0002"/>
    <x v="1"/>
    <x v="3"/>
    <n v="100"/>
    <x v="1"/>
    <x v="2"/>
    <x v="1"/>
    <s v="Thanhna.nguyen"/>
    <x v="4"/>
  </r>
  <r>
    <m/>
    <m/>
    <x v="0"/>
    <x v="2"/>
    <m/>
    <x v="0"/>
    <x v="0"/>
    <x v="2"/>
    <m/>
    <x v="0"/>
  </r>
  <r>
    <n v="17009117"/>
    <s v="SyQT_FIT_Bluetooth_Codec &amp; Protocol_0001"/>
    <x v="1"/>
    <x v="3"/>
    <n v="100"/>
    <x v="1"/>
    <x v="5"/>
    <x v="1"/>
    <s v="Thanhna.nguyen"/>
    <x v="4"/>
  </r>
  <r>
    <m/>
    <m/>
    <x v="0"/>
    <x v="2"/>
    <m/>
    <x v="0"/>
    <x v="0"/>
    <x v="2"/>
    <m/>
    <x v="0"/>
  </r>
  <r>
    <n v="17009119"/>
    <s v="SyQT_FIT_Bluetooth_Connect to BT device with relevant profile(s)_0001"/>
    <x v="2"/>
    <x v="3"/>
    <n v="100"/>
    <x v="1"/>
    <x v="2"/>
    <x v="0"/>
    <n v="0"/>
    <x v="4"/>
  </r>
  <r>
    <m/>
    <m/>
    <x v="0"/>
    <x v="2"/>
    <m/>
    <x v="0"/>
    <x v="0"/>
    <x v="2"/>
    <m/>
    <x v="0"/>
  </r>
  <r>
    <m/>
    <m/>
    <x v="0"/>
    <x v="2"/>
    <m/>
    <x v="0"/>
    <x v="0"/>
    <x v="2"/>
    <m/>
    <x v="0"/>
  </r>
  <r>
    <n v="17009120"/>
    <s v="SyQT_FIT_Bluetooth_Pair with a device_0001"/>
    <x v="2"/>
    <x v="3"/>
    <n v="100"/>
    <x v="1"/>
    <x v="2"/>
    <x v="0"/>
    <n v="0"/>
    <x v="4"/>
  </r>
  <r>
    <m/>
    <m/>
    <x v="0"/>
    <x v="2"/>
    <m/>
    <x v="0"/>
    <x v="0"/>
    <x v="2"/>
    <m/>
    <x v="0"/>
  </r>
  <r>
    <m/>
    <m/>
    <x v="0"/>
    <x v="2"/>
    <m/>
    <x v="0"/>
    <x v="0"/>
    <x v="2"/>
    <m/>
    <x v="0"/>
  </r>
  <r>
    <m/>
    <m/>
    <x v="0"/>
    <x v="2"/>
    <m/>
    <x v="0"/>
    <x v="0"/>
    <x v="2"/>
    <m/>
    <x v="0"/>
  </r>
  <r>
    <n v="17009121"/>
    <s v="SyQT_FIT_Bluetooth_Browse &amp; Access text messages_0001"/>
    <x v="2"/>
    <x v="3"/>
    <n v="100"/>
    <x v="1"/>
    <x v="2"/>
    <x v="1"/>
    <s v="Thanhna.nguyen"/>
    <x v="4"/>
  </r>
  <r>
    <m/>
    <m/>
    <x v="0"/>
    <x v="2"/>
    <m/>
    <x v="0"/>
    <x v="0"/>
    <x v="2"/>
    <m/>
    <x v="0"/>
  </r>
  <r>
    <m/>
    <m/>
    <x v="0"/>
    <x v="2"/>
    <m/>
    <x v="0"/>
    <x v="0"/>
    <x v="2"/>
    <m/>
    <x v="0"/>
  </r>
  <r>
    <n v="16741122"/>
    <s v="SyQT_FIT_Bluetooth_Perform inquiry (search for Bluetooth devices)_001"/>
    <x v="1"/>
    <x v="1"/>
    <n v="100"/>
    <x v="1"/>
    <x v="1"/>
    <x v="1"/>
    <s v="Thanhna.nguyen"/>
    <x v="4"/>
  </r>
  <r>
    <n v="16741123"/>
    <s v="SyQT_FIT_Bluetooth_Perform inquiry scan (be discoverable)_001"/>
    <x v="1"/>
    <x v="1"/>
    <n v="100"/>
    <x v="1"/>
    <x v="1"/>
    <x v="1"/>
    <s v="Thanhna.nguyen"/>
    <x v="4"/>
  </r>
  <r>
    <m/>
    <m/>
    <x v="0"/>
    <x v="2"/>
    <m/>
    <x v="0"/>
    <x v="0"/>
    <x v="2"/>
    <m/>
    <x v="0"/>
  </r>
  <r>
    <n v="16741124"/>
    <s v="SyQT_FIT_Bluetooth_SDP search (browsing) and answer from remote device_001"/>
    <x v="1"/>
    <x v="1"/>
    <n v="100"/>
    <x v="1"/>
    <x v="1"/>
    <x v="1"/>
    <s v="Thanhna.nguyen"/>
    <x v="4"/>
  </r>
  <r>
    <m/>
    <m/>
    <x v="0"/>
    <x v="2"/>
    <m/>
    <x v="0"/>
    <x v="0"/>
    <x v="2"/>
    <m/>
    <x v="0"/>
  </r>
  <r>
    <m/>
    <m/>
    <x v="0"/>
    <x v="2"/>
    <m/>
    <x v="0"/>
    <x v="0"/>
    <x v="2"/>
    <m/>
    <x v="0"/>
  </r>
  <r>
    <m/>
    <m/>
    <x v="0"/>
    <x v="2"/>
    <m/>
    <x v="0"/>
    <x v="0"/>
    <x v="2"/>
    <m/>
    <x v="0"/>
  </r>
  <r>
    <n v="16741125"/>
    <s v="SyQT_FIT_Bluetooth_Pairing from the remote device"/>
    <x v="1"/>
    <x v="1"/>
    <n v="100"/>
    <x v="1"/>
    <x v="1"/>
    <x v="1"/>
    <s v="Thanhna.nguyen"/>
    <x v="1"/>
  </r>
  <r>
    <m/>
    <m/>
    <x v="0"/>
    <x v="2"/>
    <m/>
    <x v="0"/>
    <x v="0"/>
    <x v="2"/>
    <m/>
    <x v="0"/>
  </r>
  <r>
    <m/>
    <m/>
    <x v="0"/>
    <x v="2"/>
    <m/>
    <x v="0"/>
    <x v="0"/>
    <x v="2"/>
    <m/>
    <x v="0"/>
  </r>
  <r>
    <m/>
    <m/>
    <x v="0"/>
    <x v="2"/>
    <m/>
    <x v="0"/>
    <x v="0"/>
    <x v="2"/>
    <m/>
    <x v="0"/>
  </r>
  <r>
    <m/>
    <m/>
    <x v="0"/>
    <x v="2"/>
    <m/>
    <x v="0"/>
    <x v="0"/>
    <x v="2"/>
    <m/>
    <x v="0"/>
  </r>
  <r>
    <n v="16741126"/>
    <s v="SyQT_FIT_Bluetooth_Basic call initiated from handset operation_001"/>
    <x v="1"/>
    <x v="1"/>
    <n v="100"/>
    <x v="1"/>
    <x v="1"/>
    <x v="0"/>
    <n v="0"/>
    <x v="4"/>
  </r>
  <r>
    <m/>
    <m/>
    <x v="0"/>
    <x v="2"/>
    <m/>
    <x v="0"/>
    <x v="0"/>
    <x v="2"/>
    <m/>
    <x v="0"/>
  </r>
  <r>
    <n v="16741127"/>
    <s v="SyQT_FIT_Bluetooth_Wideband speach protocol_001"/>
    <x v="1"/>
    <x v="1"/>
    <n v="100"/>
    <x v="1"/>
    <x v="1"/>
    <x v="0"/>
    <n v="0"/>
    <x v="4"/>
  </r>
  <r>
    <m/>
    <m/>
    <x v="0"/>
    <x v="2"/>
    <m/>
    <x v="0"/>
    <x v="0"/>
    <x v="2"/>
    <m/>
    <x v="0"/>
  </r>
  <r>
    <n v="16741128"/>
    <s v="SyQT_FIT_Bluetooth_Audio media streaming with metadata access_001"/>
    <x v="1"/>
    <x v="1"/>
    <n v="100"/>
    <x v="1"/>
    <x v="1"/>
    <x v="0"/>
    <n v="0"/>
    <x v="4"/>
  </r>
  <r>
    <m/>
    <m/>
    <x v="0"/>
    <x v="2"/>
    <m/>
    <x v="0"/>
    <x v="0"/>
    <x v="2"/>
    <m/>
    <x v="0"/>
  </r>
  <r>
    <m/>
    <m/>
    <x v="0"/>
    <x v="2"/>
    <m/>
    <x v="0"/>
    <x v="0"/>
    <x v="2"/>
    <m/>
    <x v="0"/>
  </r>
  <r>
    <n v="16741129"/>
    <s v="SyQT_FIT_Bluetooth_Audio media streaming with basic remote control access_001"/>
    <x v="1"/>
    <x v="1"/>
    <n v="100"/>
    <x v="1"/>
    <x v="1"/>
    <x v="0"/>
    <n v="0"/>
    <x v="4"/>
  </r>
  <r>
    <m/>
    <m/>
    <x v="0"/>
    <x v="2"/>
    <m/>
    <x v="0"/>
    <x v="0"/>
    <x v="2"/>
    <m/>
    <x v="0"/>
  </r>
  <r>
    <m/>
    <m/>
    <x v="0"/>
    <x v="2"/>
    <m/>
    <x v="0"/>
    <x v="0"/>
    <x v="2"/>
    <m/>
    <x v="0"/>
  </r>
  <r>
    <m/>
    <m/>
    <x v="0"/>
    <x v="2"/>
    <m/>
    <x v="0"/>
    <x v="0"/>
    <x v="2"/>
    <m/>
    <x v="0"/>
  </r>
  <r>
    <m/>
    <m/>
    <x v="0"/>
    <x v="2"/>
    <m/>
    <x v="0"/>
    <x v="0"/>
    <x v="2"/>
    <m/>
    <x v="0"/>
  </r>
  <r>
    <m/>
    <m/>
    <x v="0"/>
    <x v="2"/>
    <m/>
    <x v="0"/>
    <x v="0"/>
    <x v="2"/>
    <m/>
    <x v="0"/>
  </r>
  <r>
    <m/>
    <m/>
    <x v="0"/>
    <x v="2"/>
    <m/>
    <x v="0"/>
    <x v="0"/>
    <x v="2"/>
    <m/>
    <x v="0"/>
  </r>
  <r>
    <n v="16741130"/>
    <s v="SyQT_FIT_Bluetooth_Bluetooth connection_001"/>
    <x v="1"/>
    <x v="1"/>
    <n v="100"/>
    <x v="1"/>
    <x v="1"/>
    <x v="0"/>
    <n v="0"/>
    <x v="4"/>
  </r>
  <r>
    <m/>
    <m/>
    <x v="0"/>
    <x v="2"/>
    <m/>
    <x v="0"/>
    <x v="0"/>
    <x v="2"/>
    <m/>
    <x v="0"/>
  </r>
  <r>
    <m/>
    <m/>
    <x v="0"/>
    <x v="2"/>
    <m/>
    <x v="0"/>
    <x v="0"/>
    <x v="2"/>
    <m/>
    <x v="0"/>
  </r>
  <r>
    <n v="16741131"/>
    <s v="SyQT_FIT_Bluetooth_Call setup_001"/>
    <x v="1"/>
    <x v="1"/>
    <n v="100"/>
    <x v="1"/>
    <x v="1"/>
    <x v="0"/>
    <n v="0"/>
    <x v="4"/>
  </r>
  <r>
    <m/>
    <m/>
    <x v="0"/>
    <x v="2"/>
    <m/>
    <x v="0"/>
    <x v="0"/>
    <x v="2"/>
    <m/>
    <x v="0"/>
  </r>
  <r>
    <m/>
    <m/>
    <x v="0"/>
    <x v="2"/>
    <m/>
    <x v="0"/>
    <x v="0"/>
    <x v="2"/>
    <m/>
    <x v="0"/>
  </r>
  <r>
    <m/>
    <m/>
    <x v="0"/>
    <x v="2"/>
    <m/>
    <x v="0"/>
    <x v="0"/>
    <x v="2"/>
    <m/>
    <x v="0"/>
  </r>
  <r>
    <m/>
    <m/>
    <x v="0"/>
    <x v="2"/>
    <m/>
    <x v="0"/>
    <x v="0"/>
    <x v="2"/>
    <m/>
    <x v="0"/>
  </r>
  <r>
    <n v="16741132"/>
    <s v="SyQT_FIT_Bluetooth_Call setup_003"/>
    <x v="1"/>
    <x v="1"/>
    <n v="100"/>
    <x v="1"/>
    <x v="1"/>
    <x v="0"/>
    <n v="0"/>
    <x v="4"/>
  </r>
  <r>
    <m/>
    <m/>
    <x v="0"/>
    <x v="2"/>
    <m/>
    <x v="0"/>
    <x v="0"/>
    <x v="2"/>
    <m/>
    <x v="0"/>
  </r>
  <r>
    <m/>
    <m/>
    <x v="0"/>
    <x v="2"/>
    <m/>
    <x v="0"/>
    <x v="0"/>
    <x v="2"/>
    <m/>
    <x v="0"/>
  </r>
  <r>
    <m/>
    <m/>
    <x v="0"/>
    <x v="2"/>
    <m/>
    <x v="0"/>
    <x v="0"/>
    <x v="2"/>
    <m/>
    <x v="0"/>
  </r>
  <r>
    <m/>
    <m/>
    <x v="0"/>
    <x v="2"/>
    <m/>
    <x v="0"/>
    <x v="0"/>
    <x v="2"/>
    <m/>
    <x v="0"/>
  </r>
  <r>
    <n v="16741133"/>
    <s v="SyQT_FIT_Bluetooth_Auto reconnection in infinite loop in case of brutal disconnection_001"/>
    <x v="1"/>
    <x v="1"/>
    <n v="100"/>
    <x v="1"/>
    <x v="1"/>
    <x v="0"/>
    <n v="0"/>
    <x v="4"/>
  </r>
  <r>
    <m/>
    <m/>
    <x v="0"/>
    <x v="2"/>
    <m/>
    <x v="0"/>
    <x v="0"/>
    <x v="2"/>
    <m/>
    <x v="0"/>
  </r>
  <r>
    <n v="16741134"/>
    <s v="SyQT_FIT_Bluetooth_Network signal quality &amp; roaming status_001"/>
    <x v="1"/>
    <x v="1"/>
    <n v="100"/>
    <x v="1"/>
    <x v="1"/>
    <x v="0"/>
    <n v="0"/>
    <x v="4"/>
  </r>
  <r>
    <n v="16741135"/>
    <s v="SyQT_FIT_Bluetooth_Battery strength_001"/>
    <x v="1"/>
    <x v="1"/>
    <n v="100"/>
    <x v="1"/>
    <x v="1"/>
    <x v="0"/>
    <n v="0"/>
    <x v="4"/>
  </r>
  <r>
    <n v="16741136"/>
    <s v="SyQT_FIT_Bluetooth_Shall support full bonding mechanism_001"/>
    <x v="1"/>
    <x v="1"/>
    <n v="100"/>
    <x v="1"/>
    <x v="1"/>
    <x v="0"/>
    <n v="0"/>
    <x v="4"/>
  </r>
  <r>
    <m/>
    <m/>
    <x v="0"/>
    <x v="2"/>
    <m/>
    <x v="0"/>
    <x v="0"/>
    <x v="2"/>
    <m/>
    <x v="0"/>
  </r>
  <r>
    <m/>
    <m/>
    <x v="0"/>
    <x v="2"/>
    <m/>
    <x v="0"/>
    <x v="0"/>
    <x v="2"/>
    <m/>
    <x v="0"/>
  </r>
  <r>
    <m/>
    <m/>
    <x v="0"/>
    <x v="2"/>
    <m/>
    <x v="0"/>
    <x v="0"/>
    <x v="2"/>
    <m/>
    <x v="0"/>
  </r>
  <r>
    <m/>
    <m/>
    <x v="0"/>
    <x v="2"/>
    <m/>
    <x v="0"/>
    <x v="0"/>
    <x v="2"/>
    <m/>
    <x v="0"/>
  </r>
  <r>
    <m/>
    <m/>
    <x v="0"/>
    <x v="2"/>
    <m/>
    <x v="0"/>
    <x v="0"/>
    <x v="2"/>
    <m/>
    <x v="0"/>
  </r>
  <r>
    <n v="16741137"/>
    <s v="SyQT_FIT_Bluetooth_Support of PBAP and MAP connection with HFP_001"/>
    <x v="1"/>
    <x v="1"/>
    <n v="100"/>
    <x v="1"/>
    <x v="1"/>
    <x v="0"/>
    <n v="0"/>
    <x v="4"/>
  </r>
  <r>
    <n v="16741138"/>
    <s v="SyQT_FIT_Bluetooth_support basic call handling-PI2_001"/>
    <x v="1"/>
    <x v="1"/>
    <n v="100"/>
    <x v="1"/>
    <x v="1"/>
    <x v="0"/>
    <n v="0"/>
    <x v="4"/>
  </r>
  <r>
    <m/>
    <m/>
    <x v="0"/>
    <x v="2"/>
    <m/>
    <x v="0"/>
    <x v="0"/>
    <x v="2"/>
    <m/>
    <x v="0"/>
  </r>
  <r>
    <m/>
    <m/>
    <x v="0"/>
    <x v="2"/>
    <m/>
    <x v="0"/>
    <x v="0"/>
    <x v="2"/>
    <m/>
    <x v="0"/>
  </r>
  <r>
    <m/>
    <m/>
    <x v="0"/>
    <x v="2"/>
    <m/>
    <x v="0"/>
    <x v="0"/>
    <x v="2"/>
    <m/>
    <x v="0"/>
  </r>
  <r>
    <m/>
    <m/>
    <x v="0"/>
    <x v="2"/>
    <m/>
    <x v="0"/>
    <x v="0"/>
    <x v="2"/>
    <m/>
    <x v="0"/>
  </r>
  <r>
    <m/>
    <m/>
    <x v="0"/>
    <x v="2"/>
    <m/>
    <x v="0"/>
    <x v="0"/>
    <x v="2"/>
    <m/>
    <x v="0"/>
  </r>
  <r>
    <n v="16741139"/>
    <s v="SyQT_FIT_Bluetooth_support basic call handling-PI2_002"/>
    <x v="1"/>
    <x v="1"/>
    <n v="100"/>
    <x v="1"/>
    <x v="1"/>
    <x v="1"/>
    <s v="Thanhna.nguyen"/>
    <x v="4"/>
  </r>
  <r>
    <m/>
    <m/>
    <x v="0"/>
    <x v="2"/>
    <m/>
    <x v="0"/>
    <x v="0"/>
    <x v="2"/>
    <m/>
    <x v="0"/>
  </r>
  <r>
    <m/>
    <m/>
    <x v="0"/>
    <x v="2"/>
    <m/>
    <x v="0"/>
    <x v="0"/>
    <x v="2"/>
    <m/>
    <x v="0"/>
  </r>
  <r>
    <m/>
    <m/>
    <x v="0"/>
    <x v="2"/>
    <m/>
    <x v="0"/>
    <x v="0"/>
    <x v="2"/>
    <m/>
    <x v="0"/>
  </r>
  <r>
    <m/>
    <m/>
    <x v="0"/>
    <x v="2"/>
    <m/>
    <x v="0"/>
    <x v="0"/>
    <x v="2"/>
    <m/>
    <x v="0"/>
  </r>
  <r>
    <n v="16741140"/>
    <s v="SyQT_FIT_Bluetooth_autoconnect to last connected device history order_001"/>
    <x v="1"/>
    <x v="1"/>
    <n v="100"/>
    <x v="1"/>
    <x v="1"/>
    <x v="0"/>
    <n v="0"/>
    <x v="4"/>
  </r>
  <r>
    <m/>
    <m/>
    <x v="0"/>
    <x v="2"/>
    <m/>
    <x v="0"/>
    <x v="0"/>
    <x v="2"/>
    <m/>
    <x v="0"/>
  </r>
  <r>
    <m/>
    <m/>
    <x v="0"/>
    <x v="2"/>
    <m/>
    <x v="0"/>
    <x v="0"/>
    <x v="2"/>
    <m/>
    <x v="0"/>
  </r>
  <r>
    <m/>
    <m/>
    <x v="0"/>
    <x v="2"/>
    <m/>
    <x v="0"/>
    <x v="0"/>
    <x v="2"/>
    <m/>
    <x v="0"/>
  </r>
  <r>
    <m/>
    <m/>
    <x v="0"/>
    <x v="2"/>
    <m/>
    <x v="0"/>
    <x v="0"/>
    <x v="2"/>
    <m/>
    <x v="0"/>
  </r>
  <r>
    <m/>
    <m/>
    <x v="0"/>
    <x v="2"/>
    <m/>
    <x v="0"/>
    <x v="0"/>
    <x v="2"/>
    <m/>
    <x v="0"/>
  </r>
  <r>
    <n v="16741141"/>
    <s v="SyQT_FIT_Bluetooth_Support of full call handling features_001"/>
    <x v="1"/>
    <x v="1"/>
    <n v="100"/>
    <x v="1"/>
    <x v="1"/>
    <x v="0"/>
    <n v="0"/>
    <x v="4"/>
  </r>
  <r>
    <m/>
    <m/>
    <x v="0"/>
    <x v="2"/>
    <m/>
    <x v="0"/>
    <x v="0"/>
    <x v="2"/>
    <m/>
    <x v="0"/>
  </r>
  <r>
    <m/>
    <m/>
    <x v="0"/>
    <x v="2"/>
    <m/>
    <x v="0"/>
    <x v="0"/>
    <x v="2"/>
    <m/>
    <x v="0"/>
  </r>
  <r>
    <m/>
    <m/>
    <x v="0"/>
    <x v="2"/>
    <m/>
    <x v="0"/>
    <x v="0"/>
    <x v="2"/>
    <m/>
    <x v="0"/>
  </r>
  <r>
    <m/>
    <m/>
    <x v="0"/>
    <x v="2"/>
    <m/>
    <x v="0"/>
    <x v="0"/>
    <x v="2"/>
    <m/>
    <x v="0"/>
  </r>
  <r>
    <m/>
    <m/>
    <x v="0"/>
    <x v="2"/>
    <m/>
    <x v="0"/>
    <x v="0"/>
    <x v="2"/>
    <m/>
    <x v="0"/>
  </r>
  <r>
    <n v="16741142"/>
    <s v="SyQT_FIT_Bluetooth_message notification_001"/>
    <x v="1"/>
    <x v="1"/>
    <n v="100"/>
    <x v="1"/>
    <x v="1"/>
    <x v="0"/>
    <n v="0"/>
    <x v="4"/>
  </r>
  <r>
    <m/>
    <m/>
    <x v="0"/>
    <x v="2"/>
    <m/>
    <x v="0"/>
    <x v="0"/>
    <x v="2"/>
    <m/>
    <x v="0"/>
  </r>
  <r>
    <n v="16741143"/>
    <s v="SyQT_FIT_Bluetooth_Full bonding mechanism support (from Core Specification)_in-depth_001"/>
    <x v="1"/>
    <x v="1"/>
    <n v="100"/>
    <x v="1"/>
    <x v="1"/>
    <x v="0"/>
    <n v="0"/>
    <x v="4"/>
  </r>
  <r>
    <m/>
    <m/>
    <x v="0"/>
    <x v="2"/>
    <m/>
    <x v="0"/>
    <x v="0"/>
    <x v="2"/>
    <m/>
    <x v="0"/>
  </r>
  <r>
    <m/>
    <m/>
    <x v="0"/>
    <x v="2"/>
    <m/>
    <x v="0"/>
    <x v="0"/>
    <x v="2"/>
    <m/>
    <x v="0"/>
  </r>
  <r>
    <m/>
    <m/>
    <x v="0"/>
    <x v="2"/>
    <m/>
    <x v="0"/>
    <x v="0"/>
    <x v="2"/>
    <m/>
    <x v="0"/>
  </r>
  <r>
    <n v="16741144"/>
    <s v="SyQT_FIT_Bluetooth_Download and manage favorite contacts_001"/>
    <x v="1"/>
    <x v="1"/>
    <n v="100"/>
    <x v="1"/>
    <x v="1"/>
    <x v="0"/>
    <n v="0"/>
    <x v="4"/>
  </r>
  <r>
    <m/>
    <m/>
    <x v="0"/>
    <x v="2"/>
    <m/>
    <x v="0"/>
    <x v="0"/>
    <x v="2"/>
    <m/>
    <x v="0"/>
  </r>
  <r>
    <m/>
    <m/>
    <x v="0"/>
    <x v="2"/>
    <m/>
    <x v="0"/>
    <x v="0"/>
    <x v="2"/>
    <m/>
    <x v="0"/>
  </r>
  <r>
    <m/>
    <m/>
    <x v="0"/>
    <x v="2"/>
    <m/>
    <x v="0"/>
    <x v="0"/>
    <x v="2"/>
    <m/>
    <x v="0"/>
  </r>
  <r>
    <m/>
    <m/>
    <x v="0"/>
    <x v="2"/>
    <m/>
    <x v="0"/>
    <x v="0"/>
    <x v="2"/>
    <m/>
    <x v="0"/>
  </r>
  <r>
    <n v="16741145"/>
    <s v="SyQT_FIT_Bluetooth_Manage Phone and Bluetooth settings_001"/>
    <x v="1"/>
    <x v="1"/>
    <n v="100"/>
    <x v="1"/>
    <x v="1"/>
    <x v="0"/>
    <n v="0"/>
    <x v="4"/>
  </r>
  <r>
    <m/>
    <m/>
    <x v="0"/>
    <x v="2"/>
    <m/>
    <x v="0"/>
    <x v="0"/>
    <x v="2"/>
    <m/>
    <x v="0"/>
  </r>
  <r>
    <m/>
    <m/>
    <x v="0"/>
    <x v="2"/>
    <m/>
    <x v="0"/>
    <x v="0"/>
    <x v="2"/>
    <m/>
    <x v="0"/>
  </r>
  <r>
    <m/>
    <m/>
    <x v="0"/>
    <x v="2"/>
    <m/>
    <x v="0"/>
    <x v="0"/>
    <x v="2"/>
    <m/>
    <x v="0"/>
  </r>
  <r>
    <m/>
    <m/>
    <x v="0"/>
    <x v="2"/>
    <m/>
    <x v="0"/>
    <x v="0"/>
    <x v="2"/>
    <m/>
    <x v="0"/>
  </r>
  <r>
    <n v="16741146"/>
    <s v="SyQT_FIT_Bluetooth_Manage Phone and Bluetooth settings_002"/>
    <x v="1"/>
    <x v="1"/>
    <n v="100"/>
    <x v="1"/>
    <x v="1"/>
    <x v="0"/>
    <n v="0"/>
    <x v="4"/>
  </r>
  <r>
    <m/>
    <m/>
    <x v="0"/>
    <x v="2"/>
    <m/>
    <x v="0"/>
    <x v="0"/>
    <x v="2"/>
    <m/>
    <x v="0"/>
  </r>
  <r>
    <m/>
    <m/>
    <x v="0"/>
    <x v="2"/>
    <m/>
    <x v="0"/>
    <x v="0"/>
    <x v="2"/>
    <m/>
    <x v="0"/>
  </r>
  <r>
    <m/>
    <m/>
    <x v="0"/>
    <x v="2"/>
    <m/>
    <x v="0"/>
    <x v="0"/>
    <x v="2"/>
    <m/>
    <x v="0"/>
  </r>
  <r>
    <n v="16741147"/>
    <s v="SyQT_FIT_Bluetooth_Handle ongoing call_001"/>
    <x v="1"/>
    <x v="1"/>
    <n v="100"/>
    <x v="1"/>
    <x v="1"/>
    <x v="0"/>
    <n v="0"/>
    <x v="4"/>
  </r>
  <r>
    <m/>
    <m/>
    <x v="0"/>
    <x v="2"/>
    <m/>
    <x v="0"/>
    <x v="0"/>
    <x v="2"/>
    <m/>
    <x v="0"/>
  </r>
  <r>
    <m/>
    <m/>
    <x v="0"/>
    <x v="2"/>
    <m/>
    <x v="0"/>
    <x v="0"/>
    <x v="2"/>
    <m/>
    <x v="0"/>
  </r>
  <r>
    <m/>
    <m/>
    <x v="0"/>
    <x v="2"/>
    <m/>
    <x v="0"/>
    <x v="0"/>
    <x v="2"/>
    <m/>
    <x v="0"/>
  </r>
  <r>
    <n v="16741148"/>
    <s v="SyQT_FIT_Bluetooth_Initiate outgoing call from VR/NAV_001"/>
    <x v="1"/>
    <x v="1"/>
    <n v="100"/>
    <x v="1"/>
    <x v="1"/>
    <x v="0"/>
    <n v="0"/>
    <x v="4"/>
  </r>
  <r>
    <m/>
    <m/>
    <x v="0"/>
    <x v="2"/>
    <m/>
    <x v="0"/>
    <x v="0"/>
    <x v="2"/>
    <m/>
    <x v="0"/>
  </r>
  <r>
    <m/>
    <m/>
    <x v="0"/>
    <x v="2"/>
    <m/>
    <x v="0"/>
    <x v="0"/>
    <x v="2"/>
    <m/>
    <x v="0"/>
  </r>
  <r>
    <n v="16741149"/>
    <s v="SyQT_FIT_Bluetooth_Initiate outgoing call from VR/NAV_002"/>
    <x v="1"/>
    <x v="1"/>
    <n v="100"/>
    <x v="1"/>
    <x v="1"/>
    <x v="0"/>
    <n v="0"/>
    <x v="4"/>
  </r>
  <r>
    <m/>
    <m/>
    <x v="0"/>
    <x v="2"/>
    <m/>
    <x v="0"/>
    <x v="0"/>
    <x v="2"/>
    <m/>
    <x v="0"/>
  </r>
  <r>
    <m/>
    <m/>
    <x v="0"/>
    <x v="2"/>
    <m/>
    <x v="0"/>
    <x v="0"/>
    <x v="2"/>
    <m/>
    <x v="0"/>
  </r>
  <r>
    <n v="16741150"/>
    <s v="SyQT_FIT_Bluetooth_browse media content from BT device_001"/>
    <x v="1"/>
    <x v="1"/>
    <n v="100"/>
    <x v="1"/>
    <x v="1"/>
    <x v="1"/>
    <s v="Thanhna.nguyen"/>
    <x v="4"/>
  </r>
  <r>
    <m/>
    <m/>
    <x v="0"/>
    <x v="2"/>
    <m/>
    <x v="0"/>
    <x v="0"/>
    <x v="2"/>
    <m/>
    <x v="0"/>
  </r>
  <r>
    <m/>
    <m/>
    <x v="0"/>
    <x v="2"/>
    <m/>
    <x v="0"/>
    <x v="0"/>
    <x v="2"/>
    <m/>
    <x v="0"/>
  </r>
  <r>
    <m/>
    <m/>
    <x v="0"/>
    <x v="2"/>
    <m/>
    <x v="0"/>
    <x v="0"/>
    <x v="2"/>
    <m/>
    <x v="0"/>
  </r>
  <r>
    <n v="16741151"/>
    <s v="SyQT_FIT_Bluetooth_Initiate outgoing call_001"/>
    <x v="1"/>
    <x v="1"/>
    <n v="100"/>
    <x v="1"/>
    <x v="1"/>
    <x v="1"/>
    <s v="Thanhna.nguyen"/>
    <x v="4"/>
  </r>
  <r>
    <m/>
    <m/>
    <x v="0"/>
    <x v="2"/>
    <m/>
    <x v="0"/>
    <x v="0"/>
    <x v="2"/>
    <m/>
    <x v="0"/>
  </r>
  <r>
    <m/>
    <m/>
    <x v="0"/>
    <x v="2"/>
    <m/>
    <x v="0"/>
    <x v="0"/>
    <x v="2"/>
    <m/>
    <x v="0"/>
  </r>
  <r>
    <m/>
    <m/>
    <x v="0"/>
    <x v="2"/>
    <m/>
    <x v="0"/>
    <x v="0"/>
    <x v="2"/>
    <m/>
    <x v="0"/>
  </r>
  <r>
    <n v="16741152"/>
    <s v="SyQT_FIT_Bluetooth_Access device call history_001"/>
    <x v="1"/>
    <x v="1"/>
    <n v="100"/>
    <x v="1"/>
    <x v="1"/>
    <x v="1"/>
    <s v="Thanhna.nguyen"/>
    <x v="4"/>
  </r>
  <r>
    <m/>
    <m/>
    <x v="0"/>
    <x v="2"/>
    <m/>
    <x v="0"/>
    <x v="0"/>
    <x v="2"/>
    <m/>
    <x v="0"/>
  </r>
  <r>
    <m/>
    <m/>
    <x v="0"/>
    <x v="2"/>
    <m/>
    <x v="0"/>
    <x v="0"/>
    <x v="2"/>
    <m/>
    <x v="0"/>
  </r>
  <r>
    <n v="16741153"/>
    <s v="SyQT_FIT_Bluetooth_Access device call history_002"/>
    <x v="1"/>
    <x v="1"/>
    <n v="100"/>
    <x v="1"/>
    <x v="1"/>
    <x v="1"/>
    <s v="Thanhna.nguyen"/>
    <x v="4"/>
  </r>
  <r>
    <m/>
    <m/>
    <x v="0"/>
    <x v="2"/>
    <m/>
    <x v="0"/>
    <x v="0"/>
    <x v="2"/>
    <m/>
    <x v="0"/>
  </r>
  <r>
    <m/>
    <m/>
    <x v="0"/>
    <x v="2"/>
    <m/>
    <x v="0"/>
    <x v="0"/>
    <x v="2"/>
    <m/>
    <x v="0"/>
  </r>
  <r>
    <n v="16741154"/>
    <s v="SyQT_FIT_Bluetooth_Access device call history_003"/>
    <x v="1"/>
    <x v="1"/>
    <n v="100"/>
    <x v="1"/>
    <x v="1"/>
    <x v="1"/>
    <s v="Thanhna.nguyen"/>
    <x v="4"/>
  </r>
  <r>
    <m/>
    <m/>
    <x v="0"/>
    <x v="2"/>
    <m/>
    <x v="0"/>
    <x v="0"/>
    <x v="2"/>
    <m/>
    <x v="0"/>
  </r>
  <r>
    <m/>
    <m/>
    <x v="0"/>
    <x v="2"/>
    <m/>
    <x v="0"/>
    <x v="0"/>
    <x v="2"/>
    <m/>
    <x v="0"/>
  </r>
  <r>
    <n v="16741155"/>
    <s v="SyQT_FIT_Bluetooth_Access device call history_004"/>
    <x v="1"/>
    <x v="1"/>
    <n v="100"/>
    <x v="1"/>
    <x v="1"/>
    <x v="1"/>
    <s v="Thanhna.nguyen"/>
    <x v="4"/>
  </r>
  <r>
    <m/>
    <m/>
    <x v="0"/>
    <x v="2"/>
    <m/>
    <x v="0"/>
    <x v="0"/>
    <x v="2"/>
    <m/>
    <x v="0"/>
  </r>
  <r>
    <m/>
    <m/>
    <x v="0"/>
    <x v="2"/>
    <m/>
    <x v="0"/>
    <x v="0"/>
    <x v="2"/>
    <m/>
    <x v="0"/>
  </r>
  <r>
    <n v="16741156"/>
    <s v="SyQT_FIT_Bluetooth_Download device phonebook_001"/>
    <x v="1"/>
    <x v="1"/>
    <n v="100"/>
    <x v="1"/>
    <x v="1"/>
    <x v="0"/>
    <n v="0"/>
    <x v="4"/>
  </r>
  <r>
    <m/>
    <m/>
    <x v="0"/>
    <x v="2"/>
    <m/>
    <x v="0"/>
    <x v="0"/>
    <x v="2"/>
    <m/>
    <x v="0"/>
  </r>
  <r>
    <m/>
    <m/>
    <x v="0"/>
    <x v="2"/>
    <m/>
    <x v="0"/>
    <x v="0"/>
    <x v="2"/>
    <m/>
    <x v="0"/>
  </r>
  <r>
    <m/>
    <m/>
    <x v="0"/>
    <x v="2"/>
    <m/>
    <x v="0"/>
    <x v="0"/>
    <x v="2"/>
    <m/>
    <x v="0"/>
  </r>
  <r>
    <m/>
    <m/>
    <x v="0"/>
    <x v="2"/>
    <m/>
    <x v="0"/>
    <x v="0"/>
    <x v="2"/>
    <m/>
    <x v="0"/>
  </r>
  <r>
    <m/>
    <m/>
    <x v="0"/>
    <x v="2"/>
    <m/>
    <x v="0"/>
    <x v="0"/>
    <x v="2"/>
    <m/>
    <x v="0"/>
  </r>
  <r>
    <m/>
    <m/>
    <x v="0"/>
    <x v="2"/>
    <m/>
    <x v="0"/>
    <x v="0"/>
    <x v="2"/>
    <m/>
    <x v="0"/>
  </r>
  <r>
    <n v="16741157"/>
    <s v="SyQT_FIT_Bluetooth_Search contact(s) in my device phonebook_001"/>
    <x v="1"/>
    <x v="1"/>
    <n v="100"/>
    <x v="1"/>
    <x v="1"/>
    <x v="0"/>
    <n v="0"/>
    <x v="4"/>
  </r>
  <r>
    <m/>
    <m/>
    <x v="0"/>
    <x v="2"/>
    <m/>
    <x v="0"/>
    <x v="0"/>
    <x v="2"/>
    <m/>
    <x v="0"/>
  </r>
  <r>
    <m/>
    <m/>
    <x v="0"/>
    <x v="2"/>
    <m/>
    <x v="0"/>
    <x v="0"/>
    <x v="2"/>
    <m/>
    <x v="0"/>
  </r>
  <r>
    <n v="16741158"/>
    <s v="SyQT_FIT_Bluetooth_Search contact(s) in my device phonebook_002"/>
    <x v="1"/>
    <x v="1"/>
    <n v="100"/>
    <x v="1"/>
    <x v="1"/>
    <x v="0"/>
    <n v="0"/>
    <x v="4"/>
  </r>
  <r>
    <m/>
    <m/>
    <x v="0"/>
    <x v="2"/>
    <m/>
    <x v="0"/>
    <x v="0"/>
    <x v="2"/>
    <m/>
    <x v="0"/>
  </r>
  <r>
    <m/>
    <m/>
    <x v="0"/>
    <x v="2"/>
    <m/>
    <x v="0"/>
    <x v="0"/>
    <x v="2"/>
    <m/>
    <x v="0"/>
  </r>
  <r>
    <n v="16741159"/>
    <s v="SyQT_FIT_Bluetooth_Search contact(s) in my device phonebook_003"/>
    <x v="1"/>
    <x v="1"/>
    <n v="100"/>
    <x v="1"/>
    <x v="1"/>
    <x v="0"/>
    <n v="0"/>
    <x v="4"/>
  </r>
  <r>
    <m/>
    <m/>
    <x v="0"/>
    <x v="2"/>
    <m/>
    <x v="0"/>
    <x v="0"/>
    <x v="2"/>
    <m/>
    <x v="0"/>
  </r>
  <r>
    <m/>
    <m/>
    <x v="0"/>
    <x v="2"/>
    <m/>
    <x v="0"/>
    <x v="0"/>
    <x v="2"/>
    <m/>
    <x v="0"/>
  </r>
  <r>
    <n v="16741160"/>
    <s v="SyQT_FIT_Bluetooth_Remove a device_001"/>
    <x v="1"/>
    <x v="1"/>
    <n v="100"/>
    <x v="1"/>
    <x v="1"/>
    <x v="0"/>
    <n v="0"/>
    <x v="4"/>
  </r>
  <r>
    <m/>
    <m/>
    <x v="0"/>
    <x v="2"/>
    <m/>
    <x v="0"/>
    <x v="0"/>
    <x v="2"/>
    <m/>
    <x v="0"/>
  </r>
  <r>
    <n v="16741161"/>
    <s v="SyQT_FIT_Bluetooth_Disconnect the BT device_001"/>
    <x v="1"/>
    <x v="1"/>
    <n v="100"/>
    <x v="1"/>
    <x v="1"/>
    <x v="0"/>
    <n v="0"/>
    <x v="4"/>
  </r>
  <r>
    <m/>
    <m/>
    <x v="0"/>
    <x v="2"/>
    <m/>
    <x v="0"/>
    <x v="0"/>
    <x v="2"/>
    <m/>
    <x v="0"/>
  </r>
  <r>
    <n v="16741162"/>
    <s v="SyQT_FIT_Bluetooth_Connect to BT device(s) with relevant profile(s) including SPCX/Dual HFP_001"/>
    <x v="1"/>
    <x v="1"/>
    <n v="100"/>
    <x v="1"/>
    <x v="1"/>
    <x v="0"/>
    <n v="0"/>
    <x v="4"/>
  </r>
  <r>
    <m/>
    <m/>
    <x v="0"/>
    <x v="2"/>
    <m/>
    <x v="0"/>
    <x v="0"/>
    <x v="2"/>
    <m/>
    <x v="0"/>
  </r>
  <r>
    <n v="16741163"/>
    <s v="SyQT_FIT_Bluetooth_Connect to BT device(s) with relevant profile(s) including SPCX/Dual HFP_002"/>
    <x v="1"/>
    <x v="1"/>
    <n v="100"/>
    <x v="1"/>
    <x v="1"/>
    <x v="0"/>
    <n v="0"/>
    <x v="4"/>
  </r>
  <r>
    <m/>
    <m/>
    <x v="0"/>
    <x v="2"/>
    <m/>
    <x v="0"/>
    <x v="0"/>
    <x v="2"/>
    <m/>
    <x v="0"/>
  </r>
  <r>
    <m/>
    <m/>
    <x v="0"/>
    <x v="2"/>
    <m/>
    <x v="0"/>
    <x v="0"/>
    <x v="2"/>
    <m/>
    <x v="0"/>
  </r>
  <r>
    <m/>
    <m/>
    <x v="0"/>
    <x v="2"/>
    <m/>
    <x v="0"/>
    <x v="0"/>
    <x v="2"/>
    <m/>
    <x v="0"/>
  </r>
  <r>
    <n v="16741164"/>
    <s v="SyQT_FIT_Bluetooth_Connect to BT device(s) with relevant profile(s) including SPCX/Dual HFP_003"/>
    <x v="1"/>
    <x v="1"/>
    <n v="100"/>
    <x v="1"/>
    <x v="1"/>
    <x v="0"/>
    <n v="0"/>
    <x v="4"/>
  </r>
  <r>
    <m/>
    <m/>
    <x v="0"/>
    <x v="2"/>
    <m/>
    <x v="0"/>
    <x v="0"/>
    <x v="2"/>
    <m/>
    <x v="0"/>
  </r>
  <r>
    <m/>
    <m/>
    <x v="0"/>
    <x v="2"/>
    <m/>
    <x v="0"/>
    <x v="0"/>
    <x v="2"/>
    <m/>
    <x v="0"/>
  </r>
  <r>
    <n v="16741165"/>
    <s v="SyQT_FIT_Bluetooth_Connect to BT device(s) with relevant profile(s) including SPCX/Dual HFP_004"/>
    <x v="1"/>
    <x v="1"/>
    <n v="100"/>
    <x v="1"/>
    <x v="1"/>
    <x v="0"/>
    <n v="0"/>
    <x v="4"/>
  </r>
  <r>
    <m/>
    <m/>
    <x v="0"/>
    <x v="2"/>
    <m/>
    <x v="0"/>
    <x v="0"/>
    <x v="2"/>
    <m/>
    <x v="0"/>
  </r>
  <r>
    <m/>
    <m/>
    <x v="0"/>
    <x v="2"/>
    <m/>
    <x v="0"/>
    <x v="0"/>
    <x v="2"/>
    <m/>
    <x v="0"/>
  </r>
  <r>
    <n v="16741166"/>
    <s v="SyQT_FIT_Bluetooth_Disconnect BT device(s) with relevant profile(s) including SPCX/Dual HFP_001"/>
    <x v="1"/>
    <x v="1"/>
    <n v="100"/>
    <x v="1"/>
    <x v="1"/>
    <x v="0"/>
    <n v="0"/>
    <x v="4"/>
  </r>
  <r>
    <m/>
    <m/>
    <x v="0"/>
    <x v="2"/>
    <m/>
    <x v="0"/>
    <x v="0"/>
    <x v="2"/>
    <m/>
    <x v="0"/>
  </r>
  <r>
    <m/>
    <m/>
    <x v="0"/>
    <x v="2"/>
    <m/>
    <x v="0"/>
    <x v="0"/>
    <x v="2"/>
    <m/>
    <x v="0"/>
  </r>
  <r>
    <n v="16741167"/>
    <s v="SyQT_FIT_Bluetooth_The multimedia system shall support engineering services_001"/>
    <x v="1"/>
    <x v="1"/>
    <n v="100"/>
    <x v="1"/>
    <x v="1"/>
    <x v="1"/>
    <s v="Thanhna.nguyen"/>
    <x v="4"/>
  </r>
  <r>
    <m/>
    <m/>
    <x v="0"/>
    <x v="2"/>
    <m/>
    <x v="0"/>
    <x v="0"/>
    <x v="2"/>
    <m/>
    <x v="0"/>
  </r>
  <r>
    <n v="16741168"/>
    <s v="SyQT_FIT_Bluetooth_Connectivity_auto-connection_001"/>
    <x v="1"/>
    <x v="1"/>
    <n v="100"/>
    <x v="1"/>
    <x v="1"/>
    <x v="0"/>
    <n v="0"/>
    <x v="4"/>
  </r>
  <r>
    <m/>
    <m/>
    <x v="0"/>
    <x v="2"/>
    <m/>
    <x v="0"/>
    <x v="0"/>
    <x v="2"/>
    <m/>
    <x v="0"/>
  </r>
  <r>
    <m/>
    <m/>
    <x v="0"/>
    <x v="2"/>
    <m/>
    <x v="0"/>
    <x v="0"/>
    <x v="2"/>
    <m/>
    <x v="0"/>
  </r>
  <r>
    <m/>
    <m/>
    <x v="0"/>
    <x v="2"/>
    <m/>
    <x v="0"/>
    <x v="0"/>
    <x v="2"/>
    <m/>
    <x v="0"/>
  </r>
  <r>
    <n v="16741169"/>
    <s v="SyQT_FIT_Bluetooth_Connectivity_HFP handover_001"/>
    <x v="1"/>
    <x v="1"/>
    <n v="100"/>
    <x v="1"/>
    <x v="1"/>
    <x v="0"/>
    <n v="0"/>
    <x v="4"/>
  </r>
  <r>
    <m/>
    <m/>
    <x v="0"/>
    <x v="2"/>
    <m/>
    <x v="0"/>
    <x v="0"/>
    <x v="2"/>
    <m/>
    <x v="0"/>
  </r>
  <r>
    <m/>
    <m/>
    <x v="0"/>
    <x v="2"/>
    <m/>
    <x v="0"/>
    <x v="0"/>
    <x v="2"/>
    <m/>
    <x v="0"/>
  </r>
  <r>
    <m/>
    <m/>
    <x v="0"/>
    <x v="2"/>
    <m/>
    <x v="0"/>
    <x v="0"/>
    <x v="2"/>
    <m/>
    <x v="0"/>
  </r>
  <r>
    <n v="16741170"/>
    <s v="SyQT_FIT_Bluetooth_Should be browsed architectural information of remote device's audio"/>
    <x v="1"/>
    <x v="1"/>
    <n v="100"/>
    <x v="1"/>
    <x v="1"/>
    <x v="0"/>
    <n v="0"/>
    <x v="4"/>
  </r>
  <r>
    <m/>
    <m/>
    <x v="0"/>
    <x v="2"/>
    <m/>
    <x v="0"/>
    <x v="0"/>
    <x v="2"/>
    <m/>
    <x v="0"/>
  </r>
  <r>
    <n v="16741171"/>
    <s v="SyQT_FIT_Bluetooth_The multimedia system shall send BT audio streaming information to the cluster by CAN_M_001"/>
    <x v="1"/>
    <x v="1"/>
    <n v="100"/>
    <x v="1"/>
    <x v="1"/>
    <x v="0"/>
    <n v="0"/>
    <x v="4"/>
  </r>
  <r>
    <m/>
    <m/>
    <x v="0"/>
    <x v="2"/>
    <m/>
    <x v="0"/>
    <x v="0"/>
    <x v="2"/>
    <m/>
    <x v="0"/>
  </r>
  <r>
    <m/>
    <m/>
    <x v="0"/>
    <x v="2"/>
    <m/>
    <x v="0"/>
    <x v="0"/>
    <x v="2"/>
    <m/>
    <x v="0"/>
  </r>
  <r>
    <m/>
    <m/>
    <x v="0"/>
    <x v="2"/>
    <m/>
    <x v="0"/>
    <x v="0"/>
    <x v="2"/>
    <m/>
    <x v="0"/>
  </r>
  <r>
    <n v="17009129"/>
    <s v="SyQT_FIT_Bluetooth_Android SPVR interface_0001"/>
    <x v="1"/>
    <x v="4"/>
    <n v="100"/>
    <x v="1"/>
    <x v="1"/>
    <x v="0"/>
    <n v="0"/>
    <x v="4"/>
  </r>
  <r>
    <n v="17009130"/>
    <s v="SyQT_FIT_Bluetooth_TEL_8/10/19/20/21-2/21-3 initial outgoing call by external_0001"/>
    <x v="1"/>
    <x v="4"/>
    <n v="100"/>
    <x v="1"/>
    <x v="1"/>
    <x v="0"/>
    <n v="0"/>
    <x v="4"/>
  </r>
  <r>
    <m/>
    <m/>
    <x v="0"/>
    <x v="2"/>
    <m/>
    <x v="0"/>
    <x v="0"/>
    <x v="2"/>
    <m/>
    <x v="0"/>
  </r>
  <r>
    <m/>
    <m/>
    <x v="0"/>
    <x v="2"/>
    <m/>
    <x v="0"/>
    <x v="0"/>
    <x v="2"/>
    <m/>
    <x v="0"/>
  </r>
  <r>
    <n v="17009131"/>
    <s v="SyQT_FIT_Bluetooth_TEL_8/10/19/20/21-2/21-3 initial outgoing call by external_0002"/>
    <x v="1"/>
    <x v="4"/>
    <n v="100"/>
    <x v="1"/>
    <x v="1"/>
    <x v="0"/>
    <n v="0"/>
    <x v="4"/>
  </r>
  <r>
    <m/>
    <m/>
    <x v="0"/>
    <x v="2"/>
    <m/>
    <x v="0"/>
    <x v="0"/>
    <x v="2"/>
    <m/>
    <x v="0"/>
  </r>
  <r>
    <n v="17009132"/>
    <s v="SyQT_FIT_Bluetooth_TEL_8/10/19/20/21-2/21-3 initial outgoing call by external_0003"/>
    <x v="1"/>
    <x v="4"/>
    <n v="100"/>
    <x v="1"/>
    <x v="1"/>
    <x v="0"/>
    <n v="0"/>
    <x v="4"/>
  </r>
  <r>
    <m/>
    <m/>
    <x v="0"/>
    <x v="2"/>
    <m/>
    <x v="0"/>
    <x v="0"/>
    <x v="2"/>
    <m/>
    <x v="0"/>
  </r>
  <r>
    <n v="17009133"/>
    <s v="SyQT_FIT_Bluetooth_AUD_060/063 Handle Bluetooth Media connection against external interrupt_0001"/>
    <x v="1"/>
    <x v="4"/>
    <n v="100"/>
    <x v="1"/>
    <x v="1"/>
    <x v="1"/>
    <s v="Thanhna.nguyen"/>
    <x v="4"/>
  </r>
  <r>
    <m/>
    <m/>
    <x v="0"/>
    <x v="2"/>
    <m/>
    <x v="0"/>
    <x v="0"/>
    <x v="2"/>
    <m/>
    <x v="0"/>
  </r>
  <r>
    <m/>
    <m/>
    <x v="0"/>
    <x v="2"/>
    <m/>
    <x v="0"/>
    <x v="0"/>
    <x v="2"/>
    <m/>
    <x v="0"/>
  </r>
  <r>
    <m/>
    <m/>
    <x v="0"/>
    <x v="2"/>
    <m/>
    <x v="0"/>
    <x v="0"/>
    <x v="2"/>
    <m/>
    <x v="0"/>
  </r>
  <r>
    <m/>
    <m/>
    <x v="0"/>
    <x v="2"/>
    <m/>
    <x v="0"/>
    <x v="0"/>
    <x v="2"/>
    <m/>
    <x v="0"/>
  </r>
  <r>
    <m/>
    <m/>
    <x v="0"/>
    <x v="2"/>
    <m/>
    <x v="0"/>
    <x v="0"/>
    <x v="2"/>
    <m/>
    <x v="0"/>
  </r>
  <r>
    <n v="17009134"/>
    <s v="SyQT_FIT_Bluetooth_AUD_034/035/036/037 Media Streaming playback policy_0001"/>
    <x v="1"/>
    <x v="4"/>
    <n v="100"/>
    <x v="1"/>
    <x v="1"/>
    <x v="0"/>
    <n v="0"/>
    <x v="4"/>
  </r>
  <r>
    <m/>
    <m/>
    <x v="0"/>
    <x v="2"/>
    <m/>
    <x v="0"/>
    <x v="0"/>
    <x v="2"/>
    <m/>
    <x v="0"/>
  </r>
  <r>
    <m/>
    <m/>
    <x v="0"/>
    <x v="2"/>
    <m/>
    <x v="0"/>
    <x v="0"/>
    <x v="2"/>
    <m/>
    <x v="0"/>
  </r>
  <r>
    <m/>
    <m/>
    <x v="0"/>
    <x v="2"/>
    <m/>
    <x v="0"/>
    <x v="0"/>
    <x v="2"/>
    <m/>
    <x v="0"/>
  </r>
  <r>
    <m/>
    <m/>
    <x v="0"/>
    <x v="2"/>
    <m/>
    <x v="0"/>
    <x v="0"/>
    <x v="2"/>
    <m/>
    <x v="0"/>
  </r>
  <r>
    <m/>
    <m/>
    <x v="0"/>
    <x v="2"/>
    <m/>
    <x v="0"/>
    <x v="0"/>
    <x v="2"/>
    <m/>
    <x v="0"/>
  </r>
  <r>
    <n v="17009135"/>
    <s v="SyQT_FIT_Bluetooth_AUD_033-7/033-8/033-9/033-10 Check App shows media file system and move to selected path(move to up or down path)_0001"/>
    <x v="1"/>
    <x v="4"/>
    <n v="100"/>
    <x v="1"/>
    <x v="1"/>
    <x v="0"/>
    <n v="0"/>
    <x v="4"/>
  </r>
  <r>
    <m/>
    <m/>
    <x v="0"/>
    <x v="2"/>
    <m/>
    <x v="0"/>
    <x v="0"/>
    <x v="2"/>
    <m/>
    <x v="0"/>
  </r>
  <r>
    <n v="17009136"/>
    <s v="SyQT_FIT_Bluetooth_AUD-033-6 Now playing list_0001"/>
    <x v="1"/>
    <x v="4"/>
    <n v="100"/>
    <x v="1"/>
    <x v="1"/>
    <x v="0"/>
    <n v="0"/>
    <x v="4"/>
  </r>
  <r>
    <n v="17009137"/>
    <s v="SyQT_FIT_Bluetooth_AUD_033-3/033-4 Show browsable media player_0001"/>
    <x v="1"/>
    <x v="4"/>
    <n v="100"/>
    <x v="1"/>
    <x v="1"/>
    <x v="0"/>
    <n v="0"/>
    <x v="4"/>
  </r>
  <r>
    <m/>
    <m/>
    <x v="0"/>
    <x v="2"/>
    <m/>
    <x v="0"/>
    <x v="0"/>
    <x v="2"/>
    <m/>
    <x v="0"/>
  </r>
  <r>
    <n v="17009138"/>
    <s v="SyQT_FIT_Bluetooth_AUD_026-4 Display Cover art_0001"/>
    <x v="1"/>
    <x v="4"/>
    <n v="100"/>
    <x v="1"/>
    <x v="1"/>
    <x v="0"/>
    <n v="0"/>
    <x v="4"/>
  </r>
  <r>
    <m/>
    <m/>
    <x v="0"/>
    <x v="2"/>
    <m/>
    <x v="0"/>
    <x v="0"/>
    <x v="2"/>
    <m/>
    <x v="0"/>
  </r>
  <r>
    <n v="17009139"/>
    <s v="SyQT_FIT_Bluetooth_AUD_026-4 Display Cover art_0002"/>
    <x v="1"/>
    <x v="4"/>
    <n v="100"/>
    <x v="1"/>
    <x v="1"/>
    <x v="0"/>
    <n v="0"/>
    <x v="4"/>
  </r>
  <r>
    <n v="17009140"/>
    <s v="SyQT_FIT_Bluetooth_AUD_024 Display remote control_0001"/>
    <x v="1"/>
    <x v="4"/>
    <n v="100"/>
    <x v="1"/>
    <x v="1"/>
    <x v="0"/>
    <n v="0"/>
    <x v="4"/>
  </r>
  <r>
    <m/>
    <m/>
    <x v="0"/>
    <x v="2"/>
    <m/>
    <x v="0"/>
    <x v="0"/>
    <x v="2"/>
    <m/>
    <x v="0"/>
  </r>
  <r>
    <m/>
    <m/>
    <x v="0"/>
    <x v="2"/>
    <m/>
    <x v="0"/>
    <x v="0"/>
    <x v="2"/>
    <m/>
    <x v="0"/>
  </r>
  <r>
    <m/>
    <m/>
    <x v="0"/>
    <x v="2"/>
    <m/>
    <x v="0"/>
    <x v="0"/>
    <x v="2"/>
    <m/>
    <x v="0"/>
  </r>
  <r>
    <m/>
    <m/>
    <x v="0"/>
    <x v="2"/>
    <m/>
    <x v="0"/>
    <x v="0"/>
    <x v="2"/>
    <m/>
    <x v="0"/>
  </r>
  <r>
    <n v="17009142"/>
    <s v="SyQT_FIT_Bluetooth_AUD_016/016-1/017/018/019/020/021/022/023 Display Metadata information_0001"/>
    <x v="1"/>
    <x v="4"/>
    <n v="100"/>
    <x v="1"/>
    <x v="1"/>
    <x v="0"/>
    <n v="0"/>
    <x v="4"/>
  </r>
  <r>
    <n v="17009143"/>
    <s v="SyQT_FIT_Bluetooth_AUD_016/016-1/017/018/019/020/021/022/023 Display Metadata information_0002"/>
    <x v="1"/>
    <x v="4"/>
    <n v="100"/>
    <x v="1"/>
    <x v="1"/>
    <x v="0"/>
    <n v="0"/>
    <x v="4"/>
  </r>
  <r>
    <m/>
    <m/>
    <x v="0"/>
    <x v="2"/>
    <m/>
    <x v="0"/>
    <x v="0"/>
    <x v="2"/>
    <m/>
    <x v="0"/>
  </r>
  <r>
    <n v="17023852"/>
    <s v="SyQT_FIT_Bluetooth_Bluetooth Media Protocol_0001"/>
    <x v="1"/>
    <x v="4"/>
    <n v="100"/>
    <x v="1"/>
    <x v="6"/>
    <x v="0"/>
    <n v="0"/>
    <x v="4"/>
  </r>
  <r>
    <m/>
    <m/>
    <x v="0"/>
    <x v="2"/>
    <m/>
    <x v="0"/>
    <x v="0"/>
    <x v="2"/>
    <m/>
    <x v="0"/>
  </r>
  <r>
    <n v="17023853"/>
    <s v="SyQT_FIT_Bluetooth_outgoing call handle ringtone and communication audio_0001"/>
    <x v="1"/>
    <x v="4"/>
    <n v="100"/>
    <x v="1"/>
    <x v="4"/>
    <x v="0"/>
    <n v="0"/>
    <x v="4"/>
  </r>
  <r>
    <m/>
    <m/>
    <x v="0"/>
    <x v="2"/>
    <m/>
    <x v="0"/>
    <x v="0"/>
    <x v="2"/>
    <m/>
    <x v="0"/>
  </r>
  <r>
    <m/>
    <m/>
    <x v="0"/>
    <x v="2"/>
    <m/>
    <x v="0"/>
    <x v="0"/>
    <x v="2"/>
    <m/>
    <x v="0"/>
  </r>
  <r>
    <m/>
    <m/>
    <x v="0"/>
    <x v="2"/>
    <m/>
    <x v="0"/>
    <x v="0"/>
    <x v="2"/>
    <m/>
    <x v="0"/>
  </r>
  <r>
    <n v="17023854"/>
    <s v="SyQT_FIT_Bluetooth_Basic indicator of outgoing call_0001"/>
    <x v="1"/>
    <x v="4"/>
    <n v="100"/>
    <x v="1"/>
    <x v="4"/>
    <x v="0"/>
    <n v="0"/>
    <x v="4"/>
  </r>
  <r>
    <m/>
    <m/>
    <x v="0"/>
    <x v="2"/>
    <m/>
    <x v="0"/>
    <x v="0"/>
    <x v="2"/>
    <m/>
    <x v="0"/>
  </r>
  <r>
    <m/>
    <m/>
    <x v="0"/>
    <x v="2"/>
    <m/>
    <x v="0"/>
    <x v="0"/>
    <x v="2"/>
    <m/>
    <x v="0"/>
  </r>
  <r>
    <m/>
    <m/>
    <x v="0"/>
    <x v="2"/>
    <m/>
    <x v="0"/>
    <x v="0"/>
    <x v="2"/>
    <m/>
    <x v="0"/>
  </r>
  <r>
    <m/>
    <m/>
    <x v="0"/>
    <x v="2"/>
    <m/>
    <x v="0"/>
    <x v="0"/>
    <x v="2"/>
    <m/>
    <x v="0"/>
  </r>
  <r>
    <m/>
    <m/>
    <x v="0"/>
    <x v="2"/>
    <m/>
    <x v="0"/>
    <x v="0"/>
    <x v="2"/>
    <m/>
    <x v="0"/>
  </r>
  <r>
    <m/>
    <m/>
    <x v="0"/>
    <x v="2"/>
    <m/>
    <x v="0"/>
    <x v="0"/>
    <x v="2"/>
    <m/>
    <x v="0"/>
  </r>
  <r>
    <m/>
    <m/>
    <x v="0"/>
    <x v="2"/>
    <m/>
    <x v="0"/>
    <x v="0"/>
    <x v="2"/>
    <m/>
    <x v="0"/>
  </r>
  <r>
    <n v="17023855"/>
    <s v="SyQT_FIT_Bluetooth_Media Streaming source screen policy_0001"/>
    <x v="1"/>
    <x v="4"/>
    <n v="100"/>
    <x v="1"/>
    <x v="4"/>
    <x v="0"/>
    <n v="0"/>
    <x v="4"/>
  </r>
  <r>
    <m/>
    <m/>
    <x v="0"/>
    <x v="2"/>
    <m/>
    <x v="0"/>
    <x v="0"/>
    <x v="2"/>
    <m/>
    <x v="0"/>
  </r>
  <r>
    <n v="17023856"/>
    <s v="SyQT_FIT_Bluetooth_Media Streaming source screen policy_0002"/>
    <x v="1"/>
    <x v="4"/>
    <n v="100"/>
    <x v="1"/>
    <x v="4"/>
    <x v="0"/>
    <n v="0"/>
    <x v="4"/>
  </r>
  <r>
    <m/>
    <m/>
    <x v="0"/>
    <x v="2"/>
    <m/>
    <x v="0"/>
    <x v="0"/>
    <x v="2"/>
    <m/>
    <x v="0"/>
  </r>
  <r>
    <m/>
    <m/>
    <x v="0"/>
    <x v="2"/>
    <m/>
    <x v="0"/>
    <x v="0"/>
    <x v="2"/>
    <m/>
    <x v="0"/>
  </r>
  <r>
    <m/>
    <m/>
    <x v="0"/>
    <x v="2"/>
    <m/>
    <x v="0"/>
    <x v="0"/>
    <x v="2"/>
    <m/>
    <x v="0"/>
  </r>
  <r>
    <n v="17023857"/>
    <s v="SyQT_FIT_Bluetooth_Media Streaming source screen policy_0003"/>
    <x v="1"/>
    <x v="4"/>
    <n v="100"/>
    <x v="1"/>
    <x v="4"/>
    <x v="0"/>
    <n v="0"/>
    <x v="4"/>
  </r>
  <r>
    <m/>
    <m/>
    <x v="0"/>
    <x v="2"/>
    <m/>
    <x v="0"/>
    <x v="0"/>
    <x v="2"/>
    <m/>
    <x v="0"/>
  </r>
  <r>
    <m/>
    <m/>
    <x v="0"/>
    <x v="2"/>
    <m/>
    <x v="0"/>
    <x v="0"/>
    <x v="2"/>
    <m/>
    <x v="0"/>
  </r>
  <r>
    <n v="17025795"/>
    <s v="SyQT_FIT_Bluetooth_initial outgoing call by keypad_0001"/>
    <x v="1"/>
    <x v="4"/>
    <n v="100"/>
    <x v="1"/>
    <x v="4"/>
    <x v="0"/>
    <n v="0"/>
    <x v="4"/>
  </r>
  <r>
    <m/>
    <m/>
    <x v="0"/>
    <x v="2"/>
    <m/>
    <x v="0"/>
    <x v="0"/>
    <x v="2"/>
    <m/>
    <x v="0"/>
  </r>
  <r>
    <m/>
    <m/>
    <x v="0"/>
    <x v="2"/>
    <m/>
    <x v="0"/>
    <x v="0"/>
    <x v="2"/>
    <m/>
    <x v="0"/>
  </r>
  <r>
    <n v="17025796"/>
    <s v="SyQT_FIT_Bluetooth_initial outgoing call by keypad_0002"/>
    <x v="1"/>
    <x v="4"/>
    <n v="100"/>
    <x v="1"/>
    <x v="4"/>
    <x v="0"/>
    <n v="0"/>
    <x v="4"/>
  </r>
  <r>
    <m/>
    <m/>
    <x v="0"/>
    <x v="2"/>
    <m/>
    <x v="0"/>
    <x v="0"/>
    <x v="2"/>
    <m/>
    <x v="0"/>
  </r>
  <r>
    <n v="17025797"/>
    <s v="SyQT_FIT_Bluetooth_initial outgoing call by keypad_0003"/>
    <x v="1"/>
    <x v="4"/>
    <n v="100"/>
    <x v="1"/>
    <x v="4"/>
    <x v="0"/>
    <n v="0"/>
    <x v="4"/>
  </r>
  <r>
    <m/>
    <m/>
    <x v="0"/>
    <x v="2"/>
    <m/>
    <x v="0"/>
    <x v="0"/>
    <x v="2"/>
    <m/>
    <x v="0"/>
  </r>
  <r>
    <m/>
    <m/>
    <x v="0"/>
    <x v="2"/>
    <m/>
    <x v="0"/>
    <x v="0"/>
    <x v="2"/>
    <m/>
    <x v="0"/>
  </r>
  <r>
    <m/>
    <m/>
    <x v="0"/>
    <x v="2"/>
    <m/>
    <x v="0"/>
    <x v="0"/>
    <x v="2"/>
    <m/>
    <x v="0"/>
  </r>
  <r>
    <m/>
    <m/>
    <x v="0"/>
    <x v="2"/>
    <m/>
    <x v="0"/>
    <x v="0"/>
    <x v="2"/>
    <m/>
    <x v="0"/>
  </r>
  <r>
    <m/>
    <m/>
    <x v="0"/>
    <x v="2"/>
    <m/>
    <x v="0"/>
    <x v="0"/>
    <x v="2"/>
    <m/>
    <x v="0"/>
  </r>
  <r>
    <m/>
    <m/>
    <x v="0"/>
    <x v="2"/>
    <m/>
    <x v="0"/>
    <x v="0"/>
    <x v="2"/>
    <m/>
    <x v="0"/>
  </r>
  <r>
    <n v="17025798"/>
    <s v="SyQT_FIT_Bluetooth_initial outgoing call by phonebook_0001"/>
    <x v="1"/>
    <x v="4"/>
    <n v="100"/>
    <x v="1"/>
    <x v="4"/>
    <x v="0"/>
    <n v="0"/>
    <x v="4"/>
  </r>
  <r>
    <m/>
    <m/>
    <x v="0"/>
    <x v="2"/>
    <m/>
    <x v="0"/>
    <x v="0"/>
    <x v="2"/>
    <m/>
    <x v="0"/>
  </r>
  <r>
    <m/>
    <m/>
    <x v="0"/>
    <x v="2"/>
    <m/>
    <x v="0"/>
    <x v="0"/>
    <x v="2"/>
    <m/>
    <x v="0"/>
  </r>
  <r>
    <n v="17025799"/>
    <s v="SyQT_FIT_Bluetooth_Handle MMI for Bluetooth Media source_0001"/>
    <x v="1"/>
    <x v="4"/>
    <n v="100"/>
    <x v="1"/>
    <x v="4"/>
    <x v="0"/>
    <n v="0"/>
    <x v="4"/>
  </r>
  <r>
    <m/>
    <m/>
    <x v="0"/>
    <x v="2"/>
    <m/>
    <x v="0"/>
    <x v="0"/>
    <x v="2"/>
    <m/>
    <x v="0"/>
  </r>
  <r>
    <m/>
    <m/>
    <x v="0"/>
    <x v="2"/>
    <m/>
    <x v="0"/>
    <x v="0"/>
    <x v="2"/>
    <m/>
    <x v="0"/>
  </r>
  <r>
    <m/>
    <m/>
    <x v="0"/>
    <x v="2"/>
    <m/>
    <x v="0"/>
    <x v="0"/>
    <x v="2"/>
    <m/>
    <x v="0"/>
  </r>
  <r>
    <m/>
    <m/>
    <x v="0"/>
    <x v="2"/>
    <m/>
    <x v="0"/>
    <x v="0"/>
    <x v="2"/>
    <m/>
    <x v="0"/>
  </r>
  <r>
    <m/>
    <m/>
    <x v="0"/>
    <x v="2"/>
    <m/>
    <x v="0"/>
    <x v="0"/>
    <x v="2"/>
    <m/>
    <x v="0"/>
  </r>
  <r>
    <m/>
    <m/>
    <x v="0"/>
    <x v="2"/>
    <m/>
    <x v="0"/>
    <x v="0"/>
    <x v="2"/>
    <m/>
    <x v="0"/>
  </r>
  <r>
    <m/>
    <m/>
    <x v="0"/>
    <x v="2"/>
    <m/>
    <x v="0"/>
    <x v="0"/>
    <x v="2"/>
    <m/>
    <x v="0"/>
  </r>
  <r>
    <n v="17026224"/>
    <s v="SyQT_FIT_Bluetooth_BT setting capability_001"/>
    <x v="3"/>
    <x v="5"/>
    <n v="100"/>
    <x v="1"/>
    <x v="1"/>
    <x v="0"/>
    <n v="0"/>
    <x v="4"/>
  </r>
  <r>
    <m/>
    <m/>
    <x v="0"/>
    <x v="2"/>
    <m/>
    <x v="0"/>
    <x v="0"/>
    <x v="2"/>
    <m/>
    <x v="0"/>
  </r>
  <r>
    <m/>
    <m/>
    <x v="0"/>
    <x v="2"/>
    <m/>
    <x v="0"/>
    <x v="0"/>
    <x v="2"/>
    <m/>
    <x v="0"/>
  </r>
  <r>
    <n v="17027131"/>
    <s v="SyQT_FIT_Bluetooth_BT setting capability_002"/>
    <x v="3"/>
    <x v="5"/>
    <n v="100"/>
    <x v="1"/>
    <x v="1"/>
    <x v="0"/>
    <n v="0"/>
    <x v="4"/>
  </r>
  <r>
    <m/>
    <m/>
    <x v="0"/>
    <x v="2"/>
    <m/>
    <x v="0"/>
    <x v="0"/>
    <x v="2"/>
    <m/>
    <x v="0"/>
  </r>
  <r>
    <n v="17027132"/>
    <s v="SyQT_FIT_Bluetooth_BT setting capability_003"/>
    <x v="3"/>
    <x v="5"/>
    <n v="100"/>
    <x v="1"/>
    <x v="1"/>
    <x v="0"/>
    <n v="0"/>
    <x v="4"/>
  </r>
  <r>
    <m/>
    <m/>
    <x v="0"/>
    <x v="2"/>
    <m/>
    <x v="0"/>
    <x v="0"/>
    <x v="2"/>
    <m/>
    <x v="0"/>
  </r>
  <r>
    <m/>
    <m/>
    <x v="0"/>
    <x v="2"/>
    <m/>
    <x v="0"/>
    <x v="0"/>
    <x v="2"/>
    <m/>
    <x v="0"/>
  </r>
  <r>
    <m/>
    <m/>
    <x v="0"/>
    <x v="2"/>
    <m/>
    <x v="0"/>
    <x v="0"/>
    <x v="2"/>
    <m/>
    <x v="0"/>
  </r>
  <r>
    <m/>
    <m/>
    <x v="0"/>
    <x v="2"/>
    <m/>
    <x v="0"/>
    <x v="0"/>
    <x v="2"/>
    <m/>
    <x v="0"/>
  </r>
  <r>
    <m/>
    <m/>
    <x v="0"/>
    <x v="2"/>
    <m/>
    <x v="0"/>
    <x v="0"/>
    <x v="2"/>
    <m/>
    <x v="0"/>
  </r>
  <r>
    <n v="17027133"/>
    <s v="SyQT_FIT_Bluetooth_BT setting capability_004"/>
    <x v="3"/>
    <x v="5"/>
    <n v="100"/>
    <x v="1"/>
    <x v="1"/>
    <x v="1"/>
    <s v="Thanhna.nguyen"/>
    <x v="4"/>
  </r>
  <r>
    <m/>
    <m/>
    <x v="0"/>
    <x v="2"/>
    <m/>
    <x v="0"/>
    <x v="0"/>
    <x v="2"/>
    <m/>
    <x v="0"/>
  </r>
  <r>
    <m/>
    <m/>
    <x v="0"/>
    <x v="2"/>
    <m/>
    <x v="0"/>
    <x v="0"/>
    <x v="2"/>
    <m/>
    <x v="0"/>
  </r>
  <r>
    <m/>
    <m/>
    <x v="0"/>
    <x v="2"/>
    <m/>
    <x v="0"/>
    <x v="0"/>
    <x v="2"/>
    <m/>
    <x v="0"/>
  </r>
  <r>
    <m/>
    <m/>
    <x v="0"/>
    <x v="2"/>
    <m/>
    <x v="0"/>
    <x v="0"/>
    <x v="2"/>
    <m/>
    <x v="0"/>
  </r>
  <r>
    <m/>
    <m/>
    <x v="0"/>
    <x v="2"/>
    <m/>
    <x v="0"/>
    <x v="0"/>
    <x v="2"/>
    <m/>
    <x v="0"/>
  </r>
  <r>
    <n v="17027134"/>
    <s v="SyQT_FIT_Bluetooth_BT setting capability_005"/>
    <x v="3"/>
    <x v="5"/>
    <n v="100"/>
    <x v="1"/>
    <x v="1"/>
    <x v="0"/>
    <n v="0"/>
    <x v="4"/>
  </r>
  <r>
    <m/>
    <m/>
    <x v="0"/>
    <x v="2"/>
    <m/>
    <x v="0"/>
    <x v="0"/>
    <x v="2"/>
    <m/>
    <x v="0"/>
  </r>
  <r>
    <n v="17027135"/>
    <s v="SyQT_FIT_Bluetooth_BT setting capability_006"/>
    <x v="3"/>
    <x v="5"/>
    <n v="100"/>
    <x v="1"/>
    <x v="1"/>
    <x v="0"/>
    <n v="0"/>
    <x v="4"/>
  </r>
  <r>
    <m/>
    <m/>
    <x v="0"/>
    <x v="2"/>
    <m/>
    <x v="0"/>
    <x v="0"/>
    <x v="2"/>
    <m/>
    <x v="0"/>
  </r>
  <r>
    <n v="17027136"/>
    <s v="SyQT_FIT_Bluetooth_BT setting capability_007"/>
    <x v="3"/>
    <x v="5"/>
    <n v="100"/>
    <x v="1"/>
    <x v="1"/>
    <x v="1"/>
    <s v="Thanhna.nguyen"/>
    <x v="4"/>
  </r>
  <r>
    <m/>
    <m/>
    <x v="0"/>
    <x v="2"/>
    <m/>
    <x v="0"/>
    <x v="0"/>
    <x v="2"/>
    <m/>
    <x v="0"/>
  </r>
  <r>
    <m/>
    <m/>
    <x v="0"/>
    <x v="2"/>
    <m/>
    <x v="0"/>
    <x v="0"/>
    <x v="2"/>
    <m/>
    <x v="0"/>
  </r>
  <r>
    <m/>
    <m/>
    <x v="0"/>
    <x v="2"/>
    <m/>
    <x v="0"/>
    <x v="0"/>
    <x v="2"/>
    <m/>
    <x v="0"/>
  </r>
  <r>
    <m/>
    <m/>
    <x v="0"/>
    <x v="2"/>
    <m/>
    <x v="0"/>
    <x v="0"/>
    <x v="2"/>
    <m/>
    <x v="0"/>
  </r>
  <r>
    <n v="17027137"/>
    <s v="SyQT_FIT_Bluetooth_Auto connect_will be moved to auto-conn part_001"/>
    <x v="3"/>
    <x v="5"/>
    <n v="100"/>
    <x v="1"/>
    <x v="1"/>
    <x v="0"/>
    <n v="0"/>
    <x v="4"/>
  </r>
  <r>
    <m/>
    <m/>
    <x v="0"/>
    <x v="2"/>
    <m/>
    <x v="0"/>
    <x v="0"/>
    <x v="2"/>
    <m/>
    <x v="0"/>
  </r>
  <r>
    <n v="17027138"/>
    <s v="SyQT_FIT_Bluetooth_Connection status notification_not supported in Hero app_001"/>
    <x v="3"/>
    <x v="5"/>
    <n v="100"/>
    <x v="1"/>
    <x v="1"/>
    <x v="1"/>
    <s v="Thanhna.nguyen"/>
    <x v="4"/>
  </r>
  <r>
    <n v="17027139"/>
    <s v="SyQT_FIT_Bluetooth_OOB Pairing_001"/>
    <x v="3"/>
    <x v="5"/>
    <n v="100"/>
    <x v="1"/>
    <x v="1"/>
    <x v="1"/>
    <s v="Thanhna.nguyen"/>
    <x v="4"/>
  </r>
  <r>
    <m/>
    <m/>
    <x v="0"/>
    <x v="2"/>
    <m/>
    <x v="0"/>
    <x v="0"/>
    <x v="2"/>
    <m/>
    <x v="0"/>
  </r>
  <r>
    <m/>
    <m/>
    <x v="0"/>
    <x v="2"/>
    <m/>
    <x v="0"/>
    <x v="0"/>
    <x v="2"/>
    <m/>
    <x v="0"/>
  </r>
  <r>
    <m/>
    <m/>
    <x v="0"/>
    <x v="2"/>
    <m/>
    <x v="0"/>
    <x v="0"/>
    <x v="2"/>
    <m/>
    <x v="0"/>
  </r>
  <r>
    <m/>
    <m/>
    <x v="0"/>
    <x v="2"/>
    <m/>
    <x v="0"/>
    <x v="0"/>
    <x v="2"/>
    <m/>
    <x v="0"/>
  </r>
  <r>
    <n v="17027140"/>
    <s v="SyQT_FIT_Bluetooth_OOB Pairing_002"/>
    <x v="3"/>
    <x v="5"/>
    <n v="100"/>
    <x v="1"/>
    <x v="1"/>
    <x v="1"/>
    <s v="Thanhna.nguyen"/>
    <x v="4"/>
  </r>
  <r>
    <m/>
    <m/>
    <x v="0"/>
    <x v="2"/>
    <m/>
    <x v="0"/>
    <x v="0"/>
    <x v="2"/>
    <m/>
    <x v="0"/>
  </r>
  <r>
    <m/>
    <m/>
    <x v="0"/>
    <x v="2"/>
    <m/>
    <x v="0"/>
    <x v="0"/>
    <x v="2"/>
    <m/>
    <x v="0"/>
  </r>
  <r>
    <n v="17027141"/>
    <s v="SyQT_FIT_Bluetooth_SWRC Steering Wheel Remote Control or CSW Central Switch Joystick/Notification_001"/>
    <x v="3"/>
    <x v="5"/>
    <n v="100"/>
    <x v="1"/>
    <x v="1"/>
    <x v="0"/>
    <n v="0"/>
    <x v="4"/>
  </r>
  <r>
    <m/>
    <m/>
    <x v="0"/>
    <x v="2"/>
    <m/>
    <x v="0"/>
    <x v="0"/>
    <x v="2"/>
    <m/>
    <x v="0"/>
  </r>
  <r>
    <m/>
    <m/>
    <x v="0"/>
    <x v="2"/>
    <m/>
    <x v="0"/>
    <x v="0"/>
    <x v="2"/>
    <m/>
    <x v="0"/>
  </r>
  <r>
    <n v="17027142"/>
    <s v="SyQT_FIT_Bluetooth_Phonebook and Call history management_001"/>
    <x v="3"/>
    <x v="5"/>
    <n v="100"/>
    <x v="1"/>
    <x v="1"/>
    <x v="0"/>
    <n v="0"/>
    <x v="4"/>
  </r>
  <r>
    <m/>
    <m/>
    <x v="0"/>
    <x v="2"/>
    <m/>
    <x v="0"/>
    <x v="0"/>
    <x v="2"/>
    <m/>
    <x v="0"/>
  </r>
  <r>
    <m/>
    <m/>
    <x v="0"/>
    <x v="2"/>
    <m/>
    <x v="0"/>
    <x v="0"/>
    <x v="2"/>
    <m/>
    <x v="0"/>
  </r>
  <r>
    <m/>
    <m/>
    <x v="0"/>
    <x v="2"/>
    <m/>
    <x v="0"/>
    <x v="0"/>
    <x v="2"/>
    <m/>
    <x v="0"/>
  </r>
  <r>
    <m/>
    <m/>
    <x v="0"/>
    <x v="2"/>
    <m/>
    <x v="0"/>
    <x v="0"/>
    <x v="2"/>
    <m/>
    <x v="0"/>
  </r>
  <r>
    <n v="17027143"/>
    <s v="SyQT_FIT_Bluetooth_Call handling_001"/>
    <x v="3"/>
    <x v="5"/>
    <n v="100"/>
    <x v="1"/>
    <x v="1"/>
    <x v="0"/>
    <n v="0"/>
    <x v="4"/>
  </r>
  <r>
    <m/>
    <m/>
    <x v="0"/>
    <x v="2"/>
    <m/>
    <x v="0"/>
    <x v="0"/>
    <x v="2"/>
    <m/>
    <x v="0"/>
  </r>
  <r>
    <m/>
    <m/>
    <x v="0"/>
    <x v="2"/>
    <m/>
    <x v="0"/>
    <x v="0"/>
    <x v="2"/>
    <m/>
    <x v="0"/>
  </r>
  <r>
    <m/>
    <m/>
    <x v="0"/>
    <x v="2"/>
    <m/>
    <x v="0"/>
    <x v="0"/>
    <x v="2"/>
    <m/>
    <x v="0"/>
  </r>
  <r>
    <m/>
    <m/>
    <x v="0"/>
    <x v="2"/>
    <m/>
    <x v="0"/>
    <x v="0"/>
    <x v="2"/>
    <m/>
    <x v="0"/>
  </r>
  <r>
    <n v="17027144"/>
    <s v="SyQT_FIT_Bluetooth_Basic dual connection HMI and CIND_001"/>
    <x v="3"/>
    <x v="5"/>
    <n v="100"/>
    <x v="1"/>
    <x v="1"/>
    <x v="1"/>
    <s v="Thanhna.nguyen"/>
    <x v="4"/>
  </r>
  <r>
    <m/>
    <m/>
    <x v="0"/>
    <x v="2"/>
    <m/>
    <x v="0"/>
    <x v="0"/>
    <x v="2"/>
    <m/>
    <x v="0"/>
  </r>
  <r>
    <m/>
    <m/>
    <x v="0"/>
    <x v="2"/>
    <m/>
    <x v="0"/>
    <x v="0"/>
    <x v="2"/>
    <m/>
    <x v="0"/>
  </r>
  <r>
    <m/>
    <m/>
    <x v="0"/>
    <x v="2"/>
    <m/>
    <x v="0"/>
    <x v="0"/>
    <x v="2"/>
    <m/>
    <x v="0"/>
  </r>
  <r>
    <m/>
    <m/>
    <x v="0"/>
    <x v="2"/>
    <m/>
    <x v="0"/>
    <x v="0"/>
    <x v="2"/>
    <m/>
    <x v="0"/>
  </r>
  <r>
    <m/>
    <m/>
    <x v="0"/>
    <x v="2"/>
    <m/>
    <x v="0"/>
    <x v="0"/>
    <x v="2"/>
    <m/>
    <x v="0"/>
  </r>
  <r>
    <n v="17027145"/>
    <s v="SyQT_FIT_Bluetooth_Show proper call history or start the dialing procedure_001"/>
    <x v="3"/>
    <x v="5"/>
    <n v="100"/>
    <x v="1"/>
    <x v="1"/>
    <x v="1"/>
    <s v="Thanhna.nguyen"/>
    <x v="4"/>
  </r>
  <r>
    <m/>
    <m/>
    <x v="0"/>
    <x v="2"/>
    <m/>
    <x v="0"/>
    <x v="0"/>
    <x v="2"/>
    <m/>
    <x v="0"/>
  </r>
  <r>
    <m/>
    <m/>
    <x v="0"/>
    <x v="2"/>
    <m/>
    <x v="0"/>
    <x v="0"/>
    <x v="2"/>
    <m/>
    <x v="0"/>
  </r>
  <r>
    <m/>
    <m/>
    <x v="0"/>
    <x v="2"/>
    <m/>
    <x v="0"/>
    <x v="0"/>
    <x v="2"/>
    <m/>
    <x v="0"/>
  </r>
  <r>
    <n v="17027146"/>
    <s v="SyQT_FIT_Bluetooth_Basic call action of incoming call_001"/>
    <x v="3"/>
    <x v="5"/>
    <n v="100"/>
    <x v="1"/>
    <x v="1"/>
    <x v="1"/>
    <s v="Thanhna.nguyen"/>
    <x v="4"/>
  </r>
  <r>
    <m/>
    <m/>
    <x v="0"/>
    <x v="2"/>
    <m/>
    <x v="0"/>
    <x v="0"/>
    <x v="2"/>
    <m/>
    <x v="0"/>
  </r>
  <r>
    <m/>
    <m/>
    <x v="0"/>
    <x v="2"/>
    <m/>
    <x v="0"/>
    <x v="0"/>
    <x v="2"/>
    <m/>
    <x v="0"/>
  </r>
  <r>
    <m/>
    <m/>
    <x v="0"/>
    <x v="2"/>
    <m/>
    <x v="0"/>
    <x v="0"/>
    <x v="2"/>
    <m/>
    <x v="0"/>
  </r>
  <r>
    <n v="17027147"/>
    <s v="SyQT_FIT_Bluetooth_Handle audio of incoming call_001"/>
    <x v="3"/>
    <x v="5"/>
    <n v="100"/>
    <x v="1"/>
    <x v="1"/>
    <x v="0"/>
    <n v="0"/>
    <x v="4"/>
  </r>
  <r>
    <m/>
    <m/>
    <x v="0"/>
    <x v="2"/>
    <m/>
    <x v="0"/>
    <x v="0"/>
    <x v="2"/>
    <m/>
    <x v="0"/>
  </r>
  <r>
    <m/>
    <m/>
    <x v="0"/>
    <x v="2"/>
    <m/>
    <x v="0"/>
    <x v="0"/>
    <x v="2"/>
    <m/>
    <x v="0"/>
  </r>
  <r>
    <m/>
    <m/>
    <x v="0"/>
    <x v="2"/>
    <m/>
    <x v="0"/>
    <x v="0"/>
    <x v="2"/>
    <m/>
    <x v="0"/>
  </r>
  <r>
    <m/>
    <m/>
    <x v="0"/>
    <x v="2"/>
    <m/>
    <x v="0"/>
    <x v="0"/>
    <x v="2"/>
    <m/>
    <x v="0"/>
  </r>
  <r>
    <m/>
    <m/>
    <x v="0"/>
    <x v="2"/>
    <m/>
    <x v="0"/>
    <x v="0"/>
    <x v="2"/>
    <m/>
    <x v="0"/>
  </r>
  <r>
    <m/>
    <m/>
    <x v="0"/>
    <x v="2"/>
    <m/>
    <x v="0"/>
    <x v="0"/>
    <x v="2"/>
    <m/>
    <x v="0"/>
  </r>
  <r>
    <m/>
    <m/>
    <x v="0"/>
    <x v="2"/>
    <m/>
    <x v="0"/>
    <x v="0"/>
    <x v="2"/>
    <m/>
    <x v="0"/>
  </r>
  <r>
    <n v="17027148"/>
    <s v="SyQT_FIT_Bluetooth_Information of incoming call alert state without private caller feature_001"/>
    <x v="3"/>
    <x v="5"/>
    <n v="100"/>
    <x v="1"/>
    <x v="1"/>
    <x v="1"/>
    <s v="Thanhna.nguyen"/>
    <x v="4"/>
  </r>
  <r>
    <m/>
    <m/>
    <x v="0"/>
    <x v="2"/>
    <m/>
    <x v="0"/>
    <x v="0"/>
    <x v="2"/>
    <m/>
    <x v="0"/>
  </r>
  <r>
    <n v="17027149"/>
    <s v="SyQT_FIT_Bluetooth_Information of ongoing Incoming call_001"/>
    <x v="3"/>
    <x v="5"/>
    <n v="100"/>
    <x v="1"/>
    <x v="1"/>
    <x v="0"/>
    <n v="0"/>
    <x v="4"/>
  </r>
  <r>
    <m/>
    <m/>
    <x v="0"/>
    <x v="2"/>
    <m/>
    <x v="0"/>
    <x v="0"/>
    <x v="2"/>
    <m/>
    <x v="0"/>
  </r>
  <r>
    <n v="17027150"/>
    <s v="SyQT_FIT_Bluetooth_Outgoing call handle ringtone and communication audio_001"/>
    <x v="3"/>
    <x v="5"/>
    <n v="100"/>
    <x v="1"/>
    <x v="1"/>
    <x v="0"/>
    <n v="0"/>
    <x v="4"/>
  </r>
  <r>
    <m/>
    <m/>
    <x v="0"/>
    <x v="2"/>
    <m/>
    <x v="0"/>
    <x v="0"/>
    <x v="2"/>
    <m/>
    <x v="0"/>
  </r>
  <r>
    <m/>
    <m/>
    <x v="0"/>
    <x v="2"/>
    <m/>
    <x v="0"/>
    <x v="0"/>
    <x v="2"/>
    <m/>
    <x v="0"/>
  </r>
  <r>
    <n v="17027151"/>
    <s v="SyQT_FIT_Bluetooth_Basic indicator of outgoing call_001"/>
    <x v="3"/>
    <x v="5"/>
    <n v="100"/>
    <x v="1"/>
    <x v="1"/>
    <x v="0"/>
    <n v="0"/>
    <x v="4"/>
  </r>
  <r>
    <n v="17027152"/>
    <s v="SyQT_FIT_Bluetooth_initial outgoing call by keypad_001"/>
    <x v="3"/>
    <x v="5"/>
    <n v="100"/>
    <x v="1"/>
    <x v="1"/>
    <x v="1"/>
    <s v="Thanhna.nguyen"/>
    <x v="4"/>
  </r>
  <r>
    <m/>
    <m/>
    <x v="0"/>
    <x v="2"/>
    <m/>
    <x v="0"/>
    <x v="0"/>
    <x v="2"/>
    <m/>
    <x v="0"/>
  </r>
  <r>
    <m/>
    <m/>
    <x v="0"/>
    <x v="2"/>
    <m/>
    <x v="0"/>
    <x v="0"/>
    <x v="2"/>
    <m/>
    <x v="0"/>
  </r>
  <r>
    <m/>
    <m/>
    <x v="0"/>
    <x v="2"/>
    <m/>
    <x v="0"/>
    <x v="0"/>
    <x v="2"/>
    <m/>
    <x v="0"/>
  </r>
  <r>
    <m/>
    <m/>
    <x v="0"/>
    <x v="2"/>
    <m/>
    <x v="0"/>
    <x v="0"/>
    <x v="2"/>
    <m/>
    <x v="0"/>
  </r>
  <r>
    <m/>
    <m/>
    <x v="0"/>
    <x v="2"/>
    <m/>
    <x v="0"/>
    <x v="0"/>
    <x v="2"/>
    <m/>
    <x v="0"/>
  </r>
  <r>
    <n v="17027153"/>
    <s v="SyQT_FIT_Bluetooth_initial outgoing call by phonebook_001"/>
    <x v="3"/>
    <x v="5"/>
    <n v="100"/>
    <x v="1"/>
    <x v="1"/>
    <x v="0"/>
    <n v="0"/>
    <x v="4"/>
  </r>
  <r>
    <m/>
    <m/>
    <x v="0"/>
    <x v="2"/>
    <m/>
    <x v="0"/>
    <x v="0"/>
    <x v="2"/>
    <m/>
    <x v="0"/>
  </r>
  <r>
    <m/>
    <m/>
    <x v="0"/>
    <x v="2"/>
    <m/>
    <x v="0"/>
    <x v="0"/>
    <x v="2"/>
    <m/>
    <x v="0"/>
  </r>
  <r>
    <m/>
    <m/>
    <x v="0"/>
    <x v="2"/>
    <m/>
    <x v="0"/>
    <x v="0"/>
    <x v="2"/>
    <m/>
    <x v="0"/>
  </r>
  <r>
    <m/>
    <m/>
    <x v="0"/>
    <x v="2"/>
    <m/>
    <x v="0"/>
    <x v="0"/>
    <x v="2"/>
    <m/>
    <x v="0"/>
  </r>
  <r>
    <n v="17027154"/>
    <s v="SyQT_FIT_Bluetooth_Handle MMI for Bluetooth Media source_001"/>
    <x v="3"/>
    <x v="5"/>
    <n v="100"/>
    <x v="1"/>
    <x v="1"/>
    <x v="0"/>
    <n v="0"/>
    <x v="4"/>
  </r>
  <r>
    <n v="17027155"/>
    <s v="SyQT_FIT_Bluetooth_Additional Feature support_001"/>
    <x v="3"/>
    <x v="5"/>
    <n v="100"/>
    <x v="1"/>
    <x v="1"/>
    <x v="1"/>
    <s v="Thanhna.nguyen"/>
    <x v="4"/>
  </r>
  <r>
    <m/>
    <m/>
    <x v="0"/>
    <x v="2"/>
    <m/>
    <x v="0"/>
    <x v="0"/>
    <x v="2"/>
    <m/>
    <x v="0"/>
  </r>
  <r>
    <m/>
    <m/>
    <x v="0"/>
    <x v="2"/>
    <m/>
    <x v="0"/>
    <x v="0"/>
    <x v="2"/>
    <m/>
    <x v="0"/>
  </r>
  <r>
    <m/>
    <m/>
    <x v="0"/>
    <x v="2"/>
    <m/>
    <x v="0"/>
    <x v="0"/>
    <x v="2"/>
    <m/>
    <x v="0"/>
  </r>
  <r>
    <n v="17027156"/>
    <s v="SyQT_FIT_Bluetooth_Internal behavior of Streaming Play/Pause_001"/>
    <x v="3"/>
    <x v="5"/>
    <n v="100"/>
    <x v="1"/>
    <x v="1"/>
    <x v="1"/>
    <s v="Thanhna.nguyen"/>
    <x v="4"/>
  </r>
  <r>
    <m/>
    <m/>
    <x v="0"/>
    <x v="2"/>
    <m/>
    <x v="0"/>
    <x v="0"/>
    <x v="2"/>
    <m/>
    <x v="0"/>
  </r>
  <r>
    <m/>
    <m/>
    <x v="0"/>
    <x v="2"/>
    <m/>
    <x v="0"/>
    <x v="0"/>
    <x v="2"/>
    <m/>
    <x v="0"/>
  </r>
  <r>
    <m/>
    <m/>
    <x v="0"/>
    <x v="2"/>
    <m/>
    <x v="0"/>
    <x v="0"/>
    <x v="2"/>
    <m/>
    <x v="0"/>
  </r>
  <r>
    <m/>
    <m/>
    <x v="0"/>
    <x v="2"/>
    <m/>
    <x v="0"/>
    <x v="0"/>
    <x v="2"/>
    <m/>
    <x v="0"/>
  </r>
  <r>
    <m/>
    <m/>
    <x v="0"/>
    <x v="2"/>
    <m/>
    <x v="0"/>
    <x v="0"/>
    <x v="2"/>
    <m/>
    <x v="0"/>
  </r>
  <r>
    <n v="17027157"/>
    <s v="SyQT_FIT_Bluetooth_Cluster Interface for Bluetooth Audio Streaming_001"/>
    <x v="3"/>
    <x v="5"/>
    <n v="100"/>
    <x v="1"/>
    <x v="1"/>
    <x v="1"/>
    <s v="Thanhna.nguyen"/>
    <x v="4"/>
  </r>
  <r>
    <n v="17027158"/>
    <s v="SyQT_FIT_Bluetooth_Media Streaming source screen policy_001"/>
    <x v="3"/>
    <x v="5"/>
    <n v="100"/>
    <x v="1"/>
    <x v="1"/>
    <x v="0"/>
    <n v="0"/>
    <x v="4"/>
  </r>
  <r>
    <m/>
    <m/>
    <x v="0"/>
    <x v="2"/>
    <m/>
    <x v="0"/>
    <x v="0"/>
    <x v="2"/>
    <m/>
    <x v="0"/>
  </r>
  <r>
    <n v="17027159"/>
    <s v="SyQT_FIT_Bluetooth_Access device phonebook_001"/>
    <x v="3"/>
    <x v="5"/>
    <n v="100"/>
    <x v="1"/>
    <x v="1"/>
    <x v="0"/>
    <n v="0"/>
    <x v="4"/>
  </r>
  <r>
    <n v="17027160"/>
    <s v="SyQT_FIT_Bluetooth_Handle multiple call &amp; Dual HFP_001"/>
    <x v="3"/>
    <x v="5"/>
    <n v="100"/>
    <x v="1"/>
    <x v="1"/>
    <x v="1"/>
    <s v="Thanhna.nguyen"/>
    <x v="4"/>
  </r>
  <r>
    <m/>
    <m/>
    <x v="0"/>
    <x v="2"/>
    <m/>
    <x v="0"/>
    <x v="0"/>
    <x v="2"/>
    <m/>
    <x v="0"/>
  </r>
  <r>
    <n v="17028346"/>
    <s v="SyQT_FIT_Bluetooth_Bluetooth Audio Quality and Performance_001"/>
    <x v="3"/>
    <x v="5"/>
    <n v="100"/>
    <x v="1"/>
    <x v="1"/>
    <x v="0"/>
    <n v="0"/>
    <x v="4"/>
  </r>
  <r>
    <m/>
    <m/>
    <x v="0"/>
    <x v="2"/>
    <m/>
    <x v="0"/>
    <x v="0"/>
    <x v="2"/>
    <m/>
    <x v="0"/>
  </r>
  <r>
    <m/>
    <m/>
    <x v="0"/>
    <x v="2"/>
    <m/>
    <x v="0"/>
    <x v="0"/>
    <x v="2"/>
    <m/>
    <x v="0"/>
  </r>
  <r>
    <m/>
    <m/>
    <x v="0"/>
    <x v="2"/>
    <m/>
    <x v="0"/>
    <x v="0"/>
    <x v="2"/>
    <m/>
    <x v="0"/>
  </r>
  <r>
    <n v="16728527"/>
    <s v="WiFi"/>
    <x v="0"/>
    <x v="0"/>
    <m/>
    <x v="0"/>
    <x v="0"/>
    <x v="2"/>
    <m/>
    <x v="0"/>
  </r>
  <r>
    <n v="16732871"/>
    <s v="SyQT_FIT_WiFi_Operating band (2.4Ghz and 5Ghz)_001"/>
    <x v="1"/>
    <x v="0"/>
    <n v="100"/>
    <x v="1"/>
    <x v="1"/>
    <x v="0"/>
    <n v="0"/>
    <x v="4"/>
  </r>
  <r>
    <m/>
    <m/>
    <x v="0"/>
    <x v="2"/>
    <m/>
    <x v="0"/>
    <x v="0"/>
    <x v="2"/>
    <m/>
    <x v="0"/>
  </r>
  <r>
    <m/>
    <m/>
    <x v="0"/>
    <x v="2"/>
    <m/>
    <x v="0"/>
    <x v="0"/>
    <x v="2"/>
    <m/>
    <x v="0"/>
  </r>
  <r>
    <n v="16736652"/>
    <s v="SyQT_FIT_WiFi_Operating band (2.4Ghz and 5Ghz)_002"/>
    <x v="1"/>
    <x v="1"/>
    <n v="100"/>
    <x v="1"/>
    <x v="1"/>
    <x v="0"/>
    <n v="0"/>
    <x v="4"/>
  </r>
  <r>
    <m/>
    <m/>
    <x v="0"/>
    <x v="2"/>
    <m/>
    <x v="0"/>
    <x v="0"/>
    <x v="2"/>
    <m/>
    <x v="0"/>
  </r>
  <r>
    <n v="16736653"/>
    <s v="SyQT_FIT_WiFi_Security_001"/>
    <x v="1"/>
    <x v="1"/>
    <n v="100"/>
    <x v="1"/>
    <x v="1"/>
    <x v="0"/>
    <n v="0"/>
    <x v="4"/>
  </r>
  <r>
    <m/>
    <m/>
    <x v="0"/>
    <x v="2"/>
    <m/>
    <x v="0"/>
    <x v="0"/>
    <x v="2"/>
    <m/>
    <x v="0"/>
  </r>
  <r>
    <m/>
    <m/>
    <x v="0"/>
    <x v="2"/>
    <m/>
    <x v="0"/>
    <x v="0"/>
    <x v="2"/>
    <m/>
    <x v="0"/>
  </r>
  <r>
    <n v="16736654"/>
    <s v="SyQT_FIT_WiFi_WiFi Scan_001"/>
    <x v="1"/>
    <x v="1"/>
    <n v="100"/>
    <x v="1"/>
    <x v="1"/>
    <x v="0"/>
    <n v="0"/>
    <x v="4"/>
  </r>
  <r>
    <m/>
    <m/>
    <x v="0"/>
    <x v="2"/>
    <m/>
    <x v="0"/>
    <x v="0"/>
    <x v="2"/>
    <m/>
    <x v="0"/>
  </r>
  <r>
    <n v="16736655"/>
    <s v="SyQT_FIT_WiFi_WiFi Scan (periodically)_001"/>
    <x v="1"/>
    <x v="1"/>
    <n v="100"/>
    <x v="1"/>
    <x v="1"/>
    <x v="0"/>
    <n v="0"/>
    <x v="4"/>
  </r>
  <r>
    <m/>
    <m/>
    <x v="0"/>
    <x v="2"/>
    <m/>
    <x v="0"/>
    <x v="0"/>
    <x v="2"/>
    <m/>
    <x v="0"/>
  </r>
  <r>
    <n v="16736656"/>
    <s v="SyQT_FIT_WiFi_Auto connection (periodically check)_001"/>
    <x v="1"/>
    <x v="1"/>
    <n v="100"/>
    <x v="1"/>
    <x v="1"/>
    <x v="0"/>
    <n v="0"/>
    <x v="4"/>
  </r>
  <r>
    <m/>
    <m/>
    <x v="0"/>
    <x v="2"/>
    <m/>
    <x v="0"/>
    <x v="0"/>
    <x v="2"/>
    <m/>
    <x v="0"/>
  </r>
  <r>
    <m/>
    <m/>
    <x v="0"/>
    <x v="2"/>
    <m/>
    <x v="0"/>
    <x v="0"/>
    <x v="2"/>
    <m/>
    <x v="0"/>
  </r>
  <r>
    <n v="16736657"/>
    <s v="SyQT_FIT_WiFi_Password screen_001"/>
    <x v="1"/>
    <x v="1"/>
    <n v="100"/>
    <x v="1"/>
    <x v="1"/>
    <x v="0"/>
    <n v="0"/>
    <x v="4"/>
  </r>
  <r>
    <m/>
    <m/>
    <x v="0"/>
    <x v="2"/>
    <m/>
    <x v="0"/>
    <x v="0"/>
    <x v="2"/>
    <m/>
    <x v="0"/>
  </r>
  <r>
    <n v="16736658"/>
    <s v="SyQT_FIT_WiFi_Manual connection_001"/>
    <x v="1"/>
    <x v="1"/>
    <n v="100"/>
    <x v="1"/>
    <x v="1"/>
    <x v="0"/>
    <n v="0"/>
    <x v="4"/>
  </r>
  <r>
    <m/>
    <m/>
    <x v="0"/>
    <x v="2"/>
    <m/>
    <x v="0"/>
    <x v="0"/>
    <x v="2"/>
    <m/>
    <x v="0"/>
  </r>
  <r>
    <n v="16736659"/>
    <s v="SyQT_FIT_WiFi_Forget Device AP_001"/>
    <x v="1"/>
    <x v="1"/>
    <n v="100"/>
    <x v="1"/>
    <x v="1"/>
    <x v="0"/>
    <n v="0"/>
    <x v="4"/>
  </r>
  <r>
    <m/>
    <m/>
    <x v="0"/>
    <x v="2"/>
    <m/>
    <x v="0"/>
    <x v="0"/>
    <x v="2"/>
    <m/>
    <x v="0"/>
  </r>
  <r>
    <n v="16736660"/>
    <s v="SyQT_FIT_WiFi_WiFi AP settings screen_001"/>
    <x v="1"/>
    <x v="1"/>
    <n v="100"/>
    <x v="1"/>
    <x v="1"/>
    <x v="0"/>
    <n v="0"/>
    <x v="4"/>
  </r>
  <r>
    <m/>
    <m/>
    <x v="0"/>
    <x v="2"/>
    <m/>
    <x v="0"/>
    <x v="0"/>
    <x v="2"/>
    <m/>
    <x v="0"/>
  </r>
  <r>
    <m/>
    <m/>
    <x v="0"/>
    <x v="2"/>
    <m/>
    <x v="0"/>
    <x v="0"/>
    <x v="2"/>
    <m/>
    <x v="0"/>
  </r>
  <r>
    <n v="16736661"/>
    <s v="SyQT_FIT_WiFi_Wifi AP enabler for supporting wireless Carplay_001"/>
    <x v="1"/>
    <x v="1"/>
    <n v="100"/>
    <x v="1"/>
    <x v="1"/>
    <x v="0"/>
    <n v="0"/>
    <x v="4"/>
  </r>
  <r>
    <m/>
    <m/>
    <x v="0"/>
    <x v="2"/>
    <m/>
    <x v="0"/>
    <x v="0"/>
    <x v="2"/>
    <m/>
    <x v="0"/>
  </r>
  <r>
    <m/>
    <m/>
    <x v="0"/>
    <x v="2"/>
    <m/>
    <x v="0"/>
    <x v="0"/>
    <x v="2"/>
    <m/>
    <x v="0"/>
  </r>
  <r>
    <n v="16736662"/>
    <s v="SyQT_FIT_WiFi_WiFi Setting_001"/>
    <x v="1"/>
    <x v="1"/>
    <n v="100"/>
    <x v="1"/>
    <x v="1"/>
    <x v="0"/>
    <n v="0"/>
    <x v="4"/>
  </r>
  <r>
    <m/>
    <m/>
    <x v="0"/>
    <x v="2"/>
    <m/>
    <x v="0"/>
    <x v="0"/>
    <x v="2"/>
    <m/>
    <x v="0"/>
  </r>
  <r>
    <n v="16736663"/>
    <s v="SyQT_FIT_WiFi_Disconnect AP_001"/>
    <x v="1"/>
    <x v="1"/>
    <n v="100"/>
    <x v="1"/>
    <x v="1"/>
    <x v="0"/>
    <n v="0"/>
    <x v="4"/>
  </r>
  <r>
    <m/>
    <m/>
    <x v="0"/>
    <x v="2"/>
    <m/>
    <x v="0"/>
    <x v="0"/>
    <x v="2"/>
    <m/>
    <x v="0"/>
  </r>
  <r>
    <m/>
    <m/>
    <x v="0"/>
    <x v="2"/>
    <m/>
    <x v="0"/>
    <x v="0"/>
    <x v="2"/>
    <m/>
    <x v="0"/>
  </r>
  <r>
    <n v="16736664"/>
    <s v="SyQT_FIT_WiFi_Wifi Concurrent Mode_001"/>
    <x v="1"/>
    <x v="1"/>
    <n v="100"/>
    <x v="1"/>
    <x v="1"/>
    <x v="0"/>
    <n v="0"/>
    <x v="4"/>
  </r>
  <r>
    <m/>
    <m/>
    <x v="0"/>
    <x v="2"/>
    <m/>
    <x v="0"/>
    <x v="0"/>
    <x v="2"/>
    <m/>
    <x v="0"/>
  </r>
  <r>
    <m/>
    <m/>
    <x v="0"/>
    <x v="2"/>
    <m/>
    <x v="0"/>
    <x v="0"/>
    <x v="2"/>
    <m/>
    <x v="0"/>
  </r>
  <r>
    <m/>
    <m/>
    <x v="0"/>
    <x v="2"/>
    <m/>
    <x v="0"/>
    <x v="0"/>
    <x v="2"/>
    <m/>
    <x v="0"/>
  </r>
  <r>
    <m/>
    <m/>
    <x v="0"/>
    <x v="2"/>
    <m/>
    <x v="0"/>
    <x v="0"/>
    <x v="2"/>
    <m/>
    <x v="0"/>
  </r>
  <r>
    <n v="16736665"/>
    <s v="SyQT_FIT_WiFi_WiFi List_001"/>
    <x v="1"/>
    <x v="1"/>
    <n v="100"/>
    <x v="1"/>
    <x v="1"/>
    <x v="0"/>
    <n v="0"/>
    <x v="4"/>
  </r>
  <r>
    <m/>
    <m/>
    <x v="0"/>
    <x v="2"/>
    <m/>
    <x v="0"/>
    <x v="0"/>
    <x v="2"/>
    <m/>
    <x v="0"/>
  </r>
  <r>
    <m/>
    <m/>
    <x v="0"/>
    <x v="2"/>
    <m/>
    <x v="0"/>
    <x v="0"/>
    <x v="2"/>
    <m/>
    <x v="0"/>
  </r>
  <r>
    <m/>
    <m/>
    <x v="0"/>
    <x v="2"/>
    <m/>
    <x v="0"/>
    <x v="0"/>
    <x v="2"/>
    <m/>
    <x v="0"/>
  </r>
  <r>
    <n v="16736666"/>
    <s v="SyQT_FIT_WiFi_AP Connection_001"/>
    <x v="1"/>
    <x v="1"/>
    <n v="100"/>
    <x v="1"/>
    <x v="1"/>
    <x v="0"/>
    <n v="0"/>
    <x v="4"/>
  </r>
  <r>
    <m/>
    <m/>
    <x v="0"/>
    <x v="2"/>
    <m/>
    <x v="0"/>
    <x v="0"/>
    <x v="2"/>
    <m/>
    <x v="0"/>
  </r>
  <r>
    <n v="16736667"/>
    <s v="SyQT_FIT_WiFi_Add new hidden AP_001"/>
    <x v="1"/>
    <x v="1"/>
    <n v="100"/>
    <x v="1"/>
    <x v="1"/>
    <x v="0"/>
    <n v="0"/>
    <x v="4"/>
  </r>
  <r>
    <m/>
    <m/>
    <x v="0"/>
    <x v="2"/>
    <m/>
    <x v="0"/>
    <x v="0"/>
    <x v="2"/>
    <m/>
    <x v="0"/>
  </r>
  <r>
    <m/>
    <m/>
    <x v="0"/>
    <x v="2"/>
    <m/>
    <x v="0"/>
    <x v="0"/>
    <x v="2"/>
    <m/>
    <x v="0"/>
  </r>
  <r>
    <m/>
    <m/>
    <x v="0"/>
    <x v="2"/>
    <m/>
    <x v="0"/>
    <x v="0"/>
    <x v="2"/>
    <m/>
    <x v="0"/>
  </r>
  <r>
    <n v="16736668"/>
    <s v="SyQT_FIT_WiFi_Restore the default configuration_001"/>
    <x v="1"/>
    <x v="1"/>
    <n v="100"/>
    <x v="1"/>
    <x v="1"/>
    <x v="0"/>
    <n v="0"/>
    <x v="4"/>
  </r>
  <r>
    <m/>
    <m/>
    <x v="0"/>
    <x v="2"/>
    <m/>
    <x v="0"/>
    <x v="0"/>
    <x v="2"/>
    <m/>
    <x v="0"/>
  </r>
  <r>
    <m/>
    <m/>
    <x v="0"/>
    <x v="2"/>
    <m/>
    <x v="0"/>
    <x v="0"/>
    <x v="2"/>
    <m/>
    <x v="0"/>
  </r>
  <r>
    <n v="16736669"/>
    <s v="SyQT_FIT_WiFi_WLAN network (Basic Function)_001"/>
    <x v="1"/>
    <x v="1"/>
    <n v="100"/>
    <x v="1"/>
    <x v="1"/>
    <x v="0"/>
    <n v="0"/>
    <x v="4"/>
  </r>
  <r>
    <m/>
    <m/>
    <x v="0"/>
    <x v="2"/>
    <m/>
    <x v="0"/>
    <x v="0"/>
    <x v="2"/>
    <m/>
    <x v="0"/>
  </r>
  <r>
    <m/>
    <m/>
    <x v="0"/>
    <x v="2"/>
    <m/>
    <x v="0"/>
    <x v="0"/>
    <x v="2"/>
    <m/>
    <x v="0"/>
  </r>
  <r>
    <m/>
    <m/>
    <x v="0"/>
    <x v="2"/>
    <m/>
    <x v="0"/>
    <x v="0"/>
    <x v="2"/>
    <m/>
    <x v="0"/>
  </r>
  <r>
    <m/>
    <m/>
    <x v="0"/>
    <x v="2"/>
    <m/>
    <x v="0"/>
    <x v="0"/>
    <x v="2"/>
    <m/>
    <x v="0"/>
  </r>
  <r>
    <n v="16736670"/>
    <s v="SyQT_FIT_WiFi_Maximum devices (popup message )_001"/>
    <x v="1"/>
    <x v="1"/>
    <n v="100"/>
    <x v="1"/>
    <x v="1"/>
    <x v="0"/>
    <n v="0"/>
    <x v="4"/>
  </r>
  <r>
    <m/>
    <m/>
    <x v="0"/>
    <x v="2"/>
    <m/>
    <x v="0"/>
    <x v="0"/>
    <x v="2"/>
    <m/>
    <x v="0"/>
  </r>
  <r>
    <n v="16736671"/>
    <s v="SyQT_FIT_WiFi_Regulatory Policy (World Safe Mode)_001"/>
    <x v="1"/>
    <x v="1"/>
    <n v="100"/>
    <x v="1"/>
    <x v="1"/>
    <x v="0"/>
    <n v="0"/>
    <x v="4"/>
  </r>
  <r>
    <m/>
    <m/>
    <x v="0"/>
    <x v="2"/>
    <m/>
    <x v="0"/>
    <x v="0"/>
    <x v="2"/>
    <m/>
    <x v="0"/>
  </r>
  <r>
    <m/>
    <m/>
    <x v="0"/>
    <x v="2"/>
    <m/>
    <x v="0"/>
    <x v="0"/>
    <x v="2"/>
    <m/>
    <x v="0"/>
  </r>
  <r>
    <n v="16736672"/>
    <s v="SyQT_FIT_WiFi_WiFi Direct basic function_001"/>
    <x v="1"/>
    <x v="1"/>
    <n v="100"/>
    <x v="1"/>
    <x v="1"/>
    <x v="0"/>
    <n v="0"/>
    <x v="4"/>
  </r>
  <r>
    <m/>
    <m/>
    <x v="0"/>
    <x v="2"/>
    <m/>
    <x v="0"/>
    <x v="0"/>
    <x v="2"/>
    <m/>
    <x v="0"/>
  </r>
  <r>
    <m/>
    <m/>
    <x v="0"/>
    <x v="2"/>
    <m/>
    <x v="0"/>
    <x v="0"/>
    <x v="2"/>
    <m/>
    <x v="0"/>
  </r>
  <r>
    <m/>
    <m/>
    <x v="0"/>
    <x v="2"/>
    <m/>
    <x v="0"/>
    <x v="0"/>
    <x v="2"/>
    <m/>
    <x v="0"/>
  </r>
  <r>
    <n v="16728524"/>
    <s v="2nd Test Case based on Defect"/>
    <x v="0"/>
    <x v="0"/>
    <m/>
    <x v="0"/>
    <x v="0"/>
    <x v="2"/>
    <m/>
    <x v="0"/>
  </r>
  <r>
    <n v="16728530"/>
    <s v="Bluetooth"/>
    <x v="0"/>
    <x v="0"/>
    <m/>
    <x v="0"/>
    <x v="0"/>
    <x v="2"/>
    <m/>
    <x v="0"/>
  </r>
  <r>
    <n v="16728531"/>
    <s v="WiFi"/>
    <x v="0"/>
    <x v="0"/>
    <m/>
    <x v="0"/>
    <x v="0"/>
    <x v="2"/>
    <m/>
    <x v="0"/>
  </r>
  <r>
    <n v="16728525"/>
    <s v="3rd Test Case based on CRS"/>
    <x v="0"/>
    <x v="0"/>
    <m/>
    <x v="0"/>
    <x v="0"/>
    <x v="2"/>
    <m/>
    <x v="0"/>
  </r>
  <r>
    <n v="16728528"/>
    <s v="Bluetooth"/>
    <x v="0"/>
    <x v="0"/>
    <m/>
    <x v="0"/>
    <x v="0"/>
    <x v="2"/>
    <m/>
    <x v="0"/>
  </r>
  <r>
    <n v="17593479"/>
    <s v="CRS_Bluetooth_BT-TEL-213_001"/>
    <x v="1"/>
    <x v="1"/>
    <n v="100"/>
    <x v="1"/>
    <x v="3"/>
    <x v="1"/>
    <s v="Thanhna.nguyen"/>
    <x v="4"/>
  </r>
  <r>
    <m/>
    <m/>
    <x v="0"/>
    <x v="2"/>
    <m/>
    <x v="0"/>
    <x v="0"/>
    <x v="2"/>
    <m/>
    <x v="0"/>
  </r>
  <r>
    <m/>
    <m/>
    <x v="0"/>
    <x v="2"/>
    <m/>
    <x v="0"/>
    <x v="0"/>
    <x v="2"/>
    <m/>
    <x v="0"/>
  </r>
  <r>
    <m/>
    <m/>
    <x v="0"/>
    <x v="2"/>
    <m/>
    <x v="0"/>
    <x v="0"/>
    <x v="2"/>
    <m/>
    <x v="0"/>
  </r>
  <r>
    <m/>
    <m/>
    <x v="0"/>
    <x v="2"/>
    <m/>
    <x v="0"/>
    <x v="0"/>
    <x v="2"/>
    <m/>
    <x v="0"/>
  </r>
  <r>
    <n v="17593480"/>
    <s v="CRS_Bluetooth_BT-TEL-212_001"/>
    <x v="1"/>
    <x v="1"/>
    <n v="100"/>
    <x v="1"/>
    <x v="2"/>
    <x v="1"/>
    <s v="Thanhna.nguyen"/>
    <x v="4"/>
  </r>
  <r>
    <m/>
    <m/>
    <x v="0"/>
    <x v="2"/>
    <m/>
    <x v="0"/>
    <x v="0"/>
    <x v="2"/>
    <m/>
    <x v="0"/>
  </r>
  <r>
    <m/>
    <m/>
    <x v="0"/>
    <x v="2"/>
    <m/>
    <x v="0"/>
    <x v="0"/>
    <x v="2"/>
    <m/>
    <x v="0"/>
  </r>
  <r>
    <m/>
    <m/>
    <x v="0"/>
    <x v="2"/>
    <m/>
    <x v="0"/>
    <x v="0"/>
    <x v="2"/>
    <m/>
    <x v="0"/>
  </r>
  <r>
    <n v="17593481"/>
    <s v="CRS_Bluetooth_BT-TEL-211_001"/>
    <x v="1"/>
    <x v="1"/>
    <n v="100"/>
    <x v="1"/>
    <x v="2"/>
    <x v="1"/>
    <s v="Thanhna.nguyen"/>
    <x v="4"/>
  </r>
  <r>
    <m/>
    <m/>
    <x v="0"/>
    <x v="2"/>
    <m/>
    <x v="0"/>
    <x v="0"/>
    <x v="2"/>
    <m/>
    <x v="0"/>
  </r>
  <r>
    <n v="17593482"/>
    <s v="CRS_Bluetooth_BT-TEL-210_001"/>
    <x v="1"/>
    <x v="1"/>
    <n v="100"/>
    <x v="1"/>
    <x v="3"/>
    <x v="0"/>
    <n v="0"/>
    <x v="4"/>
  </r>
  <r>
    <m/>
    <m/>
    <x v="0"/>
    <x v="2"/>
    <m/>
    <x v="0"/>
    <x v="0"/>
    <x v="2"/>
    <m/>
    <x v="0"/>
  </r>
  <r>
    <n v="17593483"/>
    <s v="CRS_Bluetooth_BT-TEL-209_001"/>
    <x v="1"/>
    <x v="1"/>
    <n v="100"/>
    <x v="1"/>
    <x v="3"/>
    <x v="1"/>
    <s v="Thanhna.nguyen"/>
    <x v="4"/>
  </r>
  <r>
    <m/>
    <m/>
    <x v="0"/>
    <x v="2"/>
    <m/>
    <x v="0"/>
    <x v="0"/>
    <x v="2"/>
    <m/>
    <x v="0"/>
  </r>
  <r>
    <m/>
    <m/>
    <x v="0"/>
    <x v="2"/>
    <m/>
    <x v="0"/>
    <x v="0"/>
    <x v="2"/>
    <m/>
    <x v="0"/>
  </r>
  <r>
    <m/>
    <m/>
    <x v="0"/>
    <x v="2"/>
    <m/>
    <x v="0"/>
    <x v="0"/>
    <x v="2"/>
    <m/>
    <x v="0"/>
  </r>
  <r>
    <m/>
    <m/>
    <x v="0"/>
    <x v="2"/>
    <m/>
    <x v="0"/>
    <x v="0"/>
    <x v="2"/>
    <m/>
    <x v="0"/>
  </r>
  <r>
    <n v="17593484"/>
    <s v="CRS_Bluetooth_BT-TEL-188_001"/>
    <x v="1"/>
    <x v="1"/>
    <n v="100"/>
    <x v="1"/>
    <x v="2"/>
    <x v="0"/>
    <n v="0"/>
    <x v="4"/>
  </r>
  <r>
    <m/>
    <m/>
    <x v="0"/>
    <x v="2"/>
    <m/>
    <x v="0"/>
    <x v="0"/>
    <x v="2"/>
    <m/>
    <x v="0"/>
  </r>
  <r>
    <m/>
    <m/>
    <x v="0"/>
    <x v="2"/>
    <m/>
    <x v="0"/>
    <x v="0"/>
    <x v="2"/>
    <m/>
    <x v="0"/>
  </r>
  <r>
    <n v="17593485"/>
    <s v="CRS_Bluetooth_BT-TEL-185_001"/>
    <x v="1"/>
    <x v="1"/>
    <n v="100"/>
    <x v="1"/>
    <x v="2"/>
    <x v="0"/>
    <n v="0"/>
    <x v="4"/>
  </r>
  <r>
    <m/>
    <m/>
    <x v="0"/>
    <x v="2"/>
    <m/>
    <x v="0"/>
    <x v="0"/>
    <x v="2"/>
    <m/>
    <x v="0"/>
  </r>
  <r>
    <m/>
    <m/>
    <x v="0"/>
    <x v="2"/>
    <m/>
    <x v="0"/>
    <x v="0"/>
    <x v="2"/>
    <m/>
    <x v="0"/>
  </r>
  <r>
    <n v="17588185"/>
    <s v="CRS_Bluetooth_BT-TEL-048-1_001"/>
    <x v="1"/>
    <x v="1"/>
    <n v="100"/>
    <x v="1"/>
    <x v="2"/>
    <x v="1"/>
    <s v="Thanhna.nguyen"/>
    <x v="4"/>
  </r>
  <r>
    <m/>
    <m/>
    <x v="0"/>
    <x v="2"/>
    <m/>
    <x v="0"/>
    <x v="0"/>
    <x v="2"/>
    <m/>
    <x v="0"/>
  </r>
  <r>
    <m/>
    <m/>
    <x v="0"/>
    <x v="2"/>
    <m/>
    <x v="0"/>
    <x v="0"/>
    <x v="2"/>
    <m/>
    <x v="0"/>
  </r>
  <r>
    <n v="17588187"/>
    <s v="CRS_Bluetooth_BT-TEL-191-4_001"/>
    <x v="1"/>
    <x v="1"/>
    <n v="100"/>
    <x v="1"/>
    <x v="2"/>
    <x v="1"/>
    <s v="Thanhna.nguyen"/>
    <x v="4"/>
  </r>
  <r>
    <n v="17588188"/>
    <s v="CRS_Bluetooth_BT-TEL-154_001"/>
    <x v="1"/>
    <x v="1"/>
    <n v="100"/>
    <x v="1"/>
    <x v="3"/>
    <x v="1"/>
    <s v="Thanhna.nguyen"/>
    <x v="4"/>
  </r>
  <r>
    <m/>
    <m/>
    <x v="0"/>
    <x v="2"/>
    <m/>
    <x v="0"/>
    <x v="0"/>
    <x v="2"/>
    <m/>
    <x v="0"/>
  </r>
  <r>
    <m/>
    <m/>
    <x v="0"/>
    <x v="2"/>
    <m/>
    <x v="0"/>
    <x v="0"/>
    <x v="2"/>
    <m/>
    <x v="0"/>
  </r>
  <r>
    <n v="17588189"/>
    <s v="CRS_Bluetooth_BT-TEL-150_001"/>
    <x v="1"/>
    <x v="1"/>
    <n v="100"/>
    <x v="1"/>
    <x v="3"/>
    <x v="0"/>
    <n v="0"/>
    <x v="4"/>
  </r>
  <r>
    <m/>
    <m/>
    <x v="0"/>
    <x v="2"/>
    <m/>
    <x v="0"/>
    <x v="0"/>
    <x v="2"/>
    <m/>
    <x v="0"/>
  </r>
  <r>
    <m/>
    <m/>
    <x v="0"/>
    <x v="2"/>
    <m/>
    <x v="0"/>
    <x v="0"/>
    <x v="2"/>
    <m/>
    <x v="0"/>
  </r>
  <r>
    <n v="17588190"/>
    <s v="CRS_Bluetooth_BT-TEL-150_002"/>
    <x v="1"/>
    <x v="1"/>
    <n v="100"/>
    <x v="1"/>
    <x v="1"/>
    <x v="0"/>
    <n v="0"/>
    <x v="4"/>
  </r>
  <r>
    <m/>
    <m/>
    <x v="0"/>
    <x v="2"/>
    <m/>
    <x v="0"/>
    <x v="0"/>
    <x v="2"/>
    <m/>
    <x v="0"/>
  </r>
  <r>
    <n v="17588191"/>
    <s v="CRS_Bluetooth_BT-TEL-125_001"/>
    <x v="1"/>
    <x v="1"/>
    <n v="100"/>
    <x v="1"/>
    <x v="2"/>
    <x v="0"/>
    <n v="0"/>
    <x v="4"/>
  </r>
  <r>
    <m/>
    <m/>
    <x v="0"/>
    <x v="2"/>
    <m/>
    <x v="0"/>
    <x v="0"/>
    <x v="2"/>
    <m/>
    <x v="0"/>
  </r>
  <r>
    <m/>
    <m/>
    <x v="0"/>
    <x v="2"/>
    <m/>
    <x v="0"/>
    <x v="0"/>
    <x v="2"/>
    <m/>
    <x v="0"/>
  </r>
  <r>
    <n v="17588192"/>
    <s v="CRS_Bluetooth_BT-TEL-125_002"/>
    <x v="1"/>
    <x v="1"/>
    <n v="100"/>
    <x v="1"/>
    <x v="2"/>
    <x v="0"/>
    <n v="0"/>
    <x v="4"/>
  </r>
  <r>
    <m/>
    <m/>
    <x v="0"/>
    <x v="2"/>
    <m/>
    <x v="0"/>
    <x v="0"/>
    <x v="2"/>
    <m/>
    <x v="0"/>
  </r>
  <r>
    <m/>
    <m/>
    <x v="0"/>
    <x v="2"/>
    <m/>
    <x v="0"/>
    <x v="0"/>
    <x v="2"/>
    <m/>
    <x v="0"/>
  </r>
  <r>
    <n v="17588193"/>
    <s v="CRS_Bluetooth_BT-TEL-125_003"/>
    <x v="1"/>
    <x v="1"/>
    <n v="100"/>
    <x v="1"/>
    <x v="2"/>
    <x v="0"/>
    <n v="0"/>
    <x v="4"/>
  </r>
  <r>
    <m/>
    <m/>
    <x v="0"/>
    <x v="2"/>
    <m/>
    <x v="0"/>
    <x v="0"/>
    <x v="2"/>
    <m/>
    <x v="0"/>
  </r>
  <r>
    <m/>
    <m/>
    <x v="0"/>
    <x v="2"/>
    <m/>
    <x v="0"/>
    <x v="0"/>
    <x v="2"/>
    <m/>
    <x v="0"/>
  </r>
  <r>
    <n v="17588194"/>
    <s v="CRS_Bluetooth_BT-TEL-125_004"/>
    <x v="1"/>
    <x v="1"/>
    <n v="100"/>
    <x v="1"/>
    <x v="2"/>
    <x v="0"/>
    <n v="0"/>
    <x v="4"/>
  </r>
  <r>
    <m/>
    <m/>
    <x v="0"/>
    <x v="2"/>
    <m/>
    <x v="0"/>
    <x v="0"/>
    <x v="2"/>
    <m/>
    <x v="0"/>
  </r>
  <r>
    <m/>
    <m/>
    <x v="0"/>
    <x v="2"/>
    <m/>
    <x v="0"/>
    <x v="0"/>
    <x v="2"/>
    <m/>
    <x v="0"/>
  </r>
  <r>
    <n v="17588195"/>
    <s v="CRS_Bluetooth_BT-COR-176_001"/>
    <x v="1"/>
    <x v="1"/>
    <n v="100"/>
    <x v="1"/>
    <x v="2"/>
    <x v="0"/>
    <n v="0"/>
    <x v="4"/>
  </r>
  <r>
    <m/>
    <m/>
    <x v="0"/>
    <x v="2"/>
    <m/>
    <x v="0"/>
    <x v="0"/>
    <x v="2"/>
    <m/>
    <x v="0"/>
  </r>
  <r>
    <n v="17588196"/>
    <s v="CRS_Bluetooth_BT-COR-171_001"/>
    <x v="1"/>
    <x v="1"/>
    <n v="100"/>
    <x v="1"/>
    <x v="2"/>
    <x v="0"/>
    <n v="0"/>
    <x v="4"/>
  </r>
  <r>
    <m/>
    <m/>
    <x v="0"/>
    <x v="2"/>
    <m/>
    <x v="0"/>
    <x v="0"/>
    <x v="2"/>
    <m/>
    <x v="0"/>
  </r>
  <r>
    <m/>
    <m/>
    <x v="0"/>
    <x v="2"/>
    <m/>
    <x v="0"/>
    <x v="0"/>
    <x v="2"/>
    <m/>
    <x v="0"/>
  </r>
  <r>
    <m/>
    <m/>
    <x v="0"/>
    <x v="2"/>
    <m/>
    <x v="0"/>
    <x v="0"/>
    <x v="2"/>
    <m/>
    <x v="0"/>
  </r>
  <r>
    <n v="17588197"/>
    <s v="CRS_Bluetooth_BT-COR-170_001"/>
    <x v="1"/>
    <x v="1"/>
    <n v="100"/>
    <x v="1"/>
    <x v="2"/>
    <x v="0"/>
    <n v="0"/>
    <x v="4"/>
  </r>
  <r>
    <m/>
    <m/>
    <x v="0"/>
    <x v="2"/>
    <m/>
    <x v="0"/>
    <x v="0"/>
    <x v="2"/>
    <m/>
    <x v="0"/>
  </r>
  <r>
    <m/>
    <m/>
    <x v="0"/>
    <x v="2"/>
    <m/>
    <x v="0"/>
    <x v="0"/>
    <x v="2"/>
    <m/>
    <x v="0"/>
  </r>
  <r>
    <m/>
    <m/>
    <x v="0"/>
    <x v="2"/>
    <m/>
    <x v="0"/>
    <x v="0"/>
    <x v="2"/>
    <m/>
    <x v="0"/>
  </r>
  <r>
    <m/>
    <m/>
    <x v="0"/>
    <x v="2"/>
    <m/>
    <x v="0"/>
    <x v="0"/>
    <x v="2"/>
    <m/>
    <x v="0"/>
  </r>
  <r>
    <m/>
    <m/>
    <x v="0"/>
    <x v="2"/>
    <m/>
    <x v="0"/>
    <x v="0"/>
    <x v="2"/>
    <m/>
    <x v="0"/>
  </r>
  <r>
    <n v="17588198"/>
    <s v="CRS_Bluetooth_BT-COR-168_001"/>
    <x v="1"/>
    <x v="1"/>
    <n v="100"/>
    <x v="1"/>
    <x v="2"/>
    <x v="0"/>
    <n v="0"/>
    <x v="4"/>
  </r>
  <r>
    <m/>
    <m/>
    <x v="0"/>
    <x v="2"/>
    <m/>
    <x v="0"/>
    <x v="0"/>
    <x v="2"/>
    <m/>
    <x v="0"/>
  </r>
  <r>
    <m/>
    <m/>
    <x v="0"/>
    <x v="2"/>
    <m/>
    <x v="0"/>
    <x v="0"/>
    <x v="2"/>
    <m/>
    <x v="0"/>
  </r>
  <r>
    <n v="17588199"/>
    <s v="CRS_Bluetooth_BT-COR-166_001"/>
    <x v="1"/>
    <x v="1"/>
    <n v="100"/>
    <x v="1"/>
    <x v="3"/>
    <x v="0"/>
    <n v="0"/>
    <x v="4"/>
  </r>
  <r>
    <m/>
    <m/>
    <x v="0"/>
    <x v="2"/>
    <m/>
    <x v="0"/>
    <x v="0"/>
    <x v="2"/>
    <m/>
    <x v="0"/>
  </r>
  <r>
    <m/>
    <m/>
    <x v="0"/>
    <x v="2"/>
    <m/>
    <x v="0"/>
    <x v="0"/>
    <x v="2"/>
    <m/>
    <x v="0"/>
  </r>
  <r>
    <m/>
    <m/>
    <x v="0"/>
    <x v="2"/>
    <m/>
    <x v="0"/>
    <x v="0"/>
    <x v="2"/>
    <m/>
    <x v="0"/>
  </r>
  <r>
    <m/>
    <m/>
    <x v="0"/>
    <x v="2"/>
    <m/>
    <x v="0"/>
    <x v="0"/>
    <x v="2"/>
    <m/>
    <x v="0"/>
  </r>
  <r>
    <m/>
    <m/>
    <x v="0"/>
    <x v="2"/>
    <m/>
    <x v="0"/>
    <x v="0"/>
    <x v="2"/>
    <m/>
    <x v="0"/>
  </r>
  <r>
    <n v="17588200"/>
    <s v="CRS_Bluetooth_BT-COR-165_001"/>
    <x v="1"/>
    <x v="1"/>
    <n v="100"/>
    <x v="1"/>
    <x v="3"/>
    <x v="0"/>
    <n v="0"/>
    <x v="4"/>
  </r>
  <r>
    <m/>
    <m/>
    <x v="0"/>
    <x v="2"/>
    <m/>
    <x v="0"/>
    <x v="0"/>
    <x v="2"/>
    <m/>
    <x v="0"/>
  </r>
  <r>
    <m/>
    <m/>
    <x v="0"/>
    <x v="2"/>
    <m/>
    <x v="0"/>
    <x v="0"/>
    <x v="2"/>
    <m/>
    <x v="0"/>
  </r>
  <r>
    <m/>
    <m/>
    <x v="0"/>
    <x v="2"/>
    <m/>
    <x v="0"/>
    <x v="0"/>
    <x v="2"/>
    <m/>
    <x v="0"/>
  </r>
  <r>
    <n v="17588201"/>
    <s v="CRS_Bluetooth_BT-COR-164_001"/>
    <x v="1"/>
    <x v="1"/>
    <n v="100"/>
    <x v="1"/>
    <x v="2"/>
    <x v="0"/>
    <n v="0"/>
    <x v="4"/>
  </r>
  <r>
    <m/>
    <m/>
    <x v="0"/>
    <x v="2"/>
    <m/>
    <x v="0"/>
    <x v="0"/>
    <x v="2"/>
    <m/>
    <x v="0"/>
  </r>
  <r>
    <m/>
    <m/>
    <x v="0"/>
    <x v="2"/>
    <m/>
    <x v="0"/>
    <x v="0"/>
    <x v="2"/>
    <m/>
    <x v="0"/>
  </r>
  <r>
    <n v="17588202"/>
    <s v="CRS_Bluetooth_BT-COR-164_002"/>
    <x v="1"/>
    <x v="1"/>
    <n v="100"/>
    <x v="1"/>
    <x v="2"/>
    <x v="0"/>
    <n v="0"/>
    <x v="4"/>
  </r>
  <r>
    <m/>
    <m/>
    <x v="0"/>
    <x v="2"/>
    <m/>
    <x v="0"/>
    <x v="0"/>
    <x v="2"/>
    <m/>
    <x v="0"/>
  </r>
  <r>
    <m/>
    <m/>
    <x v="0"/>
    <x v="2"/>
    <m/>
    <x v="0"/>
    <x v="0"/>
    <x v="2"/>
    <m/>
    <x v="0"/>
  </r>
  <r>
    <n v="17588203"/>
    <s v="CRS_Bluetooth_BT-COR-129-3_001"/>
    <x v="1"/>
    <x v="1"/>
    <n v="100"/>
    <x v="1"/>
    <x v="2"/>
    <x v="0"/>
    <n v="0"/>
    <x v="4"/>
  </r>
  <r>
    <m/>
    <m/>
    <x v="0"/>
    <x v="2"/>
    <m/>
    <x v="0"/>
    <x v="0"/>
    <x v="2"/>
    <m/>
    <x v="0"/>
  </r>
  <r>
    <n v="17588204"/>
    <s v="CRS_Bluetooth_BT-COR-129-2_001"/>
    <x v="1"/>
    <x v="1"/>
    <n v="100"/>
    <x v="1"/>
    <x v="2"/>
    <x v="0"/>
    <n v="0"/>
    <x v="4"/>
  </r>
  <r>
    <m/>
    <m/>
    <x v="0"/>
    <x v="2"/>
    <m/>
    <x v="0"/>
    <x v="0"/>
    <x v="2"/>
    <m/>
    <x v="0"/>
  </r>
  <r>
    <m/>
    <m/>
    <x v="0"/>
    <x v="2"/>
    <m/>
    <x v="0"/>
    <x v="0"/>
    <x v="2"/>
    <m/>
    <x v="0"/>
  </r>
  <r>
    <n v="17588205"/>
    <s v="CRS_Bluetooth_BT-COR-161_001"/>
    <x v="1"/>
    <x v="1"/>
    <n v="100"/>
    <x v="1"/>
    <x v="2"/>
    <x v="0"/>
    <n v="0"/>
    <x v="4"/>
  </r>
  <r>
    <m/>
    <m/>
    <x v="0"/>
    <x v="2"/>
    <m/>
    <x v="0"/>
    <x v="0"/>
    <x v="2"/>
    <m/>
    <x v="0"/>
  </r>
  <r>
    <m/>
    <m/>
    <x v="0"/>
    <x v="2"/>
    <m/>
    <x v="0"/>
    <x v="0"/>
    <x v="2"/>
    <m/>
    <x v="0"/>
  </r>
  <r>
    <n v="17588206"/>
    <s v="CRS_Bluetooth_BT-PER-015_001"/>
    <x v="1"/>
    <x v="1"/>
    <n v="100"/>
    <x v="1"/>
    <x v="3"/>
    <x v="0"/>
    <n v="0"/>
    <x v="4"/>
  </r>
  <r>
    <m/>
    <m/>
    <x v="0"/>
    <x v="2"/>
    <m/>
    <x v="0"/>
    <x v="0"/>
    <x v="2"/>
    <m/>
    <x v="0"/>
  </r>
  <r>
    <n v="17588207"/>
    <s v="CRS_Bluetooth_BT-PER-014_001"/>
    <x v="1"/>
    <x v="1"/>
    <n v="100"/>
    <x v="1"/>
    <x v="2"/>
    <x v="0"/>
    <n v="0"/>
    <x v="4"/>
  </r>
  <r>
    <m/>
    <m/>
    <x v="0"/>
    <x v="2"/>
    <m/>
    <x v="0"/>
    <x v="0"/>
    <x v="2"/>
    <m/>
    <x v="0"/>
  </r>
  <r>
    <n v="17588208"/>
    <s v="CRS_Bluetooth_BT-PER-013_001"/>
    <x v="1"/>
    <x v="1"/>
    <n v="100"/>
    <x v="1"/>
    <x v="2"/>
    <x v="0"/>
    <n v="0"/>
    <x v="4"/>
  </r>
  <r>
    <m/>
    <m/>
    <x v="0"/>
    <x v="2"/>
    <m/>
    <x v="0"/>
    <x v="0"/>
    <x v="2"/>
    <m/>
    <x v="0"/>
  </r>
  <r>
    <n v="17588209"/>
    <s v="CRS_Bluetooth_BT-PER-007_001"/>
    <x v="1"/>
    <x v="1"/>
    <n v="100"/>
    <x v="1"/>
    <x v="2"/>
    <x v="0"/>
    <n v="0"/>
    <x v="4"/>
  </r>
  <r>
    <m/>
    <m/>
    <x v="0"/>
    <x v="2"/>
    <m/>
    <x v="0"/>
    <x v="0"/>
    <x v="2"/>
    <m/>
    <x v="0"/>
  </r>
  <r>
    <n v="17588210"/>
    <s v="CRS_Bluetooth_BT-PER-005_001"/>
    <x v="1"/>
    <x v="1"/>
    <n v="100"/>
    <x v="1"/>
    <x v="2"/>
    <x v="0"/>
    <n v="0"/>
    <x v="4"/>
  </r>
  <r>
    <m/>
    <m/>
    <x v="0"/>
    <x v="2"/>
    <m/>
    <x v="0"/>
    <x v="0"/>
    <x v="2"/>
    <m/>
    <x v="0"/>
  </r>
  <r>
    <n v="17588241"/>
    <s v="CRS_FIT_Bluetooth_BT-AUD-002_001"/>
    <x v="1"/>
    <x v="4"/>
    <n v="100"/>
    <x v="1"/>
    <x v="1"/>
    <x v="1"/>
    <s v="Thanhna.nguyen"/>
    <x v="4"/>
  </r>
  <r>
    <n v="17588242"/>
    <s v="CRS_FIT_Bluetooth_BT-AUD-003_001"/>
    <x v="1"/>
    <x v="4"/>
    <n v="100"/>
    <x v="1"/>
    <x v="1"/>
    <x v="1"/>
    <s v="Thanhna.nguyen"/>
    <x v="4"/>
  </r>
  <r>
    <n v="17588243"/>
    <s v="CRS_FIT_Bluetooth_BT-AUD-003-5_001"/>
    <x v="1"/>
    <x v="4"/>
    <n v="100"/>
    <x v="1"/>
    <x v="1"/>
    <x v="1"/>
    <s v="Thanhna.nguyen"/>
    <x v="4"/>
  </r>
  <r>
    <n v="17588244"/>
    <s v="CRS_FIT_Bluetooth_BT-AUD-033-6_001"/>
    <x v="1"/>
    <x v="4"/>
    <n v="100"/>
    <x v="1"/>
    <x v="1"/>
    <x v="1"/>
    <s v="Thanhna.nguyen"/>
    <x v="4"/>
  </r>
  <r>
    <m/>
    <m/>
    <x v="0"/>
    <x v="2"/>
    <m/>
    <x v="0"/>
    <x v="0"/>
    <x v="2"/>
    <m/>
    <x v="0"/>
  </r>
  <r>
    <n v="17588245"/>
    <s v="CRS_FIT_Bluetooth_BT-AUD-033-8_001"/>
    <x v="1"/>
    <x v="4"/>
    <n v="100"/>
    <x v="1"/>
    <x v="1"/>
    <x v="0"/>
    <n v="0"/>
    <x v="4"/>
  </r>
  <r>
    <m/>
    <m/>
    <x v="0"/>
    <x v="2"/>
    <m/>
    <x v="0"/>
    <x v="0"/>
    <x v="2"/>
    <m/>
    <x v="0"/>
  </r>
  <r>
    <m/>
    <m/>
    <x v="0"/>
    <x v="2"/>
    <m/>
    <x v="0"/>
    <x v="0"/>
    <x v="2"/>
    <m/>
    <x v="0"/>
  </r>
  <r>
    <m/>
    <m/>
    <x v="0"/>
    <x v="2"/>
    <m/>
    <x v="0"/>
    <x v="0"/>
    <x v="2"/>
    <m/>
    <x v="0"/>
  </r>
  <r>
    <m/>
    <m/>
    <x v="0"/>
    <x v="2"/>
    <m/>
    <x v="0"/>
    <x v="0"/>
    <x v="2"/>
    <m/>
    <x v="0"/>
  </r>
  <r>
    <n v="16728529"/>
    <s v="WiFi"/>
    <x v="0"/>
    <x v="0"/>
    <m/>
    <x v="0"/>
    <x v="0"/>
    <x v="2"/>
    <m/>
    <x v="0"/>
  </r>
  <r>
    <n v="17699486"/>
    <s v="CRS_WiFi_STR_WiFi_50_0001"/>
    <x v="2"/>
    <x v="3"/>
    <n v="100"/>
    <x v="1"/>
    <x v="1"/>
    <x v="0"/>
    <n v="0"/>
    <x v="4"/>
  </r>
  <r>
    <m/>
    <m/>
    <x v="0"/>
    <x v="2"/>
    <m/>
    <x v="0"/>
    <x v="0"/>
    <x v="2"/>
    <m/>
    <x v="0"/>
  </r>
  <r>
    <m/>
    <m/>
    <x v="0"/>
    <x v="2"/>
    <m/>
    <x v="0"/>
    <x v="0"/>
    <x v="2"/>
    <m/>
    <x v="0"/>
  </r>
  <r>
    <m/>
    <m/>
    <x v="0"/>
    <x v="2"/>
    <m/>
    <x v="0"/>
    <x v="0"/>
    <x v="2"/>
    <m/>
    <x v="0"/>
  </r>
  <r>
    <n v="17588817"/>
    <s v="CRS_WiFi_STR_WiFi_53.2_0001"/>
    <x v="2"/>
    <x v="3"/>
    <n v="100"/>
    <x v="1"/>
    <x v="4"/>
    <x v="1"/>
    <s v="Thanhna.nguyen"/>
    <x v="4"/>
  </r>
  <r>
    <m/>
    <m/>
    <x v="0"/>
    <x v="2"/>
    <m/>
    <x v="0"/>
    <x v="0"/>
    <x v="2"/>
    <m/>
    <x v="0"/>
  </r>
  <r>
    <n v="17588818"/>
    <s v="CRS_WiFi_STR_WiFi_53.1_0001"/>
    <x v="2"/>
    <x v="3"/>
    <n v="100"/>
    <x v="1"/>
    <x v="4"/>
    <x v="1"/>
    <s v="Thanhna.nguyen"/>
    <x v="2"/>
  </r>
  <r>
    <m/>
    <m/>
    <x v="0"/>
    <x v="2"/>
    <m/>
    <x v="0"/>
    <x v="0"/>
    <x v="2"/>
    <m/>
    <x v="0"/>
  </r>
  <r>
    <n v="17588819"/>
    <s v="CRS_WiFi_STR_WiFi_513.4_0001"/>
    <x v="2"/>
    <x v="3"/>
    <n v="100"/>
    <x v="1"/>
    <x v="4"/>
    <x v="0"/>
    <n v="0"/>
    <x v="4"/>
  </r>
  <r>
    <m/>
    <m/>
    <x v="0"/>
    <x v="2"/>
    <m/>
    <x v="0"/>
    <x v="0"/>
    <x v="2"/>
    <m/>
    <x v="0"/>
  </r>
  <r>
    <m/>
    <m/>
    <x v="0"/>
    <x v="2"/>
    <m/>
    <x v="0"/>
    <x v="0"/>
    <x v="2"/>
    <m/>
    <x v="0"/>
  </r>
  <r>
    <m/>
    <m/>
    <x v="0"/>
    <x v="2"/>
    <m/>
    <x v="0"/>
    <x v="0"/>
    <x v="2"/>
    <m/>
    <x v="0"/>
  </r>
  <r>
    <m/>
    <m/>
    <x v="0"/>
    <x v="2"/>
    <m/>
    <x v="0"/>
    <x v="0"/>
    <x v="2"/>
    <m/>
    <x v="0"/>
  </r>
  <r>
    <m/>
    <m/>
    <x v="0"/>
    <x v="2"/>
    <m/>
    <x v="0"/>
    <x v="0"/>
    <x v="2"/>
    <m/>
    <x v="0"/>
  </r>
  <r>
    <n v="17588820"/>
    <s v="CRS_WiFi_STR_WiFi_513.1_0001"/>
    <x v="0"/>
    <x v="3"/>
    <m/>
    <x v="2"/>
    <x v="3"/>
    <x v="2"/>
    <n v="0"/>
    <x v="4"/>
  </r>
  <r>
    <m/>
    <m/>
    <x v="0"/>
    <x v="2"/>
    <m/>
    <x v="0"/>
    <x v="0"/>
    <x v="2"/>
    <m/>
    <x v="0"/>
  </r>
  <r>
    <n v="17588821"/>
    <s v="CRS_WiFi_STR_WiFi_513.1_0002"/>
    <x v="0"/>
    <x v="3"/>
    <m/>
    <x v="2"/>
    <x v="3"/>
    <x v="2"/>
    <n v="0"/>
    <x v="4"/>
  </r>
  <r>
    <m/>
    <m/>
    <x v="0"/>
    <x v="2"/>
    <m/>
    <x v="0"/>
    <x v="0"/>
    <x v="2"/>
    <m/>
    <x v="0"/>
  </r>
  <r>
    <n v="17588822"/>
    <s v="CRS_WiFi_STR_WiFi_565_0001"/>
    <x v="0"/>
    <x v="3"/>
    <m/>
    <x v="2"/>
    <x v="3"/>
    <x v="2"/>
    <n v="0"/>
    <x v="4"/>
  </r>
  <r>
    <m/>
    <m/>
    <x v="0"/>
    <x v="2"/>
    <m/>
    <x v="0"/>
    <x v="0"/>
    <x v="2"/>
    <m/>
    <x v="0"/>
  </r>
  <r>
    <m/>
    <m/>
    <x v="0"/>
    <x v="2"/>
    <m/>
    <x v="0"/>
    <x v="0"/>
    <x v="2"/>
    <m/>
    <x v="0"/>
  </r>
  <r>
    <n v="17588823"/>
    <s v="CRS_WiFi_STR_WiFi_565_0002"/>
    <x v="0"/>
    <x v="3"/>
    <m/>
    <x v="2"/>
    <x v="2"/>
    <x v="2"/>
    <n v="0"/>
    <x v="4"/>
  </r>
  <r>
    <m/>
    <m/>
    <x v="0"/>
    <x v="2"/>
    <m/>
    <x v="0"/>
    <x v="0"/>
    <x v="2"/>
    <m/>
    <x v="0"/>
  </r>
  <r>
    <n v="17588824"/>
    <s v="CRS_WiFi_STR_WiFi_67_0001"/>
    <x v="2"/>
    <x v="3"/>
    <n v="100"/>
    <x v="1"/>
    <x v="4"/>
    <x v="1"/>
    <s v="Thanhna.nguyen"/>
    <x v="4"/>
  </r>
  <r>
    <m/>
    <m/>
    <x v="0"/>
    <x v="2"/>
    <m/>
    <x v="0"/>
    <x v="0"/>
    <x v="2"/>
    <m/>
    <x v="0"/>
  </r>
  <r>
    <n v="17588825"/>
    <s v="CRS_WiFi_STR_WiFi_533_0001"/>
    <x v="2"/>
    <x v="3"/>
    <n v="100"/>
    <x v="1"/>
    <x v="2"/>
    <x v="0"/>
    <n v="0"/>
    <x v="4"/>
  </r>
  <r>
    <n v="17588826"/>
    <s v="CRS_WiFi_STR_WiFi_530_0001"/>
    <x v="2"/>
    <x v="3"/>
    <n v="100"/>
    <x v="1"/>
    <x v="2"/>
    <x v="0"/>
    <n v="0"/>
    <x v="4"/>
  </r>
  <r>
    <n v="17588827"/>
    <s v="CRS_WiFi_STR_WiFi_33_0001"/>
    <x v="2"/>
    <x v="3"/>
    <n v="100"/>
    <x v="1"/>
    <x v="2"/>
    <x v="0"/>
    <n v="0"/>
    <x v="4"/>
  </r>
  <r>
    <m/>
    <m/>
    <x v="0"/>
    <x v="2"/>
    <m/>
    <x v="0"/>
    <x v="0"/>
    <x v="2"/>
    <m/>
    <x v="0"/>
  </r>
  <r>
    <n v="17588828"/>
    <s v="CRS_WiFi_STR_WiFi_33_0002"/>
    <x v="2"/>
    <x v="3"/>
    <n v="100"/>
    <x v="1"/>
    <x v="2"/>
    <x v="1"/>
    <s v="Thanhna.nguyen"/>
    <x v="4"/>
  </r>
  <r>
    <m/>
    <m/>
    <x v="0"/>
    <x v="2"/>
    <m/>
    <x v="0"/>
    <x v="0"/>
    <x v="2"/>
    <m/>
    <x v="0"/>
  </r>
  <r>
    <n v="17588829"/>
    <s v="CRS_WiFi_STR_WiFi_27_0001"/>
    <x v="2"/>
    <x v="3"/>
    <n v="100"/>
    <x v="1"/>
    <x v="4"/>
    <x v="1"/>
    <s v="Thanhna.nguyen"/>
    <x v="3"/>
  </r>
  <r>
    <n v="17588830"/>
    <s v="CRS_WiFi_STR_WiFi_27_0002"/>
    <x v="2"/>
    <x v="3"/>
    <n v="100"/>
    <x v="1"/>
    <x v="2"/>
    <x v="1"/>
    <s v="Thanhna.nguyen"/>
    <x v="4"/>
  </r>
  <r>
    <n v="17588831"/>
    <s v="CRS_WiFi_STR_WiFi_599_0001"/>
    <x v="2"/>
    <x v="3"/>
    <n v="100"/>
    <x v="1"/>
    <x v="2"/>
    <x v="0"/>
    <n v="0"/>
    <x v="4"/>
  </r>
  <r>
    <m/>
    <m/>
    <x v="0"/>
    <x v="2"/>
    <m/>
    <x v="0"/>
    <x v="0"/>
    <x v="2"/>
    <m/>
    <x v="0"/>
  </r>
  <r>
    <n v="17600235"/>
    <s v="CRS_WiFi_P-P02-02_P_053_001"/>
    <x v="1"/>
    <x v="4"/>
    <n v="100"/>
    <x v="1"/>
    <x v="1"/>
    <x v="0"/>
    <n v="0"/>
    <x v="4"/>
  </r>
  <r>
    <m/>
    <m/>
    <x v="0"/>
    <x v="2"/>
    <m/>
    <x v="0"/>
    <x v="0"/>
    <x v="2"/>
    <m/>
    <x v="0"/>
  </r>
  <r>
    <m/>
    <m/>
    <x v="0"/>
    <x v="2"/>
    <m/>
    <x v="0"/>
    <x v="0"/>
    <x v="2"/>
    <m/>
    <x v="0"/>
  </r>
  <r>
    <n v="17600236"/>
    <s v="CRS_WiFi_P-P02-02_P_051_001"/>
    <x v="1"/>
    <x v="4"/>
    <n v="100"/>
    <x v="1"/>
    <x v="1"/>
    <x v="0"/>
    <n v="0"/>
    <x v="4"/>
  </r>
  <r>
    <m/>
    <m/>
    <x v="0"/>
    <x v="2"/>
    <m/>
    <x v="0"/>
    <x v="0"/>
    <x v="2"/>
    <m/>
    <x v="0"/>
  </r>
  <r>
    <m/>
    <m/>
    <x v="0"/>
    <x v="2"/>
    <m/>
    <x v="0"/>
    <x v="0"/>
    <x v="2"/>
    <m/>
    <x v="0"/>
  </r>
  <r>
    <n v="17600238"/>
    <s v="CRS_WiFi_P-P02-02_P_036_001"/>
    <x v="1"/>
    <x v="4"/>
    <n v="100"/>
    <x v="1"/>
    <x v="1"/>
    <x v="0"/>
    <n v="0"/>
    <x v="4"/>
  </r>
  <r>
    <m/>
    <m/>
    <x v="0"/>
    <x v="2"/>
    <m/>
    <x v="0"/>
    <x v="2"/>
    <x v="2"/>
    <m/>
    <x v="0"/>
  </r>
  <r>
    <s v="ID"/>
    <s v="Name"/>
    <x v="4"/>
    <x v="6"/>
    <s v="Score"/>
    <x v="3"/>
    <x v="7"/>
    <x v="3"/>
    <s v="Sampling reivewer"/>
    <x v="5"/>
  </r>
  <r>
    <n v="17683409"/>
    <s v="3rd Test Case based on CRS"/>
    <x v="5"/>
    <x v="3"/>
    <n v="0"/>
    <x v="2"/>
    <x v="1"/>
    <x v="0"/>
    <n v="0"/>
    <x v="4"/>
  </r>
  <r>
    <n v="17683410"/>
    <s v="Bluetooth"/>
    <x v="5"/>
    <x v="3"/>
    <n v="0"/>
    <x v="2"/>
    <x v="1"/>
    <x v="0"/>
    <n v="0"/>
    <x v="4"/>
  </r>
  <r>
    <n v="17690726"/>
    <s v="CRS_Bluetooth_Connect devices and communicate via HMI_001"/>
    <x v="1"/>
    <x v="4"/>
    <n v="100"/>
    <x v="1"/>
    <x v="1"/>
    <x v="0"/>
    <n v="0"/>
    <x v="4"/>
  </r>
  <r>
    <n v="0"/>
    <n v="0"/>
    <x v="5"/>
    <x v="7"/>
    <n v="0"/>
    <x v="2"/>
    <x v="2"/>
    <x v="0"/>
    <n v="0"/>
    <x v="4"/>
  </r>
  <r>
    <n v="0"/>
    <n v="0"/>
    <x v="5"/>
    <x v="7"/>
    <n v="0"/>
    <x v="2"/>
    <x v="2"/>
    <x v="0"/>
    <n v="0"/>
    <x v="4"/>
  </r>
  <r>
    <n v="0"/>
    <n v="0"/>
    <x v="5"/>
    <x v="7"/>
    <n v="0"/>
    <x v="2"/>
    <x v="2"/>
    <x v="0"/>
    <n v="0"/>
    <x v="4"/>
  </r>
  <r>
    <n v="0"/>
    <n v="0"/>
    <x v="5"/>
    <x v="7"/>
    <n v="0"/>
    <x v="2"/>
    <x v="2"/>
    <x v="0"/>
    <n v="0"/>
    <x v="4"/>
  </r>
  <r>
    <n v="17690727"/>
    <s v="CRS_Bluetooth_Turn Bluetooth ON/OFF_001"/>
    <x v="1"/>
    <x v="4"/>
    <n v="100"/>
    <x v="1"/>
    <x v="1"/>
    <x v="0"/>
    <n v="0"/>
    <x v="4"/>
  </r>
  <r>
    <n v="0"/>
    <n v="0"/>
    <x v="5"/>
    <x v="7"/>
    <n v="0"/>
    <x v="2"/>
    <x v="2"/>
    <x v="0"/>
    <n v="0"/>
    <x v="4"/>
  </r>
  <r>
    <n v="17683412"/>
    <s v="WiFi"/>
    <x v="5"/>
    <x v="3"/>
    <n v="0"/>
    <x v="2"/>
    <x v="1"/>
    <x v="0"/>
    <n v="0"/>
    <x v="4"/>
  </r>
  <r>
    <n v="17913175"/>
    <s v="CRS_WiFi_FH.02.02.07_01"/>
    <x v="3"/>
    <x v="3"/>
    <n v="100"/>
    <x v="1"/>
    <x v="1"/>
    <x v="0"/>
    <n v="0"/>
    <x v="4"/>
  </r>
  <r>
    <n v="0"/>
    <n v="0"/>
    <x v="5"/>
    <x v="7"/>
    <n v="0"/>
    <x v="2"/>
    <x v="2"/>
    <x v="0"/>
    <n v="0"/>
    <x v="4"/>
  </r>
  <r>
    <n v="17686212"/>
    <s v="CRS_WiFi_FH.06.05_0001"/>
    <x v="2"/>
    <x v="3"/>
    <n v="100"/>
    <x v="1"/>
    <x v="1"/>
    <x v="0"/>
    <n v="0"/>
    <x v="4"/>
  </r>
  <r>
    <n v="0"/>
    <n v="0"/>
    <x v="5"/>
    <x v="7"/>
    <n v="0"/>
    <x v="2"/>
    <x v="2"/>
    <x v="0"/>
    <n v="0"/>
    <x v="4"/>
  </r>
  <r>
    <n v="17686213"/>
    <s v="CRS_WiFi_FH.06.05_0002"/>
    <x v="5"/>
    <x v="3"/>
    <n v="0"/>
    <x v="2"/>
    <x v="1"/>
    <x v="0"/>
    <n v="0"/>
    <x v="4"/>
  </r>
  <r>
    <n v="0"/>
    <n v="0"/>
    <x v="5"/>
    <x v="7"/>
    <n v="0"/>
    <x v="2"/>
    <x v="2"/>
    <x v="0"/>
    <n v="0"/>
    <x v="4"/>
  </r>
  <r>
    <n v="17686214"/>
    <s v="CRS_WiFi_FH.06.05_0003"/>
    <x v="2"/>
    <x v="3"/>
    <n v="100"/>
    <x v="1"/>
    <x v="1"/>
    <x v="0"/>
    <n v="0"/>
    <x v="4"/>
  </r>
  <r>
    <n v="17686215"/>
    <s v="CRS_WiFi_FH.06.05_0004"/>
    <x v="2"/>
    <x v="3"/>
    <n v="100"/>
    <x v="1"/>
    <x v="1"/>
    <x v="0"/>
    <n v="0"/>
    <x v="4"/>
  </r>
  <r>
    <n v="0"/>
    <n v="0"/>
    <x v="5"/>
    <x v="7"/>
    <n v="0"/>
    <x v="2"/>
    <x v="2"/>
    <x v="0"/>
    <n v="0"/>
    <x v="4"/>
  </r>
  <r>
    <n v="0"/>
    <n v="0"/>
    <x v="5"/>
    <x v="7"/>
    <n v="0"/>
    <x v="2"/>
    <x v="2"/>
    <x v="0"/>
    <n v="0"/>
    <x v="4"/>
  </r>
  <r>
    <n v="0"/>
    <n v="0"/>
    <x v="5"/>
    <x v="7"/>
    <n v="0"/>
    <x v="2"/>
    <x v="2"/>
    <x v="0"/>
    <n v="0"/>
    <x v="4"/>
  </r>
  <r>
    <n v="0"/>
    <n v="0"/>
    <x v="5"/>
    <x v="7"/>
    <n v="0"/>
    <x v="2"/>
    <x v="2"/>
    <x v="0"/>
    <n v="0"/>
    <x v="4"/>
  </r>
  <r>
    <n v="0"/>
    <n v="0"/>
    <x v="5"/>
    <x v="7"/>
    <n v="0"/>
    <x v="2"/>
    <x v="2"/>
    <x v="0"/>
    <n v="0"/>
    <x v="4"/>
  </r>
  <r>
    <n v="17686216"/>
    <s v="CRS_WiFi_FH.06.05_0005"/>
    <x v="2"/>
    <x v="3"/>
    <n v="100"/>
    <x v="1"/>
    <x v="1"/>
    <x v="0"/>
    <n v="0"/>
    <x v="4"/>
  </r>
  <r>
    <n v="0"/>
    <n v="0"/>
    <x v="5"/>
    <x v="7"/>
    <n v="0"/>
    <x v="2"/>
    <x v="2"/>
    <x v="0"/>
    <n v="0"/>
    <x v="4"/>
  </r>
  <r>
    <n v="0"/>
    <n v="0"/>
    <x v="5"/>
    <x v="7"/>
    <n v="0"/>
    <x v="2"/>
    <x v="2"/>
    <x v="0"/>
    <n v="0"/>
    <x v="4"/>
  </r>
  <r>
    <n v="17686217"/>
    <s v="CRS_WiFi_FH.06.05_0006"/>
    <x v="2"/>
    <x v="3"/>
    <n v="100"/>
    <x v="1"/>
    <x v="1"/>
    <x v="0"/>
    <n v="0"/>
    <x v="4"/>
  </r>
  <r>
    <n v="0"/>
    <n v="0"/>
    <x v="5"/>
    <x v="7"/>
    <n v="0"/>
    <x v="2"/>
    <x v="2"/>
    <x v="0"/>
    <n v="0"/>
    <x v="4"/>
  </r>
  <r>
    <n v="0"/>
    <n v="0"/>
    <x v="5"/>
    <x v="7"/>
    <n v="0"/>
    <x v="2"/>
    <x v="2"/>
    <x v="0"/>
    <n v="0"/>
    <x v="4"/>
  </r>
  <r>
    <n v="17686218"/>
    <s v="CRS_WiFi_FH.02.02.07_0001"/>
    <x v="2"/>
    <x v="3"/>
    <n v="100"/>
    <x v="1"/>
    <x v="1"/>
    <x v="0"/>
    <n v="0"/>
    <x v="4"/>
  </r>
  <r>
    <n v="0"/>
    <n v="0"/>
    <x v="5"/>
    <x v="7"/>
    <n v="0"/>
    <x v="2"/>
    <x v="2"/>
    <x v="0"/>
    <n v="0"/>
    <x v="4"/>
  </r>
  <r>
    <n v="0"/>
    <n v="0"/>
    <x v="5"/>
    <x v="7"/>
    <n v="0"/>
    <x v="2"/>
    <x v="2"/>
    <x v="0"/>
    <n v="0"/>
    <x v="4"/>
  </r>
  <r>
    <n v="0"/>
    <n v="0"/>
    <x v="5"/>
    <x v="7"/>
    <n v="0"/>
    <x v="2"/>
    <x v="2"/>
    <x v="0"/>
    <n v="0"/>
    <x v="4"/>
  </r>
  <r>
    <n v="0"/>
    <n v="0"/>
    <x v="5"/>
    <x v="7"/>
    <n v="0"/>
    <x v="2"/>
    <x v="2"/>
    <x v="0"/>
    <n v="0"/>
    <x v="4"/>
  </r>
  <r>
    <n v="17686219"/>
    <s v="CRS_WiFi_FH.02.02.07_0002"/>
    <x v="2"/>
    <x v="3"/>
    <n v="100"/>
    <x v="1"/>
    <x v="1"/>
    <x v="0"/>
    <n v="0"/>
    <x v="4"/>
  </r>
  <r>
    <n v="0"/>
    <n v="0"/>
    <x v="5"/>
    <x v="7"/>
    <n v="0"/>
    <x v="2"/>
    <x v="2"/>
    <x v="0"/>
    <n v="0"/>
    <x v="4"/>
  </r>
  <r>
    <n v="17686220"/>
    <s v="CRS_WiFi_FH.02.02.07_0003"/>
    <x v="2"/>
    <x v="3"/>
    <n v="100"/>
    <x v="1"/>
    <x v="1"/>
    <x v="0"/>
    <n v="0"/>
    <x v="4"/>
  </r>
  <r>
    <n v="0"/>
    <n v="0"/>
    <x v="5"/>
    <x v="7"/>
    <n v="0"/>
    <x v="2"/>
    <x v="2"/>
    <x v="0"/>
    <n v="0"/>
    <x v="4"/>
  </r>
  <r>
    <n v="17686221"/>
    <s v="CRS_WiFi_FH.02.02.07_0004"/>
    <x v="2"/>
    <x v="3"/>
    <n v="100"/>
    <x v="1"/>
    <x v="1"/>
    <x v="0"/>
    <n v="0"/>
    <x v="4"/>
  </r>
  <r>
    <n v="0"/>
    <n v="0"/>
    <x v="5"/>
    <x v="7"/>
    <n v="0"/>
    <x v="2"/>
    <x v="2"/>
    <x v="0"/>
    <n v="0"/>
    <x v="4"/>
  </r>
  <r>
    <n v="17686222"/>
    <s v="CRS_WiFi_FH.02.02.10_0001"/>
    <x v="2"/>
    <x v="3"/>
    <n v="100"/>
    <x v="1"/>
    <x v="1"/>
    <x v="0"/>
    <n v="0"/>
    <x v="4"/>
  </r>
  <r>
    <n v="17686223"/>
    <s v="CRS_WiFi_FH.02.02.10_0002"/>
    <x v="2"/>
    <x v="3"/>
    <n v="100"/>
    <x v="1"/>
    <x v="1"/>
    <x v="0"/>
    <n v="0"/>
    <x v="4"/>
  </r>
  <r>
    <n v="0"/>
    <n v="0"/>
    <x v="5"/>
    <x v="7"/>
    <n v="0"/>
    <x v="2"/>
    <x v="2"/>
    <x v="0"/>
    <n v="0"/>
    <x v="4"/>
  </r>
  <r>
    <n v="17686224"/>
    <s v="CRS_WiFi_FH.02.02.10_0003"/>
    <x v="2"/>
    <x v="3"/>
    <n v="100"/>
    <x v="1"/>
    <x v="1"/>
    <x v="0"/>
    <n v="0"/>
    <x v="4"/>
  </r>
  <r>
    <n v="0"/>
    <n v="0"/>
    <x v="5"/>
    <x v="7"/>
    <n v="0"/>
    <x v="2"/>
    <x v="2"/>
    <x v="0"/>
    <n v="0"/>
    <x v="4"/>
  </r>
  <r>
    <n v="17686225"/>
    <s v="CRS_WiFi_FH.02.02.10_0004"/>
    <x v="2"/>
    <x v="3"/>
    <n v="100"/>
    <x v="1"/>
    <x v="1"/>
    <x v="0"/>
    <n v="0"/>
    <x v="4"/>
  </r>
  <r>
    <n v="0"/>
    <n v="0"/>
    <x v="5"/>
    <x v="7"/>
    <n v="0"/>
    <x v="2"/>
    <x v="2"/>
    <x v="0"/>
    <n v="0"/>
    <x v="4"/>
  </r>
  <r>
    <n v="0"/>
    <n v="0"/>
    <x v="5"/>
    <x v="7"/>
    <n v="0"/>
    <x v="2"/>
    <x v="2"/>
    <x v="0"/>
    <n v="0"/>
    <x v="4"/>
  </r>
  <r>
    <n v="17686226"/>
    <s v="CRS_WiFi_FH.02.02.10_0005"/>
    <x v="5"/>
    <x v="3"/>
    <n v="0"/>
    <x v="2"/>
    <x v="1"/>
    <x v="0"/>
    <n v="0"/>
    <x v="4"/>
  </r>
  <r>
    <s v="ID"/>
    <s v="Name"/>
    <x v="4"/>
    <x v="6"/>
    <s v="Score"/>
    <x v="3"/>
    <x v="7"/>
    <x v="3"/>
    <n v="0"/>
    <x v="4"/>
  </r>
  <r>
    <m/>
    <s v="2ndTest Case based CRS"/>
    <x v="5"/>
    <x v="3"/>
    <n v="0"/>
    <x v="2"/>
    <x v="1"/>
    <x v="0"/>
    <n v="0"/>
    <x v="4"/>
  </r>
  <r>
    <m/>
    <s v="WiFi Testcases"/>
    <x v="5"/>
    <x v="3"/>
    <n v="0"/>
    <x v="2"/>
    <x v="1"/>
    <x v="0"/>
    <n v="0"/>
    <x v="4"/>
  </r>
  <r>
    <m/>
    <s v="SyQT_CRS_ES96501-21K_0001"/>
    <x v="5"/>
    <x v="3"/>
    <n v="0"/>
    <x v="2"/>
    <x v="1"/>
    <x v="0"/>
    <n v="0"/>
    <x v="4"/>
  </r>
  <r>
    <m/>
    <s v="SyQT_CRS_ES96555-03K 일반동작사양서_0001"/>
    <x v="2"/>
    <x v="3"/>
    <n v="100"/>
    <x v="1"/>
    <x v="8"/>
    <x v="0"/>
    <n v="0"/>
    <x v="4"/>
  </r>
  <r>
    <m/>
    <n v="0"/>
    <x v="5"/>
    <x v="7"/>
    <n v="0"/>
    <x v="2"/>
    <x v="2"/>
    <x v="0"/>
    <n v="0"/>
    <x v="4"/>
  </r>
  <r>
    <m/>
    <s v="SyQT_CRS_ES96555-03K 일반동작사양서_0002"/>
    <x v="2"/>
    <x v="3"/>
    <n v="100"/>
    <x v="1"/>
    <x v="8"/>
    <x v="0"/>
    <n v="0"/>
    <x v="4"/>
  </r>
  <r>
    <m/>
    <s v="SyQT_CRS_ES96555-03K 일반동작사양서_0003"/>
    <x v="2"/>
    <x v="3"/>
    <n v="100"/>
    <x v="1"/>
    <x v="2"/>
    <x v="0"/>
    <n v="0"/>
    <x v="4"/>
  </r>
  <r>
    <m/>
    <s v="Bluetooth Testcases"/>
    <x v="5"/>
    <x v="1"/>
    <n v="0"/>
    <x v="2"/>
    <x v="1"/>
    <x v="0"/>
    <n v="0"/>
    <x v="4"/>
  </r>
  <r>
    <m/>
    <s v="SyQT_CRS_ES96501-21K_0001"/>
    <x v="5"/>
    <x v="3"/>
    <n v="0"/>
    <x v="2"/>
    <x v="1"/>
    <x v="0"/>
    <n v="0"/>
    <x v="4"/>
  </r>
  <r>
    <m/>
    <n v="0"/>
    <x v="5"/>
    <x v="7"/>
    <n v="0"/>
    <x v="2"/>
    <x v="2"/>
    <x v="0"/>
    <n v="0"/>
    <x v="4"/>
  </r>
  <r>
    <m/>
    <s v="SyQT_CRS_ES96501-21K_0002"/>
    <x v="5"/>
    <x v="3"/>
    <n v="0"/>
    <x v="2"/>
    <x v="1"/>
    <x v="0"/>
    <n v="0"/>
    <x v="4"/>
  </r>
  <r>
    <m/>
    <s v="SyQT_CRS_ES96501-21K_0003"/>
    <x v="5"/>
    <x v="3"/>
    <n v="0"/>
    <x v="2"/>
    <x v="1"/>
    <x v="0"/>
    <n v="0"/>
    <x v="4"/>
  </r>
  <r>
    <m/>
    <n v="0"/>
    <x v="5"/>
    <x v="7"/>
    <n v="0"/>
    <x v="2"/>
    <x v="2"/>
    <x v="0"/>
    <n v="0"/>
    <x v="4"/>
  </r>
  <r>
    <m/>
    <s v="SyQT_CRS_ES96501-21K_0004"/>
    <x v="5"/>
    <x v="3"/>
    <n v="0"/>
    <x v="2"/>
    <x v="1"/>
    <x v="0"/>
    <n v="0"/>
    <x v="4"/>
  </r>
  <r>
    <m/>
    <s v="SyQT_CRS_ES96501-21K_0005"/>
    <x v="5"/>
    <x v="3"/>
    <n v="0"/>
    <x v="2"/>
    <x v="1"/>
    <x v="0"/>
    <n v="0"/>
    <x v="4"/>
  </r>
  <r>
    <m/>
    <n v="0"/>
    <x v="5"/>
    <x v="7"/>
    <n v="0"/>
    <x v="2"/>
    <x v="2"/>
    <x v="0"/>
    <n v="0"/>
    <x v="4"/>
  </r>
  <r>
    <m/>
    <s v="SyQT_ES96501-21K_0001"/>
    <x v="5"/>
    <x v="3"/>
    <n v="0"/>
    <x v="2"/>
    <x v="1"/>
    <x v="0"/>
    <n v="0"/>
    <x v="4"/>
  </r>
  <r>
    <m/>
    <s v="SyQT_ES96501-21K_0002"/>
    <x v="5"/>
    <x v="3"/>
    <n v="0"/>
    <x v="2"/>
    <x v="1"/>
    <x v="0"/>
    <n v="0"/>
    <x v="4"/>
  </r>
  <r>
    <m/>
    <s v="SyQT_ES96501-21K_0003"/>
    <x v="5"/>
    <x v="3"/>
    <n v="0"/>
    <x v="2"/>
    <x v="1"/>
    <x v="0"/>
    <n v="0"/>
    <x v="4"/>
  </r>
  <r>
    <m/>
    <s v="SyQT_ES96501-21K_0004"/>
    <x v="5"/>
    <x v="3"/>
    <n v="0"/>
    <x v="2"/>
    <x v="1"/>
    <x v="0"/>
    <n v="0"/>
    <x v="4"/>
  </r>
  <r>
    <m/>
    <s v="SyQT_ES96501-21K_0005"/>
    <x v="5"/>
    <x v="3"/>
    <n v="0"/>
    <x v="2"/>
    <x v="1"/>
    <x v="0"/>
    <n v="0"/>
    <x v="4"/>
  </r>
  <r>
    <m/>
    <s v="SyQT_CRS_ES96501-21K_0001"/>
    <x v="1"/>
    <x v="1"/>
    <n v="100"/>
    <x v="1"/>
    <x v="1"/>
    <x v="0"/>
    <n v="0"/>
    <x v="4"/>
  </r>
  <r>
    <m/>
    <n v="0"/>
    <x v="5"/>
    <x v="7"/>
    <n v="0"/>
    <x v="2"/>
    <x v="2"/>
    <x v="0"/>
    <n v="0"/>
    <x v="4"/>
  </r>
  <r>
    <m/>
    <s v="SyQT_CRS_ES96501-21K_0002"/>
    <x v="5"/>
    <x v="4"/>
    <n v="0"/>
    <x v="2"/>
    <x v="1"/>
    <x v="0"/>
    <n v="0"/>
    <x v="4"/>
  </r>
  <r>
    <m/>
    <n v="0"/>
    <x v="5"/>
    <x v="7"/>
    <n v="0"/>
    <x v="2"/>
    <x v="2"/>
    <x v="0"/>
    <n v="0"/>
    <x v="4"/>
  </r>
  <r>
    <m/>
    <s v="SyQT_CRS_ES96501-21K_0003"/>
    <x v="5"/>
    <x v="4"/>
    <n v="0"/>
    <x v="2"/>
    <x v="1"/>
    <x v="0"/>
    <n v="0"/>
    <x v="4"/>
  </r>
  <r>
    <m/>
    <n v="0"/>
    <x v="5"/>
    <x v="7"/>
    <n v="0"/>
    <x v="2"/>
    <x v="2"/>
    <x v="0"/>
    <n v="0"/>
    <x v="4"/>
  </r>
  <r>
    <m/>
    <s v="SyQT_CRS_ES96501-21K_0004"/>
    <x v="5"/>
    <x v="4"/>
    <n v="0"/>
    <x v="2"/>
    <x v="1"/>
    <x v="0"/>
    <n v="0"/>
    <x v="4"/>
  </r>
  <r>
    <m/>
    <n v="0"/>
    <x v="5"/>
    <x v="7"/>
    <n v="0"/>
    <x v="2"/>
    <x v="2"/>
    <x v="0"/>
    <n v="0"/>
    <x v="4"/>
  </r>
  <r>
    <m/>
    <n v="0"/>
    <x v="5"/>
    <x v="7"/>
    <n v="0"/>
    <x v="2"/>
    <x v="2"/>
    <x v="0"/>
    <n v="0"/>
    <x v="4"/>
  </r>
  <r>
    <m/>
    <s v="SyQT_CRS_ES96501-21K_0005"/>
    <x v="5"/>
    <x v="4"/>
    <n v="0"/>
    <x v="2"/>
    <x v="1"/>
    <x v="0"/>
    <n v="0"/>
    <x v="4"/>
  </r>
  <r>
    <m/>
    <n v="0"/>
    <x v="5"/>
    <x v="7"/>
    <n v="0"/>
    <x v="2"/>
    <x v="2"/>
    <x v="0"/>
    <n v="0"/>
    <x v="4"/>
  </r>
  <r>
    <m/>
    <s v="SyQT_CRS_ES96501-21K_0006"/>
    <x v="5"/>
    <x v="4"/>
    <n v="0"/>
    <x v="2"/>
    <x v="1"/>
    <x v="0"/>
    <n v="0"/>
    <x v="4"/>
  </r>
  <r>
    <m/>
    <n v="0"/>
    <x v="5"/>
    <x v="7"/>
    <n v="0"/>
    <x v="2"/>
    <x v="2"/>
    <x v="0"/>
    <n v="0"/>
    <x v="4"/>
  </r>
  <r>
    <m/>
    <s v="SyQT_CRS_ES96501-21K_0007"/>
    <x v="5"/>
    <x v="4"/>
    <n v="0"/>
    <x v="2"/>
    <x v="1"/>
    <x v="0"/>
    <n v="0"/>
    <x v="4"/>
  </r>
  <r>
    <m/>
    <n v="0"/>
    <x v="5"/>
    <x v="7"/>
    <n v="0"/>
    <x v="2"/>
    <x v="2"/>
    <x v="0"/>
    <n v="0"/>
    <x v="4"/>
  </r>
  <r>
    <m/>
    <s v="SyQT_CRS_ES96501-21K_0008"/>
    <x v="5"/>
    <x v="4"/>
    <n v="0"/>
    <x v="2"/>
    <x v="1"/>
    <x v="0"/>
    <n v="0"/>
    <x v="4"/>
  </r>
  <r>
    <m/>
    <n v="0"/>
    <x v="5"/>
    <x v="7"/>
    <n v="0"/>
    <x v="2"/>
    <x v="2"/>
    <x v="0"/>
    <n v="0"/>
    <x v="4"/>
  </r>
  <r>
    <m/>
    <n v="0"/>
    <x v="5"/>
    <x v="7"/>
    <n v="0"/>
    <x v="2"/>
    <x v="2"/>
    <x v="0"/>
    <n v="0"/>
    <x v="4"/>
  </r>
  <r>
    <m/>
    <s v="SyQT_CRS_ES96501-21K_0009"/>
    <x v="5"/>
    <x v="4"/>
    <n v="0"/>
    <x v="2"/>
    <x v="1"/>
    <x v="0"/>
    <n v="0"/>
    <x v="4"/>
  </r>
  <r>
    <m/>
    <n v="0"/>
    <x v="5"/>
    <x v="7"/>
    <n v="0"/>
    <x v="2"/>
    <x v="2"/>
    <x v="0"/>
    <n v="0"/>
    <x v="4"/>
  </r>
  <r>
    <m/>
    <n v="0"/>
    <x v="5"/>
    <x v="7"/>
    <n v="0"/>
    <x v="2"/>
    <x v="2"/>
    <x v="0"/>
    <n v="0"/>
    <x v="4"/>
  </r>
  <r>
    <m/>
    <s v="SyQT_CRS_ES96501-21K_0010"/>
    <x v="5"/>
    <x v="4"/>
    <n v="0"/>
    <x v="2"/>
    <x v="1"/>
    <x v="0"/>
    <n v="0"/>
    <x v="4"/>
  </r>
  <r>
    <m/>
    <n v="0"/>
    <x v="5"/>
    <x v="7"/>
    <n v="0"/>
    <x v="2"/>
    <x v="2"/>
    <x v="0"/>
    <n v="0"/>
    <x v="4"/>
  </r>
  <r>
    <m/>
    <n v="0"/>
    <x v="5"/>
    <x v="7"/>
    <n v="0"/>
    <x v="2"/>
    <x v="2"/>
    <x v="0"/>
    <n v="0"/>
    <x v="4"/>
  </r>
  <r>
    <m/>
    <s v="SyQT_CRS_ES96501-21K_0011"/>
    <x v="5"/>
    <x v="4"/>
    <n v="0"/>
    <x v="2"/>
    <x v="1"/>
    <x v="0"/>
    <n v="0"/>
    <x v="4"/>
  </r>
  <r>
    <m/>
    <n v="0"/>
    <x v="5"/>
    <x v="7"/>
    <n v="0"/>
    <x v="2"/>
    <x v="2"/>
    <x v="0"/>
    <n v="0"/>
    <x v="4"/>
  </r>
  <r>
    <m/>
    <n v="0"/>
    <x v="5"/>
    <x v="7"/>
    <n v="0"/>
    <x v="2"/>
    <x v="2"/>
    <x v="0"/>
    <n v="0"/>
    <x v="4"/>
  </r>
  <r>
    <m/>
    <s v="SyQT_CRS_ES96501-21K_0012"/>
    <x v="5"/>
    <x v="4"/>
    <n v="0"/>
    <x v="2"/>
    <x v="1"/>
    <x v="0"/>
    <n v="0"/>
    <x v="4"/>
  </r>
  <r>
    <m/>
    <n v="0"/>
    <x v="5"/>
    <x v="7"/>
    <n v="0"/>
    <x v="2"/>
    <x v="2"/>
    <x v="0"/>
    <n v="0"/>
    <x v="4"/>
  </r>
  <r>
    <m/>
    <s v="SyQT_CRS_ES96501-21K_0013"/>
    <x v="5"/>
    <x v="4"/>
    <n v="0"/>
    <x v="2"/>
    <x v="1"/>
    <x v="0"/>
    <n v="0"/>
    <x v="4"/>
  </r>
  <r>
    <m/>
    <n v="0"/>
    <x v="5"/>
    <x v="7"/>
    <n v="0"/>
    <x v="2"/>
    <x v="2"/>
    <x v="0"/>
    <n v="0"/>
    <x v="4"/>
  </r>
  <r>
    <m/>
    <n v="0"/>
    <x v="5"/>
    <x v="7"/>
    <n v="0"/>
    <x v="2"/>
    <x v="2"/>
    <x v="0"/>
    <n v="0"/>
    <x v="4"/>
  </r>
  <r>
    <m/>
    <m/>
    <x v="0"/>
    <x v="2"/>
    <m/>
    <x v="0"/>
    <x v="0"/>
    <x v="2"/>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I9" firstHeaderRow="1" firstDataRow="2" firstDataCol="1" rowPageCount="2" colPageCount="1"/>
  <pivotFields count="10">
    <pivotField dataField="1" showAll="0"/>
    <pivotField showAll="0"/>
    <pivotField axis="axisPage" multipleItemSelectionAllowed="1" showAll="0">
      <items count="7">
        <item x="3"/>
        <item x="1"/>
        <item x="2"/>
        <item h="1" x="0"/>
        <item h="1" x="4"/>
        <item h="1" x="5"/>
        <item t="default"/>
      </items>
    </pivotField>
    <pivotField axis="axisRow" showAll="0">
      <items count="9">
        <item x="1"/>
        <item x="3"/>
        <item h="1" x="5"/>
        <item h="1" x="0"/>
        <item x="4"/>
        <item h="1" x="2"/>
        <item h="1" x="6"/>
        <item h="1" x="7"/>
        <item t="default"/>
      </items>
    </pivotField>
    <pivotField showAll="0"/>
    <pivotField axis="axisPage" multipleItemSelectionAllowed="1" showAll="0">
      <items count="5">
        <item h="1" x="2"/>
        <item h="1" x="3"/>
        <item x="1"/>
        <item h="1" x="0"/>
        <item t="default"/>
      </items>
    </pivotField>
    <pivotField axis="axisCol" showAll="0">
      <items count="10">
        <item x="2"/>
        <item x="1"/>
        <item x="3"/>
        <item x="6"/>
        <item x="5"/>
        <item x="4"/>
        <item x="0"/>
        <item x="7"/>
        <item x="8"/>
        <item t="default"/>
      </items>
    </pivotField>
    <pivotField showAll="0"/>
    <pivotField showAll="0"/>
    <pivotField showAll="0"/>
  </pivotFields>
  <rowFields count="1">
    <field x="3"/>
  </rowFields>
  <rowItems count="4">
    <i>
      <x/>
    </i>
    <i>
      <x v="1"/>
    </i>
    <i>
      <x v="4"/>
    </i>
    <i t="grand">
      <x/>
    </i>
  </rowItems>
  <colFields count="1">
    <field x="6"/>
  </colFields>
  <colItems count="8">
    <i>
      <x/>
    </i>
    <i>
      <x v="1"/>
    </i>
    <i>
      <x v="2"/>
    </i>
    <i>
      <x v="3"/>
    </i>
    <i>
      <x v="4"/>
    </i>
    <i>
      <x v="5"/>
    </i>
    <i>
      <x v="8"/>
    </i>
    <i t="grand">
      <x/>
    </i>
  </colItems>
  <pageFields count="2">
    <pageField fld="2" hier="-1"/>
    <pageField fld="5"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5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14:J19" firstHeaderRow="1" firstDataRow="2" firstDataCol="1"/>
  <pivotFields count="10">
    <pivotField dataField="1" showAll="0"/>
    <pivotField showAll="0"/>
    <pivotField axis="axisRow" showAll="0">
      <items count="7">
        <item x="3"/>
        <item x="1"/>
        <item x="2"/>
        <item x="0"/>
        <item x="4"/>
        <item x="5"/>
        <item t="default"/>
      </items>
    </pivotField>
    <pivotField showAll="0"/>
    <pivotField showAll="0"/>
    <pivotField showAll="0"/>
    <pivotField showAll="0"/>
    <pivotField axis="axisCol" showAll="0">
      <items count="5">
        <item h="1" x="0"/>
        <item x="1"/>
        <item h="1" x="2"/>
        <item h="1" x="3"/>
        <item t="default"/>
      </items>
    </pivotField>
    <pivotField showAll="0"/>
    <pivotField showAll="0"/>
  </pivotFields>
  <rowFields count="1">
    <field x="2"/>
  </rowFields>
  <rowItems count="4">
    <i>
      <x/>
    </i>
    <i>
      <x v="1"/>
    </i>
    <i>
      <x v="2"/>
    </i>
    <i t="grand">
      <x/>
    </i>
  </rowItems>
  <colFields count="1">
    <field x="7"/>
  </colFields>
  <colItems count="2">
    <i>
      <x v="1"/>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5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4:F19" firstHeaderRow="1" firstDataRow="2" firstDataCol="1" rowPageCount="1" colPageCount="1"/>
  <pivotFields count="10">
    <pivotField dataField="1" showAll="0"/>
    <pivotField showAll="0"/>
    <pivotField axis="axisRow" showAll="0">
      <items count="7">
        <item x="3"/>
        <item x="1"/>
        <item x="2"/>
        <item x="0"/>
        <item x="4"/>
        <item x="5"/>
        <item t="default"/>
      </items>
    </pivotField>
    <pivotField showAll="0"/>
    <pivotField showAll="0"/>
    <pivotField axis="axisPage" multipleItemSelectionAllowed="1" showAll="0">
      <items count="5">
        <item h="1" x="2"/>
        <item h="1" x="3"/>
        <item x="1"/>
        <item h="1" x="0"/>
        <item t="default"/>
      </items>
    </pivotField>
    <pivotField showAll="0"/>
    <pivotField showAll="0"/>
    <pivotField showAll="0"/>
    <pivotField axis="axisCol" showAll="0">
      <items count="7">
        <item x="4"/>
        <item x="1"/>
        <item x="3"/>
        <item x="0"/>
        <item x="2"/>
        <item x="5"/>
        <item t="default"/>
      </items>
    </pivotField>
  </pivotFields>
  <rowFields count="1">
    <field x="2"/>
  </rowFields>
  <rowItems count="4">
    <i>
      <x/>
    </i>
    <i>
      <x v="1"/>
    </i>
    <i>
      <x v="2"/>
    </i>
    <i t="grand">
      <x/>
    </i>
  </rowItems>
  <colFields count="1">
    <field x="9"/>
  </colFields>
  <colItems count="5">
    <i>
      <x/>
    </i>
    <i>
      <x v="1"/>
    </i>
    <i>
      <x v="2"/>
    </i>
    <i>
      <x v="4"/>
    </i>
    <i t="grand">
      <x/>
    </i>
  </colItems>
  <pageFields count="1">
    <pageField fld="5"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avncb.lge.com:8080/cb/item/17009131" TargetMode="External"/><Relationship Id="rId299" Type="http://schemas.openxmlformats.org/officeDocument/2006/relationships/hyperlink" Target="http://avncb.lge.com:8080/cb/item/17983766" TargetMode="External"/><Relationship Id="rId21" Type="http://schemas.openxmlformats.org/officeDocument/2006/relationships/hyperlink" Target="http://avncb.lge.com:8080/cb/item/17009742" TargetMode="External"/><Relationship Id="rId63" Type="http://schemas.openxmlformats.org/officeDocument/2006/relationships/hyperlink" Target="http://avncb.lge.com:8080/cb/item/17009120" TargetMode="External"/><Relationship Id="rId159" Type="http://schemas.openxmlformats.org/officeDocument/2006/relationships/hyperlink" Target="http://avncb.lge.com:8080/cb/item/17027149" TargetMode="External"/><Relationship Id="rId170" Type="http://schemas.openxmlformats.org/officeDocument/2006/relationships/hyperlink" Target="http://avncb.lge.com:8080/cb/item/17027160" TargetMode="External"/><Relationship Id="rId226" Type="http://schemas.openxmlformats.org/officeDocument/2006/relationships/hyperlink" Target="http://avncb.lge.com:8080/cb/item/17588205" TargetMode="External"/><Relationship Id="rId268" Type="http://schemas.openxmlformats.org/officeDocument/2006/relationships/hyperlink" Target="http://avncb.lge.com:8080/cb/item/17686217" TargetMode="External"/><Relationship Id="rId32" Type="http://schemas.openxmlformats.org/officeDocument/2006/relationships/hyperlink" Target="http://avncb.lge.com:8080/cb/item/17009753" TargetMode="External"/><Relationship Id="rId74" Type="http://schemas.openxmlformats.org/officeDocument/2006/relationships/hyperlink" Target="http://avncb.lge.com:8080/cb/item/16741131" TargetMode="External"/><Relationship Id="rId128" Type="http://schemas.openxmlformats.org/officeDocument/2006/relationships/hyperlink" Target="http://avncb.lge.com:8080/cb/item/17009143" TargetMode="External"/><Relationship Id="rId5" Type="http://schemas.openxmlformats.org/officeDocument/2006/relationships/hyperlink" Target="http://avncb.lge.com:8080/cb/item/17025542" TargetMode="External"/><Relationship Id="rId181" Type="http://schemas.openxmlformats.org/officeDocument/2006/relationships/hyperlink" Target="http://avncb.lge.com:8080/cb/item/16736659" TargetMode="External"/><Relationship Id="rId237" Type="http://schemas.openxmlformats.org/officeDocument/2006/relationships/hyperlink" Target="http://avncb.lge.com:8080/cb/item/16728529" TargetMode="External"/><Relationship Id="rId279" Type="http://schemas.openxmlformats.org/officeDocument/2006/relationships/hyperlink" Target="http://avncb.lge.com:8080/cb/item/17806507" TargetMode="External"/><Relationship Id="rId43" Type="http://schemas.openxmlformats.org/officeDocument/2006/relationships/hyperlink" Target="http://avncb.lge.com:8080/cb/item/17009762" TargetMode="External"/><Relationship Id="rId139" Type="http://schemas.openxmlformats.org/officeDocument/2006/relationships/hyperlink" Target="http://avncb.lge.com:8080/cb/item/17025799" TargetMode="External"/><Relationship Id="rId290" Type="http://schemas.openxmlformats.org/officeDocument/2006/relationships/hyperlink" Target="http://avncb.lge.com:8080/cb/item/18006868" TargetMode="External"/><Relationship Id="rId304" Type="http://schemas.openxmlformats.org/officeDocument/2006/relationships/hyperlink" Target="http://avncb.lge.com:8080/cb/item/18006523" TargetMode="External"/><Relationship Id="rId85" Type="http://schemas.openxmlformats.org/officeDocument/2006/relationships/hyperlink" Target="http://avncb.lge.com:8080/cb/item/16741142" TargetMode="External"/><Relationship Id="rId150" Type="http://schemas.openxmlformats.org/officeDocument/2006/relationships/hyperlink" Target="http://avncb.lge.com:8080/cb/item/17027140" TargetMode="External"/><Relationship Id="rId192" Type="http://schemas.openxmlformats.org/officeDocument/2006/relationships/hyperlink" Target="http://avncb.lge.com:8080/cb/item/16736670" TargetMode="External"/><Relationship Id="rId206" Type="http://schemas.openxmlformats.org/officeDocument/2006/relationships/hyperlink" Target="http://avncb.lge.com:8080/cb/item/17593485" TargetMode="External"/><Relationship Id="rId248" Type="http://schemas.openxmlformats.org/officeDocument/2006/relationships/hyperlink" Target="http://avncb.lge.com:8080/cb/item/17588826" TargetMode="External"/><Relationship Id="rId12" Type="http://schemas.openxmlformats.org/officeDocument/2006/relationships/hyperlink" Target="http://avncb.lge.com:8080/cb/item/17009733" TargetMode="External"/><Relationship Id="rId108" Type="http://schemas.openxmlformats.org/officeDocument/2006/relationships/hyperlink" Target="http://avncb.lge.com:8080/cb/item/16741165" TargetMode="External"/><Relationship Id="rId54" Type="http://schemas.openxmlformats.org/officeDocument/2006/relationships/hyperlink" Target="http://avncb.lge.com:8080/cb/item/17009110" TargetMode="External"/><Relationship Id="rId96" Type="http://schemas.openxmlformats.org/officeDocument/2006/relationships/hyperlink" Target="http://avncb.lge.com:8080/cb/item/16741153" TargetMode="External"/><Relationship Id="rId161" Type="http://schemas.openxmlformats.org/officeDocument/2006/relationships/hyperlink" Target="http://avncb.lge.com:8080/cb/item/17027151" TargetMode="External"/><Relationship Id="rId217" Type="http://schemas.openxmlformats.org/officeDocument/2006/relationships/hyperlink" Target="http://avncb.lge.com:8080/cb/item/17588196" TargetMode="External"/><Relationship Id="rId259" Type="http://schemas.openxmlformats.org/officeDocument/2006/relationships/hyperlink" Target="http://avncb.lge.com:8080/cb/item/17690726" TargetMode="External"/><Relationship Id="rId23" Type="http://schemas.openxmlformats.org/officeDocument/2006/relationships/hyperlink" Target="http://avncb.lge.com:8080/cb/item/17009744" TargetMode="External"/><Relationship Id="rId119" Type="http://schemas.openxmlformats.org/officeDocument/2006/relationships/hyperlink" Target="http://avncb.lge.com:8080/cb/item/17009133" TargetMode="External"/><Relationship Id="rId270" Type="http://schemas.openxmlformats.org/officeDocument/2006/relationships/hyperlink" Target="http://avncb.lge.com:8080/cb/item/17686219" TargetMode="External"/><Relationship Id="rId44" Type="http://schemas.openxmlformats.org/officeDocument/2006/relationships/hyperlink" Target="http://avncb.lge.com:8080/cb/item/17009763" TargetMode="External"/><Relationship Id="rId65" Type="http://schemas.openxmlformats.org/officeDocument/2006/relationships/hyperlink" Target="http://avncb.lge.com:8080/cb/item/16741122" TargetMode="External"/><Relationship Id="rId86" Type="http://schemas.openxmlformats.org/officeDocument/2006/relationships/hyperlink" Target="http://avncb.lge.com:8080/cb/item/16741143" TargetMode="External"/><Relationship Id="rId130" Type="http://schemas.openxmlformats.org/officeDocument/2006/relationships/hyperlink" Target="http://avncb.lge.com:8080/cb/item/17023853" TargetMode="External"/><Relationship Id="rId151" Type="http://schemas.openxmlformats.org/officeDocument/2006/relationships/hyperlink" Target="http://avncb.lge.com:8080/cb/item/17027141" TargetMode="External"/><Relationship Id="rId172" Type="http://schemas.openxmlformats.org/officeDocument/2006/relationships/hyperlink" Target="http://avncb.lge.com:8080/cb/item/16728527" TargetMode="External"/><Relationship Id="rId193" Type="http://schemas.openxmlformats.org/officeDocument/2006/relationships/hyperlink" Target="http://avncb.lge.com:8080/cb/item/16736671" TargetMode="External"/><Relationship Id="rId207" Type="http://schemas.openxmlformats.org/officeDocument/2006/relationships/hyperlink" Target="http://avncb.lge.com:8080/cb/item/17588185" TargetMode="External"/><Relationship Id="rId228" Type="http://schemas.openxmlformats.org/officeDocument/2006/relationships/hyperlink" Target="http://avncb.lge.com:8080/cb/item/17588207" TargetMode="External"/><Relationship Id="rId249" Type="http://schemas.openxmlformats.org/officeDocument/2006/relationships/hyperlink" Target="http://avncb.lge.com:8080/cb/item/17588827" TargetMode="External"/><Relationship Id="rId13" Type="http://schemas.openxmlformats.org/officeDocument/2006/relationships/hyperlink" Target="http://avncb.lge.com:8080/cb/item/17009734" TargetMode="External"/><Relationship Id="rId109" Type="http://schemas.openxmlformats.org/officeDocument/2006/relationships/hyperlink" Target="http://avncb.lge.com:8080/cb/item/16741166" TargetMode="External"/><Relationship Id="rId260" Type="http://schemas.openxmlformats.org/officeDocument/2006/relationships/hyperlink" Target="http://avncb.lge.com:8080/cb/item/17690727" TargetMode="External"/><Relationship Id="rId281" Type="http://schemas.openxmlformats.org/officeDocument/2006/relationships/hyperlink" Target="http://avncb.lge.com:8080/cb/item/17806508" TargetMode="External"/><Relationship Id="rId34" Type="http://schemas.openxmlformats.org/officeDocument/2006/relationships/hyperlink" Target="http://avncb.lge.com:8080/cb/item/17248746" TargetMode="External"/><Relationship Id="rId55" Type="http://schemas.openxmlformats.org/officeDocument/2006/relationships/hyperlink" Target="http://avncb.lge.com:8080/cb/item/17009111" TargetMode="External"/><Relationship Id="rId76" Type="http://schemas.openxmlformats.org/officeDocument/2006/relationships/hyperlink" Target="http://avncb.lge.com:8080/cb/item/16741133" TargetMode="External"/><Relationship Id="rId97" Type="http://schemas.openxmlformats.org/officeDocument/2006/relationships/hyperlink" Target="http://avncb.lge.com:8080/cb/item/16741154" TargetMode="External"/><Relationship Id="rId120" Type="http://schemas.openxmlformats.org/officeDocument/2006/relationships/hyperlink" Target="http://avncb.lge.com:8080/cb/item/17009134" TargetMode="External"/><Relationship Id="rId141" Type="http://schemas.openxmlformats.org/officeDocument/2006/relationships/hyperlink" Target="http://avncb.lge.com:8080/cb/item/17027131" TargetMode="External"/><Relationship Id="rId7" Type="http://schemas.openxmlformats.org/officeDocument/2006/relationships/hyperlink" Target="http://avncb.lge.com:8080/cb/item/17851527" TargetMode="External"/><Relationship Id="rId162" Type="http://schemas.openxmlformats.org/officeDocument/2006/relationships/hyperlink" Target="http://avncb.lge.com:8080/cb/item/17027152" TargetMode="External"/><Relationship Id="rId183" Type="http://schemas.openxmlformats.org/officeDocument/2006/relationships/hyperlink" Target="http://avncb.lge.com:8080/cb/item/16736661" TargetMode="External"/><Relationship Id="rId218" Type="http://schemas.openxmlformats.org/officeDocument/2006/relationships/hyperlink" Target="http://avncb.lge.com:8080/cb/item/17588197" TargetMode="External"/><Relationship Id="rId239" Type="http://schemas.openxmlformats.org/officeDocument/2006/relationships/hyperlink" Target="http://avncb.lge.com:8080/cb/item/17588817" TargetMode="External"/><Relationship Id="rId250" Type="http://schemas.openxmlformats.org/officeDocument/2006/relationships/hyperlink" Target="http://avncb.lge.com:8080/cb/item/17588828" TargetMode="External"/><Relationship Id="rId271" Type="http://schemas.openxmlformats.org/officeDocument/2006/relationships/hyperlink" Target="http://avncb.lge.com:8080/cb/item/17686220" TargetMode="External"/><Relationship Id="rId292" Type="http://schemas.openxmlformats.org/officeDocument/2006/relationships/hyperlink" Target="http://avncb.lge.com:8080/cb/item/18006870" TargetMode="External"/><Relationship Id="rId306" Type="http://schemas.openxmlformats.org/officeDocument/2006/relationships/hyperlink" Target="http://avncb.lge.com:8080/cb/item/18028086" TargetMode="External"/><Relationship Id="rId24" Type="http://schemas.openxmlformats.org/officeDocument/2006/relationships/hyperlink" Target="http://avncb.lge.com:8080/cb/item/17009745" TargetMode="External"/><Relationship Id="rId45" Type="http://schemas.openxmlformats.org/officeDocument/2006/relationships/hyperlink" Target="http://avncb.lge.com:8080/cb/item/17009764" TargetMode="External"/><Relationship Id="rId66" Type="http://schemas.openxmlformats.org/officeDocument/2006/relationships/hyperlink" Target="http://avncb.lge.com:8080/cb/item/16741123" TargetMode="External"/><Relationship Id="rId87" Type="http://schemas.openxmlformats.org/officeDocument/2006/relationships/hyperlink" Target="http://avncb.lge.com:8080/cb/item/16741144" TargetMode="External"/><Relationship Id="rId110" Type="http://schemas.openxmlformats.org/officeDocument/2006/relationships/hyperlink" Target="http://avncb.lge.com:8080/cb/item/16741167" TargetMode="External"/><Relationship Id="rId131" Type="http://schemas.openxmlformats.org/officeDocument/2006/relationships/hyperlink" Target="http://avncb.lge.com:8080/cb/item/17023854" TargetMode="External"/><Relationship Id="rId152" Type="http://schemas.openxmlformats.org/officeDocument/2006/relationships/hyperlink" Target="http://avncb.lge.com:8080/cb/item/17027142" TargetMode="External"/><Relationship Id="rId173" Type="http://schemas.openxmlformats.org/officeDocument/2006/relationships/hyperlink" Target="http://avncb.lge.com:8080/cb/item/16732871" TargetMode="External"/><Relationship Id="rId194" Type="http://schemas.openxmlformats.org/officeDocument/2006/relationships/hyperlink" Target="http://avncb.lge.com:8080/cb/item/16736672" TargetMode="External"/><Relationship Id="rId208" Type="http://schemas.openxmlformats.org/officeDocument/2006/relationships/hyperlink" Target="http://avncb.lge.com:8080/cb/item/17588187" TargetMode="External"/><Relationship Id="rId229" Type="http://schemas.openxmlformats.org/officeDocument/2006/relationships/hyperlink" Target="http://avncb.lge.com:8080/cb/item/17588208" TargetMode="External"/><Relationship Id="rId240" Type="http://schemas.openxmlformats.org/officeDocument/2006/relationships/hyperlink" Target="http://avncb.lge.com:8080/cb/item/17588818" TargetMode="External"/><Relationship Id="rId261" Type="http://schemas.openxmlformats.org/officeDocument/2006/relationships/hyperlink" Target="http://avncb.lge.com:8080/cb/item/17683412" TargetMode="External"/><Relationship Id="rId14" Type="http://schemas.openxmlformats.org/officeDocument/2006/relationships/hyperlink" Target="http://avncb.lge.com:8080/cb/item/17009735" TargetMode="External"/><Relationship Id="rId35" Type="http://schemas.openxmlformats.org/officeDocument/2006/relationships/hyperlink" Target="http://avncb.lge.com:8080/cb/item/17009754" TargetMode="External"/><Relationship Id="rId56" Type="http://schemas.openxmlformats.org/officeDocument/2006/relationships/hyperlink" Target="http://avncb.lge.com:8080/cb/item/17009112" TargetMode="External"/><Relationship Id="rId77" Type="http://schemas.openxmlformats.org/officeDocument/2006/relationships/hyperlink" Target="http://avncb.lge.com:8080/cb/item/16741134" TargetMode="External"/><Relationship Id="rId100" Type="http://schemas.openxmlformats.org/officeDocument/2006/relationships/hyperlink" Target="http://avncb.lge.com:8080/cb/item/16741157" TargetMode="External"/><Relationship Id="rId282" Type="http://schemas.openxmlformats.org/officeDocument/2006/relationships/hyperlink" Target="http://avncb.lge.com:8080/cb/item/17806509" TargetMode="External"/><Relationship Id="rId8" Type="http://schemas.openxmlformats.org/officeDocument/2006/relationships/hyperlink" Target="http://avncb.lge.com:8080/cb/item/17009729" TargetMode="External"/><Relationship Id="rId98" Type="http://schemas.openxmlformats.org/officeDocument/2006/relationships/hyperlink" Target="http://avncb.lge.com:8080/cb/item/16741155" TargetMode="External"/><Relationship Id="rId121" Type="http://schemas.openxmlformats.org/officeDocument/2006/relationships/hyperlink" Target="http://avncb.lge.com:8080/cb/item/17009135" TargetMode="External"/><Relationship Id="rId142" Type="http://schemas.openxmlformats.org/officeDocument/2006/relationships/hyperlink" Target="http://avncb.lge.com:8080/cb/item/17027132" TargetMode="External"/><Relationship Id="rId163" Type="http://schemas.openxmlformats.org/officeDocument/2006/relationships/hyperlink" Target="http://avncb.lge.com:8080/cb/item/17027153" TargetMode="External"/><Relationship Id="rId184" Type="http://schemas.openxmlformats.org/officeDocument/2006/relationships/hyperlink" Target="http://avncb.lge.com:8080/cb/item/16736662" TargetMode="External"/><Relationship Id="rId219" Type="http://schemas.openxmlformats.org/officeDocument/2006/relationships/hyperlink" Target="http://avncb.lge.com:8080/cb/item/17588198" TargetMode="External"/><Relationship Id="rId230" Type="http://schemas.openxmlformats.org/officeDocument/2006/relationships/hyperlink" Target="http://avncb.lge.com:8080/cb/item/17588209" TargetMode="External"/><Relationship Id="rId251" Type="http://schemas.openxmlformats.org/officeDocument/2006/relationships/hyperlink" Target="http://avncb.lge.com:8080/cb/item/17588829" TargetMode="External"/><Relationship Id="rId25" Type="http://schemas.openxmlformats.org/officeDocument/2006/relationships/hyperlink" Target="http://avncb.lge.com:8080/cb/item/17009746" TargetMode="External"/><Relationship Id="rId46" Type="http://schemas.openxmlformats.org/officeDocument/2006/relationships/hyperlink" Target="http://avncb.lge.com:8080/cb/item/17009765" TargetMode="External"/><Relationship Id="rId67" Type="http://schemas.openxmlformats.org/officeDocument/2006/relationships/hyperlink" Target="http://avncb.lge.com:8080/cb/item/16741124" TargetMode="External"/><Relationship Id="rId272" Type="http://schemas.openxmlformats.org/officeDocument/2006/relationships/hyperlink" Target="http://avncb.lge.com:8080/cb/item/17686221" TargetMode="External"/><Relationship Id="rId293" Type="http://schemas.openxmlformats.org/officeDocument/2006/relationships/hyperlink" Target="http://avncb.lge.com:8080/cb/item/18006871" TargetMode="External"/><Relationship Id="rId307" Type="http://schemas.openxmlformats.org/officeDocument/2006/relationships/hyperlink" Target="http://avncb.lge.com:8080/cb/item/18028087" TargetMode="External"/><Relationship Id="rId88" Type="http://schemas.openxmlformats.org/officeDocument/2006/relationships/hyperlink" Target="http://avncb.lge.com:8080/cb/item/16741145" TargetMode="External"/><Relationship Id="rId111" Type="http://schemas.openxmlformats.org/officeDocument/2006/relationships/hyperlink" Target="http://avncb.lge.com:8080/cb/item/16741168" TargetMode="External"/><Relationship Id="rId132" Type="http://schemas.openxmlformats.org/officeDocument/2006/relationships/hyperlink" Target="http://avncb.lge.com:8080/cb/item/17023855" TargetMode="External"/><Relationship Id="rId153" Type="http://schemas.openxmlformats.org/officeDocument/2006/relationships/hyperlink" Target="http://avncb.lge.com:8080/cb/item/17027143" TargetMode="External"/><Relationship Id="rId174" Type="http://schemas.openxmlformats.org/officeDocument/2006/relationships/hyperlink" Target="http://avncb.lge.com:8080/cb/item/16736652" TargetMode="External"/><Relationship Id="rId195" Type="http://schemas.openxmlformats.org/officeDocument/2006/relationships/hyperlink" Target="http://avncb.lge.com:8080/cb/item/16728524" TargetMode="External"/><Relationship Id="rId209" Type="http://schemas.openxmlformats.org/officeDocument/2006/relationships/hyperlink" Target="http://avncb.lge.com:8080/cb/item/17588188" TargetMode="External"/><Relationship Id="rId220" Type="http://schemas.openxmlformats.org/officeDocument/2006/relationships/hyperlink" Target="http://avncb.lge.com:8080/cb/item/17588199" TargetMode="External"/><Relationship Id="rId241" Type="http://schemas.openxmlformats.org/officeDocument/2006/relationships/hyperlink" Target="http://avncb.lge.com:8080/cb/item/17588819" TargetMode="External"/><Relationship Id="rId15" Type="http://schemas.openxmlformats.org/officeDocument/2006/relationships/hyperlink" Target="http://avncb.lge.com:8080/cb/item/17009736" TargetMode="External"/><Relationship Id="rId36" Type="http://schemas.openxmlformats.org/officeDocument/2006/relationships/hyperlink" Target="http://avncb.lge.com:8080/cb/item/17009755" TargetMode="External"/><Relationship Id="rId57" Type="http://schemas.openxmlformats.org/officeDocument/2006/relationships/hyperlink" Target="http://avncb.lge.com:8080/cb/item/17009113" TargetMode="External"/><Relationship Id="rId262" Type="http://schemas.openxmlformats.org/officeDocument/2006/relationships/hyperlink" Target="http://avncb.lge.com:8080/cb/item/17913175" TargetMode="External"/><Relationship Id="rId283" Type="http://schemas.openxmlformats.org/officeDocument/2006/relationships/hyperlink" Target="http://avncb.lge.com:8080/cb/item/17823518" TargetMode="External"/><Relationship Id="rId78" Type="http://schemas.openxmlformats.org/officeDocument/2006/relationships/hyperlink" Target="http://avncb.lge.com:8080/cb/item/16741135" TargetMode="External"/><Relationship Id="rId99" Type="http://schemas.openxmlformats.org/officeDocument/2006/relationships/hyperlink" Target="http://avncb.lge.com:8080/cb/item/16741156" TargetMode="External"/><Relationship Id="rId101" Type="http://schemas.openxmlformats.org/officeDocument/2006/relationships/hyperlink" Target="http://avncb.lge.com:8080/cb/item/16741158" TargetMode="External"/><Relationship Id="rId122" Type="http://schemas.openxmlformats.org/officeDocument/2006/relationships/hyperlink" Target="http://avncb.lge.com:8080/cb/item/17009136" TargetMode="External"/><Relationship Id="rId143" Type="http://schemas.openxmlformats.org/officeDocument/2006/relationships/hyperlink" Target="http://avncb.lge.com:8080/cb/item/17027133" TargetMode="External"/><Relationship Id="rId164" Type="http://schemas.openxmlformats.org/officeDocument/2006/relationships/hyperlink" Target="http://avncb.lge.com:8080/cb/item/17027154" TargetMode="External"/><Relationship Id="rId185" Type="http://schemas.openxmlformats.org/officeDocument/2006/relationships/hyperlink" Target="http://avncb.lge.com:8080/cb/item/16736663" TargetMode="External"/><Relationship Id="rId9" Type="http://schemas.openxmlformats.org/officeDocument/2006/relationships/hyperlink" Target="http://avncb.lge.com:8080/cb/item/17009730" TargetMode="External"/><Relationship Id="rId210" Type="http://schemas.openxmlformats.org/officeDocument/2006/relationships/hyperlink" Target="http://avncb.lge.com:8080/cb/item/17588189" TargetMode="External"/><Relationship Id="rId26" Type="http://schemas.openxmlformats.org/officeDocument/2006/relationships/hyperlink" Target="http://avncb.lge.com:8080/cb/item/17009747" TargetMode="External"/><Relationship Id="rId231" Type="http://schemas.openxmlformats.org/officeDocument/2006/relationships/hyperlink" Target="http://avncb.lge.com:8080/cb/item/17588210" TargetMode="External"/><Relationship Id="rId252" Type="http://schemas.openxmlformats.org/officeDocument/2006/relationships/hyperlink" Target="http://avncb.lge.com:8080/cb/item/17588830" TargetMode="External"/><Relationship Id="rId273" Type="http://schemas.openxmlformats.org/officeDocument/2006/relationships/hyperlink" Target="http://avncb.lge.com:8080/cb/item/17686222" TargetMode="External"/><Relationship Id="rId294" Type="http://schemas.openxmlformats.org/officeDocument/2006/relationships/hyperlink" Target="http://avncb.lge.com:8080/cb/item/18006872" TargetMode="External"/><Relationship Id="rId308" Type="http://schemas.openxmlformats.org/officeDocument/2006/relationships/printerSettings" Target="../printerSettings/printerSettings1.bin"/><Relationship Id="rId47" Type="http://schemas.openxmlformats.org/officeDocument/2006/relationships/hyperlink" Target="http://avncb.lge.com:8080/cb/item/17009766" TargetMode="External"/><Relationship Id="rId68" Type="http://schemas.openxmlformats.org/officeDocument/2006/relationships/hyperlink" Target="http://avncb.lge.com:8080/cb/item/16741125" TargetMode="External"/><Relationship Id="rId89" Type="http://schemas.openxmlformats.org/officeDocument/2006/relationships/hyperlink" Target="http://avncb.lge.com:8080/cb/item/16741146" TargetMode="External"/><Relationship Id="rId112" Type="http://schemas.openxmlformats.org/officeDocument/2006/relationships/hyperlink" Target="http://avncb.lge.com:8080/cb/item/16741169" TargetMode="External"/><Relationship Id="rId133" Type="http://schemas.openxmlformats.org/officeDocument/2006/relationships/hyperlink" Target="http://avncb.lge.com:8080/cb/item/17023856" TargetMode="External"/><Relationship Id="rId154" Type="http://schemas.openxmlformats.org/officeDocument/2006/relationships/hyperlink" Target="http://avncb.lge.com:8080/cb/item/17027144" TargetMode="External"/><Relationship Id="rId175" Type="http://schemas.openxmlformats.org/officeDocument/2006/relationships/hyperlink" Target="http://avncb.lge.com:8080/cb/item/16736653" TargetMode="External"/><Relationship Id="rId196" Type="http://schemas.openxmlformats.org/officeDocument/2006/relationships/hyperlink" Target="http://avncb.lge.com:8080/cb/item/16728530" TargetMode="External"/><Relationship Id="rId200" Type="http://schemas.openxmlformats.org/officeDocument/2006/relationships/hyperlink" Target="http://avncb.lge.com:8080/cb/item/17593479" TargetMode="External"/><Relationship Id="rId16" Type="http://schemas.openxmlformats.org/officeDocument/2006/relationships/hyperlink" Target="http://avncb.lge.com:8080/cb/item/17009737" TargetMode="External"/><Relationship Id="rId221" Type="http://schemas.openxmlformats.org/officeDocument/2006/relationships/hyperlink" Target="http://avncb.lge.com:8080/cb/item/17588200" TargetMode="External"/><Relationship Id="rId242" Type="http://schemas.openxmlformats.org/officeDocument/2006/relationships/hyperlink" Target="http://avncb.lge.com:8080/cb/item/17588820" TargetMode="External"/><Relationship Id="rId263" Type="http://schemas.openxmlformats.org/officeDocument/2006/relationships/hyperlink" Target="http://avncb.lge.com:8080/cb/item/17686212" TargetMode="External"/><Relationship Id="rId284" Type="http://schemas.openxmlformats.org/officeDocument/2006/relationships/hyperlink" Target="http://avncb.lge.com:8080/cb/item/17932013" TargetMode="External"/><Relationship Id="rId37" Type="http://schemas.openxmlformats.org/officeDocument/2006/relationships/hyperlink" Target="http://avncb.lge.com:8080/cb/item/17009756" TargetMode="External"/><Relationship Id="rId58" Type="http://schemas.openxmlformats.org/officeDocument/2006/relationships/hyperlink" Target="http://avncb.lge.com:8080/cb/item/17009114" TargetMode="External"/><Relationship Id="rId79" Type="http://schemas.openxmlformats.org/officeDocument/2006/relationships/hyperlink" Target="http://avncb.lge.com:8080/cb/item/16741136" TargetMode="External"/><Relationship Id="rId102" Type="http://schemas.openxmlformats.org/officeDocument/2006/relationships/hyperlink" Target="http://avncb.lge.com:8080/cb/item/16741159" TargetMode="External"/><Relationship Id="rId123" Type="http://schemas.openxmlformats.org/officeDocument/2006/relationships/hyperlink" Target="http://avncb.lge.com:8080/cb/item/17009137" TargetMode="External"/><Relationship Id="rId144" Type="http://schemas.openxmlformats.org/officeDocument/2006/relationships/hyperlink" Target="http://avncb.lge.com:8080/cb/item/17027134" TargetMode="External"/><Relationship Id="rId90" Type="http://schemas.openxmlformats.org/officeDocument/2006/relationships/hyperlink" Target="http://avncb.lge.com:8080/cb/item/16741147" TargetMode="External"/><Relationship Id="rId165" Type="http://schemas.openxmlformats.org/officeDocument/2006/relationships/hyperlink" Target="http://avncb.lge.com:8080/cb/item/17027155" TargetMode="External"/><Relationship Id="rId186" Type="http://schemas.openxmlformats.org/officeDocument/2006/relationships/hyperlink" Target="http://avncb.lge.com:8080/cb/item/16736664" TargetMode="External"/><Relationship Id="rId211" Type="http://schemas.openxmlformats.org/officeDocument/2006/relationships/hyperlink" Target="http://avncb.lge.com:8080/cb/item/17588190" TargetMode="External"/><Relationship Id="rId232" Type="http://schemas.openxmlformats.org/officeDocument/2006/relationships/hyperlink" Target="http://avncb.lge.com:8080/cb/item/17588241" TargetMode="External"/><Relationship Id="rId253" Type="http://schemas.openxmlformats.org/officeDocument/2006/relationships/hyperlink" Target="http://avncb.lge.com:8080/cb/item/17588831" TargetMode="External"/><Relationship Id="rId274" Type="http://schemas.openxmlformats.org/officeDocument/2006/relationships/hyperlink" Target="http://avncb.lge.com:8080/cb/item/17686223" TargetMode="External"/><Relationship Id="rId295" Type="http://schemas.openxmlformats.org/officeDocument/2006/relationships/hyperlink" Target="http://avncb.lge.com:8080/cb/item/17932164" TargetMode="External"/><Relationship Id="rId309" Type="http://schemas.openxmlformats.org/officeDocument/2006/relationships/vmlDrawing" Target="../drawings/vmlDrawing1.vml"/><Relationship Id="rId27" Type="http://schemas.openxmlformats.org/officeDocument/2006/relationships/hyperlink" Target="http://avncb.lge.com:8080/cb/item/17009748" TargetMode="External"/><Relationship Id="rId48" Type="http://schemas.openxmlformats.org/officeDocument/2006/relationships/hyperlink" Target="http://avncb.lge.com:8080/cb/item/17009767" TargetMode="External"/><Relationship Id="rId69" Type="http://schemas.openxmlformats.org/officeDocument/2006/relationships/hyperlink" Target="http://avncb.lge.com:8080/cb/item/16741126" TargetMode="External"/><Relationship Id="rId113" Type="http://schemas.openxmlformats.org/officeDocument/2006/relationships/hyperlink" Target="http://avncb.lge.com:8080/cb/item/16741170" TargetMode="External"/><Relationship Id="rId134" Type="http://schemas.openxmlformats.org/officeDocument/2006/relationships/hyperlink" Target="http://avncb.lge.com:8080/cb/item/17023857" TargetMode="External"/><Relationship Id="rId80" Type="http://schemas.openxmlformats.org/officeDocument/2006/relationships/hyperlink" Target="http://avncb.lge.com:8080/cb/item/16741137" TargetMode="External"/><Relationship Id="rId155" Type="http://schemas.openxmlformats.org/officeDocument/2006/relationships/hyperlink" Target="http://avncb.lge.com:8080/cb/item/17027145" TargetMode="External"/><Relationship Id="rId176" Type="http://schemas.openxmlformats.org/officeDocument/2006/relationships/hyperlink" Target="http://avncb.lge.com:8080/cb/item/16736654" TargetMode="External"/><Relationship Id="rId197" Type="http://schemas.openxmlformats.org/officeDocument/2006/relationships/hyperlink" Target="http://avncb.lge.com:8080/cb/item/16728531" TargetMode="External"/><Relationship Id="rId201" Type="http://schemas.openxmlformats.org/officeDocument/2006/relationships/hyperlink" Target="http://avncb.lge.com:8080/cb/item/17593480" TargetMode="External"/><Relationship Id="rId222" Type="http://schemas.openxmlformats.org/officeDocument/2006/relationships/hyperlink" Target="http://avncb.lge.com:8080/cb/item/17588201" TargetMode="External"/><Relationship Id="rId243" Type="http://schemas.openxmlformats.org/officeDocument/2006/relationships/hyperlink" Target="http://avncb.lge.com:8080/cb/item/17588821" TargetMode="External"/><Relationship Id="rId264" Type="http://schemas.openxmlformats.org/officeDocument/2006/relationships/hyperlink" Target="http://avncb.lge.com:8080/cb/item/17686213" TargetMode="External"/><Relationship Id="rId285" Type="http://schemas.openxmlformats.org/officeDocument/2006/relationships/hyperlink" Target="http://avncb.lge.com:8080/cb/item/18006863" TargetMode="External"/><Relationship Id="rId17" Type="http://schemas.openxmlformats.org/officeDocument/2006/relationships/hyperlink" Target="http://avncb.lge.com:8080/cb/item/17009738" TargetMode="External"/><Relationship Id="rId38" Type="http://schemas.openxmlformats.org/officeDocument/2006/relationships/hyperlink" Target="http://avncb.lge.com:8080/cb/item/17009757" TargetMode="External"/><Relationship Id="rId59" Type="http://schemas.openxmlformats.org/officeDocument/2006/relationships/hyperlink" Target="http://avncb.lge.com:8080/cb/item/17009115" TargetMode="External"/><Relationship Id="rId103" Type="http://schemas.openxmlformats.org/officeDocument/2006/relationships/hyperlink" Target="http://avncb.lge.com:8080/cb/item/16741160" TargetMode="External"/><Relationship Id="rId124" Type="http://schemas.openxmlformats.org/officeDocument/2006/relationships/hyperlink" Target="http://avncb.lge.com:8080/cb/item/17009138" TargetMode="External"/><Relationship Id="rId310" Type="http://schemas.openxmlformats.org/officeDocument/2006/relationships/comments" Target="../comments1.xml"/><Relationship Id="rId70" Type="http://schemas.openxmlformats.org/officeDocument/2006/relationships/hyperlink" Target="http://avncb.lge.com:8080/cb/item/16741127" TargetMode="External"/><Relationship Id="rId91" Type="http://schemas.openxmlformats.org/officeDocument/2006/relationships/hyperlink" Target="http://avncb.lge.com:8080/cb/item/16741148" TargetMode="External"/><Relationship Id="rId145" Type="http://schemas.openxmlformats.org/officeDocument/2006/relationships/hyperlink" Target="http://avncb.lge.com:8080/cb/item/17027135" TargetMode="External"/><Relationship Id="rId166" Type="http://schemas.openxmlformats.org/officeDocument/2006/relationships/hyperlink" Target="http://avncb.lge.com:8080/cb/item/17027156" TargetMode="External"/><Relationship Id="rId187" Type="http://schemas.openxmlformats.org/officeDocument/2006/relationships/hyperlink" Target="http://avncb.lge.com:8080/cb/item/16736665" TargetMode="External"/><Relationship Id="rId1" Type="http://schemas.openxmlformats.org/officeDocument/2006/relationships/hyperlink" Target="http://avncb.lge.com:8080/cb/item/16728523" TargetMode="External"/><Relationship Id="rId212" Type="http://schemas.openxmlformats.org/officeDocument/2006/relationships/hyperlink" Target="http://avncb.lge.com:8080/cb/item/17588191" TargetMode="External"/><Relationship Id="rId233" Type="http://schemas.openxmlformats.org/officeDocument/2006/relationships/hyperlink" Target="http://avncb.lge.com:8080/cb/item/17588242" TargetMode="External"/><Relationship Id="rId254" Type="http://schemas.openxmlformats.org/officeDocument/2006/relationships/hyperlink" Target="http://avncb.lge.com:8080/cb/item/17600235" TargetMode="External"/><Relationship Id="rId28" Type="http://schemas.openxmlformats.org/officeDocument/2006/relationships/hyperlink" Target="http://avncb.lge.com:8080/cb/item/17009749" TargetMode="External"/><Relationship Id="rId49" Type="http://schemas.openxmlformats.org/officeDocument/2006/relationships/hyperlink" Target="http://avncb.lge.com:8080/cb/item/17009768" TargetMode="External"/><Relationship Id="rId114" Type="http://schemas.openxmlformats.org/officeDocument/2006/relationships/hyperlink" Target="http://avncb.lge.com:8080/cb/item/16741171" TargetMode="External"/><Relationship Id="rId275" Type="http://schemas.openxmlformats.org/officeDocument/2006/relationships/hyperlink" Target="http://avncb.lge.com:8080/cb/item/17686224" TargetMode="External"/><Relationship Id="rId296" Type="http://schemas.openxmlformats.org/officeDocument/2006/relationships/hyperlink" Target="http://avncb.lge.com:8080/cb/item/17937533" TargetMode="External"/><Relationship Id="rId300" Type="http://schemas.openxmlformats.org/officeDocument/2006/relationships/hyperlink" Target="http://avncb.lge.com:8080/cb/item/17983767" TargetMode="External"/><Relationship Id="rId60" Type="http://schemas.openxmlformats.org/officeDocument/2006/relationships/hyperlink" Target="http://avncb.lge.com:8080/cb/item/17009116" TargetMode="External"/><Relationship Id="rId81" Type="http://schemas.openxmlformats.org/officeDocument/2006/relationships/hyperlink" Target="http://avncb.lge.com:8080/cb/item/16741138" TargetMode="External"/><Relationship Id="rId135" Type="http://schemas.openxmlformats.org/officeDocument/2006/relationships/hyperlink" Target="http://avncb.lge.com:8080/cb/item/17025795" TargetMode="External"/><Relationship Id="rId156" Type="http://schemas.openxmlformats.org/officeDocument/2006/relationships/hyperlink" Target="http://avncb.lge.com:8080/cb/item/17027146" TargetMode="External"/><Relationship Id="rId177" Type="http://schemas.openxmlformats.org/officeDocument/2006/relationships/hyperlink" Target="http://avncb.lge.com:8080/cb/item/16736655" TargetMode="External"/><Relationship Id="rId198" Type="http://schemas.openxmlformats.org/officeDocument/2006/relationships/hyperlink" Target="http://avncb.lge.com:8080/cb/item/16728525" TargetMode="External"/><Relationship Id="rId202" Type="http://schemas.openxmlformats.org/officeDocument/2006/relationships/hyperlink" Target="http://avncb.lge.com:8080/cb/item/17593481" TargetMode="External"/><Relationship Id="rId223" Type="http://schemas.openxmlformats.org/officeDocument/2006/relationships/hyperlink" Target="http://avncb.lge.com:8080/cb/item/17588202" TargetMode="External"/><Relationship Id="rId244" Type="http://schemas.openxmlformats.org/officeDocument/2006/relationships/hyperlink" Target="http://avncb.lge.com:8080/cb/item/17588822" TargetMode="External"/><Relationship Id="rId18" Type="http://schemas.openxmlformats.org/officeDocument/2006/relationships/hyperlink" Target="http://avncb.lge.com:8080/cb/item/17009739" TargetMode="External"/><Relationship Id="rId39" Type="http://schemas.openxmlformats.org/officeDocument/2006/relationships/hyperlink" Target="http://avncb.lge.com:8080/cb/item/17009758" TargetMode="External"/><Relationship Id="rId265" Type="http://schemas.openxmlformats.org/officeDocument/2006/relationships/hyperlink" Target="http://avncb.lge.com:8080/cb/item/17686214" TargetMode="External"/><Relationship Id="rId286" Type="http://schemas.openxmlformats.org/officeDocument/2006/relationships/hyperlink" Target="http://avncb.lge.com:8080/cb/item/18006864" TargetMode="External"/><Relationship Id="rId50" Type="http://schemas.openxmlformats.org/officeDocument/2006/relationships/hyperlink" Target="http://avncb.lge.com:8080/cb/item/17009769" TargetMode="External"/><Relationship Id="rId104" Type="http://schemas.openxmlformats.org/officeDocument/2006/relationships/hyperlink" Target="http://avncb.lge.com:8080/cb/item/16741161" TargetMode="External"/><Relationship Id="rId125" Type="http://schemas.openxmlformats.org/officeDocument/2006/relationships/hyperlink" Target="http://avncb.lge.com:8080/cb/item/17009139" TargetMode="External"/><Relationship Id="rId146" Type="http://schemas.openxmlformats.org/officeDocument/2006/relationships/hyperlink" Target="http://avncb.lge.com:8080/cb/item/17027136" TargetMode="External"/><Relationship Id="rId167" Type="http://schemas.openxmlformats.org/officeDocument/2006/relationships/hyperlink" Target="http://avncb.lge.com:8080/cb/item/17027157" TargetMode="External"/><Relationship Id="rId188" Type="http://schemas.openxmlformats.org/officeDocument/2006/relationships/hyperlink" Target="http://avncb.lge.com:8080/cb/item/16736666" TargetMode="External"/><Relationship Id="rId71" Type="http://schemas.openxmlformats.org/officeDocument/2006/relationships/hyperlink" Target="http://avncb.lge.com:8080/cb/item/16741128" TargetMode="External"/><Relationship Id="rId92" Type="http://schemas.openxmlformats.org/officeDocument/2006/relationships/hyperlink" Target="http://avncb.lge.com:8080/cb/item/16741149" TargetMode="External"/><Relationship Id="rId213" Type="http://schemas.openxmlformats.org/officeDocument/2006/relationships/hyperlink" Target="http://avncb.lge.com:8080/cb/item/17588192" TargetMode="External"/><Relationship Id="rId234" Type="http://schemas.openxmlformats.org/officeDocument/2006/relationships/hyperlink" Target="http://avncb.lge.com:8080/cb/item/17588243" TargetMode="External"/><Relationship Id="rId2" Type="http://schemas.openxmlformats.org/officeDocument/2006/relationships/hyperlink" Target="http://avncb.lge.com:8080/cb/item/16728526" TargetMode="External"/><Relationship Id="rId29" Type="http://schemas.openxmlformats.org/officeDocument/2006/relationships/hyperlink" Target="http://avncb.lge.com:8080/cb/item/17009750" TargetMode="External"/><Relationship Id="rId255" Type="http://schemas.openxmlformats.org/officeDocument/2006/relationships/hyperlink" Target="http://avncb.lge.com:8080/cb/item/17600236" TargetMode="External"/><Relationship Id="rId276" Type="http://schemas.openxmlformats.org/officeDocument/2006/relationships/hyperlink" Target="http://avncb.lge.com:8080/cb/item/17686225" TargetMode="External"/><Relationship Id="rId297" Type="http://schemas.openxmlformats.org/officeDocument/2006/relationships/hyperlink" Target="http://avncb.lge.com:8080/cb/item/17959008" TargetMode="External"/><Relationship Id="rId40" Type="http://schemas.openxmlformats.org/officeDocument/2006/relationships/hyperlink" Target="http://avncb.lge.com:8080/cb/item/17009759" TargetMode="External"/><Relationship Id="rId115" Type="http://schemas.openxmlformats.org/officeDocument/2006/relationships/hyperlink" Target="http://avncb.lge.com:8080/cb/item/17009129" TargetMode="External"/><Relationship Id="rId136" Type="http://schemas.openxmlformats.org/officeDocument/2006/relationships/hyperlink" Target="http://avncb.lge.com:8080/cb/item/17025796" TargetMode="External"/><Relationship Id="rId157" Type="http://schemas.openxmlformats.org/officeDocument/2006/relationships/hyperlink" Target="http://avncb.lge.com:8080/cb/item/17027147" TargetMode="External"/><Relationship Id="rId178" Type="http://schemas.openxmlformats.org/officeDocument/2006/relationships/hyperlink" Target="http://avncb.lge.com:8080/cb/item/16736656" TargetMode="External"/><Relationship Id="rId301" Type="http://schemas.openxmlformats.org/officeDocument/2006/relationships/hyperlink" Target="http://avncb.lge.com:8080/cb/item/17983768" TargetMode="External"/><Relationship Id="rId61" Type="http://schemas.openxmlformats.org/officeDocument/2006/relationships/hyperlink" Target="http://avncb.lge.com:8080/cb/item/17009117" TargetMode="External"/><Relationship Id="rId82" Type="http://schemas.openxmlformats.org/officeDocument/2006/relationships/hyperlink" Target="http://avncb.lge.com:8080/cb/item/16741139" TargetMode="External"/><Relationship Id="rId199" Type="http://schemas.openxmlformats.org/officeDocument/2006/relationships/hyperlink" Target="http://avncb.lge.com:8080/cb/item/16728528" TargetMode="External"/><Relationship Id="rId203" Type="http://schemas.openxmlformats.org/officeDocument/2006/relationships/hyperlink" Target="http://avncb.lge.com:8080/cb/item/17593482" TargetMode="External"/><Relationship Id="rId19" Type="http://schemas.openxmlformats.org/officeDocument/2006/relationships/hyperlink" Target="http://avncb.lge.com:8080/cb/item/17009740" TargetMode="External"/><Relationship Id="rId224" Type="http://schemas.openxmlformats.org/officeDocument/2006/relationships/hyperlink" Target="http://avncb.lge.com:8080/cb/item/17588203" TargetMode="External"/><Relationship Id="rId245" Type="http://schemas.openxmlformats.org/officeDocument/2006/relationships/hyperlink" Target="http://avncb.lge.com:8080/cb/item/17588823" TargetMode="External"/><Relationship Id="rId266" Type="http://schemas.openxmlformats.org/officeDocument/2006/relationships/hyperlink" Target="http://avncb.lge.com:8080/cb/item/17686215" TargetMode="External"/><Relationship Id="rId287" Type="http://schemas.openxmlformats.org/officeDocument/2006/relationships/hyperlink" Target="http://avncb.lge.com:8080/cb/item/18006865" TargetMode="External"/><Relationship Id="rId30" Type="http://schemas.openxmlformats.org/officeDocument/2006/relationships/hyperlink" Target="http://avncb.lge.com:8080/cb/item/17009751" TargetMode="External"/><Relationship Id="rId105" Type="http://schemas.openxmlformats.org/officeDocument/2006/relationships/hyperlink" Target="http://avncb.lge.com:8080/cb/item/16741162" TargetMode="External"/><Relationship Id="rId126" Type="http://schemas.openxmlformats.org/officeDocument/2006/relationships/hyperlink" Target="http://avncb.lge.com:8080/cb/item/17009140" TargetMode="External"/><Relationship Id="rId147" Type="http://schemas.openxmlformats.org/officeDocument/2006/relationships/hyperlink" Target="http://avncb.lge.com:8080/cb/item/17027137" TargetMode="External"/><Relationship Id="rId168" Type="http://schemas.openxmlformats.org/officeDocument/2006/relationships/hyperlink" Target="http://avncb.lge.com:8080/cb/item/17027158" TargetMode="External"/><Relationship Id="rId51" Type="http://schemas.openxmlformats.org/officeDocument/2006/relationships/hyperlink" Target="http://avncb.lge.com:8080/cb/item/17009770" TargetMode="External"/><Relationship Id="rId72" Type="http://schemas.openxmlformats.org/officeDocument/2006/relationships/hyperlink" Target="http://avncb.lge.com:8080/cb/item/16741129" TargetMode="External"/><Relationship Id="rId93" Type="http://schemas.openxmlformats.org/officeDocument/2006/relationships/hyperlink" Target="http://avncb.lge.com:8080/cb/item/16741150" TargetMode="External"/><Relationship Id="rId189" Type="http://schemas.openxmlformats.org/officeDocument/2006/relationships/hyperlink" Target="http://avncb.lge.com:8080/cb/item/16736667" TargetMode="External"/><Relationship Id="rId3" Type="http://schemas.openxmlformats.org/officeDocument/2006/relationships/hyperlink" Target="http://avncb.lge.com:8080/cb/item/17074356" TargetMode="External"/><Relationship Id="rId214" Type="http://schemas.openxmlformats.org/officeDocument/2006/relationships/hyperlink" Target="http://avncb.lge.com:8080/cb/item/17588193" TargetMode="External"/><Relationship Id="rId235" Type="http://schemas.openxmlformats.org/officeDocument/2006/relationships/hyperlink" Target="http://avncb.lge.com:8080/cb/item/17588244" TargetMode="External"/><Relationship Id="rId256" Type="http://schemas.openxmlformats.org/officeDocument/2006/relationships/hyperlink" Target="http://avncb.lge.com:8080/cb/item/17600238" TargetMode="External"/><Relationship Id="rId277" Type="http://schemas.openxmlformats.org/officeDocument/2006/relationships/hyperlink" Target="http://avncb.lge.com:8080/cb/item/17686226" TargetMode="External"/><Relationship Id="rId298" Type="http://schemas.openxmlformats.org/officeDocument/2006/relationships/hyperlink" Target="http://avncb.lge.com:8080/cb/item/17959009" TargetMode="External"/><Relationship Id="rId116" Type="http://schemas.openxmlformats.org/officeDocument/2006/relationships/hyperlink" Target="http://avncb.lge.com:8080/cb/item/17009130" TargetMode="External"/><Relationship Id="rId137" Type="http://schemas.openxmlformats.org/officeDocument/2006/relationships/hyperlink" Target="http://avncb.lge.com:8080/cb/item/17025797" TargetMode="External"/><Relationship Id="rId158" Type="http://schemas.openxmlformats.org/officeDocument/2006/relationships/hyperlink" Target="http://avncb.lge.com:8080/cb/item/17027148" TargetMode="External"/><Relationship Id="rId302" Type="http://schemas.openxmlformats.org/officeDocument/2006/relationships/hyperlink" Target="http://avncb.lge.com:8080/cb/item/17988676" TargetMode="External"/><Relationship Id="rId20" Type="http://schemas.openxmlformats.org/officeDocument/2006/relationships/hyperlink" Target="http://avncb.lge.com:8080/cb/item/17009741" TargetMode="External"/><Relationship Id="rId41" Type="http://schemas.openxmlformats.org/officeDocument/2006/relationships/hyperlink" Target="http://avncb.lge.com:8080/cb/item/17009760" TargetMode="External"/><Relationship Id="rId62" Type="http://schemas.openxmlformats.org/officeDocument/2006/relationships/hyperlink" Target="http://avncb.lge.com:8080/cb/item/17009119" TargetMode="External"/><Relationship Id="rId83" Type="http://schemas.openxmlformats.org/officeDocument/2006/relationships/hyperlink" Target="http://avncb.lge.com:8080/cb/item/16741140" TargetMode="External"/><Relationship Id="rId179" Type="http://schemas.openxmlformats.org/officeDocument/2006/relationships/hyperlink" Target="http://avncb.lge.com:8080/cb/item/16736657" TargetMode="External"/><Relationship Id="rId190" Type="http://schemas.openxmlformats.org/officeDocument/2006/relationships/hyperlink" Target="http://avncb.lge.com:8080/cb/item/16736668" TargetMode="External"/><Relationship Id="rId204" Type="http://schemas.openxmlformats.org/officeDocument/2006/relationships/hyperlink" Target="http://avncb.lge.com:8080/cb/item/17593483" TargetMode="External"/><Relationship Id="rId225" Type="http://schemas.openxmlformats.org/officeDocument/2006/relationships/hyperlink" Target="http://avncb.lge.com:8080/cb/item/17588204" TargetMode="External"/><Relationship Id="rId246" Type="http://schemas.openxmlformats.org/officeDocument/2006/relationships/hyperlink" Target="http://avncb.lge.com:8080/cb/item/17588824" TargetMode="External"/><Relationship Id="rId267" Type="http://schemas.openxmlformats.org/officeDocument/2006/relationships/hyperlink" Target="http://avncb.lge.com:8080/cb/item/17686216" TargetMode="External"/><Relationship Id="rId288" Type="http://schemas.openxmlformats.org/officeDocument/2006/relationships/hyperlink" Target="http://avncb.lge.com:8080/cb/item/18006866" TargetMode="External"/><Relationship Id="rId106" Type="http://schemas.openxmlformats.org/officeDocument/2006/relationships/hyperlink" Target="http://avncb.lge.com:8080/cb/item/16741163" TargetMode="External"/><Relationship Id="rId127" Type="http://schemas.openxmlformats.org/officeDocument/2006/relationships/hyperlink" Target="http://avncb.lge.com:8080/cb/item/17009142" TargetMode="External"/><Relationship Id="rId10" Type="http://schemas.openxmlformats.org/officeDocument/2006/relationships/hyperlink" Target="http://avncb.lge.com:8080/cb/item/17009731" TargetMode="External"/><Relationship Id="rId31" Type="http://schemas.openxmlformats.org/officeDocument/2006/relationships/hyperlink" Target="http://avncb.lge.com:8080/cb/item/17009752" TargetMode="External"/><Relationship Id="rId52" Type="http://schemas.openxmlformats.org/officeDocument/2006/relationships/hyperlink" Target="http://avncb.lge.com:8080/cb/item/17009108" TargetMode="External"/><Relationship Id="rId73" Type="http://schemas.openxmlformats.org/officeDocument/2006/relationships/hyperlink" Target="http://avncb.lge.com:8080/cb/item/16741130" TargetMode="External"/><Relationship Id="rId94" Type="http://schemas.openxmlformats.org/officeDocument/2006/relationships/hyperlink" Target="http://avncb.lge.com:8080/cb/item/16741151" TargetMode="External"/><Relationship Id="rId148" Type="http://schemas.openxmlformats.org/officeDocument/2006/relationships/hyperlink" Target="http://avncb.lge.com:8080/cb/item/17027138" TargetMode="External"/><Relationship Id="rId169" Type="http://schemas.openxmlformats.org/officeDocument/2006/relationships/hyperlink" Target="http://avncb.lge.com:8080/cb/item/17027159" TargetMode="External"/><Relationship Id="rId4" Type="http://schemas.openxmlformats.org/officeDocument/2006/relationships/hyperlink" Target="http://avncb.lge.com:8080/cb/item/17074357" TargetMode="External"/><Relationship Id="rId180" Type="http://schemas.openxmlformats.org/officeDocument/2006/relationships/hyperlink" Target="http://avncb.lge.com:8080/cb/item/16736658" TargetMode="External"/><Relationship Id="rId215" Type="http://schemas.openxmlformats.org/officeDocument/2006/relationships/hyperlink" Target="http://avncb.lge.com:8080/cb/item/17588194" TargetMode="External"/><Relationship Id="rId236" Type="http://schemas.openxmlformats.org/officeDocument/2006/relationships/hyperlink" Target="http://avncb.lge.com:8080/cb/item/17588245" TargetMode="External"/><Relationship Id="rId257" Type="http://schemas.openxmlformats.org/officeDocument/2006/relationships/hyperlink" Target="http://avncb.lge.com:8080/cb/item/17683409" TargetMode="External"/><Relationship Id="rId278" Type="http://schemas.openxmlformats.org/officeDocument/2006/relationships/hyperlink" Target="http://avncb.lge.com:8080/cb/item/17806506" TargetMode="External"/><Relationship Id="rId303" Type="http://schemas.openxmlformats.org/officeDocument/2006/relationships/hyperlink" Target="http://avncb.lge.com:8080/cb/item/17988677" TargetMode="External"/><Relationship Id="rId42" Type="http://schemas.openxmlformats.org/officeDocument/2006/relationships/hyperlink" Target="http://avncb.lge.com:8080/cb/item/17009761" TargetMode="External"/><Relationship Id="rId84" Type="http://schemas.openxmlformats.org/officeDocument/2006/relationships/hyperlink" Target="http://avncb.lge.com:8080/cb/item/16741141" TargetMode="External"/><Relationship Id="rId138" Type="http://schemas.openxmlformats.org/officeDocument/2006/relationships/hyperlink" Target="http://avncb.lge.com:8080/cb/item/17025798" TargetMode="External"/><Relationship Id="rId191" Type="http://schemas.openxmlformats.org/officeDocument/2006/relationships/hyperlink" Target="http://avncb.lge.com:8080/cb/item/16736669" TargetMode="External"/><Relationship Id="rId205" Type="http://schemas.openxmlformats.org/officeDocument/2006/relationships/hyperlink" Target="http://avncb.lge.com:8080/cb/item/17593484" TargetMode="External"/><Relationship Id="rId247" Type="http://schemas.openxmlformats.org/officeDocument/2006/relationships/hyperlink" Target="http://avncb.lge.com:8080/cb/item/17588825" TargetMode="External"/><Relationship Id="rId107" Type="http://schemas.openxmlformats.org/officeDocument/2006/relationships/hyperlink" Target="http://avncb.lge.com:8080/cb/item/16741164" TargetMode="External"/><Relationship Id="rId289" Type="http://schemas.openxmlformats.org/officeDocument/2006/relationships/hyperlink" Target="http://avncb.lge.com:8080/cb/item/18006867" TargetMode="External"/><Relationship Id="rId11" Type="http://schemas.openxmlformats.org/officeDocument/2006/relationships/hyperlink" Target="http://avncb.lge.com:8080/cb/item/17009732" TargetMode="External"/><Relationship Id="rId53" Type="http://schemas.openxmlformats.org/officeDocument/2006/relationships/hyperlink" Target="http://avncb.lge.com:8080/cb/item/17009109" TargetMode="External"/><Relationship Id="rId149" Type="http://schemas.openxmlformats.org/officeDocument/2006/relationships/hyperlink" Target="http://avncb.lge.com:8080/cb/item/17027139" TargetMode="External"/><Relationship Id="rId95" Type="http://schemas.openxmlformats.org/officeDocument/2006/relationships/hyperlink" Target="http://avncb.lge.com:8080/cb/item/16741152" TargetMode="External"/><Relationship Id="rId160" Type="http://schemas.openxmlformats.org/officeDocument/2006/relationships/hyperlink" Target="http://avncb.lge.com:8080/cb/item/17027150" TargetMode="External"/><Relationship Id="rId216" Type="http://schemas.openxmlformats.org/officeDocument/2006/relationships/hyperlink" Target="http://avncb.lge.com:8080/cb/item/17588195" TargetMode="External"/><Relationship Id="rId258" Type="http://schemas.openxmlformats.org/officeDocument/2006/relationships/hyperlink" Target="http://avncb.lge.com:8080/cb/item/17683410" TargetMode="External"/><Relationship Id="rId22" Type="http://schemas.openxmlformats.org/officeDocument/2006/relationships/hyperlink" Target="http://avncb.lge.com:8080/cb/item/17009743" TargetMode="External"/><Relationship Id="rId64" Type="http://schemas.openxmlformats.org/officeDocument/2006/relationships/hyperlink" Target="http://avncb.lge.com:8080/cb/item/17009121" TargetMode="External"/><Relationship Id="rId118" Type="http://schemas.openxmlformats.org/officeDocument/2006/relationships/hyperlink" Target="http://avncb.lge.com:8080/cb/item/17009132" TargetMode="External"/><Relationship Id="rId171" Type="http://schemas.openxmlformats.org/officeDocument/2006/relationships/hyperlink" Target="http://avncb.lge.com:8080/cb/item/17028346" TargetMode="External"/><Relationship Id="rId227" Type="http://schemas.openxmlformats.org/officeDocument/2006/relationships/hyperlink" Target="http://avncb.lge.com:8080/cb/item/17588206" TargetMode="External"/><Relationship Id="rId269" Type="http://schemas.openxmlformats.org/officeDocument/2006/relationships/hyperlink" Target="http://avncb.lge.com:8080/cb/item/17686218" TargetMode="External"/><Relationship Id="rId33" Type="http://schemas.openxmlformats.org/officeDocument/2006/relationships/hyperlink" Target="http://avncb.lge.com:8080/cb/item/17248745" TargetMode="External"/><Relationship Id="rId129" Type="http://schemas.openxmlformats.org/officeDocument/2006/relationships/hyperlink" Target="http://avncb.lge.com:8080/cb/item/17023852" TargetMode="External"/><Relationship Id="rId280" Type="http://schemas.openxmlformats.org/officeDocument/2006/relationships/hyperlink" Target="http://avncb.lge.com:8080/cb/item/18006873" TargetMode="External"/><Relationship Id="rId75" Type="http://schemas.openxmlformats.org/officeDocument/2006/relationships/hyperlink" Target="http://avncb.lge.com:8080/cb/item/16741132" TargetMode="External"/><Relationship Id="rId140" Type="http://schemas.openxmlformats.org/officeDocument/2006/relationships/hyperlink" Target="http://avncb.lge.com:8080/cb/item/17026224" TargetMode="External"/><Relationship Id="rId182" Type="http://schemas.openxmlformats.org/officeDocument/2006/relationships/hyperlink" Target="http://avncb.lge.com:8080/cb/item/16736660" TargetMode="External"/><Relationship Id="rId6" Type="http://schemas.openxmlformats.org/officeDocument/2006/relationships/hyperlink" Target="http://avncb.lge.com:8080/cb/item/17009728" TargetMode="External"/><Relationship Id="rId238" Type="http://schemas.openxmlformats.org/officeDocument/2006/relationships/hyperlink" Target="http://avncb.lge.com:8080/cb/item/17699486" TargetMode="External"/><Relationship Id="rId291" Type="http://schemas.openxmlformats.org/officeDocument/2006/relationships/hyperlink" Target="http://avncb.lge.com:8080/cb/item/18006869" TargetMode="External"/><Relationship Id="rId305" Type="http://schemas.openxmlformats.org/officeDocument/2006/relationships/hyperlink" Target="http://avncb.lge.com:8080/cb/item/18006524"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944"/>
  <sheetViews>
    <sheetView zoomScale="85" zoomScaleNormal="85" workbookViewId="0">
      <pane xSplit="11" ySplit="1" topLeftCell="L2" activePane="bottomRight" state="frozen"/>
      <selection pane="topRight" activeCell="L1" sqref="L1"/>
      <selection pane="bottomLeft" activeCell="A2" sqref="A2"/>
      <selection pane="bottomRight" activeCell="E4" sqref="E4"/>
    </sheetView>
  </sheetViews>
  <sheetFormatPr defaultRowHeight="29.25" customHeight="1" x14ac:dyDescent="0.25"/>
  <cols>
    <col min="1" max="1" width="12.28515625" customWidth="1"/>
    <col min="2" max="2" width="53" customWidth="1"/>
    <col min="3" max="10" width="16.140625" customWidth="1"/>
    <col min="11" max="11" width="12.5703125" customWidth="1"/>
    <col min="12" max="12" width="34.5703125" style="12" customWidth="1"/>
    <col min="13" max="13" width="22.28515625" style="12" customWidth="1"/>
    <col min="14" max="14" width="41.5703125" customWidth="1"/>
    <col min="15" max="15" width="35.7109375" customWidth="1"/>
    <col min="16" max="16" width="29.85546875" customWidth="1"/>
    <col min="17" max="17" width="24.140625" customWidth="1"/>
    <col min="18" max="18" width="45.28515625" customWidth="1"/>
    <col min="19" max="19" width="22" customWidth="1"/>
    <col min="20" max="20" width="12" customWidth="1"/>
    <col min="21" max="21" width="40" customWidth="1"/>
    <col min="22" max="22" width="10.7109375" customWidth="1"/>
    <col min="23" max="23" width="34.140625" customWidth="1"/>
    <col min="24" max="24" width="17.28515625" customWidth="1"/>
    <col min="25" max="25" width="7.85546875" customWidth="1"/>
    <col min="26" max="26" width="7.5703125" customWidth="1"/>
    <col min="27" max="27" width="10.140625" customWidth="1"/>
    <col min="28" max="28" width="19.28515625" customWidth="1"/>
    <col min="29" max="29" width="18.5703125" customWidth="1"/>
    <col min="30" max="30" width="16" customWidth="1"/>
    <col min="31" max="31" width="20.85546875" customWidth="1"/>
    <col min="32" max="32" width="19.42578125" customWidth="1"/>
    <col min="33" max="33" width="8.42578125" customWidth="1"/>
    <col min="34" max="34" width="24" customWidth="1"/>
    <col min="35" max="35" width="17.42578125" customWidth="1"/>
    <col min="36" max="36" width="15.42578125" customWidth="1"/>
    <col min="37" max="37" width="19.42578125" customWidth="1"/>
    <col min="38" max="38" width="14.42578125" customWidth="1"/>
    <col min="39" max="39" width="94.5703125" customWidth="1"/>
    <col min="40" max="40" width="80.42578125" customWidth="1"/>
    <col min="41" max="41" width="19.5703125" customWidth="1"/>
    <col min="42" max="42" width="18.140625" customWidth="1"/>
    <col min="43" max="43" width="22.28515625" customWidth="1"/>
    <col min="44" max="44" width="30.7109375" customWidth="1"/>
    <col min="45" max="45" width="25.42578125" customWidth="1"/>
    <col min="46" max="46" width="35.42578125" customWidth="1"/>
    <col min="47" max="47" width="29.140625" customWidth="1"/>
    <col min="48" max="48" width="15.140625" customWidth="1"/>
    <col min="49" max="49" width="20.5703125" customWidth="1"/>
    <col min="50" max="50" width="42.85546875" customWidth="1"/>
    <col min="51" max="51" width="17" customWidth="1"/>
    <col min="52" max="52" width="45.140625" customWidth="1"/>
    <col min="53" max="53" width="16" customWidth="1"/>
    <col min="54" max="54" width="21.140625" customWidth="1"/>
    <col min="55" max="55" width="23" customWidth="1"/>
    <col min="56" max="56" width="33" customWidth="1"/>
    <col min="57" max="57" width="23.140625" customWidth="1"/>
    <col min="58" max="58" width="26.7109375" customWidth="1"/>
    <col min="59" max="59" width="21.85546875" customWidth="1"/>
    <col min="60" max="60" width="12.7109375" customWidth="1"/>
    <col min="61" max="61" width="14" customWidth="1"/>
    <col min="62" max="62" width="13" style="12" customWidth="1"/>
    <col min="63" max="63" width="16.7109375" bestFit="1" customWidth="1"/>
    <col min="64" max="64" width="11.28515625" style="9" customWidth="1"/>
    <col min="65" max="65" width="36.5703125" style="9" customWidth="1"/>
    <col min="66" max="66" width="21" style="9" customWidth="1"/>
    <col min="67" max="67" width="18.28515625" style="9" customWidth="1"/>
    <col min="68" max="68" width="24.28515625" style="10" customWidth="1"/>
  </cols>
  <sheetData>
    <row r="1" spans="1:70" ht="29.25" customHeight="1" x14ac:dyDescent="0.25">
      <c r="A1" t="s">
        <v>0</v>
      </c>
      <c r="B1" t="s">
        <v>1</v>
      </c>
      <c r="C1" s="1" t="s">
        <v>20</v>
      </c>
      <c r="D1" s="1" t="s">
        <v>17</v>
      </c>
      <c r="E1" t="s">
        <v>22</v>
      </c>
      <c r="F1" t="s">
        <v>2774</v>
      </c>
      <c r="G1" t="s">
        <v>30</v>
      </c>
      <c r="H1" t="s">
        <v>2775</v>
      </c>
      <c r="I1" t="s">
        <v>2776</v>
      </c>
      <c r="J1" t="s">
        <v>2777</v>
      </c>
      <c r="K1" s="1" t="s">
        <v>0</v>
      </c>
      <c r="L1" s="11" t="s">
        <v>1</v>
      </c>
      <c r="M1" s="13" t="s">
        <v>9</v>
      </c>
      <c r="N1" s="1" t="s">
        <v>10</v>
      </c>
      <c r="O1" s="1" t="s">
        <v>2</v>
      </c>
      <c r="P1" s="1" t="s">
        <v>3</v>
      </c>
      <c r="Q1" s="1" t="s">
        <v>4</v>
      </c>
      <c r="R1" s="1" t="s">
        <v>5</v>
      </c>
      <c r="S1" s="1" t="s">
        <v>6</v>
      </c>
      <c r="T1" s="1" t="s">
        <v>7</v>
      </c>
      <c r="U1" s="1" t="s">
        <v>8</v>
      </c>
      <c r="V1" s="1" t="s">
        <v>11</v>
      </c>
      <c r="W1" s="1" t="s">
        <v>12</v>
      </c>
      <c r="X1" s="1" t="s">
        <v>13</v>
      </c>
      <c r="Y1" s="1" t="s">
        <v>14</v>
      </c>
      <c r="Z1" s="1" t="s">
        <v>15</v>
      </c>
      <c r="AA1" s="1" t="s">
        <v>16</v>
      </c>
      <c r="AB1" s="1" t="s">
        <v>17</v>
      </c>
      <c r="AC1" s="1" t="s">
        <v>18</v>
      </c>
      <c r="AD1" s="1" t="s">
        <v>19</v>
      </c>
      <c r="AE1" s="1" t="s">
        <v>20</v>
      </c>
      <c r="AF1" s="1" t="s">
        <v>21</v>
      </c>
      <c r="AG1" s="1" t="s">
        <v>22</v>
      </c>
      <c r="AH1" s="1" t="s">
        <v>23</v>
      </c>
      <c r="AI1" s="1" t="s">
        <v>24</v>
      </c>
      <c r="AJ1" s="1" t="s">
        <v>25</v>
      </c>
      <c r="AK1" s="1" t="s">
        <v>26</v>
      </c>
      <c r="AL1" s="1" t="s">
        <v>27</v>
      </c>
      <c r="AM1" s="1" t="s">
        <v>28</v>
      </c>
      <c r="AN1" s="1" t="s">
        <v>29</v>
      </c>
      <c r="AO1" s="1" t="s">
        <v>30</v>
      </c>
      <c r="AP1" s="1" t="s">
        <v>31</v>
      </c>
      <c r="AQ1" s="1" t="s">
        <v>32</v>
      </c>
      <c r="AR1" s="1" t="s">
        <v>33</v>
      </c>
      <c r="AS1" s="1" t="s">
        <v>34</v>
      </c>
      <c r="AT1" s="1" t="s">
        <v>35</v>
      </c>
      <c r="AU1" s="1" t="s">
        <v>36</v>
      </c>
      <c r="AV1" s="1" t="s">
        <v>37</v>
      </c>
      <c r="AW1" s="1" t="s">
        <v>38</v>
      </c>
      <c r="AX1" s="1" t="s">
        <v>39</v>
      </c>
      <c r="AY1" s="1" t="s">
        <v>40</v>
      </c>
      <c r="AZ1" s="1" t="s">
        <v>41</v>
      </c>
      <c r="BA1" s="1" t="s">
        <v>42</v>
      </c>
      <c r="BB1" s="1" t="s">
        <v>43</v>
      </c>
      <c r="BC1" s="1" t="s">
        <v>44</v>
      </c>
      <c r="BD1" s="1" t="s">
        <v>45</v>
      </c>
      <c r="BE1" s="1" t="s">
        <v>46</v>
      </c>
      <c r="BF1" s="1" t="s">
        <v>47</v>
      </c>
      <c r="BG1" s="1" t="s">
        <v>48</v>
      </c>
      <c r="BH1" s="1" t="s">
        <v>49</v>
      </c>
      <c r="BI1" s="1" t="s">
        <v>50</v>
      </c>
      <c r="BJ1" s="11" t="s">
        <v>51</v>
      </c>
      <c r="BK1" s="1" t="s">
        <v>52</v>
      </c>
      <c r="BL1" s="21" t="s">
        <v>2751</v>
      </c>
      <c r="BM1" s="21" t="s">
        <v>2752</v>
      </c>
      <c r="BN1" s="21" t="s">
        <v>2756</v>
      </c>
      <c r="BO1" s="22" t="s">
        <v>30</v>
      </c>
      <c r="BP1" s="21" t="s">
        <v>2753</v>
      </c>
      <c r="BQ1" t="s">
        <v>2774</v>
      </c>
      <c r="BR1" t="s">
        <v>30</v>
      </c>
    </row>
    <row r="2" spans="1:70" ht="29.25" customHeight="1" x14ac:dyDescent="0.25">
      <c r="A2">
        <v>16728523</v>
      </c>
      <c r="B2" t="s">
        <v>53</v>
      </c>
      <c r="D2" t="s">
        <v>58</v>
      </c>
      <c r="H2" t="str">
        <f>IF(BN2=0,"No","Yes")</f>
        <v>No</v>
      </c>
      <c r="K2" s="2">
        <v>16728523</v>
      </c>
      <c r="L2" s="12" t="s">
        <v>53</v>
      </c>
      <c r="M2" s="12" t="s">
        <v>54</v>
      </c>
      <c r="V2" t="s">
        <v>55</v>
      </c>
      <c r="Z2" t="s">
        <v>56</v>
      </c>
      <c r="AA2" t="s">
        <v>57</v>
      </c>
      <c r="AB2" t="s">
        <v>58</v>
      </c>
      <c r="AC2" t="s">
        <v>59</v>
      </c>
      <c r="BL2" s="23" t="s">
        <v>2754</v>
      </c>
      <c r="BM2" s="23"/>
      <c r="BN2" s="23"/>
      <c r="BO2" s="23"/>
      <c r="BP2" s="23"/>
    </row>
    <row r="3" spans="1:70" ht="29.25" customHeight="1" x14ac:dyDescent="0.25">
      <c r="A3">
        <v>16728526</v>
      </c>
      <c r="B3" t="s">
        <v>60</v>
      </c>
      <c r="D3" t="s">
        <v>58</v>
      </c>
      <c r="H3" t="str">
        <f t="shared" ref="H3:H4" si="0">IF(BN3=0,"No","Yes")</f>
        <v>No</v>
      </c>
      <c r="K3" s="2">
        <v>16728526</v>
      </c>
      <c r="L3" s="12" t="s">
        <v>60</v>
      </c>
      <c r="M3" s="12" t="s">
        <v>54</v>
      </c>
      <c r="V3" t="s">
        <v>55</v>
      </c>
      <c r="Z3" t="s">
        <v>56</v>
      </c>
      <c r="AA3" t="s">
        <v>57</v>
      </c>
      <c r="AB3" t="s">
        <v>58</v>
      </c>
      <c r="AC3" t="s">
        <v>59</v>
      </c>
      <c r="BL3" s="24"/>
      <c r="BM3" s="25"/>
      <c r="BN3" s="25"/>
      <c r="BO3" s="25"/>
      <c r="BP3" s="25"/>
    </row>
    <row r="4" spans="1:70" ht="255" x14ac:dyDescent="0.25">
      <c r="A4">
        <v>17074356</v>
      </c>
      <c r="B4" t="s">
        <v>61</v>
      </c>
      <c r="C4" t="s">
        <v>59</v>
      </c>
      <c r="D4" t="s">
        <v>83</v>
      </c>
      <c r="E4">
        <v>100</v>
      </c>
      <c r="F4" t="str">
        <f>IF(AE4="","No","Yes")</f>
        <v>Yes</v>
      </c>
      <c r="G4" t="str">
        <f>IFERROR(VLOOKUP(B4,[1]Sheet1!$A:$J,COLUMN([1]Sheet1!$J$1),FALSE),"")</f>
        <v/>
      </c>
      <c r="H4" t="str">
        <f t="shared" si="0"/>
        <v>Yes</v>
      </c>
      <c r="I4" t="str">
        <f>BN4</f>
        <v>Thanhna.nguyen</v>
      </c>
      <c r="J4" t="str">
        <f>BO4</f>
        <v>SpecChange</v>
      </c>
      <c r="K4" s="2">
        <v>17074356</v>
      </c>
      <c r="L4" s="12" t="s">
        <v>61</v>
      </c>
      <c r="M4" s="12" t="s">
        <v>77</v>
      </c>
      <c r="N4" s="26" t="s">
        <v>2759</v>
      </c>
      <c r="O4" s="3" t="s">
        <v>62</v>
      </c>
      <c r="P4" s="3"/>
      <c r="Q4" t="s">
        <v>70</v>
      </c>
      <c r="R4" t="s">
        <v>71</v>
      </c>
      <c r="T4" t="s">
        <v>60</v>
      </c>
      <c r="U4" t="s">
        <v>76</v>
      </c>
      <c r="V4" t="s">
        <v>55</v>
      </c>
      <c r="W4" t="s">
        <v>78</v>
      </c>
      <c r="X4" t="s">
        <v>79</v>
      </c>
      <c r="Y4" t="s">
        <v>80</v>
      </c>
      <c r="Z4" t="s">
        <v>81</v>
      </c>
      <c r="AA4" t="s">
        <v>82</v>
      </c>
      <c r="AB4" t="s">
        <v>83</v>
      </c>
      <c r="AC4" t="s">
        <v>59</v>
      </c>
      <c r="AD4" t="s">
        <v>83</v>
      </c>
      <c r="AE4" t="s">
        <v>59</v>
      </c>
      <c r="AF4" t="s">
        <v>84</v>
      </c>
      <c r="AG4">
        <v>100</v>
      </c>
      <c r="AM4" t="s">
        <v>85</v>
      </c>
      <c r="AN4" t="s">
        <v>86</v>
      </c>
      <c r="AQ4" t="s">
        <v>87</v>
      </c>
      <c r="AR4" t="s">
        <v>87</v>
      </c>
      <c r="AS4" t="s">
        <v>87</v>
      </c>
      <c r="AT4" t="s">
        <v>87</v>
      </c>
      <c r="AU4" t="s">
        <v>87</v>
      </c>
      <c r="AX4" t="s">
        <v>88</v>
      </c>
      <c r="AY4" t="s">
        <v>89</v>
      </c>
      <c r="BA4" t="s">
        <v>83</v>
      </c>
      <c r="BC4" t="s">
        <v>90</v>
      </c>
      <c r="BD4" t="s">
        <v>91</v>
      </c>
      <c r="BF4" t="s">
        <v>59</v>
      </c>
      <c r="BH4" t="s">
        <v>92</v>
      </c>
      <c r="BI4" t="s">
        <v>93</v>
      </c>
      <c r="BJ4" s="12" t="s">
        <v>94</v>
      </c>
      <c r="BL4" s="24" t="s">
        <v>2755</v>
      </c>
      <c r="BM4" s="10" t="s">
        <v>2761</v>
      </c>
      <c r="BN4" s="10" t="s">
        <v>2757</v>
      </c>
      <c r="BO4" s="9" t="s">
        <v>2773</v>
      </c>
      <c r="BP4" s="10" t="s">
        <v>2758</v>
      </c>
      <c r="BQ4" t="s">
        <v>124</v>
      </c>
      <c r="BR4" t="s">
        <v>3143</v>
      </c>
    </row>
    <row r="5" spans="1:70" ht="15" x14ac:dyDescent="0.25">
      <c r="L5"/>
      <c r="M5"/>
      <c r="O5" t="s">
        <v>63</v>
      </c>
      <c r="P5" s="4"/>
      <c r="Q5" t="s">
        <v>70</v>
      </c>
      <c r="R5" t="s">
        <v>72</v>
      </c>
      <c r="BJ5"/>
      <c r="BL5" s="6"/>
      <c r="BM5" s="17"/>
      <c r="BN5" s="17"/>
      <c r="BO5" s="17"/>
      <c r="BP5" s="18"/>
    </row>
    <row r="6" spans="1:70" ht="15" x14ac:dyDescent="0.25">
      <c r="L6"/>
      <c r="M6"/>
      <c r="O6" t="s">
        <v>64</v>
      </c>
      <c r="P6" t="s">
        <v>67</v>
      </c>
      <c r="Q6" t="s">
        <v>70</v>
      </c>
      <c r="R6" t="s">
        <v>73</v>
      </c>
      <c r="BJ6"/>
      <c r="BL6" s="6"/>
      <c r="BM6" s="7"/>
      <c r="BN6" s="7"/>
      <c r="BO6" s="7"/>
      <c r="BP6" s="8"/>
    </row>
    <row r="7" spans="1:70" ht="15" x14ac:dyDescent="0.25">
      <c r="L7"/>
      <c r="M7"/>
      <c r="O7" t="s">
        <v>65</v>
      </c>
      <c r="P7" t="s">
        <v>68</v>
      </c>
      <c r="Q7" t="s">
        <v>70</v>
      </c>
      <c r="R7" t="s">
        <v>74</v>
      </c>
      <c r="BJ7"/>
      <c r="BL7" s="6"/>
      <c r="BM7" s="7"/>
      <c r="BN7" s="7"/>
      <c r="BO7" s="7"/>
      <c r="BP7" s="8"/>
    </row>
    <row r="8" spans="1:70" ht="15" x14ac:dyDescent="0.25">
      <c r="L8"/>
      <c r="M8"/>
      <c r="O8" t="s">
        <v>66</v>
      </c>
      <c r="P8" t="s">
        <v>69</v>
      </c>
      <c r="Q8" t="s">
        <v>70</v>
      </c>
      <c r="R8" t="s">
        <v>75</v>
      </c>
      <c r="BJ8"/>
      <c r="BL8" s="14"/>
      <c r="BM8" s="15"/>
      <c r="BN8" s="15"/>
      <c r="BO8" s="15"/>
      <c r="BP8" s="16"/>
    </row>
    <row r="9" spans="1:70" ht="165" x14ac:dyDescent="0.25">
      <c r="A9">
        <v>17074357</v>
      </c>
      <c r="B9" t="s">
        <v>95</v>
      </c>
      <c r="C9" t="s">
        <v>59</v>
      </c>
      <c r="D9" t="s">
        <v>83</v>
      </c>
      <c r="E9">
        <v>100</v>
      </c>
      <c r="F9" t="str">
        <f>IF(AE9="","No","Yes")</f>
        <v>Yes</v>
      </c>
      <c r="G9" t="str">
        <f>IFERROR(VLOOKUP(B9,[1]Sheet1!$A:$J,COLUMN([1]Sheet1!$J$1),FALSE),"")</f>
        <v/>
      </c>
      <c r="H9" t="str">
        <f t="shared" ref="H9" si="1">IF(BN9=0,"No","Yes")</f>
        <v>Yes</v>
      </c>
      <c r="I9" t="str">
        <f>BN9</f>
        <v>Thanhna.nguyen</v>
      </c>
      <c r="J9" t="str">
        <f>BP9</f>
        <v>Error</v>
      </c>
      <c r="K9" s="2">
        <v>17074357</v>
      </c>
      <c r="L9" s="12" t="s">
        <v>95</v>
      </c>
      <c r="M9" s="12" t="s">
        <v>102</v>
      </c>
      <c r="N9" s="26" t="s">
        <v>2760</v>
      </c>
      <c r="O9" t="s">
        <v>96</v>
      </c>
      <c r="P9" t="s">
        <v>98</v>
      </c>
      <c r="Q9" t="s">
        <v>70</v>
      </c>
      <c r="R9" t="s">
        <v>100</v>
      </c>
      <c r="T9" t="s">
        <v>60</v>
      </c>
      <c r="U9" t="s">
        <v>76</v>
      </c>
      <c r="V9" t="s">
        <v>55</v>
      </c>
      <c r="W9" t="s">
        <v>78</v>
      </c>
      <c r="X9" t="s">
        <v>79</v>
      </c>
      <c r="Y9" t="s">
        <v>80</v>
      </c>
      <c r="Z9" t="s">
        <v>81</v>
      </c>
      <c r="AA9" t="s">
        <v>82</v>
      </c>
      <c r="AB9" t="s">
        <v>83</v>
      </c>
      <c r="AC9" t="s">
        <v>59</v>
      </c>
      <c r="AD9" t="s">
        <v>83</v>
      </c>
      <c r="AE9" t="s">
        <v>59</v>
      </c>
      <c r="AF9" t="s">
        <v>84</v>
      </c>
      <c r="AG9">
        <v>100</v>
      </c>
      <c r="AM9" t="s">
        <v>85</v>
      </c>
      <c r="AN9" t="s">
        <v>86</v>
      </c>
      <c r="AQ9" t="s">
        <v>87</v>
      </c>
      <c r="AR9" t="s">
        <v>87</v>
      </c>
      <c r="AS9" t="s">
        <v>87</v>
      </c>
      <c r="AT9" t="s">
        <v>87</v>
      </c>
      <c r="AU9" t="s">
        <v>87</v>
      </c>
      <c r="AX9" t="s">
        <v>103</v>
      </c>
      <c r="AY9" t="s">
        <v>89</v>
      </c>
      <c r="BH9" t="s">
        <v>92</v>
      </c>
      <c r="BI9" t="s">
        <v>93</v>
      </c>
      <c r="BJ9" s="12" t="s">
        <v>104</v>
      </c>
      <c r="BL9" s="24" t="s">
        <v>2755</v>
      </c>
      <c r="BM9" s="10" t="s">
        <v>2762</v>
      </c>
      <c r="BN9" s="10" t="s">
        <v>2757</v>
      </c>
      <c r="BO9" s="9" t="s">
        <v>2773</v>
      </c>
      <c r="BP9" s="10" t="s">
        <v>2782</v>
      </c>
      <c r="BQ9" t="s">
        <v>124</v>
      </c>
      <c r="BR9" t="s">
        <v>3143</v>
      </c>
    </row>
    <row r="10" spans="1:70" ht="15" x14ac:dyDescent="0.25">
      <c r="L10"/>
      <c r="M10"/>
      <c r="O10" t="s">
        <v>97</v>
      </c>
      <c r="P10" t="s">
        <v>99</v>
      </c>
      <c r="Q10" t="s">
        <v>70</v>
      </c>
      <c r="R10" t="s">
        <v>101</v>
      </c>
      <c r="BJ10"/>
      <c r="BL10" s="14"/>
      <c r="BM10" s="19"/>
      <c r="BN10" s="19"/>
      <c r="BO10" s="19"/>
      <c r="BP10" s="20"/>
    </row>
    <row r="11" spans="1:70" ht="285" x14ac:dyDescent="0.25">
      <c r="A11">
        <v>17025542</v>
      </c>
      <c r="B11" t="s">
        <v>105</v>
      </c>
      <c r="C11" t="s">
        <v>59</v>
      </c>
      <c r="D11" t="s">
        <v>59</v>
      </c>
      <c r="E11">
        <v>100</v>
      </c>
      <c r="F11" t="str">
        <f>IF(AE11="","No","Yes")</f>
        <v>Yes</v>
      </c>
      <c r="G11">
        <f>IFERROR(VLOOKUP(B11,[1]Sheet1!$A:$J,COLUMN([1]Sheet1!$J$1),FALSE),"")</f>
        <v>0</v>
      </c>
      <c r="H11" t="str">
        <f t="shared" ref="H11" si="2">IF(BN11=0,"No","Yes")</f>
        <v>Yes</v>
      </c>
      <c r="I11" t="str">
        <f>BN11</f>
        <v>Thanhna.nguyen</v>
      </c>
      <c r="J11" t="str">
        <f>BO11</f>
        <v>Suggestion</v>
      </c>
      <c r="K11" s="2">
        <v>17025542</v>
      </c>
      <c r="L11" s="12" t="s">
        <v>105</v>
      </c>
      <c r="M11" s="12" t="s">
        <v>115</v>
      </c>
      <c r="N11" s="4" t="s">
        <v>116</v>
      </c>
      <c r="O11" s="4" t="s">
        <v>106</v>
      </c>
      <c r="P11" t="s">
        <v>109</v>
      </c>
      <c r="Q11" t="s">
        <v>70</v>
      </c>
      <c r="R11" t="s">
        <v>111</v>
      </c>
      <c r="T11" t="s">
        <v>60</v>
      </c>
      <c r="U11" t="s">
        <v>114</v>
      </c>
      <c r="V11" t="s">
        <v>117</v>
      </c>
      <c r="W11" t="s">
        <v>78</v>
      </c>
      <c r="X11" t="s">
        <v>79</v>
      </c>
      <c r="Y11" t="s">
        <v>80</v>
      </c>
      <c r="Z11" t="s">
        <v>118</v>
      </c>
      <c r="AA11" t="s">
        <v>119</v>
      </c>
      <c r="AB11" t="s">
        <v>59</v>
      </c>
      <c r="AC11" t="s">
        <v>84</v>
      </c>
      <c r="AD11" t="s">
        <v>83</v>
      </c>
      <c r="AE11" t="s">
        <v>59</v>
      </c>
      <c r="AF11" t="s">
        <v>84</v>
      </c>
      <c r="AG11">
        <v>100</v>
      </c>
      <c r="AM11" t="s">
        <v>120</v>
      </c>
      <c r="AN11" t="s">
        <v>121</v>
      </c>
      <c r="AQ11" t="s">
        <v>87</v>
      </c>
      <c r="AR11" t="s">
        <v>87</v>
      </c>
      <c r="AS11" t="s">
        <v>87</v>
      </c>
      <c r="AT11" t="s">
        <v>87</v>
      </c>
      <c r="AU11" t="s">
        <v>87</v>
      </c>
      <c r="AW11" t="s">
        <v>122</v>
      </c>
      <c r="AX11" t="s">
        <v>123</v>
      </c>
      <c r="AY11" t="s">
        <v>89</v>
      </c>
      <c r="BC11" t="s">
        <v>124</v>
      </c>
      <c r="BE11" t="s">
        <v>125</v>
      </c>
      <c r="BF11" t="s">
        <v>59</v>
      </c>
      <c r="BG11" t="s">
        <v>126</v>
      </c>
      <c r="BH11" t="s">
        <v>127</v>
      </c>
      <c r="BI11" t="s">
        <v>93</v>
      </c>
      <c r="BJ11" s="12" t="s">
        <v>128</v>
      </c>
      <c r="BL11" s="24" t="s">
        <v>2755</v>
      </c>
      <c r="BM11" s="10" t="s">
        <v>2763</v>
      </c>
      <c r="BN11" s="9" t="s">
        <v>2757</v>
      </c>
      <c r="BO11" s="9" t="s">
        <v>2768</v>
      </c>
      <c r="BQ11" t="s">
        <v>124</v>
      </c>
      <c r="BR11">
        <v>0</v>
      </c>
    </row>
    <row r="12" spans="1:70" ht="15" x14ac:dyDescent="0.25">
      <c r="L12"/>
      <c r="M12"/>
      <c r="O12" t="s">
        <v>107</v>
      </c>
      <c r="Q12" t="s">
        <v>70</v>
      </c>
      <c r="R12" t="s">
        <v>112</v>
      </c>
      <c r="BJ12"/>
      <c r="BL12" s="6"/>
      <c r="BM12" s="17"/>
      <c r="BN12" s="17"/>
      <c r="BO12" s="17"/>
      <c r="BP12" s="18"/>
    </row>
    <row r="13" spans="1:70" ht="285" x14ac:dyDescent="0.25">
      <c r="L13"/>
      <c r="M13"/>
      <c r="O13" s="4" t="s">
        <v>108</v>
      </c>
      <c r="P13" t="s">
        <v>110</v>
      </c>
      <c r="Q13" t="s">
        <v>70</v>
      </c>
      <c r="R13" t="s">
        <v>113</v>
      </c>
      <c r="BJ13"/>
      <c r="BL13" s="14"/>
      <c r="BM13" s="15"/>
      <c r="BN13" s="15"/>
      <c r="BO13" s="15"/>
      <c r="BP13" s="16"/>
    </row>
    <row r="14" spans="1:70" ht="29.25" customHeight="1" x14ac:dyDescent="0.25">
      <c r="A14">
        <v>17009728</v>
      </c>
      <c r="B14" t="s">
        <v>129</v>
      </c>
      <c r="C14" t="s">
        <v>59</v>
      </c>
      <c r="D14" t="s">
        <v>59</v>
      </c>
      <c r="E14">
        <v>100</v>
      </c>
      <c r="F14" t="str">
        <f>IF(AE14="","No","Yes")</f>
        <v>Yes</v>
      </c>
      <c r="G14" t="str">
        <f>IFERROR(VLOOKUP(B14,[1]Sheet1!$A:$J,COLUMN([1]Sheet1!$J$1),FALSE),"")</f>
        <v/>
      </c>
      <c r="H14" t="str">
        <f t="shared" ref="H14" si="3">IF(BN14=0,"No","Yes")</f>
        <v>Yes</v>
      </c>
      <c r="I14" t="str">
        <f>BN14</f>
        <v>Thanhna.nguyen</v>
      </c>
      <c r="J14">
        <f>BO14</f>
        <v>0</v>
      </c>
      <c r="K14" s="2">
        <v>17009728</v>
      </c>
      <c r="L14" s="12" t="s">
        <v>129</v>
      </c>
      <c r="M14" s="12" t="s">
        <v>146</v>
      </c>
      <c r="N14" s="4" t="s">
        <v>147</v>
      </c>
      <c r="O14" t="s">
        <v>130</v>
      </c>
      <c r="P14" s="4" t="s">
        <v>137</v>
      </c>
      <c r="Q14" t="s">
        <v>70</v>
      </c>
      <c r="R14" t="s">
        <v>111</v>
      </c>
      <c r="T14" t="s">
        <v>60</v>
      </c>
      <c r="U14" t="s">
        <v>76</v>
      </c>
      <c r="V14" t="s">
        <v>55</v>
      </c>
      <c r="W14" t="s">
        <v>78</v>
      </c>
      <c r="X14" t="s">
        <v>79</v>
      </c>
      <c r="Y14" t="s">
        <v>80</v>
      </c>
      <c r="Z14" t="s">
        <v>118</v>
      </c>
      <c r="AA14" t="s">
        <v>119</v>
      </c>
      <c r="AB14" t="s">
        <v>59</v>
      </c>
      <c r="AC14" t="s">
        <v>84</v>
      </c>
      <c r="AD14" t="s">
        <v>83</v>
      </c>
      <c r="AE14" t="s">
        <v>59</v>
      </c>
      <c r="AF14" t="s">
        <v>84</v>
      </c>
      <c r="AG14">
        <v>100</v>
      </c>
      <c r="AM14" t="s">
        <v>148</v>
      </c>
      <c r="AN14" t="s">
        <v>149</v>
      </c>
      <c r="AQ14" t="s">
        <v>87</v>
      </c>
      <c r="AR14" t="s">
        <v>87</v>
      </c>
      <c r="AS14" t="s">
        <v>87</v>
      </c>
      <c r="AT14" t="s">
        <v>87</v>
      </c>
      <c r="AU14" t="s">
        <v>87</v>
      </c>
      <c r="AW14" t="s">
        <v>122</v>
      </c>
      <c r="AX14" t="s">
        <v>150</v>
      </c>
      <c r="AY14" t="s">
        <v>89</v>
      </c>
      <c r="BC14" t="s">
        <v>90</v>
      </c>
      <c r="BD14" t="s">
        <v>151</v>
      </c>
      <c r="BF14" t="s">
        <v>59</v>
      </c>
      <c r="BG14" t="s">
        <v>126</v>
      </c>
      <c r="BH14" t="s">
        <v>152</v>
      </c>
      <c r="BI14" t="s">
        <v>93</v>
      </c>
      <c r="BJ14" s="12" t="s">
        <v>153</v>
      </c>
      <c r="BL14" s="24" t="s">
        <v>2755</v>
      </c>
      <c r="BM14" s="9" t="s">
        <v>2769</v>
      </c>
      <c r="BN14" s="9" t="s">
        <v>2757</v>
      </c>
      <c r="BQ14" t="s">
        <v>124</v>
      </c>
      <c r="BR14" t="s">
        <v>3143</v>
      </c>
    </row>
    <row r="15" spans="1:70" ht="195" x14ac:dyDescent="0.25">
      <c r="L15"/>
      <c r="M15"/>
      <c r="O15" t="s">
        <v>131</v>
      </c>
      <c r="P15" s="4" t="s">
        <v>138</v>
      </c>
      <c r="Q15" t="s">
        <v>70</v>
      </c>
      <c r="R15" t="s">
        <v>113</v>
      </c>
      <c r="BJ15"/>
      <c r="BL15" s="6"/>
      <c r="BM15" s="17"/>
      <c r="BN15" s="17"/>
      <c r="BO15" s="17"/>
      <c r="BP15" s="18"/>
    </row>
    <row r="16" spans="1:70" ht="15" x14ac:dyDescent="0.25">
      <c r="L16"/>
      <c r="M16"/>
      <c r="O16" t="s">
        <v>132</v>
      </c>
      <c r="P16" t="s">
        <v>139</v>
      </c>
      <c r="Q16" t="s">
        <v>70</v>
      </c>
      <c r="R16" t="s">
        <v>144</v>
      </c>
      <c r="BJ16"/>
      <c r="BL16" s="6"/>
      <c r="BM16" s="7"/>
      <c r="BN16" s="7"/>
      <c r="BO16" s="7"/>
      <c r="BP16" s="8"/>
    </row>
    <row r="17" spans="1:70" ht="15" x14ac:dyDescent="0.25">
      <c r="L17"/>
      <c r="M17"/>
      <c r="O17" t="s">
        <v>133</v>
      </c>
      <c r="P17" t="s">
        <v>140</v>
      </c>
      <c r="Q17" t="s">
        <v>70</v>
      </c>
      <c r="R17" t="s">
        <v>145</v>
      </c>
      <c r="BJ17"/>
      <c r="BL17" s="6"/>
      <c r="BM17" s="7"/>
      <c r="BN17" s="7"/>
      <c r="BO17" s="7"/>
      <c r="BP17" s="8"/>
    </row>
    <row r="18" spans="1:70" ht="15" x14ac:dyDescent="0.25">
      <c r="L18"/>
      <c r="M18"/>
      <c r="O18" t="s">
        <v>134</v>
      </c>
      <c r="P18" t="s">
        <v>141</v>
      </c>
      <c r="BJ18"/>
      <c r="BL18" s="6"/>
      <c r="BM18" s="7"/>
      <c r="BN18" s="7"/>
      <c r="BO18" s="7"/>
      <c r="BP18" s="8"/>
    </row>
    <row r="19" spans="1:70" ht="150" x14ac:dyDescent="0.25">
      <c r="L19"/>
      <c r="M19"/>
      <c r="O19" t="s">
        <v>135</v>
      </c>
      <c r="P19" s="4" t="s">
        <v>142</v>
      </c>
      <c r="BJ19"/>
      <c r="BL19" s="6"/>
      <c r="BM19" s="7"/>
      <c r="BN19" s="7"/>
      <c r="BO19" s="7"/>
      <c r="BP19" s="8"/>
    </row>
    <row r="20" spans="1:70" ht="60" x14ac:dyDescent="0.25">
      <c r="L20"/>
      <c r="M20"/>
      <c r="O20" t="s">
        <v>136</v>
      </c>
      <c r="P20" s="4" t="s">
        <v>143</v>
      </c>
      <c r="BJ20"/>
      <c r="BL20" s="14"/>
      <c r="BM20" s="15"/>
      <c r="BN20" s="15"/>
      <c r="BO20" s="15"/>
      <c r="BP20" s="16"/>
    </row>
    <row r="21" spans="1:70" ht="29.25" customHeight="1" x14ac:dyDescent="0.25">
      <c r="A21">
        <v>17851527</v>
      </c>
      <c r="B21" t="s">
        <v>154</v>
      </c>
      <c r="C21" t="s">
        <v>59</v>
      </c>
      <c r="D21" t="s">
        <v>83</v>
      </c>
      <c r="E21">
        <v>100</v>
      </c>
      <c r="F21" t="str">
        <f>IF(AE21="","No","Yes")</f>
        <v>Yes</v>
      </c>
      <c r="G21" t="str">
        <f>IFERROR(VLOOKUP(B21,[1]Sheet1!$A:$J,COLUMN([1]Sheet1!$J$1),FALSE),"")</f>
        <v/>
      </c>
      <c r="H21" t="str">
        <f t="shared" ref="H21" si="4">IF(BN21=0,"No","Yes")</f>
        <v>Yes</v>
      </c>
      <c r="I21" t="str">
        <f>BN21</f>
        <v>Thanhna.nguyen</v>
      </c>
      <c r="J21">
        <f>BO21</f>
        <v>0</v>
      </c>
      <c r="K21" s="2">
        <v>17851527</v>
      </c>
      <c r="L21" s="12" t="s">
        <v>154</v>
      </c>
      <c r="M21" s="12" t="s">
        <v>164</v>
      </c>
      <c r="N21" s="4" t="s">
        <v>165</v>
      </c>
      <c r="O21" t="s">
        <v>155</v>
      </c>
      <c r="Q21" t="s">
        <v>70</v>
      </c>
      <c r="R21" t="s">
        <v>111</v>
      </c>
      <c r="T21" t="s">
        <v>60</v>
      </c>
      <c r="U21" t="s">
        <v>76</v>
      </c>
      <c r="V21" t="s">
        <v>55</v>
      </c>
      <c r="W21" t="s">
        <v>78</v>
      </c>
      <c r="X21" t="s">
        <v>79</v>
      </c>
      <c r="Y21" t="s">
        <v>80</v>
      </c>
      <c r="Z21" t="s">
        <v>118</v>
      </c>
      <c r="AA21" t="s">
        <v>119</v>
      </c>
      <c r="AB21" t="s">
        <v>83</v>
      </c>
      <c r="AC21" t="s">
        <v>84</v>
      </c>
      <c r="AD21" t="s">
        <v>83</v>
      </c>
      <c r="AE21" t="s">
        <v>59</v>
      </c>
      <c r="AF21" t="s">
        <v>84</v>
      </c>
      <c r="AG21">
        <v>100</v>
      </c>
      <c r="AM21" t="s">
        <v>148</v>
      </c>
      <c r="AN21" t="s">
        <v>149</v>
      </c>
      <c r="AQ21" t="s">
        <v>87</v>
      </c>
      <c r="AR21" t="s">
        <v>87</v>
      </c>
      <c r="AS21" t="s">
        <v>87</v>
      </c>
      <c r="AT21" t="s">
        <v>87</v>
      </c>
      <c r="AU21" t="s">
        <v>87</v>
      </c>
      <c r="AW21" t="s">
        <v>122</v>
      </c>
      <c r="AX21" t="s">
        <v>150</v>
      </c>
      <c r="AY21" t="s">
        <v>89</v>
      </c>
      <c r="BC21" t="s">
        <v>90</v>
      </c>
      <c r="BD21" t="s">
        <v>151</v>
      </c>
      <c r="BF21" t="s">
        <v>59</v>
      </c>
      <c r="BG21" t="s">
        <v>126</v>
      </c>
      <c r="BH21" t="s">
        <v>152</v>
      </c>
      <c r="BI21" t="s">
        <v>93</v>
      </c>
      <c r="BJ21" s="12" t="s">
        <v>153</v>
      </c>
      <c r="BL21" s="24" t="s">
        <v>2755</v>
      </c>
      <c r="BM21" s="9" t="s">
        <v>2769</v>
      </c>
      <c r="BN21" s="9" t="s">
        <v>2757</v>
      </c>
      <c r="BQ21" t="s">
        <v>124</v>
      </c>
      <c r="BR21" t="s">
        <v>3143</v>
      </c>
    </row>
    <row r="22" spans="1:70" ht="15" x14ac:dyDescent="0.25">
      <c r="L22"/>
      <c r="M22"/>
      <c r="O22" t="s">
        <v>156</v>
      </c>
      <c r="P22" t="s">
        <v>160</v>
      </c>
      <c r="BJ22"/>
      <c r="BL22" s="6"/>
      <c r="BM22" s="17"/>
      <c r="BN22" s="17"/>
      <c r="BO22" s="17"/>
      <c r="BP22" s="18"/>
    </row>
    <row r="23" spans="1:70" ht="60" x14ac:dyDescent="0.25">
      <c r="L23"/>
      <c r="M23"/>
      <c r="O23" t="s">
        <v>157</v>
      </c>
      <c r="P23" s="4" t="s">
        <v>161</v>
      </c>
      <c r="BJ23"/>
      <c r="BL23" s="6"/>
      <c r="BM23" s="7"/>
      <c r="BN23" s="7"/>
      <c r="BO23" s="7"/>
      <c r="BP23" s="8"/>
    </row>
    <row r="24" spans="1:70" ht="75" x14ac:dyDescent="0.25">
      <c r="L24"/>
      <c r="M24"/>
      <c r="O24" t="s">
        <v>158</v>
      </c>
      <c r="P24" s="4" t="s">
        <v>162</v>
      </c>
      <c r="BJ24"/>
      <c r="BL24" s="6"/>
      <c r="BM24" s="7"/>
      <c r="BN24" s="7"/>
      <c r="BO24" s="7"/>
      <c r="BP24" s="8"/>
    </row>
    <row r="25" spans="1:70" ht="60" x14ac:dyDescent="0.25">
      <c r="L25"/>
      <c r="M25"/>
      <c r="O25" t="s">
        <v>159</v>
      </c>
      <c r="P25" s="4" t="s">
        <v>163</v>
      </c>
      <c r="BJ25"/>
      <c r="BL25" s="14"/>
      <c r="BM25" s="15"/>
      <c r="BN25" s="15"/>
      <c r="BO25" s="15"/>
      <c r="BP25" s="16"/>
    </row>
    <row r="26" spans="1:70" ht="150" x14ac:dyDescent="0.25">
      <c r="A26">
        <v>17009729</v>
      </c>
      <c r="B26" t="s">
        <v>166</v>
      </c>
      <c r="C26" t="s">
        <v>59</v>
      </c>
      <c r="D26" t="s">
        <v>59</v>
      </c>
      <c r="E26">
        <v>100</v>
      </c>
      <c r="F26" t="str">
        <f>IF(AE26="","No","Yes")</f>
        <v>Yes</v>
      </c>
      <c r="G26" t="str">
        <f>IFERROR(VLOOKUP(B26,[1]Sheet1!$A:$J,COLUMN([1]Sheet1!$J$1),FALSE),"")</f>
        <v/>
      </c>
      <c r="H26" t="str">
        <f t="shared" ref="H26" si="5">IF(BN26=0,"No","Yes")</f>
        <v>Yes</v>
      </c>
      <c r="I26" t="str">
        <f>BN26</f>
        <v>Thanhna.nguyen</v>
      </c>
      <c r="J26" t="str">
        <f>BO26</f>
        <v>Suggestion</v>
      </c>
      <c r="K26" s="2">
        <v>17009729</v>
      </c>
      <c r="L26" s="12" t="s">
        <v>166</v>
      </c>
      <c r="M26" s="12" t="s">
        <v>183</v>
      </c>
      <c r="N26" s="4" t="s">
        <v>184</v>
      </c>
      <c r="O26" t="s">
        <v>167</v>
      </c>
      <c r="P26" t="s">
        <v>173</v>
      </c>
      <c r="Q26" t="s">
        <v>70</v>
      </c>
      <c r="R26" t="s">
        <v>111</v>
      </c>
      <c r="T26" t="s">
        <v>60</v>
      </c>
      <c r="U26" t="s">
        <v>76</v>
      </c>
      <c r="V26" t="s">
        <v>55</v>
      </c>
      <c r="W26" t="s">
        <v>78</v>
      </c>
      <c r="X26" t="s">
        <v>79</v>
      </c>
      <c r="Y26" t="s">
        <v>80</v>
      </c>
      <c r="Z26" t="s">
        <v>118</v>
      </c>
      <c r="AA26" t="s">
        <v>119</v>
      </c>
      <c r="AB26" t="s">
        <v>59</v>
      </c>
      <c r="AC26" t="s">
        <v>84</v>
      </c>
      <c r="AD26" t="s">
        <v>83</v>
      </c>
      <c r="AE26" t="s">
        <v>59</v>
      </c>
      <c r="AF26" t="s">
        <v>84</v>
      </c>
      <c r="AG26">
        <v>100</v>
      </c>
      <c r="AM26" t="s">
        <v>185</v>
      </c>
      <c r="AN26" t="s">
        <v>186</v>
      </c>
      <c r="AQ26" t="s">
        <v>87</v>
      </c>
      <c r="AR26" t="s">
        <v>87</v>
      </c>
      <c r="AS26" t="s">
        <v>87</v>
      </c>
      <c r="AT26" t="s">
        <v>87</v>
      </c>
      <c r="AU26" t="s">
        <v>87</v>
      </c>
      <c r="AW26" t="s">
        <v>122</v>
      </c>
      <c r="AX26" t="s">
        <v>187</v>
      </c>
      <c r="AY26" t="s">
        <v>89</v>
      </c>
      <c r="BC26" t="s">
        <v>124</v>
      </c>
      <c r="BE26" t="s">
        <v>188</v>
      </c>
      <c r="BF26" t="s">
        <v>59</v>
      </c>
      <c r="BG26" t="s">
        <v>126</v>
      </c>
      <c r="BH26" t="s">
        <v>152</v>
      </c>
      <c r="BI26" t="s">
        <v>93</v>
      </c>
      <c r="BJ26" s="12" t="s">
        <v>189</v>
      </c>
      <c r="BL26" s="24" t="s">
        <v>2755</v>
      </c>
      <c r="BM26" s="10" t="s">
        <v>2764</v>
      </c>
      <c r="BN26" s="9" t="s">
        <v>2757</v>
      </c>
      <c r="BO26" s="9" t="s">
        <v>2768</v>
      </c>
      <c r="BQ26" t="s">
        <v>124</v>
      </c>
      <c r="BR26" t="s">
        <v>3143</v>
      </c>
    </row>
    <row r="27" spans="1:70" ht="60" x14ac:dyDescent="0.25">
      <c r="L27"/>
      <c r="M27"/>
      <c r="O27" t="s">
        <v>168</v>
      </c>
      <c r="P27" s="4" t="s">
        <v>174</v>
      </c>
      <c r="Q27" t="s">
        <v>70</v>
      </c>
      <c r="R27" t="s">
        <v>179</v>
      </c>
      <c r="BJ27"/>
      <c r="BL27" s="6"/>
      <c r="BM27" s="17"/>
      <c r="BN27" s="17"/>
      <c r="BO27" s="17"/>
      <c r="BP27" s="18"/>
    </row>
    <row r="28" spans="1:70" ht="15" x14ac:dyDescent="0.25">
      <c r="L28"/>
      <c r="M28"/>
      <c r="O28" t="s">
        <v>169</v>
      </c>
      <c r="P28" t="s">
        <v>175</v>
      </c>
      <c r="Q28" t="s">
        <v>70</v>
      </c>
      <c r="R28" t="s">
        <v>180</v>
      </c>
      <c r="BJ28"/>
      <c r="BL28" s="6"/>
      <c r="BM28" s="7"/>
      <c r="BN28" s="7"/>
      <c r="BO28" s="7"/>
      <c r="BP28" s="8"/>
    </row>
    <row r="29" spans="1:70" ht="15" x14ac:dyDescent="0.25">
      <c r="L29"/>
      <c r="M29"/>
      <c r="O29" t="s">
        <v>170</v>
      </c>
      <c r="P29" t="s">
        <v>176</v>
      </c>
      <c r="Q29" t="s">
        <v>70</v>
      </c>
      <c r="R29" t="s">
        <v>181</v>
      </c>
      <c r="BJ29"/>
      <c r="BL29" s="6"/>
      <c r="BM29" s="7"/>
      <c r="BN29" s="7"/>
      <c r="BO29" s="7"/>
      <c r="BP29" s="8"/>
    </row>
    <row r="30" spans="1:70" ht="105" x14ac:dyDescent="0.25">
      <c r="L30"/>
      <c r="M30"/>
      <c r="O30" t="s">
        <v>171</v>
      </c>
      <c r="P30" s="4" t="s">
        <v>177</v>
      </c>
      <c r="Q30" t="s">
        <v>70</v>
      </c>
      <c r="R30" t="s">
        <v>182</v>
      </c>
      <c r="BJ30"/>
      <c r="BL30" s="6"/>
      <c r="BM30" s="7"/>
      <c r="BN30" s="7"/>
      <c r="BO30" s="7"/>
      <c r="BP30" s="8"/>
    </row>
    <row r="31" spans="1:70" ht="15" x14ac:dyDescent="0.25">
      <c r="L31"/>
      <c r="M31"/>
      <c r="O31" t="s">
        <v>172</v>
      </c>
      <c r="P31" t="s">
        <v>178</v>
      </c>
      <c r="BJ31"/>
      <c r="BL31" s="14"/>
      <c r="BM31" s="15"/>
      <c r="BN31" s="15"/>
      <c r="BO31" s="15"/>
      <c r="BP31" s="16"/>
    </row>
    <row r="32" spans="1:70" ht="180" x14ac:dyDescent="0.25">
      <c r="A32">
        <v>17009730</v>
      </c>
      <c r="B32" t="s">
        <v>190</v>
      </c>
      <c r="C32" t="s">
        <v>201</v>
      </c>
      <c r="D32" t="s">
        <v>59</v>
      </c>
      <c r="E32">
        <v>100</v>
      </c>
      <c r="F32" t="str">
        <f>IF(AE32="","No","Yes")</f>
        <v>Yes</v>
      </c>
      <c r="G32" t="str">
        <f>IFERROR(VLOOKUP(B32,[1]Sheet1!$A:$J,COLUMN([1]Sheet1!$J$1),FALSE),"")</f>
        <v/>
      </c>
      <c r="H32" t="str">
        <f t="shared" ref="H32" si="6">IF(BN32=0,"No","Yes")</f>
        <v>Yes</v>
      </c>
      <c r="I32" t="str">
        <f>BN32</f>
        <v>Thanhna.nguyen</v>
      </c>
      <c r="J32" t="str">
        <f>BO32</f>
        <v>Suggestion</v>
      </c>
      <c r="K32" s="2">
        <v>17009730</v>
      </c>
      <c r="L32" s="12" t="s">
        <v>190</v>
      </c>
      <c r="M32" s="4" t="s">
        <v>199</v>
      </c>
      <c r="N32" s="4" t="s">
        <v>200</v>
      </c>
      <c r="O32" s="5" t="s">
        <v>191</v>
      </c>
      <c r="P32" s="5"/>
      <c r="R32" t="s">
        <v>111</v>
      </c>
      <c r="T32" t="s">
        <v>60</v>
      </c>
      <c r="U32" t="s">
        <v>76</v>
      </c>
      <c r="V32" t="s">
        <v>55</v>
      </c>
      <c r="W32" t="s">
        <v>78</v>
      </c>
      <c r="X32" t="s">
        <v>79</v>
      </c>
      <c r="Y32" t="s">
        <v>80</v>
      </c>
      <c r="Z32" t="s">
        <v>81</v>
      </c>
      <c r="AA32" t="s">
        <v>119</v>
      </c>
      <c r="AB32" t="s">
        <v>59</v>
      </c>
      <c r="AC32" t="s">
        <v>201</v>
      </c>
      <c r="AD32" t="s">
        <v>83</v>
      </c>
      <c r="AE32" t="s">
        <v>201</v>
      </c>
      <c r="AF32" t="s">
        <v>84</v>
      </c>
      <c r="AG32">
        <v>100</v>
      </c>
      <c r="AM32" t="s">
        <v>185</v>
      </c>
      <c r="AN32" t="s">
        <v>186</v>
      </c>
      <c r="AQ32" t="s">
        <v>87</v>
      </c>
      <c r="AR32" t="s">
        <v>87</v>
      </c>
      <c r="AS32" t="s">
        <v>87</v>
      </c>
      <c r="AT32" t="s">
        <v>87</v>
      </c>
      <c r="AU32" t="s">
        <v>87</v>
      </c>
      <c r="AW32" t="s">
        <v>122</v>
      </c>
      <c r="AX32" t="s">
        <v>202</v>
      </c>
      <c r="AY32" t="s">
        <v>89</v>
      </c>
      <c r="BH32" t="s">
        <v>92</v>
      </c>
      <c r="BI32" t="s">
        <v>93</v>
      </c>
      <c r="BJ32" s="12" t="s">
        <v>203</v>
      </c>
      <c r="BL32" s="24" t="s">
        <v>2755</v>
      </c>
      <c r="BM32" s="10" t="s">
        <v>2765</v>
      </c>
      <c r="BN32" s="9" t="s">
        <v>2757</v>
      </c>
      <c r="BO32" s="9" t="s">
        <v>2768</v>
      </c>
      <c r="BQ32" t="s">
        <v>124</v>
      </c>
      <c r="BR32" t="s">
        <v>3143</v>
      </c>
    </row>
    <row r="33" spans="1:70" ht="15" x14ac:dyDescent="0.25">
      <c r="L33"/>
      <c r="M33"/>
      <c r="O33" s="3" t="s">
        <v>192</v>
      </c>
      <c r="P33" s="3"/>
      <c r="R33" t="s">
        <v>113</v>
      </c>
      <c r="BJ33"/>
    </row>
    <row r="34" spans="1:70" ht="15" x14ac:dyDescent="0.25">
      <c r="L34"/>
      <c r="M34"/>
      <c r="O34" s="3" t="s">
        <v>193</v>
      </c>
      <c r="P34" s="3"/>
      <c r="R34" t="s">
        <v>112</v>
      </c>
      <c r="BJ34"/>
    </row>
    <row r="35" spans="1:70" ht="15" x14ac:dyDescent="0.25">
      <c r="L35"/>
      <c r="M35"/>
      <c r="O35" t="s">
        <v>194</v>
      </c>
      <c r="R35" t="s">
        <v>197</v>
      </c>
      <c r="BJ35"/>
    </row>
    <row r="36" spans="1:70" ht="75" x14ac:dyDescent="0.25">
      <c r="L36"/>
      <c r="M36"/>
      <c r="O36" t="s">
        <v>195</v>
      </c>
      <c r="P36" s="4" t="s">
        <v>196</v>
      </c>
      <c r="R36" t="s">
        <v>198</v>
      </c>
      <c r="BJ36"/>
    </row>
    <row r="37" spans="1:70" ht="150" x14ac:dyDescent="0.25">
      <c r="A37">
        <v>17009731</v>
      </c>
      <c r="B37" t="s">
        <v>204</v>
      </c>
      <c r="C37" t="s">
        <v>59</v>
      </c>
      <c r="D37" t="s">
        <v>59</v>
      </c>
      <c r="E37">
        <v>100</v>
      </c>
      <c r="F37" t="str">
        <f>IF(AE37="","No","Yes")</f>
        <v>Yes</v>
      </c>
      <c r="G37" t="str">
        <f>IFERROR(VLOOKUP(B37,[1]Sheet1!$A:$J,COLUMN([1]Sheet1!$J$1),FALSE),"")</f>
        <v/>
      </c>
      <c r="H37" t="str">
        <f t="shared" ref="H37" si="7">IF(BN37=0,"No","Yes")</f>
        <v>Yes</v>
      </c>
      <c r="I37" t="str">
        <f>BN37</f>
        <v>Thanhna.nguyen</v>
      </c>
      <c r="J37" t="str">
        <f>BO37</f>
        <v>Suggestion</v>
      </c>
      <c r="K37" s="2">
        <v>17009731</v>
      </c>
      <c r="L37" s="12" t="s">
        <v>204</v>
      </c>
      <c r="M37" s="12" t="s">
        <v>213</v>
      </c>
      <c r="N37" s="4" t="s">
        <v>214</v>
      </c>
      <c r="O37" t="s">
        <v>205</v>
      </c>
      <c r="P37" t="s">
        <v>209</v>
      </c>
      <c r="Q37" t="s">
        <v>70</v>
      </c>
      <c r="R37" t="s">
        <v>111</v>
      </c>
      <c r="T37" t="s">
        <v>60</v>
      </c>
      <c r="U37" t="s">
        <v>76</v>
      </c>
      <c r="V37" t="s">
        <v>55</v>
      </c>
      <c r="W37" t="s">
        <v>78</v>
      </c>
      <c r="X37" t="s">
        <v>79</v>
      </c>
      <c r="Y37" t="s">
        <v>80</v>
      </c>
      <c r="Z37" t="s">
        <v>118</v>
      </c>
      <c r="AA37" t="s">
        <v>119</v>
      </c>
      <c r="AB37" t="s">
        <v>59</v>
      </c>
      <c r="AC37" t="s">
        <v>84</v>
      </c>
      <c r="AD37" t="s">
        <v>83</v>
      </c>
      <c r="AE37" t="s">
        <v>59</v>
      </c>
      <c r="AF37" t="s">
        <v>84</v>
      </c>
      <c r="AG37">
        <v>100</v>
      </c>
      <c r="AM37" t="s">
        <v>215</v>
      </c>
      <c r="AN37" t="s">
        <v>216</v>
      </c>
      <c r="AQ37" t="s">
        <v>87</v>
      </c>
      <c r="AR37" t="s">
        <v>87</v>
      </c>
      <c r="AS37" t="s">
        <v>87</v>
      </c>
      <c r="AT37" t="s">
        <v>87</v>
      </c>
      <c r="AU37" t="s">
        <v>87</v>
      </c>
      <c r="AW37" t="s">
        <v>122</v>
      </c>
      <c r="AX37" t="s">
        <v>217</v>
      </c>
      <c r="AY37" t="s">
        <v>89</v>
      </c>
      <c r="BA37" t="s">
        <v>83</v>
      </c>
      <c r="BC37" t="s">
        <v>124</v>
      </c>
      <c r="BE37" t="s">
        <v>188</v>
      </c>
      <c r="BF37" t="s">
        <v>59</v>
      </c>
      <c r="BG37" t="s">
        <v>126</v>
      </c>
      <c r="BH37" t="s">
        <v>152</v>
      </c>
      <c r="BI37" t="s">
        <v>93</v>
      </c>
      <c r="BJ37" s="12" t="s">
        <v>218</v>
      </c>
      <c r="BL37" s="24" t="s">
        <v>2755</v>
      </c>
      <c r="BM37" s="10" t="s">
        <v>2766</v>
      </c>
      <c r="BN37" s="9" t="s">
        <v>2757</v>
      </c>
      <c r="BO37" s="9" t="s">
        <v>2768</v>
      </c>
      <c r="BQ37" t="s">
        <v>124</v>
      </c>
      <c r="BR37" t="s">
        <v>3143</v>
      </c>
    </row>
    <row r="38" spans="1:70" ht="15" x14ac:dyDescent="0.25">
      <c r="L38"/>
      <c r="M38"/>
      <c r="O38" t="s">
        <v>206</v>
      </c>
      <c r="P38" t="s">
        <v>210</v>
      </c>
      <c r="Q38" t="s">
        <v>70</v>
      </c>
      <c r="R38" t="s">
        <v>113</v>
      </c>
      <c r="BJ38"/>
    </row>
    <row r="39" spans="1:70" ht="15" x14ac:dyDescent="0.25">
      <c r="L39"/>
      <c r="M39"/>
      <c r="O39" t="s">
        <v>207</v>
      </c>
      <c r="P39" t="s">
        <v>211</v>
      </c>
      <c r="Q39" t="s">
        <v>70</v>
      </c>
      <c r="R39" t="s">
        <v>112</v>
      </c>
      <c r="BJ39"/>
    </row>
    <row r="40" spans="1:70" ht="15" x14ac:dyDescent="0.25">
      <c r="L40"/>
      <c r="M40"/>
      <c r="O40" t="s">
        <v>208</v>
      </c>
      <c r="P40" t="s">
        <v>212</v>
      </c>
      <c r="Q40" t="s">
        <v>70</v>
      </c>
      <c r="R40" t="s">
        <v>197</v>
      </c>
      <c r="BJ40"/>
    </row>
    <row r="41" spans="1:70" ht="29.25" customHeight="1" x14ac:dyDescent="0.25">
      <c r="A41">
        <v>17009732</v>
      </c>
      <c r="B41" t="s">
        <v>219</v>
      </c>
      <c r="C41" t="s">
        <v>59</v>
      </c>
      <c r="D41" t="s">
        <v>59</v>
      </c>
      <c r="E41">
        <v>100</v>
      </c>
      <c r="F41" t="str">
        <f>IF(AE41="","No","Yes")</f>
        <v>Yes</v>
      </c>
      <c r="G41" t="str">
        <f>IFERROR(VLOOKUP(B41,[1]Sheet1!$A:$J,COLUMN([1]Sheet1!$J$1),FALSE),"")</f>
        <v/>
      </c>
      <c r="H41" t="str">
        <f t="shared" ref="H41" si="8">IF(BN41=0,"No","Yes")</f>
        <v>Yes</v>
      </c>
      <c r="I41" t="str">
        <f>BN41</f>
        <v>Thanhna.nguyen</v>
      </c>
      <c r="J41">
        <f>BO41</f>
        <v>0</v>
      </c>
      <c r="K41" s="2">
        <v>17009732</v>
      </c>
      <c r="L41" s="12" t="s">
        <v>219</v>
      </c>
      <c r="M41" s="12" t="s">
        <v>234</v>
      </c>
      <c r="N41" s="4" t="s">
        <v>235</v>
      </c>
      <c r="O41" t="s">
        <v>220</v>
      </c>
      <c r="P41" t="s">
        <v>226</v>
      </c>
      <c r="Q41" t="s">
        <v>70</v>
      </c>
      <c r="R41" t="s">
        <v>111</v>
      </c>
      <c r="T41" t="s">
        <v>60</v>
      </c>
      <c r="U41" t="s">
        <v>76</v>
      </c>
      <c r="V41" t="s">
        <v>55</v>
      </c>
      <c r="W41" t="s">
        <v>78</v>
      </c>
      <c r="X41" t="s">
        <v>79</v>
      </c>
      <c r="Y41" t="s">
        <v>80</v>
      </c>
      <c r="Z41" t="s">
        <v>118</v>
      </c>
      <c r="AA41" t="s">
        <v>119</v>
      </c>
      <c r="AB41" t="s">
        <v>59</v>
      </c>
      <c r="AC41" t="s">
        <v>84</v>
      </c>
      <c r="AD41" t="s">
        <v>83</v>
      </c>
      <c r="AE41" t="s">
        <v>59</v>
      </c>
      <c r="AF41" t="s">
        <v>84</v>
      </c>
      <c r="AG41">
        <v>100</v>
      </c>
      <c r="AM41" t="s">
        <v>215</v>
      </c>
      <c r="AN41" t="s">
        <v>216</v>
      </c>
      <c r="AQ41" t="s">
        <v>87</v>
      </c>
      <c r="AR41" t="s">
        <v>87</v>
      </c>
      <c r="AS41" t="s">
        <v>87</v>
      </c>
      <c r="AT41" t="s">
        <v>87</v>
      </c>
      <c r="AU41" t="s">
        <v>87</v>
      </c>
      <c r="AW41" t="s">
        <v>122</v>
      </c>
      <c r="AX41" t="s">
        <v>236</v>
      </c>
      <c r="AY41" t="s">
        <v>89</v>
      </c>
      <c r="BC41" t="s">
        <v>124</v>
      </c>
      <c r="BE41" t="s">
        <v>188</v>
      </c>
      <c r="BF41" t="s">
        <v>59</v>
      </c>
      <c r="BG41" t="s">
        <v>126</v>
      </c>
      <c r="BH41" t="s">
        <v>152</v>
      </c>
      <c r="BI41" t="s">
        <v>93</v>
      </c>
      <c r="BJ41" s="12" t="s">
        <v>237</v>
      </c>
      <c r="BL41" s="24" t="s">
        <v>2755</v>
      </c>
      <c r="BM41" s="10"/>
      <c r="BN41" s="9" t="s">
        <v>2757</v>
      </c>
      <c r="BQ41" t="s">
        <v>124</v>
      </c>
      <c r="BR41" t="s">
        <v>3143</v>
      </c>
    </row>
    <row r="42" spans="1:70" ht="60" x14ac:dyDescent="0.25">
      <c r="L42"/>
      <c r="M42"/>
      <c r="O42" s="4" t="s">
        <v>221</v>
      </c>
      <c r="P42" s="4" t="s">
        <v>227</v>
      </c>
      <c r="Q42" t="s">
        <v>70</v>
      </c>
      <c r="R42" t="s">
        <v>113</v>
      </c>
      <c r="BJ42"/>
    </row>
    <row r="43" spans="1:70" ht="15" x14ac:dyDescent="0.25">
      <c r="L43"/>
      <c r="M43"/>
      <c r="O43" t="s">
        <v>222</v>
      </c>
      <c r="P43" t="s">
        <v>228</v>
      </c>
      <c r="Q43" t="s">
        <v>70</v>
      </c>
      <c r="R43" t="s">
        <v>112</v>
      </c>
      <c r="BJ43"/>
    </row>
    <row r="44" spans="1:70" ht="60" x14ac:dyDescent="0.25">
      <c r="L44"/>
      <c r="M44"/>
      <c r="O44" t="s">
        <v>223</v>
      </c>
      <c r="P44" s="4" t="s">
        <v>229</v>
      </c>
      <c r="Q44" t="s">
        <v>70</v>
      </c>
      <c r="R44" t="s">
        <v>197</v>
      </c>
      <c r="BJ44"/>
    </row>
    <row r="45" spans="1:70" ht="60" x14ac:dyDescent="0.25">
      <c r="L45"/>
      <c r="M45"/>
      <c r="O45" t="s">
        <v>224</v>
      </c>
      <c r="P45" s="4" t="s">
        <v>230</v>
      </c>
      <c r="Q45" t="s">
        <v>70</v>
      </c>
      <c r="R45" t="s">
        <v>232</v>
      </c>
      <c r="BJ45"/>
    </row>
    <row r="46" spans="1:70" ht="105" x14ac:dyDescent="0.25">
      <c r="L46"/>
      <c r="M46"/>
      <c r="O46" t="s">
        <v>225</v>
      </c>
      <c r="P46" s="4" t="s">
        <v>231</v>
      </c>
      <c r="Q46" t="s">
        <v>70</v>
      </c>
      <c r="R46" t="s">
        <v>233</v>
      </c>
      <c r="BJ46"/>
    </row>
    <row r="47" spans="1:70" ht="105" x14ac:dyDescent="0.25">
      <c r="A47">
        <v>17009733</v>
      </c>
      <c r="B47" t="s">
        <v>238</v>
      </c>
      <c r="C47" t="s">
        <v>201</v>
      </c>
      <c r="D47" t="s">
        <v>59</v>
      </c>
      <c r="E47">
        <v>100</v>
      </c>
      <c r="F47" t="str">
        <f>IF(AE47="","No","Yes")</f>
        <v>Yes</v>
      </c>
      <c r="G47" t="str">
        <f>IFERROR(VLOOKUP(B47,[1]Sheet1!$A:$J,COLUMN([1]Sheet1!$J$1),FALSE),"")</f>
        <v/>
      </c>
      <c r="H47" t="str">
        <f t="shared" ref="H47" si="9">IF(BN47=0,"No","Yes")</f>
        <v>Yes</v>
      </c>
      <c r="I47" t="str">
        <f>BN47</f>
        <v>Thanhna.nguyen</v>
      </c>
      <c r="J47" t="str">
        <f>BO47</f>
        <v>Suggestion</v>
      </c>
      <c r="K47" s="2">
        <v>17009733</v>
      </c>
      <c r="L47" s="12" t="s">
        <v>238</v>
      </c>
      <c r="M47" s="12" t="s">
        <v>246</v>
      </c>
      <c r="N47" s="4" t="s">
        <v>247</v>
      </c>
      <c r="O47" t="s">
        <v>239</v>
      </c>
      <c r="R47" t="s">
        <v>111</v>
      </c>
      <c r="T47" t="s">
        <v>60</v>
      </c>
      <c r="U47" t="s">
        <v>76</v>
      </c>
      <c r="V47" t="s">
        <v>55</v>
      </c>
      <c r="W47" t="s">
        <v>78</v>
      </c>
      <c r="X47" t="s">
        <v>79</v>
      </c>
      <c r="Y47" t="s">
        <v>80</v>
      </c>
      <c r="Z47" t="s">
        <v>81</v>
      </c>
      <c r="AA47" t="s">
        <v>119</v>
      </c>
      <c r="AB47" t="s">
        <v>59</v>
      </c>
      <c r="AC47" t="s">
        <v>201</v>
      </c>
      <c r="AD47" t="s">
        <v>83</v>
      </c>
      <c r="AE47" t="s">
        <v>201</v>
      </c>
      <c r="AF47" t="s">
        <v>84</v>
      </c>
      <c r="AG47">
        <v>100</v>
      </c>
      <c r="AM47" t="s">
        <v>215</v>
      </c>
      <c r="AN47" t="s">
        <v>216</v>
      </c>
      <c r="AQ47" t="s">
        <v>87</v>
      </c>
      <c r="AR47" t="s">
        <v>87</v>
      </c>
      <c r="AS47" t="s">
        <v>87</v>
      </c>
      <c r="AT47" t="s">
        <v>87</v>
      </c>
      <c r="AU47" t="s">
        <v>87</v>
      </c>
      <c r="AW47" t="s">
        <v>122</v>
      </c>
      <c r="AX47" t="s">
        <v>248</v>
      </c>
      <c r="AY47" t="s">
        <v>89</v>
      </c>
      <c r="BH47" t="s">
        <v>92</v>
      </c>
      <c r="BI47" t="s">
        <v>93</v>
      </c>
      <c r="BJ47" s="12" t="s">
        <v>249</v>
      </c>
      <c r="BL47" s="24" t="s">
        <v>2755</v>
      </c>
      <c r="BM47" s="10" t="s">
        <v>2767</v>
      </c>
      <c r="BN47" s="9" t="s">
        <v>2757</v>
      </c>
      <c r="BO47" s="9" t="s">
        <v>2768</v>
      </c>
      <c r="BQ47" t="s">
        <v>124</v>
      </c>
      <c r="BR47" t="s">
        <v>3143</v>
      </c>
    </row>
    <row r="48" spans="1:70" ht="60" x14ac:dyDescent="0.25">
      <c r="L48"/>
      <c r="M48"/>
      <c r="O48" t="s">
        <v>240</v>
      </c>
      <c r="P48" s="4" t="s">
        <v>243</v>
      </c>
      <c r="R48" t="s">
        <v>113</v>
      </c>
      <c r="BJ48"/>
    </row>
    <row r="49" spans="1:70" ht="15" x14ac:dyDescent="0.25">
      <c r="L49"/>
      <c r="M49"/>
      <c r="O49" t="s">
        <v>241</v>
      </c>
      <c r="P49" t="s">
        <v>244</v>
      </c>
      <c r="R49" t="s">
        <v>112</v>
      </c>
      <c r="BJ49"/>
    </row>
    <row r="50" spans="1:70" ht="15" x14ac:dyDescent="0.25">
      <c r="L50"/>
      <c r="M50"/>
      <c r="O50" t="s">
        <v>242</v>
      </c>
      <c r="P50" t="s">
        <v>245</v>
      </c>
      <c r="R50" t="s">
        <v>197</v>
      </c>
      <c r="BJ50"/>
    </row>
    <row r="51" spans="1:70" ht="29.25" customHeight="1" x14ac:dyDescent="0.25">
      <c r="A51">
        <v>17009734</v>
      </c>
      <c r="B51" t="s">
        <v>250</v>
      </c>
      <c r="C51" t="s">
        <v>59</v>
      </c>
      <c r="D51" t="s">
        <v>59</v>
      </c>
      <c r="E51">
        <v>100</v>
      </c>
      <c r="F51" t="str">
        <f>IF(AE51="","No","Yes")</f>
        <v>Yes</v>
      </c>
      <c r="G51" t="str">
        <f>IFERROR(VLOOKUP(B51,[1]Sheet1!$A:$J,COLUMN([1]Sheet1!$J$1),FALSE),"")</f>
        <v/>
      </c>
      <c r="H51" t="str">
        <f t="shared" ref="H51" si="10">IF(BN51=0,"No","Yes")</f>
        <v>No</v>
      </c>
      <c r="I51">
        <f>BN51</f>
        <v>0</v>
      </c>
      <c r="J51">
        <f>BO51</f>
        <v>0</v>
      </c>
      <c r="K51" s="2">
        <v>17009734</v>
      </c>
      <c r="L51" s="12" t="s">
        <v>250</v>
      </c>
      <c r="M51" s="12" t="s">
        <v>258</v>
      </c>
      <c r="N51" s="4" t="s">
        <v>259</v>
      </c>
      <c r="O51" t="s">
        <v>251</v>
      </c>
      <c r="Q51" t="s">
        <v>70</v>
      </c>
      <c r="R51" t="s">
        <v>111</v>
      </c>
      <c r="T51" t="s">
        <v>60</v>
      </c>
      <c r="U51" t="s">
        <v>76</v>
      </c>
      <c r="V51" t="s">
        <v>55</v>
      </c>
      <c r="W51" t="s">
        <v>78</v>
      </c>
      <c r="X51" t="s">
        <v>79</v>
      </c>
      <c r="Y51" t="s">
        <v>80</v>
      </c>
      <c r="Z51" t="s">
        <v>118</v>
      </c>
      <c r="AA51" t="s">
        <v>119</v>
      </c>
      <c r="AB51" t="s">
        <v>59</v>
      </c>
      <c r="AC51" t="s">
        <v>84</v>
      </c>
      <c r="AD51" t="s">
        <v>83</v>
      </c>
      <c r="AE51" t="s">
        <v>59</v>
      </c>
      <c r="AF51" t="s">
        <v>84</v>
      </c>
      <c r="AG51">
        <v>100</v>
      </c>
      <c r="AM51" t="s">
        <v>215</v>
      </c>
      <c r="AN51" t="s">
        <v>216</v>
      </c>
      <c r="AQ51" t="s">
        <v>87</v>
      </c>
      <c r="AR51" t="s">
        <v>87</v>
      </c>
      <c r="AS51" t="s">
        <v>87</v>
      </c>
      <c r="AT51" t="s">
        <v>87</v>
      </c>
      <c r="AU51" t="s">
        <v>87</v>
      </c>
      <c r="AW51" t="s">
        <v>122</v>
      </c>
      <c r="AX51" t="s">
        <v>260</v>
      </c>
      <c r="AY51" t="s">
        <v>89</v>
      </c>
      <c r="BC51" t="s">
        <v>124</v>
      </c>
      <c r="BE51" t="s">
        <v>188</v>
      </c>
      <c r="BF51" t="s">
        <v>59</v>
      </c>
      <c r="BG51" t="s">
        <v>126</v>
      </c>
      <c r="BH51" t="s">
        <v>152</v>
      </c>
      <c r="BI51" t="s">
        <v>93</v>
      </c>
      <c r="BJ51" s="12" t="s">
        <v>261</v>
      </c>
      <c r="BQ51" t="s">
        <v>124</v>
      </c>
      <c r="BR51" t="s">
        <v>3143</v>
      </c>
    </row>
    <row r="52" spans="1:70" ht="15" x14ac:dyDescent="0.25">
      <c r="L52"/>
      <c r="M52"/>
      <c r="O52" t="s">
        <v>252</v>
      </c>
      <c r="P52" t="s">
        <v>256</v>
      </c>
      <c r="Q52" t="s">
        <v>70</v>
      </c>
      <c r="R52" t="s">
        <v>113</v>
      </c>
      <c r="BJ52"/>
    </row>
    <row r="53" spans="1:70" ht="15" x14ac:dyDescent="0.25">
      <c r="L53"/>
      <c r="M53"/>
      <c r="O53" t="s">
        <v>253</v>
      </c>
      <c r="Q53" t="s">
        <v>70</v>
      </c>
      <c r="R53" t="s">
        <v>112</v>
      </c>
      <c r="BJ53"/>
    </row>
    <row r="54" spans="1:70" ht="15" x14ac:dyDescent="0.25">
      <c r="L54"/>
      <c r="M54"/>
      <c r="O54" t="s">
        <v>254</v>
      </c>
      <c r="P54" t="s">
        <v>245</v>
      </c>
      <c r="Q54" t="s">
        <v>70</v>
      </c>
      <c r="R54" t="s">
        <v>197</v>
      </c>
      <c r="BJ54"/>
    </row>
    <row r="55" spans="1:70" ht="15" x14ac:dyDescent="0.25">
      <c r="L55"/>
      <c r="M55"/>
      <c r="O55" t="s">
        <v>255</v>
      </c>
      <c r="P55" t="s">
        <v>257</v>
      </c>
      <c r="BJ55"/>
    </row>
    <row r="56" spans="1:70" ht="29.25" customHeight="1" x14ac:dyDescent="0.25">
      <c r="A56">
        <v>17009735</v>
      </c>
      <c r="B56" t="s">
        <v>262</v>
      </c>
      <c r="C56" t="s">
        <v>59</v>
      </c>
      <c r="D56" t="s">
        <v>59</v>
      </c>
      <c r="E56">
        <v>100</v>
      </c>
      <c r="F56" t="str">
        <f>IF(AE56="","No","Yes")</f>
        <v>Yes</v>
      </c>
      <c r="G56" t="str">
        <f>IFERROR(VLOOKUP(B56,[1]Sheet1!$A:$J,COLUMN([1]Sheet1!$J$1),FALSE),"")</f>
        <v/>
      </c>
      <c r="H56" t="str">
        <f t="shared" ref="H56" si="11">IF(BN56=0,"No","Yes")</f>
        <v>No</v>
      </c>
      <c r="I56">
        <f>BN56</f>
        <v>0</v>
      </c>
      <c r="J56">
        <f>BO56</f>
        <v>0</v>
      </c>
      <c r="K56" s="2">
        <v>17009735</v>
      </c>
      <c r="L56" s="12" t="s">
        <v>262</v>
      </c>
      <c r="M56" s="12" t="s">
        <v>269</v>
      </c>
      <c r="N56" s="4" t="s">
        <v>270</v>
      </c>
      <c r="O56" t="s">
        <v>263</v>
      </c>
      <c r="P56" t="s">
        <v>266</v>
      </c>
      <c r="Q56" t="s">
        <v>70</v>
      </c>
      <c r="R56" t="s">
        <v>111</v>
      </c>
      <c r="T56" t="s">
        <v>60</v>
      </c>
      <c r="U56" t="s">
        <v>76</v>
      </c>
      <c r="V56" t="s">
        <v>55</v>
      </c>
      <c r="W56" t="s">
        <v>78</v>
      </c>
      <c r="X56" t="s">
        <v>79</v>
      </c>
      <c r="Y56" t="s">
        <v>80</v>
      </c>
      <c r="Z56" t="s">
        <v>118</v>
      </c>
      <c r="AA56" t="s">
        <v>119</v>
      </c>
      <c r="AB56" t="s">
        <v>59</v>
      </c>
      <c r="AC56" t="s">
        <v>84</v>
      </c>
      <c r="AD56" t="s">
        <v>83</v>
      </c>
      <c r="AE56" t="s">
        <v>59</v>
      </c>
      <c r="AF56" t="s">
        <v>84</v>
      </c>
      <c r="AG56">
        <v>100</v>
      </c>
      <c r="AM56" t="s">
        <v>215</v>
      </c>
      <c r="AN56" t="s">
        <v>216</v>
      </c>
      <c r="AQ56" t="s">
        <v>87</v>
      </c>
      <c r="AR56" t="s">
        <v>87</v>
      </c>
      <c r="AS56" t="s">
        <v>87</v>
      </c>
      <c r="AT56" t="s">
        <v>87</v>
      </c>
      <c r="AU56" t="s">
        <v>87</v>
      </c>
      <c r="AW56" t="s">
        <v>122</v>
      </c>
      <c r="AX56" t="s">
        <v>260</v>
      </c>
      <c r="AY56" t="s">
        <v>89</v>
      </c>
      <c r="BC56" t="s">
        <v>124</v>
      </c>
      <c r="BE56" t="s">
        <v>188</v>
      </c>
      <c r="BF56" t="s">
        <v>59</v>
      </c>
      <c r="BG56" t="s">
        <v>126</v>
      </c>
      <c r="BH56" t="s">
        <v>152</v>
      </c>
      <c r="BI56" t="s">
        <v>93</v>
      </c>
      <c r="BJ56" s="12" t="s">
        <v>261</v>
      </c>
      <c r="BQ56" t="s">
        <v>124</v>
      </c>
      <c r="BR56" t="s">
        <v>3143</v>
      </c>
    </row>
    <row r="57" spans="1:70" ht="15" x14ac:dyDescent="0.25">
      <c r="L57"/>
      <c r="M57"/>
      <c r="O57" t="s">
        <v>264</v>
      </c>
      <c r="P57" t="s">
        <v>267</v>
      </c>
      <c r="Q57" t="s">
        <v>70</v>
      </c>
      <c r="R57" t="s">
        <v>113</v>
      </c>
      <c r="BJ57"/>
    </row>
    <row r="58" spans="1:70" ht="15" x14ac:dyDescent="0.25">
      <c r="L58"/>
      <c r="M58"/>
      <c r="O58" t="s">
        <v>265</v>
      </c>
      <c r="P58" t="s">
        <v>268</v>
      </c>
      <c r="Q58" t="s">
        <v>70</v>
      </c>
      <c r="R58" t="s">
        <v>112</v>
      </c>
      <c r="BJ58"/>
    </row>
    <row r="59" spans="1:70" ht="29.25" customHeight="1" x14ac:dyDescent="0.25">
      <c r="A59">
        <v>17009736</v>
      </c>
      <c r="B59" t="s">
        <v>271</v>
      </c>
      <c r="C59" t="s">
        <v>59</v>
      </c>
      <c r="D59" t="s">
        <v>59</v>
      </c>
      <c r="E59">
        <v>100</v>
      </c>
      <c r="F59" t="str">
        <f>IF(AE59="","No","Yes")</f>
        <v>Yes</v>
      </c>
      <c r="G59" t="str">
        <f>IFERROR(VLOOKUP(B59,[1]Sheet1!$A:$J,COLUMN([1]Sheet1!$J$1),FALSE),"")</f>
        <v/>
      </c>
      <c r="H59" t="str">
        <f t="shared" ref="H59" si="12">IF(BN59=0,"No","Yes")</f>
        <v>No</v>
      </c>
      <c r="I59">
        <f>BN59</f>
        <v>0</v>
      </c>
      <c r="J59">
        <f>BO59</f>
        <v>0</v>
      </c>
      <c r="K59" s="2">
        <v>17009736</v>
      </c>
      <c r="L59" s="12" t="s">
        <v>271</v>
      </c>
      <c r="M59" s="12" t="s">
        <v>278</v>
      </c>
      <c r="N59" s="4" t="s">
        <v>279</v>
      </c>
      <c r="O59" t="s">
        <v>272</v>
      </c>
      <c r="P59" s="4" t="s">
        <v>275</v>
      </c>
      <c r="Q59" t="s">
        <v>70</v>
      </c>
      <c r="R59" t="s">
        <v>111</v>
      </c>
      <c r="T59" t="s">
        <v>60</v>
      </c>
      <c r="U59" t="s">
        <v>76</v>
      </c>
      <c r="V59" t="s">
        <v>55</v>
      </c>
      <c r="W59" t="s">
        <v>78</v>
      </c>
      <c r="X59" t="s">
        <v>79</v>
      </c>
      <c r="Y59" t="s">
        <v>80</v>
      </c>
      <c r="Z59" t="s">
        <v>118</v>
      </c>
      <c r="AA59" t="s">
        <v>119</v>
      </c>
      <c r="AB59" t="s">
        <v>59</v>
      </c>
      <c r="AC59" t="s">
        <v>84</v>
      </c>
      <c r="AD59" t="s">
        <v>83</v>
      </c>
      <c r="AE59" t="s">
        <v>59</v>
      </c>
      <c r="AF59" t="s">
        <v>84</v>
      </c>
      <c r="AG59">
        <v>100</v>
      </c>
      <c r="AM59" t="s">
        <v>215</v>
      </c>
      <c r="AN59" t="s">
        <v>216</v>
      </c>
      <c r="AQ59" t="s">
        <v>87</v>
      </c>
      <c r="AR59" t="s">
        <v>87</v>
      </c>
      <c r="AS59" t="s">
        <v>87</v>
      </c>
      <c r="AT59" t="s">
        <v>87</v>
      </c>
      <c r="AU59" t="s">
        <v>87</v>
      </c>
      <c r="AW59" t="s">
        <v>122</v>
      </c>
      <c r="AX59" t="s">
        <v>280</v>
      </c>
      <c r="AY59" t="s">
        <v>89</v>
      </c>
      <c r="BC59" t="s">
        <v>124</v>
      </c>
      <c r="BE59" t="s">
        <v>188</v>
      </c>
      <c r="BF59" t="s">
        <v>59</v>
      </c>
      <c r="BG59" t="s">
        <v>126</v>
      </c>
      <c r="BH59" t="s">
        <v>152</v>
      </c>
      <c r="BI59" t="s">
        <v>93</v>
      </c>
      <c r="BJ59" s="12" t="s">
        <v>281</v>
      </c>
      <c r="BQ59" t="s">
        <v>124</v>
      </c>
      <c r="BR59" t="s">
        <v>3143</v>
      </c>
    </row>
    <row r="60" spans="1:70" ht="15" x14ac:dyDescent="0.25">
      <c r="L60"/>
      <c r="M60"/>
      <c r="O60" t="s">
        <v>273</v>
      </c>
      <c r="P60" t="s">
        <v>276</v>
      </c>
      <c r="Q60" t="s">
        <v>70</v>
      </c>
      <c r="R60" t="s">
        <v>113</v>
      </c>
      <c r="BJ60"/>
    </row>
    <row r="61" spans="1:70" ht="15" x14ac:dyDescent="0.25">
      <c r="L61"/>
      <c r="M61"/>
      <c r="O61" t="s">
        <v>274</v>
      </c>
      <c r="P61" t="s">
        <v>277</v>
      </c>
      <c r="Q61" t="s">
        <v>70</v>
      </c>
      <c r="R61" t="s">
        <v>112</v>
      </c>
      <c r="BJ61"/>
    </row>
    <row r="62" spans="1:70" ht="29.25" customHeight="1" x14ac:dyDescent="0.25">
      <c r="A62">
        <v>17009737</v>
      </c>
      <c r="B62" t="s">
        <v>282</v>
      </c>
      <c r="C62" t="s">
        <v>59</v>
      </c>
      <c r="D62" t="s">
        <v>59</v>
      </c>
      <c r="E62">
        <v>100</v>
      </c>
      <c r="F62" t="str">
        <f>IF(AE62="","No","Yes")</f>
        <v>Yes</v>
      </c>
      <c r="G62" t="str">
        <f>IFERROR(VLOOKUP(B62,[1]Sheet1!$A:$J,COLUMN([1]Sheet1!$J$1),FALSE),"")</f>
        <v/>
      </c>
      <c r="H62" t="str">
        <f t="shared" ref="H62" si="13">IF(BN62=0,"No","Yes")</f>
        <v>No</v>
      </c>
      <c r="I62">
        <f>BN62</f>
        <v>0</v>
      </c>
      <c r="J62">
        <f>BO62</f>
        <v>0</v>
      </c>
      <c r="K62" s="2">
        <v>17009737</v>
      </c>
      <c r="L62" s="12" t="s">
        <v>282</v>
      </c>
      <c r="M62" s="4" t="s">
        <v>285</v>
      </c>
      <c r="N62" s="4" t="s">
        <v>286</v>
      </c>
      <c r="O62" s="5" t="s">
        <v>283</v>
      </c>
      <c r="P62" s="5"/>
      <c r="Q62" t="s">
        <v>70</v>
      </c>
      <c r="R62" t="s">
        <v>111</v>
      </c>
      <c r="T62" t="s">
        <v>60</v>
      </c>
      <c r="U62" t="s">
        <v>76</v>
      </c>
      <c r="V62" t="s">
        <v>55</v>
      </c>
      <c r="W62" t="s">
        <v>78</v>
      </c>
      <c r="X62" t="s">
        <v>79</v>
      </c>
      <c r="Y62" t="s">
        <v>80</v>
      </c>
      <c r="Z62" t="s">
        <v>118</v>
      </c>
      <c r="AA62" t="s">
        <v>119</v>
      </c>
      <c r="AB62" t="s">
        <v>59</v>
      </c>
      <c r="AC62" t="s">
        <v>84</v>
      </c>
      <c r="AD62" t="s">
        <v>83</v>
      </c>
      <c r="AE62" t="s">
        <v>59</v>
      </c>
      <c r="AF62" t="s">
        <v>84</v>
      </c>
      <c r="AG62">
        <v>100</v>
      </c>
      <c r="AM62" t="s">
        <v>215</v>
      </c>
      <c r="AN62" t="s">
        <v>216</v>
      </c>
      <c r="AQ62" t="s">
        <v>87</v>
      </c>
      <c r="AR62" t="s">
        <v>87</v>
      </c>
      <c r="AS62" t="s">
        <v>87</v>
      </c>
      <c r="AT62" t="s">
        <v>87</v>
      </c>
      <c r="AU62" t="s">
        <v>87</v>
      </c>
      <c r="AW62" t="s">
        <v>122</v>
      </c>
      <c r="AX62" t="s">
        <v>287</v>
      </c>
      <c r="AY62" t="s">
        <v>89</v>
      </c>
      <c r="BC62" t="s">
        <v>124</v>
      </c>
      <c r="BH62" t="s">
        <v>152</v>
      </c>
      <c r="BI62" t="s">
        <v>93</v>
      </c>
      <c r="BJ62" s="12" t="s">
        <v>288</v>
      </c>
      <c r="BQ62" t="s">
        <v>124</v>
      </c>
      <c r="BR62" t="s">
        <v>3143</v>
      </c>
    </row>
    <row r="63" spans="1:70" ht="165" x14ac:dyDescent="0.25">
      <c r="L63"/>
      <c r="M63"/>
      <c r="O63" t="s">
        <v>63</v>
      </c>
      <c r="P63" s="4" t="s">
        <v>284</v>
      </c>
      <c r="Q63" t="s">
        <v>70</v>
      </c>
      <c r="R63" t="s">
        <v>113</v>
      </c>
      <c r="BJ63"/>
    </row>
    <row r="64" spans="1:70" ht="29.25" customHeight="1" x14ac:dyDescent="0.25">
      <c r="A64">
        <v>17009738</v>
      </c>
      <c r="B64" t="s">
        <v>289</v>
      </c>
      <c r="C64" t="s">
        <v>59</v>
      </c>
      <c r="D64" t="s">
        <v>59</v>
      </c>
      <c r="E64">
        <v>100</v>
      </c>
      <c r="F64" t="str">
        <f>IF(AE64="","No","Yes")</f>
        <v>Yes</v>
      </c>
      <c r="G64" t="str">
        <f>IFERROR(VLOOKUP(B64,[1]Sheet1!$A:$J,COLUMN([1]Sheet1!$J$1),FALSE),"")</f>
        <v/>
      </c>
      <c r="H64" t="str">
        <f t="shared" ref="H64" si="14">IF(BN64=0,"No","Yes")</f>
        <v>No</v>
      </c>
      <c r="I64">
        <f>BN64</f>
        <v>0</v>
      </c>
      <c r="J64">
        <f>BO64</f>
        <v>0</v>
      </c>
      <c r="K64" s="2">
        <v>17009738</v>
      </c>
      <c r="L64" s="12" t="s">
        <v>289</v>
      </c>
      <c r="M64" s="4" t="s">
        <v>292</v>
      </c>
      <c r="N64" s="4" t="s">
        <v>293</v>
      </c>
      <c r="O64" s="3" t="s">
        <v>290</v>
      </c>
      <c r="P64" s="3"/>
      <c r="Q64" t="s">
        <v>70</v>
      </c>
      <c r="R64" t="s">
        <v>111</v>
      </c>
      <c r="T64" t="s">
        <v>60</v>
      </c>
      <c r="U64" t="s">
        <v>76</v>
      </c>
      <c r="V64" t="s">
        <v>55</v>
      </c>
      <c r="W64" t="s">
        <v>78</v>
      </c>
      <c r="X64" t="s">
        <v>79</v>
      </c>
      <c r="Y64" t="s">
        <v>80</v>
      </c>
      <c r="Z64" t="s">
        <v>118</v>
      </c>
      <c r="AA64" t="s">
        <v>119</v>
      </c>
      <c r="AB64" t="s">
        <v>59</v>
      </c>
      <c r="AC64" t="s">
        <v>84</v>
      </c>
      <c r="AD64" t="s">
        <v>83</v>
      </c>
      <c r="AE64" t="s">
        <v>59</v>
      </c>
      <c r="AF64" t="s">
        <v>84</v>
      </c>
      <c r="AG64">
        <v>100</v>
      </c>
      <c r="AM64" t="s">
        <v>294</v>
      </c>
      <c r="AN64" t="s">
        <v>295</v>
      </c>
      <c r="AQ64" t="s">
        <v>87</v>
      </c>
      <c r="AR64" t="s">
        <v>87</v>
      </c>
      <c r="AS64" t="s">
        <v>87</v>
      </c>
      <c r="AT64" t="s">
        <v>87</v>
      </c>
      <c r="AU64" t="s">
        <v>87</v>
      </c>
      <c r="AW64" t="s">
        <v>122</v>
      </c>
      <c r="AX64" t="s">
        <v>287</v>
      </c>
      <c r="AY64" t="s">
        <v>89</v>
      </c>
      <c r="BC64" t="s">
        <v>124</v>
      </c>
      <c r="BE64" t="s">
        <v>188</v>
      </c>
      <c r="BF64" t="s">
        <v>59</v>
      </c>
      <c r="BG64" t="s">
        <v>126</v>
      </c>
      <c r="BH64" t="s">
        <v>152</v>
      </c>
      <c r="BI64" t="s">
        <v>93</v>
      </c>
      <c r="BJ64" s="12" t="s">
        <v>288</v>
      </c>
      <c r="BQ64" t="s">
        <v>124</v>
      </c>
      <c r="BR64" t="s">
        <v>3143</v>
      </c>
    </row>
    <row r="65" spans="1:70" ht="165" x14ac:dyDescent="0.25">
      <c r="L65"/>
      <c r="M65"/>
      <c r="O65" t="s">
        <v>63</v>
      </c>
      <c r="P65" s="4" t="s">
        <v>291</v>
      </c>
      <c r="Q65" t="s">
        <v>70</v>
      </c>
      <c r="R65" t="s">
        <v>113</v>
      </c>
      <c r="BJ65"/>
    </row>
    <row r="66" spans="1:70" ht="29.25" customHeight="1" x14ac:dyDescent="0.25">
      <c r="A66">
        <v>17009739</v>
      </c>
      <c r="B66" t="s">
        <v>296</v>
      </c>
      <c r="C66" t="s">
        <v>201</v>
      </c>
      <c r="D66" t="s">
        <v>59</v>
      </c>
      <c r="E66">
        <v>100</v>
      </c>
      <c r="F66" t="str">
        <f>IF(AE66="","No","Yes")</f>
        <v>Yes</v>
      </c>
      <c r="G66" t="str">
        <f>IFERROR(VLOOKUP(B66,[1]Sheet1!$A:$J,COLUMN([1]Sheet1!$J$1),FALSE),"")</f>
        <v/>
      </c>
      <c r="H66" t="str">
        <f t="shared" ref="H66" si="15">IF(BN66=0,"No","Yes")</f>
        <v>Yes</v>
      </c>
      <c r="I66" t="str">
        <f>BN66</f>
        <v>Thanhna.nguyen</v>
      </c>
      <c r="J66">
        <f>BO66</f>
        <v>0</v>
      </c>
      <c r="K66" s="2">
        <v>17009739</v>
      </c>
      <c r="L66" s="12" t="s">
        <v>296</v>
      </c>
      <c r="M66" s="4" t="s">
        <v>303</v>
      </c>
      <c r="N66" s="4" t="s">
        <v>304</v>
      </c>
      <c r="O66" s="5" t="s">
        <v>297</v>
      </c>
      <c r="P66" s="5"/>
      <c r="R66" t="s">
        <v>111</v>
      </c>
      <c r="T66" t="s">
        <v>60</v>
      </c>
      <c r="U66" t="s">
        <v>76</v>
      </c>
      <c r="V66" t="s">
        <v>55</v>
      </c>
      <c r="W66" t="s">
        <v>78</v>
      </c>
      <c r="X66" t="s">
        <v>79</v>
      </c>
      <c r="Y66" t="s">
        <v>80</v>
      </c>
      <c r="Z66" t="s">
        <v>81</v>
      </c>
      <c r="AA66" t="s">
        <v>119</v>
      </c>
      <c r="AB66" t="s">
        <v>59</v>
      </c>
      <c r="AC66" t="s">
        <v>201</v>
      </c>
      <c r="AD66" t="s">
        <v>83</v>
      </c>
      <c r="AE66" t="s">
        <v>201</v>
      </c>
      <c r="AF66" t="s">
        <v>84</v>
      </c>
      <c r="AG66">
        <v>100</v>
      </c>
      <c r="AM66" t="s">
        <v>305</v>
      </c>
      <c r="AN66" t="s">
        <v>306</v>
      </c>
      <c r="AQ66" t="s">
        <v>87</v>
      </c>
      <c r="AR66" t="s">
        <v>87</v>
      </c>
      <c r="AS66" t="s">
        <v>87</v>
      </c>
      <c r="AT66" t="s">
        <v>87</v>
      </c>
      <c r="AU66" t="s">
        <v>87</v>
      </c>
      <c r="AW66" t="s">
        <v>122</v>
      </c>
      <c r="AX66" t="s">
        <v>307</v>
      </c>
      <c r="AY66" t="s">
        <v>89</v>
      </c>
      <c r="BH66" t="s">
        <v>92</v>
      </c>
      <c r="BI66" t="s">
        <v>93</v>
      </c>
      <c r="BJ66" s="12" t="s">
        <v>308</v>
      </c>
      <c r="BL66" s="24" t="s">
        <v>2755</v>
      </c>
      <c r="BM66" s="9" t="s">
        <v>2769</v>
      </c>
      <c r="BN66" s="9" t="s">
        <v>2757</v>
      </c>
      <c r="BQ66" t="s">
        <v>124</v>
      </c>
      <c r="BR66" t="s">
        <v>3143</v>
      </c>
    </row>
    <row r="67" spans="1:70" ht="15" x14ac:dyDescent="0.25">
      <c r="L67"/>
      <c r="M67"/>
      <c r="O67" s="5" t="s">
        <v>298</v>
      </c>
      <c r="P67" s="5" t="s">
        <v>301</v>
      </c>
      <c r="R67" t="s">
        <v>113</v>
      </c>
      <c r="BJ67"/>
    </row>
    <row r="68" spans="1:70" ht="15" x14ac:dyDescent="0.25">
      <c r="L68"/>
      <c r="M68"/>
      <c r="O68" s="5" t="s">
        <v>299</v>
      </c>
      <c r="P68" s="5"/>
      <c r="R68" t="s">
        <v>112</v>
      </c>
      <c r="BJ68"/>
    </row>
    <row r="69" spans="1:70" ht="75" x14ac:dyDescent="0.25">
      <c r="L69"/>
      <c r="M69"/>
      <c r="O69" t="s">
        <v>300</v>
      </c>
      <c r="P69" s="4" t="s">
        <v>302</v>
      </c>
      <c r="R69" t="s">
        <v>197</v>
      </c>
      <c r="BJ69"/>
    </row>
    <row r="70" spans="1:70" ht="29.25" customHeight="1" x14ac:dyDescent="0.25">
      <c r="A70">
        <v>17009740</v>
      </c>
      <c r="B70" t="s">
        <v>309</v>
      </c>
      <c r="C70" t="s">
        <v>201</v>
      </c>
      <c r="D70" t="s">
        <v>59</v>
      </c>
      <c r="E70">
        <v>100</v>
      </c>
      <c r="F70" t="str">
        <f>IF(AE70="","No","Yes")</f>
        <v>Yes</v>
      </c>
      <c r="G70" t="str">
        <f>IFERROR(VLOOKUP(B70,[1]Sheet1!$A:$J,COLUMN([1]Sheet1!$J$1),FALSE),"")</f>
        <v/>
      </c>
      <c r="H70" t="str">
        <f t="shared" ref="H70" si="16">IF(BN70=0,"No","Yes")</f>
        <v>Yes</v>
      </c>
      <c r="I70" t="str">
        <f>BN70</f>
        <v>Thanhna.nguyen</v>
      </c>
      <c r="J70">
        <f>BO70</f>
        <v>0</v>
      </c>
      <c r="K70" s="2">
        <v>17009740</v>
      </c>
      <c r="L70" s="12" t="s">
        <v>309</v>
      </c>
      <c r="M70" s="4" t="s">
        <v>316</v>
      </c>
      <c r="N70" s="4" t="s">
        <v>304</v>
      </c>
      <c r="O70" t="s">
        <v>310</v>
      </c>
      <c r="R70" t="s">
        <v>111</v>
      </c>
      <c r="T70" t="s">
        <v>60</v>
      </c>
      <c r="U70" t="s">
        <v>76</v>
      </c>
      <c r="V70" t="s">
        <v>55</v>
      </c>
      <c r="W70" t="s">
        <v>78</v>
      </c>
      <c r="X70" t="s">
        <v>79</v>
      </c>
      <c r="Y70" t="s">
        <v>80</v>
      </c>
      <c r="Z70" t="s">
        <v>81</v>
      </c>
      <c r="AA70" t="s">
        <v>119</v>
      </c>
      <c r="AB70" t="s">
        <v>59</v>
      </c>
      <c r="AC70" t="s">
        <v>201</v>
      </c>
      <c r="AD70" t="s">
        <v>83</v>
      </c>
      <c r="AE70" t="s">
        <v>201</v>
      </c>
      <c r="AF70" t="s">
        <v>84</v>
      </c>
      <c r="AG70">
        <v>100</v>
      </c>
      <c r="AM70" t="s">
        <v>305</v>
      </c>
      <c r="AN70" t="s">
        <v>306</v>
      </c>
      <c r="AQ70" t="s">
        <v>87</v>
      </c>
      <c r="AR70" t="s">
        <v>87</v>
      </c>
      <c r="AS70" t="s">
        <v>87</v>
      </c>
      <c r="AT70" t="s">
        <v>87</v>
      </c>
      <c r="AU70" t="s">
        <v>87</v>
      </c>
      <c r="AW70" t="s">
        <v>122</v>
      </c>
      <c r="AX70" t="s">
        <v>307</v>
      </c>
      <c r="AY70" t="s">
        <v>89</v>
      </c>
      <c r="BH70" t="s">
        <v>92</v>
      </c>
      <c r="BI70" t="s">
        <v>93</v>
      </c>
      <c r="BJ70" s="12" t="s">
        <v>308</v>
      </c>
      <c r="BL70" s="24" t="s">
        <v>2755</v>
      </c>
      <c r="BM70" s="9" t="s">
        <v>2769</v>
      </c>
      <c r="BN70" s="9" t="s">
        <v>2757</v>
      </c>
      <c r="BQ70" t="s">
        <v>124</v>
      </c>
      <c r="BR70" t="s">
        <v>3143</v>
      </c>
    </row>
    <row r="71" spans="1:70" ht="15" x14ac:dyDescent="0.25">
      <c r="L71"/>
      <c r="M71"/>
      <c r="O71" t="s">
        <v>311</v>
      </c>
      <c r="P71" t="s">
        <v>314</v>
      </c>
      <c r="R71" t="s">
        <v>113</v>
      </c>
      <c r="BJ71"/>
    </row>
    <row r="72" spans="1:70" ht="15" x14ac:dyDescent="0.25">
      <c r="L72"/>
      <c r="M72"/>
      <c r="O72" s="5" t="s">
        <v>312</v>
      </c>
      <c r="P72" s="5"/>
      <c r="R72" t="s">
        <v>112</v>
      </c>
      <c r="BJ72"/>
    </row>
    <row r="73" spans="1:70" ht="75" x14ac:dyDescent="0.25">
      <c r="L73"/>
      <c r="M73"/>
      <c r="O73" t="s">
        <v>313</v>
      </c>
      <c r="P73" s="4" t="s">
        <v>315</v>
      </c>
      <c r="R73" t="s">
        <v>197</v>
      </c>
      <c r="BJ73"/>
    </row>
    <row r="74" spans="1:70" ht="29.25" customHeight="1" x14ac:dyDescent="0.25">
      <c r="A74">
        <v>17009741</v>
      </c>
      <c r="B74" t="s">
        <v>317</v>
      </c>
      <c r="C74" t="s">
        <v>201</v>
      </c>
      <c r="D74" t="s">
        <v>59</v>
      </c>
      <c r="E74">
        <v>100</v>
      </c>
      <c r="F74" t="str">
        <f>IF(AE74="","No","Yes")</f>
        <v>Yes</v>
      </c>
      <c r="G74" t="str">
        <f>IFERROR(VLOOKUP(B74,[1]Sheet1!$A:$J,COLUMN([1]Sheet1!$J$1),FALSE),"")</f>
        <v/>
      </c>
      <c r="H74" t="str">
        <f t="shared" ref="H74" si="17">IF(BN74=0,"No","Yes")</f>
        <v>Yes</v>
      </c>
      <c r="I74" t="str">
        <f>BN74</f>
        <v>Thanhna.nguyen</v>
      </c>
      <c r="J74">
        <f>BO74</f>
        <v>0</v>
      </c>
      <c r="K74" s="2">
        <v>17009741</v>
      </c>
      <c r="L74" s="12" t="s">
        <v>317</v>
      </c>
      <c r="M74" s="4" t="s">
        <v>321</v>
      </c>
      <c r="N74" s="4" t="s">
        <v>304</v>
      </c>
      <c r="O74" s="3" t="s">
        <v>297</v>
      </c>
      <c r="P74" s="3"/>
      <c r="R74" t="s">
        <v>111</v>
      </c>
      <c r="T74" t="s">
        <v>60</v>
      </c>
      <c r="U74" t="s">
        <v>76</v>
      </c>
      <c r="V74" t="s">
        <v>55</v>
      </c>
      <c r="W74" t="s">
        <v>78</v>
      </c>
      <c r="X74" t="s">
        <v>79</v>
      </c>
      <c r="Y74" t="s">
        <v>80</v>
      </c>
      <c r="Z74" t="s">
        <v>81</v>
      </c>
      <c r="AA74" t="s">
        <v>119</v>
      </c>
      <c r="AB74" t="s">
        <v>59</v>
      </c>
      <c r="AC74" t="s">
        <v>201</v>
      </c>
      <c r="AD74" t="s">
        <v>83</v>
      </c>
      <c r="AE74" t="s">
        <v>201</v>
      </c>
      <c r="AF74" t="s">
        <v>84</v>
      </c>
      <c r="AG74">
        <v>100</v>
      </c>
      <c r="AM74" t="s">
        <v>305</v>
      </c>
      <c r="AN74" t="s">
        <v>306</v>
      </c>
      <c r="AQ74" t="s">
        <v>87</v>
      </c>
      <c r="AR74" t="s">
        <v>87</v>
      </c>
      <c r="AS74" t="s">
        <v>87</v>
      </c>
      <c r="AT74" t="s">
        <v>87</v>
      </c>
      <c r="AU74" t="s">
        <v>87</v>
      </c>
      <c r="AW74" t="s">
        <v>122</v>
      </c>
      <c r="AX74" t="s">
        <v>307</v>
      </c>
      <c r="AY74" t="s">
        <v>89</v>
      </c>
      <c r="BH74" t="s">
        <v>92</v>
      </c>
      <c r="BI74" t="s">
        <v>93</v>
      </c>
      <c r="BJ74" s="12" t="s">
        <v>308</v>
      </c>
      <c r="BL74" s="24" t="s">
        <v>2755</v>
      </c>
      <c r="BM74" s="9" t="s">
        <v>2769</v>
      </c>
      <c r="BN74" s="9" t="s">
        <v>2757</v>
      </c>
      <c r="BQ74" t="s">
        <v>124</v>
      </c>
      <c r="BR74" t="s">
        <v>3143</v>
      </c>
    </row>
    <row r="75" spans="1:70" ht="15" x14ac:dyDescent="0.25">
      <c r="L75"/>
      <c r="M75"/>
      <c r="O75" s="3" t="s">
        <v>298</v>
      </c>
      <c r="P75" s="3" t="s">
        <v>301</v>
      </c>
      <c r="R75" t="s">
        <v>113</v>
      </c>
      <c r="BJ75"/>
    </row>
    <row r="76" spans="1:70" ht="15" x14ac:dyDescent="0.25">
      <c r="L76"/>
      <c r="M76"/>
      <c r="O76" s="5" t="s">
        <v>318</v>
      </c>
      <c r="P76" s="5"/>
      <c r="R76" t="s">
        <v>112</v>
      </c>
      <c r="BJ76"/>
    </row>
    <row r="77" spans="1:70" ht="75" x14ac:dyDescent="0.25">
      <c r="L77"/>
      <c r="M77"/>
      <c r="O77" t="s">
        <v>319</v>
      </c>
      <c r="P77" s="4" t="s">
        <v>320</v>
      </c>
      <c r="R77" t="s">
        <v>197</v>
      </c>
      <c r="BJ77"/>
    </row>
    <row r="78" spans="1:70" ht="29.25" customHeight="1" x14ac:dyDescent="0.25">
      <c r="A78">
        <v>17009742</v>
      </c>
      <c r="B78" t="s">
        <v>322</v>
      </c>
      <c r="C78" t="s">
        <v>59</v>
      </c>
      <c r="D78" t="s">
        <v>59</v>
      </c>
      <c r="E78">
        <v>100</v>
      </c>
      <c r="F78" t="str">
        <f>IF(AE78="","No","Yes")</f>
        <v>Yes</v>
      </c>
      <c r="G78" t="str">
        <f>IFERROR(VLOOKUP(B78,[1]Sheet1!$A:$J,COLUMN([1]Sheet1!$J$1),FALSE),"")</f>
        <v/>
      </c>
      <c r="H78" t="str">
        <f t="shared" ref="H78" si="18">IF(BN78=0,"No","Yes")</f>
        <v>No</v>
      </c>
      <c r="I78">
        <f>BN78</f>
        <v>0</v>
      </c>
      <c r="J78">
        <f>BO78</f>
        <v>0</v>
      </c>
      <c r="K78" s="2">
        <v>17009742</v>
      </c>
      <c r="L78" s="12" t="s">
        <v>322</v>
      </c>
      <c r="M78" s="4" t="s">
        <v>331</v>
      </c>
      <c r="N78" s="4" t="s">
        <v>332</v>
      </c>
      <c r="O78" s="5" t="s">
        <v>323</v>
      </c>
      <c r="P78" s="5"/>
      <c r="Q78" t="s">
        <v>70</v>
      </c>
      <c r="R78" t="s">
        <v>111</v>
      </c>
      <c r="T78" t="s">
        <v>60</v>
      </c>
      <c r="U78" t="s">
        <v>76</v>
      </c>
      <c r="V78" t="s">
        <v>55</v>
      </c>
      <c r="W78" t="s">
        <v>78</v>
      </c>
      <c r="X78" t="s">
        <v>79</v>
      </c>
      <c r="Y78" t="s">
        <v>80</v>
      </c>
      <c r="Z78" t="s">
        <v>118</v>
      </c>
      <c r="AA78" t="s">
        <v>119</v>
      </c>
      <c r="AB78" t="s">
        <v>59</v>
      </c>
      <c r="AC78" t="s">
        <v>84</v>
      </c>
      <c r="AD78" t="s">
        <v>83</v>
      </c>
      <c r="AE78" t="s">
        <v>59</v>
      </c>
      <c r="AF78" t="s">
        <v>84</v>
      </c>
      <c r="AG78">
        <v>100</v>
      </c>
      <c r="AM78" t="s">
        <v>305</v>
      </c>
      <c r="AN78" t="s">
        <v>306</v>
      </c>
      <c r="AQ78" t="s">
        <v>87</v>
      </c>
      <c r="AR78" t="s">
        <v>87</v>
      </c>
      <c r="AS78" t="s">
        <v>87</v>
      </c>
      <c r="AT78" t="s">
        <v>87</v>
      </c>
      <c r="AU78" t="s">
        <v>87</v>
      </c>
      <c r="AW78" t="s">
        <v>122</v>
      </c>
      <c r="AX78" t="s">
        <v>333</v>
      </c>
      <c r="AY78" t="s">
        <v>89</v>
      </c>
      <c r="BC78" t="s">
        <v>124</v>
      </c>
      <c r="BE78" t="s">
        <v>188</v>
      </c>
      <c r="BF78" t="s">
        <v>59</v>
      </c>
      <c r="BG78" t="s">
        <v>126</v>
      </c>
      <c r="BH78" t="s">
        <v>152</v>
      </c>
      <c r="BI78" t="s">
        <v>93</v>
      </c>
      <c r="BJ78" s="12" t="s">
        <v>334</v>
      </c>
      <c r="BQ78" t="s">
        <v>124</v>
      </c>
      <c r="BR78" t="s">
        <v>3143</v>
      </c>
    </row>
    <row r="79" spans="1:70" ht="15" x14ac:dyDescent="0.25">
      <c r="L79"/>
      <c r="M79"/>
      <c r="O79" t="s">
        <v>324</v>
      </c>
      <c r="P79" t="s">
        <v>327</v>
      </c>
      <c r="Q79" t="s">
        <v>70</v>
      </c>
      <c r="R79" t="s">
        <v>113</v>
      </c>
      <c r="BJ79"/>
    </row>
    <row r="80" spans="1:70" ht="15" x14ac:dyDescent="0.25">
      <c r="L80"/>
      <c r="M80"/>
      <c r="O80" t="s">
        <v>325</v>
      </c>
      <c r="P80" t="s">
        <v>328</v>
      </c>
      <c r="Q80" t="s">
        <v>70</v>
      </c>
      <c r="R80" t="s">
        <v>112</v>
      </c>
      <c r="BJ80"/>
    </row>
    <row r="81" spans="1:70" ht="15" x14ac:dyDescent="0.25">
      <c r="L81"/>
      <c r="M81"/>
      <c r="O81" t="s">
        <v>326</v>
      </c>
      <c r="P81" t="s">
        <v>329</v>
      </c>
      <c r="Q81" t="s">
        <v>70</v>
      </c>
      <c r="R81" t="s">
        <v>330</v>
      </c>
      <c r="BJ81"/>
    </row>
    <row r="82" spans="1:70" ht="29.25" customHeight="1" x14ac:dyDescent="0.25">
      <c r="A82">
        <v>17009743</v>
      </c>
      <c r="B82" t="s">
        <v>335</v>
      </c>
      <c r="C82" t="s">
        <v>59</v>
      </c>
      <c r="D82" t="s">
        <v>59</v>
      </c>
      <c r="E82">
        <v>100</v>
      </c>
      <c r="F82" t="str">
        <f>IF(AE82="","No","Yes")</f>
        <v>Yes</v>
      </c>
      <c r="G82" t="str">
        <f>IFERROR(VLOOKUP(B82,[1]Sheet1!$A:$J,COLUMN([1]Sheet1!$J$1),FALSE),"")</f>
        <v>Error</v>
      </c>
      <c r="H82" t="str">
        <f t="shared" ref="H82" si="19">IF(BN82=0,"No","Yes")</f>
        <v>No</v>
      </c>
      <c r="I82">
        <f>BN82</f>
        <v>0</v>
      </c>
      <c r="J82">
        <f>BO82</f>
        <v>0</v>
      </c>
      <c r="K82" s="2">
        <v>17009743</v>
      </c>
      <c r="L82" s="12" t="s">
        <v>335</v>
      </c>
      <c r="M82" s="4" t="s">
        <v>337</v>
      </c>
      <c r="N82" s="4" t="s">
        <v>338</v>
      </c>
      <c r="O82" s="3" t="s">
        <v>323</v>
      </c>
      <c r="P82" s="3"/>
      <c r="Q82" t="s">
        <v>70</v>
      </c>
      <c r="R82" t="s">
        <v>111</v>
      </c>
      <c r="T82" t="s">
        <v>60</v>
      </c>
      <c r="U82" t="s">
        <v>76</v>
      </c>
      <c r="V82" t="s">
        <v>55</v>
      </c>
      <c r="W82" t="s">
        <v>78</v>
      </c>
      <c r="X82" t="s">
        <v>79</v>
      </c>
      <c r="Y82" t="s">
        <v>80</v>
      </c>
      <c r="Z82" t="s">
        <v>118</v>
      </c>
      <c r="AA82" t="s">
        <v>119</v>
      </c>
      <c r="AB82" t="s">
        <v>59</v>
      </c>
      <c r="AC82" t="s">
        <v>84</v>
      </c>
      <c r="AD82" t="s">
        <v>83</v>
      </c>
      <c r="AE82" t="s">
        <v>59</v>
      </c>
      <c r="AF82" t="s">
        <v>84</v>
      </c>
      <c r="AG82">
        <v>100</v>
      </c>
      <c r="AM82" t="s">
        <v>305</v>
      </c>
      <c r="AN82" t="s">
        <v>306</v>
      </c>
      <c r="AQ82" t="s">
        <v>87</v>
      </c>
      <c r="AR82" t="s">
        <v>87</v>
      </c>
      <c r="AS82" t="s">
        <v>87</v>
      </c>
      <c r="AT82" t="s">
        <v>87</v>
      </c>
      <c r="AU82" t="s">
        <v>87</v>
      </c>
      <c r="AW82" t="s">
        <v>122</v>
      </c>
      <c r="AX82" t="s">
        <v>339</v>
      </c>
      <c r="AY82" t="s">
        <v>89</v>
      </c>
      <c r="BC82" t="s">
        <v>124</v>
      </c>
      <c r="BE82" t="s">
        <v>188</v>
      </c>
      <c r="BF82" t="s">
        <v>59</v>
      </c>
      <c r="BG82" t="s">
        <v>340</v>
      </c>
      <c r="BH82" t="s">
        <v>152</v>
      </c>
      <c r="BI82" t="s">
        <v>93</v>
      </c>
      <c r="BJ82" s="12" t="s">
        <v>341</v>
      </c>
      <c r="BQ82" t="s">
        <v>124</v>
      </c>
      <c r="BR82" t="s">
        <v>2782</v>
      </c>
    </row>
    <row r="83" spans="1:70" ht="15" x14ac:dyDescent="0.25">
      <c r="L83"/>
      <c r="M83"/>
      <c r="O83" s="5" t="s">
        <v>298</v>
      </c>
      <c r="P83" s="5"/>
      <c r="Q83" t="s">
        <v>70</v>
      </c>
      <c r="R83" t="s">
        <v>113</v>
      </c>
      <c r="BJ83"/>
    </row>
    <row r="84" spans="1:70" ht="15" x14ac:dyDescent="0.25">
      <c r="L84"/>
      <c r="M84"/>
      <c r="O84" s="3" t="s">
        <v>299</v>
      </c>
      <c r="P84" s="3"/>
      <c r="Q84" t="s">
        <v>70</v>
      </c>
      <c r="R84" t="s">
        <v>112</v>
      </c>
      <c r="BJ84"/>
    </row>
    <row r="85" spans="1:70" ht="15" x14ac:dyDescent="0.25">
      <c r="L85"/>
      <c r="M85"/>
      <c r="O85" t="s">
        <v>300</v>
      </c>
      <c r="P85" t="s">
        <v>336</v>
      </c>
      <c r="Q85" t="s">
        <v>70</v>
      </c>
      <c r="R85" t="s">
        <v>197</v>
      </c>
      <c r="BJ85"/>
    </row>
    <row r="86" spans="1:70" ht="29.25" customHeight="1" x14ac:dyDescent="0.25">
      <c r="A86">
        <v>17009744</v>
      </c>
      <c r="B86" t="s">
        <v>342</v>
      </c>
      <c r="C86" t="s">
        <v>59</v>
      </c>
      <c r="D86" t="s">
        <v>59</v>
      </c>
      <c r="E86">
        <v>100</v>
      </c>
      <c r="F86" t="str">
        <f>IF(AE86="","No","Yes")</f>
        <v>Yes</v>
      </c>
      <c r="G86" t="str">
        <f>IFERROR(VLOOKUP(B86,[1]Sheet1!$A:$J,COLUMN([1]Sheet1!$J$1),FALSE),"")</f>
        <v>Error</v>
      </c>
      <c r="H86" t="str">
        <f t="shared" ref="H86" si="20">IF(BN86=0,"No","Yes")</f>
        <v>No</v>
      </c>
      <c r="I86">
        <f>BN86</f>
        <v>0</v>
      </c>
      <c r="J86">
        <f>BO86</f>
        <v>0</v>
      </c>
      <c r="K86" s="2">
        <v>17009744</v>
      </c>
      <c r="L86" s="12" t="s">
        <v>342</v>
      </c>
      <c r="M86" s="4" t="s">
        <v>344</v>
      </c>
      <c r="N86" s="4" t="s">
        <v>345</v>
      </c>
      <c r="O86" s="3" t="s">
        <v>323</v>
      </c>
      <c r="P86" s="3"/>
      <c r="Q86" t="s">
        <v>70</v>
      </c>
      <c r="R86" t="s">
        <v>111</v>
      </c>
      <c r="T86" t="s">
        <v>60</v>
      </c>
      <c r="U86" t="s">
        <v>76</v>
      </c>
      <c r="V86" t="s">
        <v>55</v>
      </c>
      <c r="W86" t="s">
        <v>78</v>
      </c>
      <c r="X86" t="s">
        <v>79</v>
      </c>
      <c r="Y86" t="s">
        <v>80</v>
      </c>
      <c r="Z86" t="s">
        <v>118</v>
      </c>
      <c r="AA86" t="s">
        <v>119</v>
      </c>
      <c r="AB86" t="s">
        <v>59</v>
      </c>
      <c r="AC86" t="s">
        <v>84</v>
      </c>
      <c r="AD86" t="s">
        <v>83</v>
      </c>
      <c r="AE86" t="s">
        <v>59</v>
      </c>
      <c r="AF86" t="s">
        <v>84</v>
      </c>
      <c r="AG86">
        <v>100</v>
      </c>
      <c r="AM86" t="s">
        <v>305</v>
      </c>
      <c r="AN86" t="s">
        <v>306</v>
      </c>
      <c r="AQ86" t="s">
        <v>87</v>
      </c>
      <c r="AR86" t="s">
        <v>87</v>
      </c>
      <c r="AS86" t="s">
        <v>87</v>
      </c>
      <c r="AT86" t="s">
        <v>87</v>
      </c>
      <c r="AU86" t="s">
        <v>87</v>
      </c>
      <c r="AW86" t="s">
        <v>122</v>
      </c>
      <c r="AX86" t="s">
        <v>339</v>
      </c>
      <c r="AY86" t="s">
        <v>89</v>
      </c>
      <c r="BC86" t="s">
        <v>124</v>
      </c>
      <c r="BD86" s="4" t="s">
        <v>346</v>
      </c>
      <c r="BE86" t="s">
        <v>188</v>
      </c>
      <c r="BF86" t="s">
        <v>59</v>
      </c>
      <c r="BG86" t="s">
        <v>340</v>
      </c>
      <c r="BH86" t="s">
        <v>152</v>
      </c>
      <c r="BI86" t="s">
        <v>93</v>
      </c>
      <c r="BJ86" s="12" t="s">
        <v>341</v>
      </c>
      <c r="BQ86" t="s">
        <v>124</v>
      </c>
      <c r="BR86" t="s">
        <v>2782</v>
      </c>
    </row>
    <row r="87" spans="1:70" ht="15" x14ac:dyDescent="0.25">
      <c r="L87"/>
      <c r="M87"/>
      <c r="O87" t="s">
        <v>311</v>
      </c>
      <c r="Q87" t="s">
        <v>70</v>
      </c>
      <c r="R87" t="s">
        <v>113</v>
      </c>
      <c r="BJ87"/>
    </row>
    <row r="88" spans="1:70" ht="15" x14ac:dyDescent="0.25">
      <c r="L88"/>
      <c r="M88"/>
      <c r="O88" s="3" t="s">
        <v>312</v>
      </c>
      <c r="P88" s="3"/>
      <c r="Q88" t="s">
        <v>70</v>
      </c>
      <c r="R88" t="s">
        <v>112</v>
      </c>
      <c r="BJ88"/>
    </row>
    <row r="89" spans="1:70" ht="15" x14ac:dyDescent="0.25">
      <c r="L89"/>
      <c r="M89"/>
      <c r="O89" t="s">
        <v>313</v>
      </c>
      <c r="P89" t="s">
        <v>343</v>
      </c>
      <c r="Q89" t="s">
        <v>70</v>
      </c>
      <c r="R89" t="s">
        <v>197</v>
      </c>
      <c r="BJ89"/>
    </row>
    <row r="90" spans="1:70" ht="29.25" customHeight="1" x14ac:dyDescent="0.25">
      <c r="A90">
        <v>17009745</v>
      </c>
      <c r="B90" t="s">
        <v>347</v>
      </c>
      <c r="C90" t="s">
        <v>59</v>
      </c>
      <c r="D90" t="s">
        <v>59</v>
      </c>
      <c r="E90">
        <v>100</v>
      </c>
      <c r="F90" t="str">
        <f>IF(AE90="","No","Yes")</f>
        <v>Yes</v>
      </c>
      <c r="G90" t="str">
        <f>IFERROR(VLOOKUP(B90,[1]Sheet1!$A:$J,COLUMN([1]Sheet1!$J$1),FALSE),"")</f>
        <v>Error</v>
      </c>
      <c r="H90" t="str">
        <f t="shared" ref="H90" si="21">IF(BN90=0,"No","Yes")</f>
        <v>No</v>
      </c>
      <c r="I90">
        <f>BN90</f>
        <v>0</v>
      </c>
      <c r="J90">
        <f>BO90</f>
        <v>0</v>
      </c>
      <c r="K90" s="2">
        <v>17009745</v>
      </c>
      <c r="L90" s="12" t="s">
        <v>347</v>
      </c>
      <c r="M90" s="12" t="s">
        <v>349</v>
      </c>
      <c r="N90" s="4" t="s">
        <v>338</v>
      </c>
      <c r="O90" s="3" t="s">
        <v>323</v>
      </c>
      <c r="P90" s="3"/>
      <c r="Q90" t="s">
        <v>70</v>
      </c>
      <c r="R90" t="s">
        <v>111</v>
      </c>
      <c r="T90" t="s">
        <v>60</v>
      </c>
      <c r="U90" t="s">
        <v>76</v>
      </c>
      <c r="V90" t="s">
        <v>55</v>
      </c>
      <c r="W90" t="s">
        <v>78</v>
      </c>
      <c r="X90" t="s">
        <v>79</v>
      </c>
      <c r="Y90" t="s">
        <v>80</v>
      </c>
      <c r="Z90" t="s">
        <v>118</v>
      </c>
      <c r="AA90" t="s">
        <v>119</v>
      </c>
      <c r="AB90" t="s">
        <v>59</v>
      </c>
      <c r="AC90" t="s">
        <v>84</v>
      </c>
      <c r="AD90" t="s">
        <v>83</v>
      </c>
      <c r="AE90" t="s">
        <v>59</v>
      </c>
      <c r="AF90" t="s">
        <v>84</v>
      </c>
      <c r="AG90">
        <v>100</v>
      </c>
      <c r="AM90" t="s">
        <v>305</v>
      </c>
      <c r="AN90" t="s">
        <v>306</v>
      </c>
      <c r="AQ90" t="s">
        <v>87</v>
      </c>
      <c r="AR90" t="s">
        <v>87</v>
      </c>
      <c r="AS90" t="s">
        <v>87</v>
      </c>
      <c r="AT90" t="s">
        <v>87</v>
      </c>
      <c r="AU90" t="s">
        <v>87</v>
      </c>
      <c r="AW90" t="s">
        <v>122</v>
      </c>
      <c r="AX90" t="s">
        <v>339</v>
      </c>
      <c r="AY90" t="s">
        <v>89</v>
      </c>
      <c r="BC90" t="s">
        <v>124</v>
      </c>
      <c r="BE90" t="s">
        <v>188</v>
      </c>
      <c r="BF90" t="s">
        <v>59</v>
      </c>
      <c r="BG90" t="s">
        <v>340</v>
      </c>
      <c r="BH90" t="s">
        <v>152</v>
      </c>
      <c r="BI90" t="s">
        <v>93</v>
      </c>
      <c r="BJ90" s="12" t="s">
        <v>341</v>
      </c>
      <c r="BQ90" t="s">
        <v>124</v>
      </c>
      <c r="BR90" t="s">
        <v>2782</v>
      </c>
    </row>
    <row r="91" spans="1:70" ht="15" x14ac:dyDescent="0.25">
      <c r="L91"/>
      <c r="M91"/>
      <c r="O91" s="3" t="s">
        <v>298</v>
      </c>
      <c r="P91" s="3"/>
      <c r="Q91" t="s">
        <v>70</v>
      </c>
      <c r="R91" t="s">
        <v>113</v>
      </c>
      <c r="BJ91"/>
    </row>
    <row r="92" spans="1:70" ht="15" x14ac:dyDescent="0.25">
      <c r="L92"/>
      <c r="M92"/>
      <c r="O92" s="3" t="s">
        <v>318</v>
      </c>
      <c r="P92" s="3"/>
      <c r="Q92" t="s">
        <v>70</v>
      </c>
      <c r="R92" t="s">
        <v>112</v>
      </c>
      <c r="BJ92"/>
    </row>
    <row r="93" spans="1:70" ht="15" x14ac:dyDescent="0.25">
      <c r="L93"/>
      <c r="M93"/>
      <c r="O93" t="s">
        <v>319</v>
      </c>
      <c r="P93" t="s">
        <v>348</v>
      </c>
      <c r="Q93" t="s">
        <v>70</v>
      </c>
      <c r="R93" t="s">
        <v>197</v>
      </c>
      <c r="BJ93"/>
    </row>
    <row r="94" spans="1:70" ht="29.25" customHeight="1" x14ac:dyDescent="0.25">
      <c r="A94">
        <v>17009746</v>
      </c>
      <c r="B94" t="s">
        <v>350</v>
      </c>
      <c r="C94" t="s">
        <v>59</v>
      </c>
      <c r="D94" t="s">
        <v>59</v>
      </c>
      <c r="E94">
        <v>100</v>
      </c>
      <c r="F94" t="str">
        <f>IF(AE94="","No","Yes")</f>
        <v>Yes</v>
      </c>
      <c r="G94" t="str">
        <f>IFERROR(VLOOKUP(B94,[1]Sheet1!$A:$J,COLUMN([1]Sheet1!$J$1),FALSE),"")</f>
        <v/>
      </c>
      <c r="H94" t="str">
        <f t="shared" ref="H94" si="22">IF(BN94=0,"No","Yes")</f>
        <v>No</v>
      </c>
      <c r="I94">
        <f>BN94</f>
        <v>0</v>
      </c>
      <c r="J94">
        <f>BO94</f>
        <v>0</v>
      </c>
      <c r="K94" s="2">
        <v>17009746</v>
      </c>
      <c r="L94" s="12" t="s">
        <v>350</v>
      </c>
      <c r="M94" s="12" t="s">
        <v>358</v>
      </c>
      <c r="N94" s="4" t="s">
        <v>359</v>
      </c>
      <c r="O94" s="5" t="s">
        <v>351</v>
      </c>
      <c r="P94" s="5" t="s">
        <v>355</v>
      </c>
      <c r="Q94" t="s">
        <v>70</v>
      </c>
      <c r="R94" t="s">
        <v>111</v>
      </c>
      <c r="T94" t="s">
        <v>60</v>
      </c>
      <c r="U94" t="s">
        <v>76</v>
      </c>
      <c r="V94" t="s">
        <v>55</v>
      </c>
      <c r="W94" t="s">
        <v>78</v>
      </c>
      <c r="X94" t="s">
        <v>79</v>
      </c>
      <c r="Y94" t="s">
        <v>80</v>
      </c>
      <c r="Z94" t="s">
        <v>118</v>
      </c>
      <c r="AA94" t="s">
        <v>119</v>
      </c>
      <c r="AB94" t="s">
        <v>59</v>
      </c>
      <c r="AC94" t="s">
        <v>84</v>
      </c>
      <c r="AD94" t="s">
        <v>83</v>
      </c>
      <c r="AE94" t="s">
        <v>59</v>
      </c>
      <c r="AF94" t="s">
        <v>84</v>
      </c>
      <c r="AG94">
        <v>100</v>
      </c>
      <c r="AM94" t="s">
        <v>360</v>
      </c>
      <c r="AN94" t="s">
        <v>361</v>
      </c>
      <c r="AQ94" t="s">
        <v>87</v>
      </c>
      <c r="AR94" t="s">
        <v>87</v>
      </c>
      <c r="AS94" t="s">
        <v>87</v>
      </c>
      <c r="AT94" t="s">
        <v>87</v>
      </c>
      <c r="AU94" t="s">
        <v>87</v>
      </c>
      <c r="AW94" t="s">
        <v>122</v>
      </c>
      <c r="AX94" t="s">
        <v>362</v>
      </c>
      <c r="AY94" t="s">
        <v>89</v>
      </c>
      <c r="BC94" t="s">
        <v>124</v>
      </c>
      <c r="BD94" t="s">
        <v>363</v>
      </c>
      <c r="BE94" t="s">
        <v>125</v>
      </c>
      <c r="BF94" t="s">
        <v>59</v>
      </c>
      <c r="BG94" t="s">
        <v>340</v>
      </c>
      <c r="BH94" t="s">
        <v>152</v>
      </c>
      <c r="BI94" t="s">
        <v>93</v>
      </c>
      <c r="BJ94" s="12" t="s">
        <v>364</v>
      </c>
      <c r="BQ94" t="s">
        <v>124</v>
      </c>
      <c r="BR94" t="s">
        <v>3143</v>
      </c>
    </row>
    <row r="95" spans="1:70" ht="15" x14ac:dyDescent="0.25">
      <c r="L95"/>
      <c r="M95"/>
      <c r="O95" s="5" t="s">
        <v>352</v>
      </c>
      <c r="P95" s="5" t="s">
        <v>356</v>
      </c>
      <c r="Q95" t="s">
        <v>70</v>
      </c>
      <c r="R95" t="s">
        <v>113</v>
      </c>
      <c r="BJ95"/>
    </row>
    <row r="96" spans="1:70" ht="15" x14ac:dyDescent="0.25">
      <c r="L96"/>
      <c r="M96"/>
      <c r="O96" t="s">
        <v>353</v>
      </c>
      <c r="Q96" t="s">
        <v>70</v>
      </c>
      <c r="R96" t="s">
        <v>112</v>
      </c>
      <c r="BJ96"/>
    </row>
    <row r="97" spans="1:70" ht="75" x14ac:dyDescent="0.25">
      <c r="L97"/>
      <c r="M97"/>
      <c r="O97" t="s">
        <v>354</v>
      </c>
      <c r="P97" s="4" t="s">
        <v>357</v>
      </c>
      <c r="Q97" t="s">
        <v>70</v>
      </c>
      <c r="R97" t="s">
        <v>197</v>
      </c>
      <c r="BJ97"/>
    </row>
    <row r="98" spans="1:70" ht="29.25" customHeight="1" x14ac:dyDescent="0.25">
      <c r="A98">
        <v>17009747</v>
      </c>
      <c r="B98" t="s">
        <v>365</v>
      </c>
      <c r="C98" t="s">
        <v>59</v>
      </c>
      <c r="D98" t="s">
        <v>59</v>
      </c>
      <c r="E98">
        <v>100</v>
      </c>
      <c r="F98" t="str">
        <f>IF(AE98="","No","Yes")</f>
        <v>Yes</v>
      </c>
      <c r="G98" t="str">
        <f>IFERROR(VLOOKUP(B98,[1]Sheet1!$A:$J,COLUMN([1]Sheet1!$J$1),FALSE),"")</f>
        <v/>
      </c>
      <c r="H98" t="str">
        <f t="shared" ref="H98" si="23">IF(BN98=0,"No","Yes")</f>
        <v>No</v>
      </c>
      <c r="I98">
        <f>BN98</f>
        <v>0</v>
      </c>
      <c r="J98">
        <f>BO98</f>
        <v>0</v>
      </c>
      <c r="K98" s="2">
        <v>17009747</v>
      </c>
      <c r="L98" s="12" t="s">
        <v>365</v>
      </c>
      <c r="M98" s="4" t="s">
        <v>375</v>
      </c>
      <c r="N98" s="4" t="s">
        <v>376</v>
      </c>
      <c r="O98" s="5" t="s">
        <v>366</v>
      </c>
      <c r="P98" s="5"/>
      <c r="Q98" t="s">
        <v>70</v>
      </c>
      <c r="R98" t="s">
        <v>111</v>
      </c>
      <c r="T98" t="s">
        <v>60</v>
      </c>
      <c r="U98" t="s">
        <v>76</v>
      </c>
      <c r="V98" t="s">
        <v>55</v>
      </c>
      <c r="W98" t="s">
        <v>78</v>
      </c>
      <c r="X98" t="s">
        <v>79</v>
      </c>
      <c r="Y98" t="s">
        <v>80</v>
      </c>
      <c r="Z98" t="s">
        <v>118</v>
      </c>
      <c r="AA98" t="s">
        <v>119</v>
      </c>
      <c r="AB98" t="s">
        <v>59</v>
      </c>
      <c r="AC98" t="s">
        <v>84</v>
      </c>
      <c r="AD98" t="s">
        <v>83</v>
      </c>
      <c r="AE98" t="s">
        <v>59</v>
      </c>
      <c r="AF98" t="s">
        <v>84</v>
      </c>
      <c r="AG98">
        <v>100</v>
      </c>
      <c r="AM98" t="s">
        <v>360</v>
      </c>
      <c r="AN98" t="s">
        <v>361</v>
      </c>
      <c r="AQ98" t="s">
        <v>87</v>
      </c>
      <c r="AR98" t="s">
        <v>87</v>
      </c>
      <c r="AS98" t="s">
        <v>87</v>
      </c>
      <c r="AT98" t="s">
        <v>87</v>
      </c>
      <c r="AU98" t="s">
        <v>87</v>
      </c>
      <c r="AW98" t="s">
        <v>122</v>
      </c>
      <c r="AX98" t="s">
        <v>377</v>
      </c>
      <c r="AY98" t="s">
        <v>89</v>
      </c>
      <c r="BC98" t="s">
        <v>124</v>
      </c>
      <c r="BD98" t="s">
        <v>378</v>
      </c>
      <c r="BE98" t="s">
        <v>188</v>
      </c>
      <c r="BF98" t="s">
        <v>59</v>
      </c>
      <c r="BG98" t="s">
        <v>340</v>
      </c>
      <c r="BH98" t="s">
        <v>379</v>
      </c>
      <c r="BI98" t="s">
        <v>93</v>
      </c>
      <c r="BJ98" s="12" t="s">
        <v>380</v>
      </c>
      <c r="BQ98" t="s">
        <v>124</v>
      </c>
      <c r="BR98" t="s">
        <v>3143</v>
      </c>
    </row>
    <row r="99" spans="1:70" ht="90" x14ac:dyDescent="0.25">
      <c r="L99"/>
      <c r="M99"/>
      <c r="O99" t="s">
        <v>367</v>
      </c>
      <c r="P99" s="4" t="s">
        <v>372</v>
      </c>
      <c r="Q99" t="s">
        <v>70</v>
      </c>
      <c r="R99" t="s">
        <v>113</v>
      </c>
      <c r="BJ99"/>
    </row>
    <row r="100" spans="1:70" ht="15" x14ac:dyDescent="0.25">
      <c r="L100"/>
      <c r="M100"/>
      <c r="O100" t="s">
        <v>368</v>
      </c>
      <c r="Q100" t="s">
        <v>70</v>
      </c>
      <c r="R100" t="s">
        <v>112</v>
      </c>
      <c r="BJ100"/>
    </row>
    <row r="101" spans="1:70" ht="15" x14ac:dyDescent="0.25">
      <c r="L101"/>
      <c r="M101"/>
      <c r="O101" t="s">
        <v>369</v>
      </c>
      <c r="P101" t="s">
        <v>373</v>
      </c>
      <c r="Q101" t="s">
        <v>70</v>
      </c>
      <c r="R101" t="s">
        <v>197</v>
      </c>
      <c r="BJ101"/>
    </row>
    <row r="102" spans="1:70" ht="15" x14ac:dyDescent="0.25">
      <c r="L102"/>
      <c r="M102"/>
      <c r="O102" t="s">
        <v>370</v>
      </c>
      <c r="Q102" t="s">
        <v>70</v>
      </c>
      <c r="R102" t="s">
        <v>198</v>
      </c>
      <c r="BJ102"/>
    </row>
    <row r="103" spans="1:70" ht="15" x14ac:dyDescent="0.25">
      <c r="L103"/>
      <c r="M103"/>
      <c r="O103" t="s">
        <v>371</v>
      </c>
      <c r="P103" t="s">
        <v>374</v>
      </c>
      <c r="BJ103"/>
    </row>
    <row r="104" spans="1:70" ht="29.25" customHeight="1" x14ac:dyDescent="0.25">
      <c r="A104">
        <v>17009748</v>
      </c>
      <c r="B104" t="s">
        <v>381</v>
      </c>
      <c r="C104" t="s">
        <v>59</v>
      </c>
      <c r="D104" t="s">
        <v>59</v>
      </c>
      <c r="E104">
        <v>100</v>
      </c>
      <c r="F104" t="str">
        <f>IF(AE104="","No","Yes")</f>
        <v>Yes</v>
      </c>
      <c r="G104" t="str">
        <f>IFERROR(VLOOKUP(B104,[1]Sheet1!$A:$J,COLUMN([1]Sheet1!$J$1),FALSE),"")</f>
        <v/>
      </c>
      <c r="H104" t="str">
        <f t="shared" ref="H104" si="24">IF(BN104=0,"No","Yes")</f>
        <v>No</v>
      </c>
      <c r="I104">
        <f>BN104</f>
        <v>0</v>
      </c>
      <c r="J104">
        <f>BO104</f>
        <v>0</v>
      </c>
      <c r="K104" s="2">
        <v>17009748</v>
      </c>
      <c r="L104" s="12" t="s">
        <v>381</v>
      </c>
      <c r="M104" s="4" t="s">
        <v>386</v>
      </c>
      <c r="N104" s="4" t="s">
        <v>387</v>
      </c>
      <c r="O104" s="3" t="s">
        <v>351</v>
      </c>
      <c r="P104" s="3" t="s">
        <v>355</v>
      </c>
      <c r="Q104" t="s">
        <v>70</v>
      </c>
      <c r="R104" t="s">
        <v>111</v>
      </c>
      <c r="T104" t="s">
        <v>60</v>
      </c>
      <c r="U104" t="s">
        <v>76</v>
      </c>
      <c r="V104" t="s">
        <v>55</v>
      </c>
      <c r="W104" t="s">
        <v>78</v>
      </c>
      <c r="X104" t="s">
        <v>79</v>
      </c>
      <c r="Y104" t="s">
        <v>80</v>
      </c>
      <c r="Z104" t="s">
        <v>118</v>
      </c>
      <c r="AA104" t="s">
        <v>119</v>
      </c>
      <c r="AB104" t="s">
        <v>59</v>
      </c>
      <c r="AC104" t="s">
        <v>84</v>
      </c>
      <c r="AD104" t="s">
        <v>83</v>
      </c>
      <c r="AE104" t="s">
        <v>59</v>
      </c>
      <c r="AF104" t="s">
        <v>84</v>
      </c>
      <c r="AG104">
        <v>100</v>
      </c>
      <c r="AM104" t="s">
        <v>360</v>
      </c>
      <c r="AN104" t="s">
        <v>361</v>
      </c>
      <c r="AQ104" t="s">
        <v>87</v>
      </c>
      <c r="AR104" t="s">
        <v>87</v>
      </c>
      <c r="AS104" t="s">
        <v>87</v>
      </c>
      <c r="AT104" t="s">
        <v>87</v>
      </c>
      <c r="AU104" t="s">
        <v>87</v>
      </c>
      <c r="AW104" t="s">
        <v>122</v>
      </c>
      <c r="AX104" t="s">
        <v>388</v>
      </c>
      <c r="AY104" t="s">
        <v>89</v>
      </c>
      <c r="BC104" t="s">
        <v>90</v>
      </c>
      <c r="BD104" t="s">
        <v>389</v>
      </c>
      <c r="BF104" t="s">
        <v>59</v>
      </c>
      <c r="BH104" t="s">
        <v>379</v>
      </c>
      <c r="BI104" t="s">
        <v>93</v>
      </c>
      <c r="BJ104" s="12" t="s">
        <v>390</v>
      </c>
      <c r="BQ104" t="s">
        <v>124</v>
      </c>
      <c r="BR104" t="s">
        <v>3143</v>
      </c>
    </row>
    <row r="105" spans="1:70" ht="15" x14ac:dyDescent="0.25">
      <c r="L105"/>
      <c r="M105"/>
      <c r="O105" s="3" t="s">
        <v>352</v>
      </c>
      <c r="P105" s="3" t="s">
        <v>356</v>
      </c>
      <c r="Q105" t="s">
        <v>70</v>
      </c>
      <c r="R105" t="s">
        <v>113</v>
      </c>
      <c r="BJ105"/>
    </row>
    <row r="106" spans="1:70" ht="15" x14ac:dyDescent="0.25">
      <c r="L106"/>
      <c r="M106"/>
      <c r="O106" t="s">
        <v>382</v>
      </c>
      <c r="P106" t="s">
        <v>384</v>
      </c>
      <c r="Q106" t="s">
        <v>70</v>
      </c>
      <c r="R106" t="s">
        <v>112</v>
      </c>
      <c r="BJ106"/>
    </row>
    <row r="107" spans="1:70" ht="15" x14ac:dyDescent="0.25">
      <c r="L107"/>
      <c r="M107"/>
      <c r="O107" t="s">
        <v>383</v>
      </c>
      <c r="P107" t="s">
        <v>385</v>
      </c>
      <c r="Q107" t="s">
        <v>70</v>
      </c>
      <c r="R107" t="s">
        <v>197</v>
      </c>
      <c r="BJ107"/>
    </row>
    <row r="108" spans="1:70" ht="29.25" customHeight="1" x14ac:dyDescent="0.25">
      <c r="A108">
        <v>17009749</v>
      </c>
      <c r="B108" t="s">
        <v>391</v>
      </c>
      <c r="C108" t="s">
        <v>59</v>
      </c>
      <c r="D108" t="s">
        <v>59</v>
      </c>
      <c r="E108">
        <v>100</v>
      </c>
      <c r="F108" t="str">
        <f>IF(AE108="","No","Yes")</f>
        <v>Yes</v>
      </c>
      <c r="G108" t="str">
        <f>IFERROR(VLOOKUP(B108,[1]Sheet1!$A:$J,COLUMN([1]Sheet1!$J$1),FALSE),"")</f>
        <v/>
      </c>
      <c r="H108" t="str">
        <f t="shared" ref="H108" si="25">IF(BN108=0,"No","Yes")</f>
        <v>No</v>
      </c>
      <c r="I108">
        <f>BN108</f>
        <v>0</v>
      </c>
      <c r="J108">
        <f>BO108</f>
        <v>0</v>
      </c>
      <c r="K108" s="2">
        <v>17009749</v>
      </c>
      <c r="L108" s="12" t="s">
        <v>391</v>
      </c>
      <c r="M108" s="12" t="s">
        <v>399</v>
      </c>
      <c r="N108" s="4" t="s">
        <v>400</v>
      </c>
      <c r="O108" s="3" t="s">
        <v>366</v>
      </c>
      <c r="P108" s="3"/>
      <c r="Q108" t="s">
        <v>70</v>
      </c>
      <c r="R108" t="s">
        <v>111</v>
      </c>
      <c r="T108" t="s">
        <v>60</v>
      </c>
      <c r="U108" t="s">
        <v>76</v>
      </c>
      <c r="V108" t="s">
        <v>55</v>
      </c>
      <c r="W108" t="s">
        <v>78</v>
      </c>
      <c r="X108" t="s">
        <v>79</v>
      </c>
      <c r="Y108" t="s">
        <v>80</v>
      </c>
      <c r="Z108" t="s">
        <v>118</v>
      </c>
      <c r="AA108" t="s">
        <v>119</v>
      </c>
      <c r="AB108" t="s">
        <v>59</v>
      </c>
      <c r="AC108" t="s">
        <v>84</v>
      </c>
      <c r="AD108" t="s">
        <v>83</v>
      </c>
      <c r="AE108" t="s">
        <v>59</v>
      </c>
      <c r="AF108" t="s">
        <v>84</v>
      </c>
      <c r="AG108">
        <v>100</v>
      </c>
      <c r="AM108" t="s">
        <v>360</v>
      </c>
      <c r="AN108" t="s">
        <v>361</v>
      </c>
      <c r="AQ108" t="s">
        <v>87</v>
      </c>
      <c r="AR108" t="s">
        <v>87</v>
      </c>
      <c r="AS108" t="s">
        <v>87</v>
      </c>
      <c r="AT108" t="s">
        <v>87</v>
      </c>
      <c r="AU108" t="s">
        <v>87</v>
      </c>
      <c r="AW108" t="s">
        <v>122</v>
      </c>
      <c r="AX108" t="s">
        <v>401</v>
      </c>
      <c r="AY108" t="s">
        <v>89</v>
      </c>
      <c r="BC108" t="s">
        <v>124</v>
      </c>
      <c r="BE108" t="s">
        <v>188</v>
      </c>
      <c r="BF108" t="s">
        <v>59</v>
      </c>
      <c r="BG108" t="s">
        <v>340</v>
      </c>
      <c r="BH108" t="s">
        <v>152</v>
      </c>
      <c r="BI108" t="s">
        <v>93</v>
      </c>
      <c r="BJ108" s="12" t="s">
        <v>402</v>
      </c>
      <c r="BQ108" t="s">
        <v>124</v>
      </c>
      <c r="BR108" t="s">
        <v>3143</v>
      </c>
    </row>
    <row r="109" spans="1:70" ht="90" x14ac:dyDescent="0.25">
      <c r="L109"/>
      <c r="M109"/>
      <c r="O109" t="s">
        <v>392</v>
      </c>
      <c r="P109" s="4" t="s">
        <v>396</v>
      </c>
      <c r="Q109" t="s">
        <v>70</v>
      </c>
      <c r="R109" t="s">
        <v>113</v>
      </c>
      <c r="BJ109"/>
    </row>
    <row r="110" spans="1:70" ht="45" x14ac:dyDescent="0.25">
      <c r="L110"/>
      <c r="M110"/>
      <c r="O110" s="4" t="s">
        <v>393</v>
      </c>
      <c r="P110" t="s">
        <v>397</v>
      </c>
      <c r="Q110" t="s">
        <v>70</v>
      </c>
      <c r="R110" t="s">
        <v>112</v>
      </c>
      <c r="BJ110"/>
    </row>
    <row r="111" spans="1:70" ht="15" x14ac:dyDescent="0.25">
      <c r="L111"/>
      <c r="M111"/>
      <c r="O111" t="s">
        <v>394</v>
      </c>
      <c r="Q111" t="s">
        <v>70</v>
      </c>
      <c r="R111" t="s">
        <v>197</v>
      </c>
      <c r="BJ111"/>
    </row>
    <row r="112" spans="1:70" ht="60" x14ac:dyDescent="0.25">
      <c r="L112"/>
      <c r="M112"/>
      <c r="O112" s="4" t="s">
        <v>395</v>
      </c>
      <c r="P112" t="s">
        <v>398</v>
      </c>
      <c r="Q112" t="s">
        <v>70</v>
      </c>
      <c r="R112" t="s">
        <v>198</v>
      </c>
      <c r="BJ112"/>
    </row>
    <row r="113" spans="1:70" ht="29.25" customHeight="1" x14ac:dyDescent="0.25">
      <c r="A113">
        <v>17009750</v>
      </c>
      <c r="B113" t="s">
        <v>403</v>
      </c>
      <c r="C113" t="s">
        <v>59</v>
      </c>
      <c r="D113" t="s">
        <v>59</v>
      </c>
      <c r="E113">
        <v>100</v>
      </c>
      <c r="F113" t="str">
        <f>IF(AE113="","No","Yes")</f>
        <v>Yes</v>
      </c>
      <c r="G113" t="str">
        <f>IFERROR(VLOOKUP(B113,[1]Sheet1!$A:$J,COLUMN([1]Sheet1!$J$1),FALSE),"")</f>
        <v/>
      </c>
      <c r="H113" t="str">
        <f t="shared" ref="H113" si="26">IF(BN113=0,"No","Yes")</f>
        <v>Yes</v>
      </c>
      <c r="I113" t="str">
        <f>BN113</f>
        <v>Thanhna.nguyen</v>
      </c>
      <c r="J113">
        <f>BO113</f>
        <v>0</v>
      </c>
      <c r="K113" s="2">
        <v>17009750</v>
      </c>
      <c r="L113" s="12" t="s">
        <v>403</v>
      </c>
      <c r="M113" s="12" t="s">
        <v>415</v>
      </c>
      <c r="N113" s="4" t="s">
        <v>416</v>
      </c>
      <c r="O113" s="3" t="s">
        <v>366</v>
      </c>
      <c r="P113" s="3"/>
      <c r="Q113" t="s">
        <v>70</v>
      </c>
      <c r="R113" t="s">
        <v>111</v>
      </c>
      <c r="T113" t="s">
        <v>60</v>
      </c>
      <c r="U113" t="s">
        <v>76</v>
      </c>
      <c r="V113" t="s">
        <v>55</v>
      </c>
      <c r="W113" t="s">
        <v>78</v>
      </c>
      <c r="X113" t="s">
        <v>79</v>
      </c>
      <c r="Y113" t="s">
        <v>80</v>
      </c>
      <c r="Z113" t="s">
        <v>81</v>
      </c>
      <c r="AA113" t="s">
        <v>119</v>
      </c>
      <c r="AB113" t="s">
        <v>59</v>
      </c>
      <c r="AC113" t="s">
        <v>83</v>
      </c>
      <c r="AD113" t="s">
        <v>83</v>
      </c>
      <c r="AE113" t="s">
        <v>59</v>
      </c>
      <c r="AF113" t="s">
        <v>84</v>
      </c>
      <c r="AG113">
        <v>100</v>
      </c>
      <c r="AM113" t="s">
        <v>360</v>
      </c>
      <c r="AN113" t="s">
        <v>361</v>
      </c>
      <c r="AQ113" t="s">
        <v>87</v>
      </c>
      <c r="AR113" t="s">
        <v>87</v>
      </c>
      <c r="AS113" t="s">
        <v>87</v>
      </c>
      <c r="AT113" t="s">
        <v>87</v>
      </c>
      <c r="AU113" t="s">
        <v>87</v>
      </c>
      <c r="AW113" t="s">
        <v>122</v>
      </c>
      <c r="AX113" t="s">
        <v>417</v>
      </c>
      <c r="AY113" t="s">
        <v>89</v>
      </c>
      <c r="BC113" t="s">
        <v>124</v>
      </c>
      <c r="BD113" t="s">
        <v>418</v>
      </c>
      <c r="BE113" t="s">
        <v>125</v>
      </c>
      <c r="BF113" t="s">
        <v>59</v>
      </c>
      <c r="BH113" t="s">
        <v>379</v>
      </c>
      <c r="BI113" t="s">
        <v>93</v>
      </c>
      <c r="BJ113" s="12" t="s">
        <v>419</v>
      </c>
      <c r="BL113" s="24" t="s">
        <v>2755</v>
      </c>
      <c r="BM113" s="9" t="s">
        <v>2769</v>
      </c>
      <c r="BN113" s="9" t="s">
        <v>2757</v>
      </c>
      <c r="BQ113" t="s">
        <v>124</v>
      </c>
      <c r="BR113" t="s">
        <v>3143</v>
      </c>
    </row>
    <row r="114" spans="1:70" ht="15" x14ac:dyDescent="0.25">
      <c r="L114"/>
      <c r="M114"/>
      <c r="O114" t="s">
        <v>404</v>
      </c>
      <c r="P114" t="s">
        <v>409</v>
      </c>
      <c r="Q114" t="s">
        <v>70</v>
      </c>
      <c r="R114" t="s">
        <v>113</v>
      </c>
      <c r="BJ114"/>
    </row>
    <row r="115" spans="1:70" ht="15" x14ac:dyDescent="0.25">
      <c r="L115"/>
      <c r="M115"/>
      <c r="O115" t="s">
        <v>405</v>
      </c>
      <c r="P115" t="s">
        <v>410</v>
      </c>
      <c r="Q115" t="s">
        <v>70</v>
      </c>
      <c r="R115" t="s">
        <v>112</v>
      </c>
      <c r="BJ115"/>
    </row>
    <row r="116" spans="1:70" ht="60" x14ac:dyDescent="0.25">
      <c r="L116"/>
      <c r="M116"/>
      <c r="O116" t="s">
        <v>406</v>
      </c>
      <c r="P116" s="4" t="s">
        <v>411</v>
      </c>
      <c r="Q116" t="s">
        <v>70</v>
      </c>
      <c r="R116" t="s">
        <v>197</v>
      </c>
      <c r="BJ116"/>
    </row>
    <row r="117" spans="1:70" ht="15" x14ac:dyDescent="0.25">
      <c r="L117"/>
      <c r="M117"/>
      <c r="O117" t="s">
        <v>407</v>
      </c>
      <c r="P117" t="s">
        <v>412</v>
      </c>
      <c r="Q117" t="s">
        <v>70</v>
      </c>
      <c r="R117" t="s">
        <v>198</v>
      </c>
      <c r="BJ117"/>
    </row>
    <row r="118" spans="1:70" ht="15" x14ac:dyDescent="0.25">
      <c r="L118"/>
      <c r="M118"/>
      <c r="O118" t="s">
        <v>408</v>
      </c>
      <c r="P118" t="s">
        <v>413</v>
      </c>
      <c r="Q118" t="s">
        <v>70</v>
      </c>
      <c r="R118" t="s">
        <v>414</v>
      </c>
      <c r="BJ118"/>
    </row>
    <row r="119" spans="1:70" ht="29.25" customHeight="1" x14ac:dyDescent="0.25">
      <c r="A119">
        <v>17009751</v>
      </c>
      <c r="B119" t="s">
        <v>420</v>
      </c>
      <c r="C119" t="s">
        <v>201</v>
      </c>
      <c r="D119" t="s">
        <v>59</v>
      </c>
      <c r="E119">
        <v>100</v>
      </c>
      <c r="F119" t="str">
        <f>IF(AE119="","No","Yes")</f>
        <v>Yes</v>
      </c>
      <c r="G119" t="str">
        <f>IFERROR(VLOOKUP(B119,[1]Sheet1!$A:$J,COLUMN([1]Sheet1!$J$1),FALSE),"")</f>
        <v/>
      </c>
      <c r="H119" t="str">
        <f t="shared" ref="H119" si="27">IF(BN119=0,"No","Yes")</f>
        <v>Yes</v>
      </c>
      <c r="I119" t="str">
        <f>BN119</f>
        <v>Thanhna.nguyen</v>
      </c>
      <c r="J119">
        <f>BO119</f>
        <v>0</v>
      </c>
      <c r="K119" s="2">
        <v>17009751</v>
      </c>
      <c r="L119" s="12" t="s">
        <v>420</v>
      </c>
      <c r="M119" s="12" t="s">
        <v>424</v>
      </c>
      <c r="N119" s="4" t="s">
        <v>425</v>
      </c>
      <c r="O119" s="5" t="s">
        <v>421</v>
      </c>
      <c r="P119" s="5"/>
      <c r="R119" t="s">
        <v>111</v>
      </c>
      <c r="T119" t="s">
        <v>60</v>
      </c>
      <c r="U119" t="s">
        <v>76</v>
      </c>
      <c r="V119" t="s">
        <v>55</v>
      </c>
      <c r="W119" t="s">
        <v>78</v>
      </c>
      <c r="X119" t="s">
        <v>79</v>
      </c>
      <c r="Y119" t="s">
        <v>80</v>
      </c>
      <c r="Z119" t="s">
        <v>81</v>
      </c>
      <c r="AA119" t="s">
        <v>119</v>
      </c>
      <c r="AB119" t="s">
        <v>59</v>
      </c>
      <c r="AC119" t="s">
        <v>201</v>
      </c>
      <c r="AD119" t="s">
        <v>83</v>
      </c>
      <c r="AE119" t="s">
        <v>201</v>
      </c>
      <c r="AF119" t="s">
        <v>84</v>
      </c>
      <c r="AG119">
        <v>100</v>
      </c>
      <c r="AM119" t="s">
        <v>360</v>
      </c>
      <c r="AN119" t="s">
        <v>361</v>
      </c>
      <c r="AQ119" t="s">
        <v>87</v>
      </c>
      <c r="AR119" t="s">
        <v>87</v>
      </c>
      <c r="AS119" t="s">
        <v>87</v>
      </c>
      <c r="AT119" t="s">
        <v>87</v>
      </c>
      <c r="AU119" t="s">
        <v>87</v>
      </c>
      <c r="AW119" t="s">
        <v>122</v>
      </c>
      <c r="AX119" t="s">
        <v>426</v>
      </c>
      <c r="AY119" t="s">
        <v>89</v>
      </c>
      <c r="BH119" t="s">
        <v>92</v>
      </c>
      <c r="BI119" t="s">
        <v>93</v>
      </c>
      <c r="BJ119" s="12" t="s">
        <v>427</v>
      </c>
      <c r="BL119" s="24" t="s">
        <v>2755</v>
      </c>
      <c r="BM119" s="9" t="s">
        <v>2769</v>
      </c>
      <c r="BN119" s="9" t="s">
        <v>2757</v>
      </c>
      <c r="BQ119" t="s">
        <v>124</v>
      </c>
      <c r="BR119" t="s">
        <v>3143</v>
      </c>
    </row>
    <row r="120" spans="1:70" ht="15" x14ac:dyDescent="0.25">
      <c r="L120"/>
      <c r="M120"/>
      <c r="O120" t="s">
        <v>422</v>
      </c>
      <c r="P120" t="s">
        <v>423</v>
      </c>
      <c r="R120" t="s">
        <v>113</v>
      </c>
      <c r="BJ120"/>
    </row>
    <row r="121" spans="1:70" ht="29.25" customHeight="1" x14ac:dyDescent="0.25">
      <c r="A121">
        <v>17009752</v>
      </c>
      <c r="B121" t="s">
        <v>428</v>
      </c>
      <c r="C121" t="s">
        <v>201</v>
      </c>
      <c r="D121" t="s">
        <v>59</v>
      </c>
      <c r="E121">
        <v>100</v>
      </c>
      <c r="F121" t="str">
        <f>IF(AE121="","No","Yes")</f>
        <v>Yes</v>
      </c>
      <c r="G121" t="str">
        <f>IFERROR(VLOOKUP(B121,[1]Sheet1!$A:$J,COLUMN([1]Sheet1!$J$1),FALSE),"")</f>
        <v/>
      </c>
      <c r="H121" t="str">
        <f t="shared" ref="H121" si="28">IF(BN121=0,"No","Yes")</f>
        <v>Yes</v>
      </c>
      <c r="I121" t="str">
        <f>BN121</f>
        <v>Thanhna.nguyen</v>
      </c>
      <c r="J121">
        <f>BO121</f>
        <v>0</v>
      </c>
      <c r="K121" s="2">
        <v>17009752</v>
      </c>
      <c r="L121" s="12" t="s">
        <v>428</v>
      </c>
      <c r="M121" s="12" t="s">
        <v>431</v>
      </c>
      <c r="N121" s="4" t="s">
        <v>425</v>
      </c>
      <c r="O121" s="3" t="s">
        <v>421</v>
      </c>
      <c r="P121" s="3"/>
      <c r="R121" t="s">
        <v>111</v>
      </c>
      <c r="T121" t="s">
        <v>60</v>
      </c>
      <c r="U121" t="s">
        <v>76</v>
      </c>
      <c r="V121" t="s">
        <v>55</v>
      </c>
      <c r="W121" t="s">
        <v>78</v>
      </c>
      <c r="X121" t="s">
        <v>79</v>
      </c>
      <c r="Y121" t="s">
        <v>80</v>
      </c>
      <c r="Z121" t="s">
        <v>81</v>
      </c>
      <c r="AA121" t="s">
        <v>119</v>
      </c>
      <c r="AB121" t="s">
        <v>59</v>
      </c>
      <c r="AC121" t="s">
        <v>201</v>
      </c>
      <c r="AD121" t="s">
        <v>83</v>
      </c>
      <c r="AE121" t="s">
        <v>201</v>
      </c>
      <c r="AF121" t="s">
        <v>84</v>
      </c>
      <c r="AG121">
        <v>100</v>
      </c>
      <c r="AM121" t="s">
        <v>360</v>
      </c>
      <c r="AN121" t="s">
        <v>361</v>
      </c>
      <c r="AQ121" t="s">
        <v>87</v>
      </c>
      <c r="AR121" t="s">
        <v>87</v>
      </c>
      <c r="AS121" t="s">
        <v>87</v>
      </c>
      <c r="AT121" t="s">
        <v>87</v>
      </c>
      <c r="AU121" t="s">
        <v>87</v>
      </c>
      <c r="AW121" t="s">
        <v>122</v>
      </c>
      <c r="AX121" t="s">
        <v>426</v>
      </c>
      <c r="AY121" t="s">
        <v>89</v>
      </c>
      <c r="BH121" t="s">
        <v>92</v>
      </c>
      <c r="BI121" t="s">
        <v>93</v>
      </c>
      <c r="BJ121" s="12" t="s">
        <v>427</v>
      </c>
      <c r="BL121" s="24" t="s">
        <v>2755</v>
      </c>
      <c r="BM121" s="9" t="s">
        <v>2769</v>
      </c>
      <c r="BN121" s="9" t="s">
        <v>2757</v>
      </c>
      <c r="BQ121" t="s">
        <v>124</v>
      </c>
      <c r="BR121" t="s">
        <v>3143</v>
      </c>
    </row>
    <row r="122" spans="1:70" ht="15" x14ac:dyDescent="0.25">
      <c r="L122"/>
      <c r="M122"/>
      <c r="O122" t="s">
        <v>429</v>
      </c>
      <c r="P122" t="s">
        <v>430</v>
      </c>
      <c r="R122" t="s">
        <v>113</v>
      </c>
      <c r="BJ122"/>
    </row>
    <row r="123" spans="1:70" ht="29.25" customHeight="1" x14ac:dyDescent="0.25">
      <c r="A123">
        <v>17009753</v>
      </c>
      <c r="B123" t="s">
        <v>432</v>
      </c>
      <c r="C123" t="s">
        <v>59</v>
      </c>
      <c r="D123" t="s">
        <v>59</v>
      </c>
      <c r="E123">
        <v>100</v>
      </c>
      <c r="F123" t="str">
        <f>IF(AE123="","No","Yes")</f>
        <v>Yes</v>
      </c>
      <c r="G123" t="str">
        <f>IFERROR(VLOOKUP(B123,[1]Sheet1!$A:$J,COLUMN([1]Sheet1!$J$1),FALSE),"")</f>
        <v/>
      </c>
      <c r="H123" t="str">
        <f t="shared" ref="H123" si="29">IF(BN123=0,"No","Yes")</f>
        <v>No</v>
      </c>
      <c r="I123">
        <f>BN123</f>
        <v>0</v>
      </c>
      <c r="J123">
        <f>BO123</f>
        <v>0</v>
      </c>
      <c r="K123" s="2">
        <v>17009753</v>
      </c>
      <c r="L123" s="12" t="s">
        <v>432</v>
      </c>
      <c r="M123" s="12" t="s">
        <v>438</v>
      </c>
      <c r="N123" s="4" t="s">
        <v>439</v>
      </c>
      <c r="O123" s="5" t="s">
        <v>433</v>
      </c>
      <c r="P123" s="5"/>
      <c r="Q123" t="s">
        <v>70</v>
      </c>
      <c r="R123" t="s">
        <v>111</v>
      </c>
      <c r="T123" t="s">
        <v>60</v>
      </c>
      <c r="U123" t="s">
        <v>76</v>
      </c>
      <c r="V123" t="s">
        <v>55</v>
      </c>
      <c r="W123" t="s">
        <v>78</v>
      </c>
      <c r="X123" t="s">
        <v>79</v>
      </c>
      <c r="Y123" t="s">
        <v>80</v>
      </c>
      <c r="Z123" t="s">
        <v>118</v>
      </c>
      <c r="AA123" t="s">
        <v>119</v>
      </c>
      <c r="AB123" t="s">
        <v>59</v>
      </c>
      <c r="AC123" t="s">
        <v>84</v>
      </c>
      <c r="AD123" t="s">
        <v>83</v>
      </c>
      <c r="AE123" t="s">
        <v>59</v>
      </c>
      <c r="AF123" t="s">
        <v>84</v>
      </c>
      <c r="AG123">
        <v>100</v>
      </c>
      <c r="AM123" t="s">
        <v>440</v>
      </c>
      <c r="AN123" t="s">
        <v>441</v>
      </c>
      <c r="AQ123" t="s">
        <v>87</v>
      </c>
      <c r="AR123" t="s">
        <v>87</v>
      </c>
      <c r="AS123" t="s">
        <v>87</v>
      </c>
      <c r="AT123" t="s">
        <v>87</v>
      </c>
      <c r="AU123" t="s">
        <v>87</v>
      </c>
      <c r="AW123" t="s">
        <v>122</v>
      </c>
      <c r="AX123" t="s">
        <v>442</v>
      </c>
      <c r="AY123" t="s">
        <v>89</v>
      </c>
      <c r="BC123" t="s">
        <v>124</v>
      </c>
      <c r="BE123" t="s">
        <v>188</v>
      </c>
      <c r="BF123" t="s">
        <v>59</v>
      </c>
      <c r="BG123" t="s">
        <v>340</v>
      </c>
      <c r="BH123" t="s">
        <v>152</v>
      </c>
      <c r="BI123" t="s">
        <v>93</v>
      </c>
      <c r="BJ123" s="12" t="s">
        <v>443</v>
      </c>
      <c r="BQ123" t="s">
        <v>124</v>
      </c>
      <c r="BR123" t="s">
        <v>3143</v>
      </c>
    </row>
    <row r="124" spans="1:70" ht="15" x14ac:dyDescent="0.25">
      <c r="L124"/>
      <c r="M124"/>
      <c r="O124" s="5" t="s">
        <v>434</v>
      </c>
      <c r="P124" s="5" t="s">
        <v>436</v>
      </c>
      <c r="Q124" t="s">
        <v>70</v>
      </c>
      <c r="R124" t="s">
        <v>113</v>
      </c>
      <c r="BJ124"/>
    </row>
    <row r="125" spans="1:70" ht="15" x14ac:dyDescent="0.25">
      <c r="L125"/>
      <c r="M125"/>
      <c r="O125" t="s">
        <v>435</v>
      </c>
      <c r="P125" t="s">
        <v>437</v>
      </c>
      <c r="Q125" t="s">
        <v>70</v>
      </c>
      <c r="R125" t="s">
        <v>112</v>
      </c>
      <c r="BJ125"/>
    </row>
    <row r="126" spans="1:70" ht="29.25" customHeight="1" x14ac:dyDescent="0.25">
      <c r="A126">
        <v>17248745</v>
      </c>
      <c r="B126" t="s">
        <v>444</v>
      </c>
      <c r="C126" t="s">
        <v>59</v>
      </c>
      <c r="D126" t="s">
        <v>83</v>
      </c>
      <c r="E126">
        <v>100</v>
      </c>
      <c r="F126" t="str">
        <f>IF(AE126="","No","Yes")</f>
        <v>Yes</v>
      </c>
      <c r="G126" t="str">
        <f>IFERROR(VLOOKUP(B126,[1]Sheet1!$A:$J,COLUMN([1]Sheet1!$J$1),FALSE),"")</f>
        <v/>
      </c>
      <c r="H126" t="str">
        <f t="shared" ref="H126" si="30">IF(BN126=0,"No","Yes")</f>
        <v>No</v>
      </c>
      <c r="I126">
        <f>BN126</f>
        <v>0</v>
      </c>
      <c r="J126">
        <f>BO126</f>
        <v>0</v>
      </c>
      <c r="K126" s="2">
        <v>17248745</v>
      </c>
      <c r="L126" s="12" t="s">
        <v>444</v>
      </c>
      <c r="M126" s="12" t="s">
        <v>448</v>
      </c>
      <c r="N126" s="4" t="s">
        <v>439</v>
      </c>
      <c r="O126" s="3" t="s">
        <v>433</v>
      </c>
      <c r="P126" s="3"/>
      <c r="Q126" t="s">
        <v>70</v>
      </c>
      <c r="R126" t="s">
        <v>111</v>
      </c>
      <c r="T126" t="s">
        <v>60</v>
      </c>
      <c r="U126" t="s">
        <v>76</v>
      </c>
      <c r="V126" t="s">
        <v>55</v>
      </c>
      <c r="W126" t="s">
        <v>78</v>
      </c>
      <c r="X126" t="s">
        <v>79</v>
      </c>
      <c r="Y126" t="s">
        <v>80</v>
      </c>
      <c r="Z126" t="s">
        <v>118</v>
      </c>
      <c r="AA126" t="s">
        <v>119</v>
      </c>
      <c r="AB126" t="s">
        <v>83</v>
      </c>
      <c r="AC126" t="s">
        <v>84</v>
      </c>
      <c r="AD126" t="s">
        <v>83</v>
      </c>
      <c r="AE126" t="s">
        <v>59</v>
      </c>
      <c r="AF126" t="s">
        <v>84</v>
      </c>
      <c r="AG126">
        <v>100</v>
      </c>
      <c r="AM126" t="s">
        <v>440</v>
      </c>
      <c r="AN126" t="s">
        <v>441</v>
      </c>
      <c r="AQ126" t="s">
        <v>87</v>
      </c>
      <c r="AR126" t="s">
        <v>87</v>
      </c>
      <c r="AS126" t="s">
        <v>87</v>
      </c>
      <c r="AT126" t="s">
        <v>87</v>
      </c>
      <c r="AU126" t="s">
        <v>87</v>
      </c>
      <c r="AW126" t="s">
        <v>122</v>
      </c>
      <c r="AX126" t="s">
        <v>442</v>
      </c>
      <c r="AY126" t="s">
        <v>89</v>
      </c>
      <c r="BC126" t="s">
        <v>90</v>
      </c>
      <c r="BD126" t="s">
        <v>449</v>
      </c>
      <c r="BF126" t="s">
        <v>59</v>
      </c>
      <c r="BG126" t="s">
        <v>340</v>
      </c>
      <c r="BH126" t="s">
        <v>152</v>
      </c>
      <c r="BI126" t="s">
        <v>93</v>
      </c>
      <c r="BJ126" s="12" t="s">
        <v>443</v>
      </c>
      <c r="BQ126" t="s">
        <v>124</v>
      </c>
      <c r="BR126" t="s">
        <v>3143</v>
      </c>
    </row>
    <row r="127" spans="1:70" ht="15" x14ac:dyDescent="0.25">
      <c r="L127"/>
      <c r="M127"/>
      <c r="O127" s="3" t="s">
        <v>434</v>
      </c>
      <c r="P127" s="3" t="s">
        <v>436</v>
      </c>
      <c r="Q127" t="s">
        <v>70</v>
      </c>
      <c r="R127" t="s">
        <v>446</v>
      </c>
      <c r="BJ127"/>
    </row>
    <row r="128" spans="1:70" ht="15" x14ac:dyDescent="0.25">
      <c r="L128"/>
      <c r="M128"/>
      <c r="O128" t="s">
        <v>445</v>
      </c>
      <c r="P128" t="s">
        <v>437</v>
      </c>
      <c r="Q128" t="s">
        <v>70</v>
      </c>
      <c r="R128" t="s">
        <v>447</v>
      </c>
      <c r="BJ128"/>
    </row>
    <row r="129" spans="1:70" ht="29.25" customHeight="1" x14ac:dyDescent="0.25">
      <c r="A129">
        <v>17248746</v>
      </c>
      <c r="B129" t="s">
        <v>450</v>
      </c>
      <c r="C129" t="s">
        <v>59</v>
      </c>
      <c r="D129" t="s">
        <v>83</v>
      </c>
      <c r="E129">
        <v>100</v>
      </c>
      <c r="F129" t="str">
        <f>IF(AE129="","No","Yes")</f>
        <v>Yes</v>
      </c>
      <c r="G129" t="str">
        <f>IFERROR(VLOOKUP(B129,[1]Sheet1!$A:$J,COLUMN([1]Sheet1!$J$1),FALSE),"")</f>
        <v/>
      </c>
      <c r="H129" t="str">
        <f t="shared" ref="H129" si="31">IF(BN129=0,"No","Yes")</f>
        <v>No</v>
      </c>
      <c r="I129">
        <f>BN129</f>
        <v>0</v>
      </c>
      <c r="J129">
        <f>BO129</f>
        <v>0</v>
      </c>
      <c r="K129" s="2">
        <v>17248746</v>
      </c>
      <c r="L129" s="12" t="s">
        <v>450</v>
      </c>
      <c r="M129" s="12" t="s">
        <v>453</v>
      </c>
      <c r="N129" s="4" t="s">
        <v>439</v>
      </c>
      <c r="O129" s="3" t="s">
        <v>433</v>
      </c>
      <c r="P129" s="3"/>
      <c r="Q129" t="s">
        <v>70</v>
      </c>
      <c r="R129" t="s">
        <v>111</v>
      </c>
      <c r="T129" t="s">
        <v>60</v>
      </c>
      <c r="U129" t="s">
        <v>76</v>
      </c>
      <c r="V129" t="s">
        <v>55</v>
      </c>
      <c r="W129" t="s">
        <v>78</v>
      </c>
      <c r="X129" t="s">
        <v>79</v>
      </c>
      <c r="Y129" t="s">
        <v>80</v>
      </c>
      <c r="Z129" t="s">
        <v>118</v>
      </c>
      <c r="AA129" t="s">
        <v>119</v>
      </c>
      <c r="AB129" t="s">
        <v>83</v>
      </c>
      <c r="AC129" t="s">
        <v>84</v>
      </c>
      <c r="AD129" t="s">
        <v>83</v>
      </c>
      <c r="AE129" t="s">
        <v>59</v>
      </c>
      <c r="AF129" t="s">
        <v>84</v>
      </c>
      <c r="AG129">
        <v>100</v>
      </c>
      <c r="AM129" t="s">
        <v>440</v>
      </c>
      <c r="AN129" t="s">
        <v>441</v>
      </c>
      <c r="AQ129" t="s">
        <v>87</v>
      </c>
      <c r="AR129" t="s">
        <v>87</v>
      </c>
      <c r="AS129" t="s">
        <v>87</v>
      </c>
      <c r="AT129" t="s">
        <v>87</v>
      </c>
      <c r="AU129" t="s">
        <v>87</v>
      </c>
      <c r="AW129" t="s">
        <v>122</v>
      </c>
      <c r="AX129" t="s">
        <v>442</v>
      </c>
      <c r="AY129" t="s">
        <v>89</v>
      </c>
      <c r="BC129" t="s">
        <v>124</v>
      </c>
      <c r="BE129" t="s">
        <v>188</v>
      </c>
      <c r="BF129" t="s">
        <v>59</v>
      </c>
      <c r="BG129" t="s">
        <v>340</v>
      </c>
      <c r="BH129" t="s">
        <v>152</v>
      </c>
      <c r="BI129" t="s">
        <v>93</v>
      </c>
      <c r="BJ129" s="12" t="s">
        <v>443</v>
      </c>
      <c r="BQ129" t="s">
        <v>124</v>
      </c>
      <c r="BR129" t="s">
        <v>3143</v>
      </c>
    </row>
    <row r="130" spans="1:70" ht="15" x14ac:dyDescent="0.25">
      <c r="L130"/>
      <c r="M130"/>
      <c r="O130" s="3" t="s">
        <v>434</v>
      </c>
      <c r="P130" s="3" t="s">
        <v>436</v>
      </c>
      <c r="Q130" t="s">
        <v>70</v>
      </c>
      <c r="R130" t="s">
        <v>446</v>
      </c>
      <c r="BJ130"/>
    </row>
    <row r="131" spans="1:70" ht="15" x14ac:dyDescent="0.25">
      <c r="L131"/>
      <c r="M131"/>
      <c r="O131" t="s">
        <v>451</v>
      </c>
      <c r="P131" t="s">
        <v>437</v>
      </c>
      <c r="Q131" t="s">
        <v>70</v>
      </c>
      <c r="R131" t="s">
        <v>452</v>
      </c>
      <c r="BJ131"/>
    </row>
    <row r="132" spans="1:70" ht="29.25" customHeight="1" x14ac:dyDescent="0.25">
      <c r="A132">
        <v>17009754</v>
      </c>
      <c r="B132" t="s">
        <v>454</v>
      </c>
      <c r="C132" t="s">
        <v>201</v>
      </c>
      <c r="D132" t="s">
        <v>59</v>
      </c>
      <c r="E132">
        <v>100</v>
      </c>
      <c r="F132" t="str">
        <f>IF(AE132="","No","Yes")</f>
        <v>Yes</v>
      </c>
      <c r="G132" t="str">
        <f>IFERROR(VLOOKUP(B132,[1]Sheet1!$A:$J,COLUMN([1]Sheet1!$J$1),FALSE),"")</f>
        <v/>
      </c>
      <c r="H132" t="str">
        <f t="shared" ref="H132" si="32">IF(BN132=0,"No","Yes")</f>
        <v>No</v>
      </c>
      <c r="I132">
        <f>BN132</f>
        <v>0</v>
      </c>
      <c r="J132">
        <f>BO132</f>
        <v>0</v>
      </c>
      <c r="K132" s="2">
        <v>17009754</v>
      </c>
      <c r="L132" s="12" t="s">
        <v>454</v>
      </c>
      <c r="M132" s="4" t="s">
        <v>458</v>
      </c>
      <c r="N132" s="4" t="s">
        <v>459</v>
      </c>
      <c r="O132" t="s">
        <v>455</v>
      </c>
      <c r="R132" t="s">
        <v>111</v>
      </c>
      <c r="T132" t="s">
        <v>60</v>
      </c>
      <c r="U132" t="s">
        <v>76</v>
      </c>
      <c r="V132" t="s">
        <v>55</v>
      </c>
      <c r="W132" t="s">
        <v>78</v>
      </c>
      <c r="X132" t="s">
        <v>79</v>
      </c>
      <c r="Y132" t="s">
        <v>80</v>
      </c>
      <c r="Z132" t="s">
        <v>81</v>
      </c>
      <c r="AA132" t="s">
        <v>119</v>
      </c>
      <c r="AB132" t="s">
        <v>59</v>
      </c>
      <c r="AC132" t="s">
        <v>201</v>
      </c>
      <c r="AD132" t="s">
        <v>83</v>
      </c>
      <c r="AE132" t="s">
        <v>201</v>
      </c>
      <c r="AF132" t="s">
        <v>84</v>
      </c>
      <c r="AG132">
        <v>100</v>
      </c>
      <c r="AM132" t="s">
        <v>440</v>
      </c>
      <c r="AN132" t="s">
        <v>460</v>
      </c>
      <c r="AQ132" t="s">
        <v>87</v>
      </c>
      <c r="AR132" t="s">
        <v>87</v>
      </c>
      <c r="AS132" t="s">
        <v>87</v>
      </c>
      <c r="AT132" t="s">
        <v>87</v>
      </c>
      <c r="AU132" t="s">
        <v>87</v>
      </c>
      <c r="AW132" t="s">
        <v>122</v>
      </c>
      <c r="AX132" t="s">
        <v>461</v>
      </c>
      <c r="AY132" t="s">
        <v>89</v>
      </c>
      <c r="BH132" t="s">
        <v>92</v>
      </c>
      <c r="BI132" t="s">
        <v>93</v>
      </c>
      <c r="BJ132" s="12" t="s">
        <v>462</v>
      </c>
      <c r="BQ132" t="s">
        <v>124</v>
      </c>
      <c r="BR132" t="s">
        <v>3143</v>
      </c>
    </row>
    <row r="133" spans="1:70" ht="60" x14ac:dyDescent="0.25">
      <c r="L133"/>
      <c r="M133"/>
      <c r="O133" t="s">
        <v>456</v>
      </c>
      <c r="P133" s="4" t="s">
        <v>457</v>
      </c>
      <c r="R133" t="s">
        <v>113</v>
      </c>
      <c r="BJ133"/>
    </row>
    <row r="134" spans="1:70" ht="29.25" customHeight="1" x14ac:dyDescent="0.25">
      <c r="A134">
        <v>17009755</v>
      </c>
      <c r="B134" t="s">
        <v>463</v>
      </c>
      <c r="C134" t="s">
        <v>201</v>
      </c>
      <c r="D134" t="s">
        <v>59</v>
      </c>
      <c r="E134">
        <v>100</v>
      </c>
      <c r="F134" t="str">
        <f>IF(AE134="","No","Yes")</f>
        <v>Yes</v>
      </c>
      <c r="G134" t="str">
        <f>IFERROR(VLOOKUP(B134,[1]Sheet1!$A:$J,COLUMN([1]Sheet1!$J$1),FALSE),"")</f>
        <v/>
      </c>
      <c r="H134" t="str">
        <f t="shared" ref="H134" si="33">IF(BN134=0,"No","Yes")</f>
        <v>Yes</v>
      </c>
      <c r="I134" t="str">
        <f>BN134</f>
        <v>Thanhna.nguyen</v>
      </c>
      <c r="J134">
        <f>BO134</f>
        <v>0</v>
      </c>
      <c r="K134" s="2">
        <v>17009755</v>
      </c>
      <c r="L134" s="12" t="s">
        <v>463</v>
      </c>
      <c r="M134" s="12" t="s">
        <v>469</v>
      </c>
      <c r="N134" s="4" t="s">
        <v>470</v>
      </c>
      <c r="O134" s="4" t="s">
        <v>464</v>
      </c>
      <c r="P134" t="s">
        <v>467</v>
      </c>
      <c r="R134" t="s">
        <v>111</v>
      </c>
      <c r="T134" t="s">
        <v>60</v>
      </c>
      <c r="U134" t="s">
        <v>76</v>
      </c>
      <c r="V134" t="s">
        <v>55</v>
      </c>
      <c r="W134" t="s">
        <v>78</v>
      </c>
      <c r="X134" t="s">
        <v>79</v>
      </c>
      <c r="Y134" t="s">
        <v>80</v>
      </c>
      <c r="Z134" t="s">
        <v>81</v>
      </c>
      <c r="AA134" t="s">
        <v>119</v>
      </c>
      <c r="AB134" t="s">
        <v>59</v>
      </c>
      <c r="AC134" t="s">
        <v>201</v>
      </c>
      <c r="AD134" t="s">
        <v>83</v>
      </c>
      <c r="AE134" t="s">
        <v>201</v>
      </c>
      <c r="AF134" t="s">
        <v>84</v>
      </c>
      <c r="AG134">
        <v>100</v>
      </c>
      <c r="AM134" t="s">
        <v>440</v>
      </c>
      <c r="AN134" t="s">
        <v>460</v>
      </c>
      <c r="AQ134" t="s">
        <v>87</v>
      </c>
      <c r="AR134" t="s">
        <v>87</v>
      </c>
      <c r="AS134" t="s">
        <v>87</v>
      </c>
      <c r="AT134" t="s">
        <v>87</v>
      </c>
      <c r="AU134" t="s">
        <v>87</v>
      </c>
      <c r="AW134" t="s">
        <v>122</v>
      </c>
      <c r="AX134" t="s">
        <v>471</v>
      </c>
      <c r="AY134" t="s">
        <v>89</v>
      </c>
      <c r="BH134" t="s">
        <v>92</v>
      </c>
      <c r="BI134" t="s">
        <v>93</v>
      </c>
      <c r="BJ134" s="12" t="s">
        <v>472</v>
      </c>
      <c r="BL134" s="24" t="s">
        <v>2755</v>
      </c>
      <c r="BM134" s="9" t="s">
        <v>2769</v>
      </c>
      <c r="BN134" s="9" t="s">
        <v>2757</v>
      </c>
      <c r="BQ134" t="s">
        <v>124</v>
      </c>
      <c r="BR134" t="s">
        <v>3143</v>
      </c>
    </row>
    <row r="135" spans="1:70" ht="15" x14ac:dyDescent="0.25">
      <c r="L135"/>
      <c r="M135"/>
      <c r="O135" s="5" t="s">
        <v>465</v>
      </c>
      <c r="P135" s="5"/>
      <c r="R135" t="s">
        <v>113</v>
      </c>
      <c r="BJ135"/>
    </row>
    <row r="136" spans="1:70" ht="15" x14ac:dyDescent="0.25">
      <c r="L136"/>
      <c r="M136"/>
      <c r="O136" t="s">
        <v>466</v>
      </c>
      <c r="P136" t="s">
        <v>468</v>
      </c>
      <c r="R136" t="s">
        <v>112</v>
      </c>
      <c r="BJ136"/>
    </row>
    <row r="137" spans="1:70" ht="29.25" customHeight="1" x14ac:dyDescent="0.25">
      <c r="A137">
        <v>17009756</v>
      </c>
      <c r="B137" t="s">
        <v>473</v>
      </c>
      <c r="C137" t="s">
        <v>59</v>
      </c>
      <c r="D137" t="s">
        <v>59</v>
      </c>
      <c r="E137">
        <v>100</v>
      </c>
      <c r="F137" t="str">
        <f>IF(AE137="","No","Yes")</f>
        <v>Yes</v>
      </c>
      <c r="G137" t="str">
        <f>IFERROR(VLOOKUP(B137,[1]Sheet1!$A:$J,COLUMN([1]Sheet1!$J$1),FALSE),"")</f>
        <v/>
      </c>
      <c r="H137" t="str">
        <f t="shared" ref="H137" si="34">IF(BN137=0,"No","Yes")</f>
        <v>Yes</v>
      </c>
      <c r="I137" t="str">
        <f>BN137</f>
        <v>Thanhna.nguyen</v>
      </c>
      <c r="J137">
        <f>BO137</f>
        <v>0</v>
      </c>
      <c r="K137" s="2">
        <v>17009756</v>
      </c>
      <c r="L137" s="12" t="s">
        <v>473</v>
      </c>
      <c r="M137" s="12" t="s">
        <v>478</v>
      </c>
      <c r="N137" s="4" t="s">
        <v>479</v>
      </c>
      <c r="O137" t="s">
        <v>474</v>
      </c>
      <c r="P137" t="s">
        <v>476</v>
      </c>
      <c r="Q137" t="s">
        <v>70</v>
      </c>
      <c r="R137" t="s">
        <v>111</v>
      </c>
      <c r="T137" t="s">
        <v>60</v>
      </c>
      <c r="U137" t="s">
        <v>76</v>
      </c>
      <c r="V137" t="s">
        <v>55</v>
      </c>
      <c r="W137" t="s">
        <v>78</v>
      </c>
      <c r="X137" t="s">
        <v>79</v>
      </c>
      <c r="Y137" t="s">
        <v>80</v>
      </c>
      <c r="Z137" t="s">
        <v>118</v>
      </c>
      <c r="AA137" t="s">
        <v>119</v>
      </c>
      <c r="AB137" t="s">
        <v>59</v>
      </c>
      <c r="AC137" t="s">
        <v>84</v>
      </c>
      <c r="AD137" t="s">
        <v>83</v>
      </c>
      <c r="AE137" t="s">
        <v>59</v>
      </c>
      <c r="AF137" t="s">
        <v>84</v>
      </c>
      <c r="AG137">
        <v>100</v>
      </c>
      <c r="AM137" t="s">
        <v>440</v>
      </c>
      <c r="AN137" t="s">
        <v>460</v>
      </c>
      <c r="AQ137" t="s">
        <v>87</v>
      </c>
      <c r="AR137" t="s">
        <v>87</v>
      </c>
      <c r="AS137" t="s">
        <v>87</v>
      </c>
      <c r="AT137" t="s">
        <v>87</v>
      </c>
      <c r="AU137" t="s">
        <v>87</v>
      </c>
      <c r="AW137" t="s">
        <v>122</v>
      </c>
      <c r="AX137" t="s">
        <v>480</v>
      </c>
      <c r="AY137" t="s">
        <v>89</v>
      </c>
      <c r="BC137" t="s">
        <v>124</v>
      </c>
      <c r="BE137" t="s">
        <v>188</v>
      </c>
      <c r="BF137" t="s">
        <v>59</v>
      </c>
      <c r="BG137" t="s">
        <v>340</v>
      </c>
      <c r="BH137" t="s">
        <v>152</v>
      </c>
      <c r="BI137" t="s">
        <v>93</v>
      </c>
      <c r="BJ137" s="12" t="s">
        <v>481</v>
      </c>
      <c r="BL137" s="24" t="s">
        <v>2755</v>
      </c>
      <c r="BM137" s="9" t="s">
        <v>2769</v>
      </c>
      <c r="BN137" s="9" t="s">
        <v>2757</v>
      </c>
      <c r="BQ137" t="s">
        <v>124</v>
      </c>
      <c r="BR137" t="s">
        <v>3143</v>
      </c>
    </row>
    <row r="138" spans="1:70" ht="15" x14ac:dyDescent="0.25">
      <c r="L138"/>
      <c r="M138"/>
      <c r="O138" s="3" t="s">
        <v>465</v>
      </c>
      <c r="P138" s="3"/>
      <c r="Q138" t="s">
        <v>70</v>
      </c>
      <c r="R138" t="s">
        <v>113</v>
      </c>
      <c r="BJ138"/>
    </row>
    <row r="139" spans="1:70" ht="15" x14ac:dyDescent="0.25">
      <c r="L139"/>
      <c r="M139"/>
      <c r="O139" t="s">
        <v>475</v>
      </c>
      <c r="P139" t="s">
        <v>477</v>
      </c>
      <c r="Q139" t="s">
        <v>70</v>
      </c>
      <c r="R139" t="s">
        <v>112</v>
      </c>
      <c r="BJ139"/>
    </row>
    <row r="140" spans="1:70" ht="29.25" customHeight="1" x14ac:dyDescent="0.25">
      <c r="A140">
        <v>17009757</v>
      </c>
      <c r="B140" t="s">
        <v>482</v>
      </c>
      <c r="C140" t="s">
        <v>59</v>
      </c>
      <c r="D140" t="s">
        <v>59</v>
      </c>
      <c r="E140">
        <v>100</v>
      </c>
      <c r="F140" t="str">
        <f>IF(AE140="","No","Yes")</f>
        <v>Yes</v>
      </c>
      <c r="G140" t="str">
        <f>IFERROR(VLOOKUP(B140,[1]Sheet1!$A:$J,COLUMN([1]Sheet1!$J$1),FALSE),"")</f>
        <v/>
      </c>
      <c r="H140" t="str">
        <f t="shared" ref="H140" si="35">IF(BN140=0,"No","Yes")</f>
        <v>No</v>
      </c>
      <c r="I140">
        <f>BN140</f>
        <v>0</v>
      </c>
      <c r="J140">
        <f>BO140</f>
        <v>0</v>
      </c>
      <c r="K140" s="2">
        <v>17009757</v>
      </c>
      <c r="L140" s="12" t="s">
        <v>482</v>
      </c>
      <c r="M140" s="12" t="s">
        <v>488</v>
      </c>
      <c r="N140" s="4" t="s">
        <v>439</v>
      </c>
      <c r="O140" s="3" t="s">
        <v>433</v>
      </c>
      <c r="P140" s="3"/>
      <c r="Q140" t="s">
        <v>70</v>
      </c>
      <c r="R140" t="s">
        <v>111</v>
      </c>
      <c r="T140" t="s">
        <v>60</v>
      </c>
      <c r="U140" t="s">
        <v>76</v>
      </c>
      <c r="V140" t="s">
        <v>55</v>
      </c>
      <c r="W140" t="s">
        <v>78</v>
      </c>
      <c r="X140" t="s">
        <v>79</v>
      </c>
      <c r="Y140" t="s">
        <v>80</v>
      </c>
      <c r="Z140" t="s">
        <v>118</v>
      </c>
      <c r="AA140" t="s">
        <v>119</v>
      </c>
      <c r="AB140" t="s">
        <v>59</v>
      </c>
      <c r="AC140" t="s">
        <v>84</v>
      </c>
      <c r="AD140" t="s">
        <v>83</v>
      </c>
      <c r="AE140" t="s">
        <v>59</v>
      </c>
      <c r="AF140" t="s">
        <v>84</v>
      </c>
      <c r="AG140">
        <v>100</v>
      </c>
      <c r="AM140" t="s">
        <v>440</v>
      </c>
      <c r="AN140" t="s">
        <v>489</v>
      </c>
      <c r="AQ140" t="s">
        <v>87</v>
      </c>
      <c r="AR140" t="s">
        <v>87</v>
      </c>
      <c r="AS140" t="s">
        <v>87</v>
      </c>
      <c r="AT140" t="s">
        <v>87</v>
      </c>
      <c r="AU140" t="s">
        <v>87</v>
      </c>
      <c r="AW140" t="s">
        <v>122</v>
      </c>
      <c r="AX140" t="s">
        <v>490</v>
      </c>
      <c r="AY140" t="s">
        <v>89</v>
      </c>
      <c r="BH140" t="s">
        <v>152</v>
      </c>
      <c r="BI140" t="s">
        <v>93</v>
      </c>
      <c r="BJ140" s="12" t="s">
        <v>491</v>
      </c>
      <c r="BQ140" t="s">
        <v>124</v>
      </c>
      <c r="BR140" t="s">
        <v>3143</v>
      </c>
    </row>
    <row r="141" spans="1:70" ht="15" x14ac:dyDescent="0.25">
      <c r="L141"/>
      <c r="M141"/>
      <c r="O141" s="5" t="s">
        <v>434</v>
      </c>
      <c r="P141" s="5" t="s">
        <v>485</v>
      </c>
      <c r="Q141" t="s">
        <v>70</v>
      </c>
      <c r="R141" t="s">
        <v>113</v>
      </c>
      <c r="BJ141"/>
    </row>
    <row r="142" spans="1:70" ht="15" x14ac:dyDescent="0.25">
      <c r="L142"/>
      <c r="M142"/>
      <c r="O142" t="s">
        <v>483</v>
      </c>
      <c r="P142" t="s">
        <v>486</v>
      </c>
      <c r="Q142" t="s">
        <v>70</v>
      </c>
      <c r="R142" t="s">
        <v>112</v>
      </c>
      <c r="BJ142"/>
    </row>
    <row r="143" spans="1:70" ht="15" x14ac:dyDescent="0.25">
      <c r="L143"/>
      <c r="M143"/>
      <c r="O143" t="s">
        <v>484</v>
      </c>
      <c r="P143" t="s">
        <v>487</v>
      </c>
      <c r="Q143" t="s">
        <v>70</v>
      </c>
      <c r="R143" t="s">
        <v>197</v>
      </c>
      <c r="BJ143"/>
    </row>
    <row r="144" spans="1:70" ht="29.25" customHeight="1" x14ac:dyDescent="0.25">
      <c r="A144">
        <v>17009758</v>
      </c>
      <c r="B144" t="s">
        <v>492</v>
      </c>
      <c r="C144" t="s">
        <v>59</v>
      </c>
      <c r="D144" t="s">
        <v>59</v>
      </c>
      <c r="E144">
        <v>100</v>
      </c>
      <c r="F144" t="str">
        <f>IF(AE144="","No","Yes")</f>
        <v>Yes</v>
      </c>
      <c r="G144" t="str">
        <f>IFERROR(VLOOKUP(B144,[1]Sheet1!$A:$J,COLUMN([1]Sheet1!$J$1),FALSE),"")</f>
        <v/>
      </c>
      <c r="H144" t="str">
        <f t="shared" ref="H144" si="36">IF(BN144=0,"No","Yes")</f>
        <v>Yes</v>
      </c>
      <c r="I144" t="str">
        <f>BN144</f>
        <v>Thanhna.nguyen</v>
      </c>
      <c r="J144">
        <f>BO144</f>
        <v>0</v>
      </c>
      <c r="K144" s="2">
        <v>17009758</v>
      </c>
      <c r="L144" s="12" t="s">
        <v>492</v>
      </c>
      <c r="M144" s="4" t="s">
        <v>499</v>
      </c>
      <c r="N144" s="4" t="s">
        <v>439</v>
      </c>
      <c r="O144" t="s">
        <v>493</v>
      </c>
      <c r="Q144" t="s">
        <v>70</v>
      </c>
      <c r="R144" t="s">
        <v>113</v>
      </c>
      <c r="T144" t="s">
        <v>60</v>
      </c>
      <c r="U144" t="s">
        <v>76</v>
      </c>
      <c r="V144" t="s">
        <v>55</v>
      </c>
      <c r="W144" t="s">
        <v>78</v>
      </c>
      <c r="X144" t="s">
        <v>79</v>
      </c>
      <c r="Y144" t="s">
        <v>80</v>
      </c>
      <c r="Z144" t="s">
        <v>118</v>
      </c>
      <c r="AA144" t="s">
        <v>119</v>
      </c>
      <c r="AB144" t="s">
        <v>59</v>
      </c>
      <c r="AC144" t="s">
        <v>84</v>
      </c>
      <c r="AD144" t="s">
        <v>83</v>
      </c>
      <c r="AE144" t="s">
        <v>59</v>
      </c>
      <c r="AF144" t="s">
        <v>84</v>
      </c>
      <c r="AG144">
        <v>100</v>
      </c>
      <c r="AM144" t="s">
        <v>440</v>
      </c>
      <c r="AN144" t="s">
        <v>489</v>
      </c>
      <c r="AQ144" t="s">
        <v>87</v>
      </c>
      <c r="AR144" t="s">
        <v>87</v>
      </c>
      <c r="AS144" t="s">
        <v>87</v>
      </c>
      <c r="AT144" t="s">
        <v>87</v>
      </c>
      <c r="AU144" t="s">
        <v>87</v>
      </c>
      <c r="AW144" t="s">
        <v>122</v>
      </c>
      <c r="AX144" t="s">
        <v>500</v>
      </c>
      <c r="AY144" t="s">
        <v>89</v>
      </c>
      <c r="BC144" t="s">
        <v>124</v>
      </c>
      <c r="BD144" t="s">
        <v>501</v>
      </c>
      <c r="BE144" t="s">
        <v>125</v>
      </c>
      <c r="BF144" t="s">
        <v>59</v>
      </c>
      <c r="BH144" t="s">
        <v>152</v>
      </c>
      <c r="BI144" t="s">
        <v>93</v>
      </c>
      <c r="BJ144" s="12" t="s">
        <v>502</v>
      </c>
      <c r="BL144" s="24" t="s">
        <v>2755</v>
      </c>
      <c r="BM144" s="9" t="s">
        <v>2769</v>
      </c>
      <c r="BN144" s="9" t="s">
        <v>2757</v>
      </c>
      <c r="BQ144" t="s">
        <v>124</v>
      </c>
      <c r="BR144" t="s">
        <v>3143</v>
      </c>
    </row>
    <row r="145" spans="1:70" ht="15" x14ac:dyDescent="0.25">
      <c r="L145"/>
      <c r="M145"/>
      <c r="O145" t="s">
        <v>494</v>
      </c>
      <c r="P145" t="s">
        <v>485</v>
      </c>
      <c r="Q145" t="s">
        <v>70</v>
      </c>
      <c r="R145" t="s">
        <v>112</v>
      </c>
      <c r="BJ145"/>
    </row>
    <row r="146" spans="1:70" ht="15" x14ac:dyDescent="0.25">
      <c r="L146"/>
      <c r="M146"/>
      <c r="O146" t="s">
        <v>495</v>
      </c>
      <c r="Q146" t="s">
        <v>70</v>
      </c>
      <c r="R146" t="s">
        <v>498</v>
      </c>
      <c r="BJ146"/>
    </row>
    <row r="147" spans="1:70" ht="15" x14ac:dyDescent="0.25">
      <c r="L147"/>
      <c r="M147"/>
      <c r="O147" t="s">
        <v>496</v>
      </c>
      <c r="P147" t="s">
        <v>497</v>
      </c>
      <c r="Q147" t="s">
        <v>70</v>
      </c>
      <c r="R147" t="s">
        <v>197</v>
      </c>
      <c r="BJ147"/>
    </row>
    <row r="148" spans="1:70" ht="29.25" customHeight="1" x14ac:dyDescent="0.25">
      <c r="A148">
        <v>17009759</v>
      </c>
      <c r="B148" t="s">
        <v>503</v>
      </c>
      <c r="C148" t="s">
        <v>59</v>
      </c>
      <c r="D148" t="s">
        <v>59</v>
      </c>
      <c r="E148">
        <v>100</v>
      </c>
      <c r="F148" t="str">
        <f>IF(AE148="","No","Yes")</f>
        <v>Yes</v>
      </c>
      <c r="G148" t="str">
        <f>IFERROR(VLOOKUP(B148,[1]Sheet1!$A:$J,COLUMN([1]Sheet1!$J$1),FALSE),"")</f>
        <v/>
      </c>
      <c r="H148" t="str">
        <f t="shared" ref="H148" si="37">IF(BN148=0,"No","Yes")</f>
        <v>No</v>
      </c>
      <c r="I148">
        <f>BN148</f>
        <v>0</v>
      </c>
      <c r="J148">
        <f>BO148</f>
        <v>0</v>
      </c>
      <c r="K148" s="2">
        <v>17009759</v>
      </c>
      <c r="L148" s="12" t="s">
        <v>503</v>
      </c>
      <c r="M148" s="12" t="s">
        <v>506</v>
      </c>
      <c r="N148" s="4" t="s">
        <v>439</v>
      </c>
      <c r="O148" s="3" t="s">
        <v>433</v>
      </c>
      <c r="P148" s="3"/>
      <c r="Q148" t="s">
        <v>70</v>
      </c>
      <c r="R148" t="s">
        <v>111</v>
      </c>
      <c r="T148" t="s">
        <v>60</v>
      </c>
      <c r="U148" t="s">
        <v>76</v>
      </c>
      <c r="V148" t="s">
        <v>55</v>
      </c>
      <c r="W148" t="s">
        <v>78</v>
      </c>
      <c r="X148" t="s">
        <v>79</v>
      </c>
      <c r="Y148" t="s">
        <v>80</v>
      </c>
      <c r="Z148" t="s">
        <v>118</v>
      </c>
      <c r="AA148" t="s">
        <v>119</v>
      </c>
      <c r="AB148" t="s">
        <v>59</v>
      </c>
      <c r="AC148" t="s">
        <v>84</v>
      </c>
      <c r="AD148" t="s">
        <v>83</v>
      </c>
      <c r="AE148" t="s">
        <v>59</v>
      </c>
      <c r="AF148" t="s">
        <v>84</v>
      </c>
      <c r="AG148">
        <v>100</v>
      </c>
      <c r="AM148" t="s">
        <v>440</v>
      </c>
      <c r="AN148" t="s">
        <v>489</v>
      </c>
      <c r="AQ148" t="s">
        <v>87</v>
      </c>
      <c r="AR148" t="s">
        <v>87</v>
      </c>
      <c r="AS148" t="s">
        <v>87</v>
      </c>
      <c r="AT148" t="s">
        <v>87</v>
      </c>
      <c r="AU148" t="s">
        <v>87</v>
      </c>
      <c r="AW148" t="s">
        <v>122</v>
      </c>
      <c r="AX148" t="s">
        <v>507</v>
      </c>
      <c r="AY148" t="s">
        <v>89</v>
      </c>
      <c r="BC148" t="s">
        <v>124</v>
      </c>
      <c r="BE148" t="s">
        <v>188</v>
      </c>
      <c r="BF148" t="s">
        <v>59</v>
      </c>
      <c r="BG148" t="s">
        <v>340</v>
      </c>
      <c r="BH148" t="s">
        <v>152</v>
      </c>
      <c r="BI148" t="s">
        <v>93</v>
      </c>
      <c r="BJ148" s="12" t="s">
        <v>508</v>
      </c>
      <c r="BQ148" t="s">
        <v>124</v>
      </c>
      <c r="BR148" t="s">
        <v>3143</v>
      </c>
    </row>
    <row r="149" spans="1:70" ht="15" x14ac:dyDescent="0.25">
      <c r="L149"/>
      <c r="M149"/>
      <c r="O149" s="3" t="s">
        <v>434</v>
      </c>
      <c r="P149" s="3" t="s">
        <v>485</v>
      </c>
      <c r="Q149" t="s">
        <v>70</v>
      </c>
      <c r="R149" t="s">
        <v>113</v>
      </c>
      <c r="BJ149"/>
    </row>
    <row r="150" spans="1:70" ht="75" x14ac:dyDescent="0.25">
      <c r="L150"/>
      <c r="M150"/>
      <c r="O150" t="s">
        <v>504</v>
      </c>
      <c r="P150" s="4" t="s">
        <v>505</v>
      </c>
      <c r="Q150" t="s">
        <v>70</v>
      </c>
      <c r="R150" t="s">
        <v>112</v>
      </c>
      <c r="BJ150"/>
    </row>
    <row r="151" spans="1:70" ht="29.25" customHeight="1" x14ac:dyDescent="0.25">
      <c r="A151">
        <v>17009760</v>
      </c>
      <c r="B151" t="s">
        <v>509</v>
      </c>
      <c r="C151" t="s">
        <v>59</v>
      </c>
      <c r="D151" t="s">
        <v>59</v>
      </c>
      <c r="E151">
        <v>100</v>
      </c>
      <c r="F151" t="str">
        <f>IF(AE151="","No","Yes")</f>
        <v>Yes</v>
      </c>
      <c r="G151" t="str">
        <f>IFERROR(VLOOKUP(B151,[1]Sheet1!$A:$J,COLUMN([1]Sheet1!$J$1),FALSE),"")</f>
        <v/>
      </c>
      <c r="H151" t="str">
        <f t="shared" ref="H151" si="38">IF(BN151=0,"No","Yes")</f>
        <v>Yes</v>
      </c>
      <c r="I151" t="str">
        <f>BN151</f>
        <v>Thanhna.nguyen</v>
      </c>
      <c r="J151">
        <f>BO151</f>
        <v>0</v>
      </c>
      <c r="K151" s="2">
        <v>17009760</v>
      </c>
      <c r="L151" s="12" t="s">
        <v>509</v>
      </c>
      <c r="M151" s="12" t="s">
        <v>520</v>
      </c>
      <c r="N151" s="4" t="s">
        <v>521</v>
      </c>
      <c r="O151" s="3" t="s">
        <v>433</v>
      </c>
      <c r="P151" s="3"/>
      <c r="Q151" t="s">
        <v>70</v>
      </c>
      <c r="R151" t="s">
        <v>111</v>
      </c>
      <c r="T151" t="s">
        <v>60</v>
      </c>
      <c r="U151" t="s">
        <v>76</v>
      </c>
      <c r="V151" t="s">
        <v>55</v>
      </c>
      <c r="W151" t="s">
        <v>78</v>
      </c>
      <c r="X151" t="s">
        <v>79</v>
      </c>
      <c r="Y151" t="s">
        <v>80</v>
      </c>
      <c r="Z151" t="s">
        <v>118</v>
      </c>
      <c r="AA151" t="s">
        <v>119</v>
      </c>
      <c r="AB151" t="s">
        <v>59</v>
      </c>
      <c r="AC151" t="s">
        <v>84</v>
      </c>
      <c r="AD151" t="s">
        <v>83</v>
      </c>
      <c r="AE151" t="s">
        <v>59</v>
      </c>
      <c r="AF151" t="s">
        <v>84</v>
      </c>
      <c r="AG151">
        <v>100</v>
      </c>
      <c r="AM151" t="s">
        <v>440</v>
      </c>
      <c r="AN151" t="s">
        <v>489</v>
      </c>
      <c r="AQ151" t="s">
        <v>87</v>
      </c>
      <c r="AR151" t="s">
        <v>87</v>
      </c>
      <c r="AS151" t="s">
        <v>87</v>
      </c>
      <c r="AT151" t="s">
        <v>87</v>
      </c>
      <c r="AU151" t="s">
        <v>87</v>
      </c>
      <c r="AW151" t="s">
        <v>122</v>
      </c>
      <c r="AX151" t="s">
        <v>522</v>
      </c>
      <c r="AY151" t="s">
        <v>89</v>
      </c>
      <c r="BC151" t="s">
        <v>90</v>
      </c>
      <c r="BD151" t="s">
        <v>523</v>
      </c>
      <c r="BF151" t="s">
        <v>59</v>
      </c>
      <c r="BG151" t="s">
        <v>340</v>
      </c>
      <c r="BH151" t="s">
        <v>152</v>
      </c>
      <c r="BI151" t="s">
        <v>93</v>
      </c>
      <c r="BJ151" s="12" t="s">
        <v>524</v>
      </c>
      <c r="BL151" s="24" t="s">
        <v>2755</v>
      </c>
      <c r="BM151" s="9" t="s">
        <v>2769</v>
      </c>
      <c r="BN151" s="9" t="s">
        <v>2757</v>
      </c>
      <c r="BQ151" t="s">
        <v>124</v>
      </c>
      <c r="BR151" t="s">
        <v>3143</v>
      </c>
    </row>
    <row r="152" spans="1:70" ht="15" x14ac:dyDescent="0.25">
      <c r="L152"/>
      <c r="M152"/>
      <c r="O152" s="3" t="s">
        <v>434</v>
      </c>
      <c r="P152" s="3" t="s">
        <v>485</v>
      </c>
      <c r="Q152" t="s">
        <v>70</v>
      </c>
      <c r="R152" t="s">
        <v>113</v>
      </c>
      <c r="BJ152"/>
    </row>
    <row r="153" spans="1:70" ht="75" x14ac:dyDescent="0.25">
      <c r="L153"/>
      <c r="M153"/>
      <c r="O153" t="s">
        <v>510</v>
      </c>
      <c r="P153" s="4" t="s">
        <v>514</v>
      </c>
      <c r="Q153" t="s">
        <v>70</v>
      </c>
      <c r="R153" t="s">
        <v>112</v>
      </c>
      <c r="BJ153"/>
    </row>
    <row r="154" spans="1:70" ht="60" x14ac:dyDescent="0.25">
      <c r="L154"/>
      <c r="M154"/>
      <c r="O154" t="s">
        <v>511</v>
      </c>
      <c r="P154" s="4" t="s">
        <v>515</v>
      </c>
      <c r="Q154" t="s">
        <v>70</v>
      </c>
      <c r="R154" t="s">
        <v>197</v>
      </c>
      <c r="BJ154"/>
    </row>
    <row r="155" spans="1:70" ht="75" x14ac:dyDescent="0.25">
      <c r="L155"/>
      <c r="M155"/>
      <c r="O155" t="s">
        <v>512</v>
      </c>
      <c r="P155" s="4" t="s">
        <v>516</v>
      </c>
      <c r="Q155" t="s">
        <v>70</v>
      </c>
      <c r="R155" t="s">
        <v>518</v>
      </c>
      <c r="BJ155"/>
    </row>
    <row r="156" spans="1:70" ht="15" x14ac:dyDescent="0.25">
      <c r="L156"/>
      <c r="M156"/>
      <c r="O156" t="s">
        <v>513</v>
      </c>
      <c r="P156" t="s">
        <v>517</v>
      </c>
      <c r="Q156" t="s">
        <v>70</v>
      </c>
      <c r="R156" t="s">
        <v>519</v>
      </c>
      <c r="BJ156"/>
    </row>
    <row r="157" spans="1:70" ht="29.25" customHeight="1" x14ac:dyDescent="0.25">
      <c r="A157">
        <v>17009761</v>
      </c>
      <c r="B157" t="s">
        <v>525</v>
      </c>
      <c r="C157" t="s">
        <v>59</v>
      </c>
      <c r="D157" t="s">
        <v>59</v>
      </c>
      <c r="E157">
        <v>100</v>
      </c>
      <c r="F157" t="str">
        <f>IF(AE157="","No","Yes")</f>
        <v>Yes</v>
      </c>
      <c r="G157" t="str">
        <f>IFERROR(VLOOKUP(B157,[1]Sheet1!$A:$J,COLUMN([1]Sheet1!$J$1),FALSE),"")</f>
        <v/>
      </c>
      <c r="H157" t="str">
        <f t="shared" ref="H157" si="39">IF(BN157=0,"No","Yes")</f>
        <v>Yes</v>
      </c>
      <c r="I157" t="str">
        <f>BN157</f>
        <v>Thanhna.nguyen</v>
      </c>
      <c r="J157">
        <f>BO157</f>
        <v>0</v>
      </c>
      <c r="K157" s="2">
        <v>17009761</v>
      </c>
      <c r="L157" s="12" t="s">
        <v>525</v>
      </c>
      <c r="M157" s="12" t="s">
        <v>532</v>
      </c>
      <c r="N157" s="4" t="s">
        <v>533</v>
      </c>
      <c r="O157" s="3" t="s">
        <v>433</v>
      </c>
      <c r="P157" s="3"/>
      <c r="Q157" t="s">
        <v>70</v>
      </c>
      <c r="R157" t="s">
        <v>111</v>
      </c>
      <c r="T157" t="s">
        <v>60</v>
      </c>
      <c r="U157" t="s">
        <v>76</v>
      </c>
      <c r="V157" t="s">
        <v>55</v>
      </c>
      <c r="W157" t="s">
        <v>78</v>
      </c>
      <c r="X157" t="s">
        <v>79</v>
      </c>
      <c r="Y157" t="s">
        <v>80</v>
      </c>
      <c r="Z157" t="s">
        <v>118</v>
      </c>
      <c r="AA157" t="s">
        <v>119</v>
      </c>
      <c r="AB157" t="s">
        <v>59</v>
      </c>
      <c r="AC157" t="s">
        <v>84</v>
      </c>
      <c r="AD157" t="s">
        <v>83</v>
      </c>
      <c r="AE157" t="s">
        <v>59</v>
      </c>
      <c r="AF157" t="s">
        <v>84</v>
      </c>
      <c r="AG157">
        <v>100</v>
      </c>
      <c r="AM157" t="s">
        <v>440</v>
      </c>
      <c r="AN157" t="s">
        <v>489</v>
      </c>
      <c r="AQ157" t="s">
        <v>87</v>
      </c>
      <c r="AR157" t="s">
        <v>87</v>
      </c>
      <c r="AS157" t="s">
        <v>87</v>
      </c>
      <c r="AT157" t="s">
        <v>87</v>
      </c>
      <c r="AU157" t="s">
        <v>87</v>
      </c>
      <c r="AW157" t="s">
        <v>122</v>
      </c>
      <c r="AX157" t="s">
        <v>534</v>
      </c>
      <c r="AY157" t="s">
        <v>89</v>
      </c>
      <c r="BC157" t="s">
        <v>124</v>
      </c>
      <c r="BD157" t="s">
        <v>535</v>
      </c>
      <c r="BE157" t="s">
        <v>188</v>
      </c>
      <c r="BF157" t="s">
        <v>59</v>
      </c>
      <c r="BG157" t="s">
        <v>340</v>
      </c>
      <c r="BH157" t="s">
        <v>152</v>
      </c>
      <c r="BI157" t="s">
        <v>93</v>
      </c>
      <c r="BJ157" s="12" t="s">
        <v>536</v>
      </c>
      <c r="BL157" s="24" t="s">
        <v>2755</v>
      </c>
      <c r="BM157" s="9" t="s">
        <v>2769</v>
      </c>
      <c r="BN157" s="9" t="s">
        <v>2757</v>
      </c>
      <c r="BQ157" t="s">
        <v>124</v>
      </c>
      <c r="BR157" t="s">
        <v>3143</v>
      </c>
    </row>
    <row r="158" spans="1:70" ht="15" x14ac:dyDescent="0.25">
      <c r="L158"/>
      <c r="M158"/>
      <c r="O158" s="3" t="s">
        <v>434</v>
      </c>
      <c r="P158" s="3" t="s">
        <v>485</v>
      </c>
      <c r="Q158" t="s">
        <v>70</v>
      </c>
      <c r="R158" t="s">
        <v>113</v>
      </c>
      <c r="BJ158"/>
    </row>
    <row r="159" spans="1:70" ht="15" x14ac:dyDescent="0.25">
      <c r="L159"/>
      <c r="M159"/>
      <c r="O159" t="s">
        <v>526</v>
      </c>
      <c r="P159" t="s">
        <v>529</v>
      </c>
      <c r="Q159" t="s">
        <v>70</v>
      </c>
      <c r="R159" t="s">
        <v>112</v>
      </c>
      <c r="BJ159"/>
    </row>
    <row r="160" spans="1:70" ht="60" x14ac:dyDescent="0.25">
      <c r="L160"/>
      <c r="M160"/>
      <c r="O160" t="s">
        <v>527</v>
      </c>
      <c r="P160" s="4" t="s">
        <v>530</v>
      </c>
      <c r="Q160" t="s">
        <v>70</v>
      </c>
      <c r="R160" t="s">
        <v>197</v>
      </c>
      <c r="BJ160"/>
    </row>
    <row r="161" spans="1:70" ht="60" x14ac:dyDescent="0.25">
      <c r="L161"/>
      <c r="M161"/>
      <c r="O161" s="4" t="s">
        <v>528</v>
      </c>
      <c r="P161" s="4" t="s">
        <v>531</v>
      </c>
      <c r="Q161" t="s">
        <v>70</v>
      </c>
      <c r="R161" t="s">
        <v>198</v>
      </c>
      <c r="BJ161"/>
    </row>
    <row r="162" spans="1:70" ht="29.25" customHeight="1" x14ac:dyDescent="0.25">
      <c r="A162">
        <v>17009762</v>
      </c>
      <c r="B162" t="s">
        <v>537</v>
      </c>
      <c r="C162" t="s">
        <v>201</v>
      </c>
      <c r="D162" t="s">
        <v>59</v>
      </c>
      <c r="E162">
        <v>100</v>
      </c>
      <c r="F162" t="str">
        <f>IF(AE162="","No","Yes")</f>
        <v>Yes</v>
      </c>
      <c r="G162" t="str">
        <f>IFERROR(VLOOKUP(B162,[1]Sheet1!$A:$J,COLUMN([1]Sheet1!$J$1),FALSE),"")</f>
        <v/>
      </c>
      <c r="H162" t="str">
        <f t="shared" ref="H162" si="40">IF(BN162=0,"No","Yes")</f>
        <v>Yes</v>
      </c>
      <c r="I162" t="str">
        <f>BN162</f>
        <v>Thanhna.nguyen</v>
      </c>
      <c r="J162">
        <f>BO162</f>
        <v>0</v>
      </c>
      <c r="K162" s="2">
        <v>17009762</v>
      </c>
      <c r="L162" s="12" t="s">
        <v>537</v>
      </c>
      <c r="M162" s="12" t="s">
        <v>541</v>
      </c>
      <c r="N162" s="4" t="s">
        <v>542</v>
      </c>
      <c r="O162" s="3" t="s">
        <v>433</v>
      </c>
      <c r="P162" s="3"/>
      <c r="R162" t="s">
        <v>111</v>
      </c>
      <c r="T162" t="s">
        <v>60</v>
      </c>
      <c r="U162" t="s">
        <v>76</v>
      </c>
      <c r="V162" t="s">
        <v>55</v>
      </c>
      <c r="W162" t="s">
        <v>78</v>
      </c>
      <c r="X162" t="s">
        <v>79</v>
      </c>
      <c r="Y162" t="s">
        <v>80</v>
      </c>
      <c r="Z162" t="s">
        <v>81</v>
      </c>
      <c r="AA162" t="s">
        <v>119</v>
      </c>
      <c r="AB162" t="s">
        <v>59</v>
      </c>
      <c r="AC162" t="s">
        <v>201</v>
      </c>
      <c r="AD162" t="s">
        <v>83</v>
      </c>
      <c r="AE162" t="s">
        <v>201</v>
      </c>
      <c r="AF162" t="s">
        <v>84</v>
      </c>
      <c r="AG162">
        <v>100</v>
      </c>
      <c r="AM162" t="s">
        <v>440</v>
      </c>
      <c r="AN162" t="s">
        <v>489</v>
      </c>
      <c r="AQ162" t="s">
        <v>87</v>
      </c>
      <c r="AR162" t="s">
        <v>87</v>
      </c>
      <c r="AS162" t="s">
        <v>87</v>
      </c>
      <c r="AT162" t="s">
        <v>87</v>
      </c>
      <c r="AU162" t="s">
        <v>87</v>
      </c>
      <c r="AW162" t="s">
        <v>122</v>
      </c>
      <c r="AX162" t="s">
        <v>543</v>
      </c>
      <c r="AY162" t="s">
        <v>89</v>
      </c>
      <c r="BH162" t="s">
        <v>92</v>
      </c>
      <c r="BI162" t="s">
        <v>93</v>
      </c>
      <c r="BJ162" s="12" t="s">
        <v>544</v>
      </c>
      <c r="BL162" s="24" t="s">
        <v>2755</v>
      </c>
      <c r="BM162" s="9" t="s">
        <v>2769</v>
      </c>
      <c r="BN162" s="9" t="s">
        <v>2757</v>
      </c>
      <c r="BQ162" t="s">
        <v>124</v>
      </c>
      <c r="BR162" t="s">
        <v>3143</v>
      </c>
    </row>
    <row r="163" spans="1:70" ht="15" x14ac:dyDescent="0.25">
      <c r="L163"/>
      <c r="M163"/>
      <c r="O163" s="3" t="s">
        <v>434</v>
      </c>
      <c r="P163" s="3" t="s">
        <v>485</v>
      </c>
      <c r="R163" t="s">
        <v>113</v>
      </c>
      <c r="BJ163"/>
    </row>
    <row r="164" spans="1:70" ht="15" x14ac:dyDescent="0.25">
      <c r="L164"/>
      <c r="M164"/>
      <c r="O164" s="5" t="s">
        <v>538</v>
      </c>
      <c r="P164" s="5"/>
      <c r="R164" t="s">
        <v>112</v>
      </c>
      <c r="BJ164"/>
    </row>
    <row r="165" spans="1:70" ht="75" x14ac:dyDescent="0.25">
      <c r="L165"/>
      <c r="M165"/>
      <c r="O165" t="s">
        <v>539</v>
      </c>
      <c r="P165" s="4" t="s">
        <v>540</v>
      </c>
      <c r="R165" t="s">
        <v>197</v>
      </c>
      <c r="BJ165"/>
    </row>
    <row r="166" spans="1:70" ht="29.25" customHeight="1" x14ac:dyDescent="0.25">
      <c r="A166">
        <v>17009763</v>
      </c>
      <c r="B166" t="s">
        <v>545</v>
      </c>
      <c r="C166" t="s">
        <v>201</v>
      </c>
      <c r="D166" t="s">
        <v>59</v>
      </c>
      <c r="E166">
        <v>100</v>
      </c>
      <c r="F166" t="str">
        <f>IF(AE166="","No","Yes")</f>
        <v>Yes</v>
      </c>
      <c r="G166" t="str">
        <f>IFERROR(VLOOKUP(B166,[1]Sheet1!$A:$J,COLUMN([1]Sheet1!$J$1),FALSE),"")</f>
        <v/>
      </c>
      <c r="H166" t="str">
        <f t="shared" ref="H166" si="41">IF(BN166=0,"No","Yes")</f>
        <v>Yes</v>
      </c>
      <c r="I166" t="str">
        <f>BN166</f>
        <v>Thanhna.nguyen</v>
      </c>
      <c r="J166">
        <f>BO166</f>
        <v>0</v>
      </c>
      <c r="K166" s="2">
        <v>17009763</v>
      </c>
      <c r="L166" s="12" t="s">
        <v>545</v>
      </c>
      <c r="M166" s="4" t="s">
        <v>548</v>
      </c>
      <c r="N166" s="4" t="s">
        <v>542</v>
      </c>
      <c r="O166" s="3" t="s">
        <v>433</v>
      </c>
      <c r="P166" s="3"/>
      <c r="R166" t="s">
        <v>111</v>
      </c>
      <c r="T166" t="s">
        <v>60</v>
      </c>
      <c r="U166" t="s">
        <v>76</v>
      </c>
      <c r="V166" t="s">
        <v>55</v>
      </c>
      <c r="W166" t="s">
        <v>78</v>
      </c>
      <c r="X166" t="s">
        <v>79</v>
      </c>
      <c r="Y166" t="s">
        <v>80</v>
      </c>
      <c r="Z166" t="s">
        <v>81</v>
      </c>
      <c r="AA166" t="s">
        <v>119</v>
      </c>
      <c r="AB166" t="s">
        <v>59</v>
      </c>
      <c r="AC166" t="s">
        <v>201</v>
      </c>
      <c r="AD166" t="s">
        <v>83</v>
      </c>
      <c r="AE166" t="s">
        <v>201</v>
      </c>
      <c r="AF166" t="s">
        <v>84</v>
      </c>
      <c r="AG166">
        <v>100</v>
      </c>
      <c r="AM166" t="s">
        <v>440</v>
      </c>
      <c r="AN166" t="s">
        <v>489</v>
      </c>
      <c r="AQ166" t="s">
        <v>87</v>
      </c>
      <c r="AR166" t="s">
        <v>87</v>
      </c>
      <c r="AS166" t="s">
        <v>87</v>
      </c>
      <c r="AT166" t="s">
        <v>87</v>
      </c>
      <c r="AU166" t="s">
        <v>87</v>
      </c>
      <c r="AW166" t="s">
        <v>122</v>
      </c>
      <c r="AX166" t="s">
        <v>543</v>
      </c>
      <c r="AY166" t="s">
        <v>89</v>
      </c>
      <c r="BH166" t="s">
        <v>92</v>
      </c>
      <c r="BI166" t="s">
        <v>93</v>
      </c>
      <c r="BJ166" s="12" t="s">
        <v>544</v>
      </c>
      <c r="BL166" s="24" t="s">
        <v>2755</v>
      </c>
      <c r="BM166" s="9" t="s">
        <v>2769</v>
      </c>
      <c r="BN166" s="9" t="s">
        <v>2757</v>
      </c>
      <c r="BQ166" t="s">
        <v>124</v>
      </c>
      <c r="BR166" t="s">
        <v>3143</v>
      </c>
    </row>
    <row r="167" spans="1:70" ht="15" x14ac:dyDescent="0.25">
      <c r="L167"/>
      <c r="M167"/>
      <c r="O167" s="3" t="s">
        <v>434</v>
      </c>
      <c r="P167" s="3" t="s">
        <v>485</v>
      </c>
      <c r="R167" t="s">
        <v>113</v>
      </c>
      <c r="BJ167"/>
    </row>
    <row r="168" spans="1:70" ht="15" x14ac:dyDescent="0.25">
      <c r="L168"/>
      <c r="M168"/>
      <c r="O168" s="3" t="s">
        <v>538</v>
      </c>
      <c r="P168" s="3"/>
      <c r="R168" t="s">
        <v>112</v>
      </c>
      <c r="BJ168"/>
    </row>
    <row r="169" spans="1:70" ht="60" x14ac:dyDescent="0.25">
      <c r="L169"/>
      <c r="M169"/>
      <c r="O169" t="s">
        <v>546</v>
      </c>
      <c r="P169" s="4" t="s">
        <v>547</v>
      </c>
      <c r="R169" t="s">
        <v>197</v>
      </c>
      <c r="BJ169"/>
    </row>
    <row r="170" spans="1:70" ht="29.25" customHeight="1" x14ac:dyDescent="0.25">
      <c r="A170">
        <v>17009764</v>
      </c>
      <c r="B170" t="s">
        <v>549</v>
      </c>
      <c r="C170" t="s">
        <v>201</v>
      </c>
      <c r="D170" t="s">
        <v>59</v>
      </c>
      <c r="E170">
        <v>100</v>
      </c>
      <c r="F170" t="str">
        <f>IF(AE170="","No","Yes")</f>
        <v>Yes</v>
      </c>
      <c r="G170" t="str">
        <f>IFERROR(VLOOKUP(B170,[1]Sheet1!$A:$J,COLUMN([1]Sheet1!$J$1),FALSE),"")</f>
        <v/>
      </c>
      <c r="H170" t="str">
        <f t="shared" ref="H170" si="42">IF(BN170=0,"No","Yes")</f>
        <v>Yes</v>
      </c>
      <c r="I170" t="str">
        <f>BN170</f>
        <v>Thanhna.nguyen</v>
      </c>
      <c r="J170">
        <f>BO170</f>
        <v>0</v>
      </c>
      <c r="K170" s="2">
        <v>17009764</v>
      </c>
      <c r="L170" s="12" t="s">
        <v>549</v>
      </c>
      <c r="M170" s="4" t="s">
        <v>554</v>
      </c>
      <c r="N170" s="4" t="s">
        <v>542</v>
      </c>
      <c r="O170" s="3" t="s">
        <v>433</v>
      </c>
      <c r="P170" s="3"/>
      <c r="R170" t="s">
        <v>111</v>
      </c>
      <c r="T170" t="s">
        <v>60</v>
      </c>
      <c r="U170" t="s">
        <v>76</v>
      </c>
      <c r="V170" t="s">
        <v>55</v>
      </c>
      <c r="W170" t="s">
        <v>78</v>
      </c>
      <c r="X170" t="s">
        <v>79</v>
      </c>
      <c r="Y170" t="s">
        <v>80</v>
      </c>
      <c r="Z170" t="s">
        <v>81</v>
      </c>
      <c r="AA170" t="s">
        <v>119</v>
      </c>
      <c r="AB170" t="s">
        <v>59</v>
      </c>
      <c r="AC170" t="s">
        <v>201</v>
      </c>
      <c r="AD170" t="s">
        <v>83</v>
      </c>
      <c r="AE170" t="s">
        <v>201</v>
      </c>
      <c r="AF170" t="s">
        <v>84</v>
      </c>
      <c r="AG170">
        <v>100</v>
      </c>
      <c r="AM170" t="s">
        <v>440</v>
      </c>
      <c r="AN170" t="s">
        <v>489</v>
      </c>
      <c r="AQ170" t="s">
        <v>87</v>
      </c>
      <c r="AR170" t="s">
        <v>87</v>
      </c>
      <c r="AS170" t="s">
        <v>87</v>
      </c>
      <c r="AT170" t="s">
        <v>87</v>
      </c>
      <c r="AU170" t="s">
        <v>87</v>
      </c>
      <c r="AW170" t="s">
        <v>122</v>
      </c>
      <c r="AX170" t="s">
        <v>543</v>
      </c>
      <c r="AY170" t="s">
        <v>89</v>
      </c>
      <c r="BH170" t="s">
        <v>92</v>
      </c>
      <c r="BI170" t="s">
        <v>93</v>
      </c>
      <c r="BJ170" s="12" t="s">
        <v>544</v>
      </c>
      <c r="BL170" s="24" t="s">
        <v>2755</v>
      </c>
      <c r="BM170" s="9" t="s">
        <v>2769</v>
      </c>
      <c r="BN170" s="9" t="s">
        <v>2757</v>
      </c>
      <c r="BQ170" t="s">
        <v>124</v>
      </c>
      <c r="BR170" t="s">
        <v>3143</v>
      </c>
    </row>
    <row r="171" spans="1:70" ht="15" x14ac:dyDescent="0.25">
      <c r="L171"/>
      <c r="M171"/>
      <c r="O171" s="3" t="s">
        <v>434</v>
      </c>
      <c r="P171" s="3" t="s">
        <v>485</v>
      </c>
      <c r="R171" t="s">
        <v>113</v>
      </c>
      <c r="BJ171"/>
    </row>
    <row r="172" spans="1:70" ht="15" x14ac:dyDescent="0.25">
      <c r="L172"/>
      <c r="M172"/>
      <c r="O172" s="3" t="s">
        <v>538</v>
      </c>
      <c r="P172" s="3"/>
      <c r="R172" t="s">
        <v>112</v>
      </c>
      <c r="BJ172"/>
    </row>
    <row r="173" spans="1:70" ht="60" x14ac:dyDescent="0.25">
      <c r="L173"/>
      <c r="M173"/>
      <c r="O173" t="s">
        <v>550</v>
      </c>
      <c r="P173" s="4" t="s">
        <v>552</v>
      </c>
      <c r="R173" t="s">
        <v>197</v>
      </c>
      <c r="BJ173"/>
    </row>
    <row r="174" spans="1:70" ht="60" x14ac:dyDescent="0.25">
      <c r="L174"/>
      <c r="M174"/>
      <c r="O174" t="s">
        <v>551</v>
      </c>
      <c r="P174" s="4" t="s">
        <v>553</v>
      </c>
      <c r="R174" t="s">
        <v>198</v>
      </c>
      <c r="BJ174"/>
    </row>
    <row r="175" spans="1:70" ht="29.25" customHeight="1" x14ac:dyDescent="0.25">
      <c r="A175">
        <v>17009765</v>
      </c>
      <c r="B175" t="s">
        <v>555</v>
      </c>
      <c r="C175" t="s">
        <v>201</v>
      </c>
      <c r="D175" t="s">
        <v>59</v>
      </c>
      <c r="E175">
        <v>100</v>
      </c>
      <c r="F175" t="str">
        <f>IF(AE175="","No","Yes")</f>
        <v>Yes</v>
      </c>
      <c r="G175" t="str">
        <f>IFERROR(VLOOKUP(B175,[1]Sheet1!$A:$J,COLUMN([1]Sheet1!$J$1),FALSE),"")</f>
        <v/>
      </c>
      <c r="H175" t="str">
        <f t="shared" ref="H175" si="43">IF(BN175=0,"No","Yes")</f>
        <v>No</v>
      </c>
      <c r="I175">
        <f>BN175</f>
        <v>0</v>
      </c>
      <c r="J175">
        <f>BO175</f>
        <v>0</v>
      </c>
      <c r="K175" s="2">
        <v>17009765</v>
      </c>
      <c r="L175" s="12" t="s">
        <v>555</v>
      </c>
      <c r="M175" s="4" t="s">
        <v>560</v>
      </c>
      <c r="N175" s="4" t="s">
        <v>561</v>
      </c>
      <c r="O175" s="3" t="s">
        <v>433</v>
      </c>
      <c r="P175" s="3"/>
      <c r="R175" t="s">
        <v>111</v>
      </c>
      <c r="T175" t="s">
        <v>60</v>
      </c>
      <c r="U175" t="s">
        <v>76</v>
      </c>
      <c r="V175" t="s">
        <v>55</v>
      </c>
      <c r="W175" t="s">
        <v>78</v>
      </c>
      <c r="X175" t="s">
        <v>79</v>
      </c>
      <c r="Y175" t="s">
        <v>80</v>
      </c>
      <c r="Z175" t="s">
        <v>81</v>
      </c>
      <c r="AA175" t="s">
        <v>119</v>
      </c>
      <c r="AB175" t="s">
        <v>59</v>
      </c>
      <c r="AC175" t="s">
        <v>201</v>
      </c>
      <c r="AD175" t="s">
        <v>83</v>
      </c>
      <c r="AE175" t="s">
        <v>201</v>
      </c>
      <c r="AF175" t="s">
        <v>84</v>
      </c>
      <c r="AG175">
        <v>100</v>
      </c>
      <c r="AM175" t="s">
        <v>440</v>
      </c>
      <c r="AN175" t="s">
        <v>489</v>
      </c>
      <c r="AQ175" t="s">
        <v>87</v>
      </c>
      <c r="AR175" t="s">
        <v>87</v>
      </c>
      <c r="AS175" t="s">
        <v>87</v>
      </c>
      <c r="AT175" t="s">
        <v>87</v>
      </c>
      <c r="AU175" t="s">
        <v>87</v>
      </c>
      <c r="AW175" t="s">
        <v>122</v>
      </c>
      <c r="AX175" t="s">
        <v>543</v>
      </c>
      <c r="AY175" t="s">
        <v>89</v>
      </c>
      <c r="BH175" t="s">
        <v>92</v>
      </c>
      <c r="BI175" t="s">
        <v>93</v>
      </c>
      <c r="BJ175" s="12" t="s">
        <v>544</v>
      </c>
      <c r="BQ175" t="s">
        <v>124</v>
      </c>
      <c r="BR175" t="s">
        <v>3143</v>
      </c>
    </row>
    <row r="176" spans="1:70" ht="15" x14ac:dyDescent="0.25">
      <c r="L176"/>
      <c r="M176"/>
      <c r="O176" s="3" t="s">
        <v>434</v>
      </c>
      <c r="P176" s="3" t="s">
        <v>485</v>
      </c>
      <c r="R176" t="s">
        <v>113</v>
      </c>
      <c r="BJ176"/>
    </row>
    <row r="177" spans="1:70" ht="15" x14ac:dyDescent="0.25">
      <c r="L177"/>
      <c r="M177"/>
      <c r="O177" t="s">
        <v>556</v>
      </c>
      <c r="R177" t="s">
        <v>112</v>
      </c>
      <c r="BJ177"/>
    </row>
    <row r="178" spans="1:70" ht="15" x14ac:dyDescent="0.25">
      <c r="L178"/>
      <c r="M178"/>
      <c r="O178" t="s">
        <v>557</v>
      </c>
      <c r="R178" t="s">
        <v>197</v>
      </c>
      <c r="BJ178"/>
    </row>
    <row r="179" spans="1:70" ht="15" x14ac:dyDescent="0.25">
      <c r="L179"/>
      <c r="M179"/>
      <c r="O179" t="s">
        <v>558</v>
      </c>
      <c r="P179" t="s">
        <v>559</v>
      </c>
      <c r="R179" t="s">
        <v>198</v>
      </c>
      <c r="BJ179"/>
    </row>
    <row r="180" spans="1:70" ht="29.25" customHeight="1" x14ac:dyDescent="0.25">
      <c r="A180">
        <v>17009766</v>
      </c>
      <c r="B180" t="s">
        <v>562</v>
      </c>
      <c r="C180" t="s">
        <v>59</v>
      </c>
      <c r="D180" t="s">
        <v>59</v>
      </c>
      <c r="E180">
        <v>100</v>
      </c>
      <c r="F180" t="str">
        <f>IF(AE180="","No","Yes")</f>
        <v>Yes</v>
      </c>
      <c r="G180" t="str">
        <f>IFERROR(VLOOKUP(B180,[1]Sheet1!$A:$J,COLUMN([1]Sheet1!$J$1),FALSE),"")</f>
        <v/>
      </c>
      <c r="H180" t="str">
        <f t="shared" ref="H180" si="44">IF(BN180=0,"No","Yes")</f>
        <v>No</v>
      </c>
      <c r="I180">
        <f>BN180</f>
        <v>0</v>
      </c>
      <c r="J180">
        <f>BO180</f>
        <v>0</v>
      </c>
      <c r="K180" s="2">
        <v>17009766</v>
      </c>
      <c r="L180" s="12" t="s">
        <v>562</v>
      </c>
      <c r="M180" s="12" t="s">
        <v>575</v>
      </c>
      <c r="N180" s="4" t="s">
        <v>576</v>
      </c>
      <c r="O180" s="3" t="s">
        <v>433</v>
      </c>
      <c r="P180" s="3"/>
      <c r="Q180" t="s">
        <v>70</v>
      </c>
      <c r="R180" t="s">
        <v>111</v>
      </c>
      <c r="T180" t="s">
        <v>60</v>
      </c>
      <c r="U180" t="s">
        <v>76</v>
      </c>
      <c r="V180" t="s">
        <v>55</v>
      </c>
      <c r="W180" t="s">
        <v>78</v>
      </c>
      <c r="X180" t="s">
        <v>79</v>
      </c>
      <c r="Y180" t="s">
        <v>80</v>
      </c>
      <c r="Z180" t="s">
        <v>118</v>
      </c>
      <c r="AA180" t="s">
        <v>119</v>
      </c>
      <c r="AB180" t="s">
        <v>59</v>
      </c>
      <c r="AC180" t="s">
        <v>84</v>
      </c>
      <c r="AD180" t="s">
        <v>83</v>
      </c>
      <c r="AE180" t="s">
        <v>59</v>
      </c>
      <c r="AF180" t="s">
        <v>84</v>
      </c>
      <c r="AG180">
        <v>100</v>
      </c>
      <c r="AM180" t="s">
        <v>440</v>
      </c>
      <c r="AN180" t="s">
        <v>489</v>
      </c>
      <c r="AQ180" t="s">
        <v>87</v>
      </c>
      <c r="AR180" t="s">
        <v>87</v>
      </c>
      <c r="AS180" t="s">
        <v>87</v>
      </c>
      <c r="AT180" t="s">
        <v>87</v>
      </c>
      <c r="AU180" t="s">
        <v>87</v>
      </c>
      <c r="AW180" t="s">
        <v>122</v>
      </c>
      <c r="AX180" t="s">
        <v>577</v>
      </c>
      <c r="AY180" t="s">
        <v>89</v>
      </c>
      <c r="BC180" t="s">
        <v>124</v>
      </c>
      <c r="BE180" t="s">
        <v>188</v>
      </c>
      <c r="BF180" t="s">
        <v>59</v>
      </c>
      <c r="BG180" t="s">
        <v>340</v>
      </c>
      <c r="BH180" t="s">
        <v>152</v>
      </c>
      <c r="BI180" t="s">
        <v>93</v>
      </c>
      <c r="BJ180" s="12" t="s">
        <v>578</v>
      </c>
      <c r="BQ180" t="s">
        <v>124</v>
      </c>
      <c r="BR180" t="s">
        <v>3143</v>
      </c>
    </row>
    <row r="181" spans="1:70" ht="15" x14ac:dyDescent="0.25">
      <c r="L181"/>
      <c r="M181"/>
      <c r="O181" s="3" t="s">
        <v>434</v>
      </c>
      <c r="P181" s="3" t="s">
        <v>485</v>
      </c>
      <c r="Q181" t="s">
        <v>70</v>
      </c>
      <c r="R181" t="s">
        <v>113</v>
      </c>
      <c r="BJ181"/>
    </row>
    <row r="182" spans="1:70" ht="15" x14ac:dyDescent="0.25">
      <c r="L182"/>
      <c r="M182"/>
      <c r="O182" s="5" t="s">
        <v>563</v>
      </c>
      <c r="P182" s="5"/>
      <c r="Q182" t="s">
        <v>70</v>
      </c>
      <c r="R182" t="s">
        <v>112</v>
      </c>
      <c r="BJ182"/>
    </row>
    <row r="183" spans="1:70" ht="75" x14ac:dyDescent="0.25">
      <c r="L183"/>
      <c r="M183"/>
      <c r="O183" t="s">
        <v>564</v>
      </c>
      <c r="P183" s="4" t="s">
        <v>569</v>
      </c>
      <c r="Q183" t="s">
        <v>70</v>
      </c>
      <c r="R183" t="s">
        <v>197</v>
      </c>
      <c r="BJ183"/>
    </row>
    <row r="184" spans="1:70" ht="15" x14ac:dyDescent="0.25">
      <c r="L184"/>
      <c r="M184"/>
      <c r="O184" s="5" t="s">
        <v>565</v>
      </c>
      <c r="P184" s="5"/>
      <c r="Q184" t="s">
        <v>70</v>
      </c>
      <c r="R184" t="s">
        <v>198</v>
      </c>
      <c r="BJ184"/>
    </row>
    <row r="185" spans="1:70" ht="75" x14ac:dyDescent="0.25">
      <c r="L185"/>
      <c r="M185"/>
      <c r="O185" t="s">
        <v>566</v>
      </c>
      <c r="P185" s="4" t="s">
        <v>570</v>
      </c>
      <c r="Q185" t="s">
        <v>70</v>
      </c>
      <c r="R185" t="s">
        <v>414</v>
      </c>
      <c r="BJ185"/>
    </row>
    <row r="186" spans="1:70" ht="90" x14ac:dyDescent="0.25">
      <c r="L186"/>
      <c r="M186"/>
      <c r="O186" t="s">
        <v>567</v>
      </c>
      <c r="P186" s="4" t="s">
        <v>571</v>
      </c>
      <c r="Q186" t="s">
        <v>70</v>
      </c>
      <c r="R186" t="s">
        <v>573</v>
      </c>
      <c r="BJ186"/>
    </row>
    <row r="187" spans="1:70" ht="15" x14ac:dyDescent="0.25">
      <c r="L187"/>
      <c r="M187"/>
      <c r="O187" t="s">
        <v>568</v>
      </c>
      <c r="P187" t="s">
        <v>572</v>
      </c>
      <c r="Q187" t="s">
        <v>70</v>
      </c>
      <c r="R187" t="s">
        <v>574</v>
      </c>
      <c r="BJ187"/>
    </row>
    <row r="188" spans="1:70" ht="29.25" customHeight="1" x14ac:dyDescent="0.25">
      <c r="A188">
        <v>17009767</v>
      </c>
      <c r="B188" t="s">
        <v>579</v>
      </c>
      <c r="C188" t="s">
        <v>59</v>
      </c>
      <c r="D188" t="s">
        <v>59</v>
      </c>
      <c r="E188">
        <v>100</v>
      </c>
      <c r="F188" t="str">
        <f>IF(AE188="","No","Yes")</f>
        <v>Yes</v>
      </c>
      <c r="G188" t="str">
        <f>IFERROR(VLOOKUP(B188,[1]Sheet1!$A:$J,COLUMN([1]Sheet1!$J$1),FALSE),"")</f>
        <v/>
      </c>
      <c r="H188" t="str">
        <f t="shared" ref="H188" si="45">IF(BN188=0,"No","Yes")</f>
        <v>Yes</v>
      </c>
      <c r="I188" t="str">
        <f>BN188</f>
        <v>Thanhna.nguyen</v>
      </c>
      <c r="J188">
        <f>BO188</f>
        <v>0</v>
      </c>
      <c r="K188" s="2">
        <v>17009767</v>
      </c>
      <c r="L188" s="12" t="s">
        <v>579</v>
      </c>
      <c r="M188" s="12" t="s">
        <v>593</v>
      </c>
      <c r="N188" s="4" t="s">
        <v>576</v>
      </c>
      <c r="O188" s="3" t="s">
        <v>433</v>
      </c>
      <c r="P188" s="3"/>
      <c r="Q188" t="s">
        <v>70</v>
      </c>
      <c r="R188" t="s">
        <v>111</v>
      </c>
      <c r="T188" t="s">
        <v>60</v>
      </c>
      <c r="U188" t="s">
        <v>76</v>
      </c>
      <c r="V188" t="s">
        <v>55</v>
      </c>
      <c r="W188" t="s">
        <v>78</v>
      </c>
      <c r="X188" t="s">
        <v>79</v>
      </c>
      <c r="Y188" t="s">
        <v>80</v>
      </c>
      <c r="Z188" t="s">
        <v>118</v>
      </c>
      <c r="AA188" t="s">
        <v>119</v>
      </c>
      <c r="AB188" t="s">
        <v>59</v>
      </c>
      <c r="AC188" t="s">
        <v>84</v>
      </c>
      <c r="AD188" t="s">
        <v>83</v>
      </c>
      <c r="AE188" t="s">
        <v>59</v>
      </c>
      <c r="AF188" t="s">
        <v>84</v>
      </c>
      <c r="AG188">
        <v>100</v>
      </c>
      <c r="AM188" t="s">
        <v>440</v>
      </c>
      <c r="AN188" t="s">
        <v>489</v>
      </c>
      <c r="AQ188" t="s">
        <v>87</v>
      </c>
      <c r="AR188" t="s">
        <v>87</v>
      </c>
      <c r="AS188" t="s">
        <v>87</v>
      </c>
      <c r="AT188" t="s">
        <v>87</v>
      </c>
      <c r="AU188" t="s">
        <v>87</v>
      </c>
      <c r="AW188" t="s">
        <v>122</v>
      </c>
      <c r="AX188" t="s">
        <v>594</v>
      </c>
      <c r="AY188" t="s">
        <v>89</v>
      </c>
      <c r="BC188" t="s">
        <v>124</v>
      </c>
      <c r="BE188" t="s">
        <v>188</v>
      </c>
      <c r="BF188" t="s">
        <v>59</v>
      </c>
      <c r="BG188" t="s">
        <v>340</v>
      </c>
      <c r="BH188" t="s">
        <v>152</v>
      </c>
      <c r="BI188" t="s">
        <v>93</v>
      </c>
      <c r="BJ188" s="12" t="s">
        <v>595</v>
      </c>
      <c r="BL188" s="24" t="s">
        <v>2755</v>
      </c>
      <c r="BM188" s="9" t="s">
        <v>2769</v>
      </c>
      <c r="BN188" s="9" t="s">
        <v>2757</v>
      </c>
      <c r="BQ188" t="s">
        <v>124</v>
      </c>
      <c r="BR188" t="s">
        <v>3143</v>
      </c>
    </row>
    <row r="189" spans="1:70" ht="15" x14ac:dyDescent="0.25">
      <c r="L189"/>
      <c r="M189"/>
      <c r="O189" s="3" t="s">
        <v>434</v>
      </c>
      <c r="P189" s="3" t="s">
        <v>485</v>
      </c>
      <c r="Q189" t="s">
        <v>70</v>
      </c>
      <c r="R189" t="s">
        <v>113</v>
      </c>
      <c r="BJ189"/>
    </row>
    <row r="190" spans="1:70" ht="15" x14ac:dyDescent="0.25">
      <c r="L190"/>
      <c r="M190"/>
      <c r="O190" s="3" t="s">
        <v>563</v>
      </c>
      <c r="P190" s="3"/>
      <c r="Q190" t="s">
        <v>70</v>
      </c>
      <c r="R190" t="s">
        <v>112</v>
      </c>
      <c r="BJ190"/>
    </row>
    <row r="191" spans="1:70" ht="75" x14ac:dyDescent="0.25">
      <c r="L191"/>
      <c r="M191"/>
      <c r="O191" t="s">
        <v>539</v>
      </c>
      <c r="P191" s="4" t="s">
        <v>585</v>
      </c>
      <c r="Q191" t="s">
        <v>70</v>
      </c>
      <c r="R191" t="s">
        <v>197</v>
      </c>
      <c r="BJ191"/>
    </row>
    <row r="192" spans="1:70" ht="15" x14ac:dyDescent="0.25">
      <c r="L192"/>
      <c r="M192"/>
      <c r="O192" s="3" t="s">
        <v>565</v>
      </c>
      <c r="P192" s="3"/>
      <c r="Q192" t="s">
        <v>70</v>
      </c>
      <c r="R192" t="s">
        <v>198</v>
      </c>
      <c r="BJ192"/>
    </row>
    <row r="193" spans="1:70" ht="75" x14ac:dyDescent="0.25">
      <c r="L193"/>
      <c r="M193"/>
      <c r="O193" t="s">
        <v>580</v>
      </c>
      <c r="P193" s="4" t="s">
        <v>586</v>
      </c>
      <c r="Q193" t="s">
        <v>70</v>
      </c>
      <c r="R193" t="s">
        <v>414</v>
      </c>
      <c r="BJ193"/>
    </row>
    <row r="194" spans="1:70" ht="15" x14ac:dyDescent="0.25">
      <c r="L194"/>
      <c r="M194"/>
      <c r="O194" t="s">
        <v>581</v>
      </c>
      <c r="Q194" t="s">
        <v>70</v>
      </c>
      <c r="R194" t="s">
        <v>589</v>
      </c>
      <c r="BJ194"/>
    </row>
    <row r="195" spans="1:70" ht="15" x14ac:dyDescent="0.25">
      <c r="L195"/>
      <c r="M195"/>
      <c r="O195" t="s">
        <v>582</v>
      </c>
      <c r="Q195" t="s">
        <v>70</v>
      </c>
      <c r="R195" t="s">
        <v>590</v>
      </c>
      <c r="BJ195"/>
    </row>
    <row r="196" spans="1:70" ht="75" x14ac:dyDescent="0.25">
      <c r="L196"/>
      <c r="M196"/>
      <c r="O196" t="s">
        <v>583</v>
      </c>
      <c r="P196" s="4" t="s">
        <v>587</v>
      </c>
      <c r="Q196" t="s">
        <v>70</v>
      </c>
      <c r="R196" t="s">
        <v>591</v>
      </c>
      <c r="BJ196"/>
    </row>
    <row r="197" spans="1:70" ht="105" x14ac:dyDescent="0.25">
      <c r="L197"/>
      <c r="M197"/>
      <c r="O197" t="s">
        <v>584</v>
      </c>
      <c r="P197" s="4" t="s">
        <v>588</v>
      </c>
      <c r="Q197" t="s">
        <v>70</v>
      </c>
      <c r="R197" t="s">
        <v>592</v>
      </c>
      <c r="BJ197"/>
    </row>
    <row r="198" spans="1:70" ht="29.25" customHeight="1" x14ac:dyDescent="0.25">
      <c r="A198">
        <v>17009768</v>
      </c>
      <c r="B198" t="s">
        <v>596</v>
      </c>
      <c r="C198" t="s">
        <v>59</v>
      </c>
      <c r="D198" t="s">
        <v>59</v>
      </c>
      <c r="E198">
        <v>100</v>
      </c>
      <c r="F198" t="str">
        <f>IF(AE198="","No","Yes")</f>
        <v>Yes</v>
      </c>
      <c r="G198" t="str">
        <f>IFERROR(VLOOKUP(B198,[1]Sheet1!$A:$J,COLUMN([1]Sheet1!$J$1),FALSE),"")</f>
        <v/>
      </c>
      <c r="H198" t="str">
        <f t="shared" ref="H198" si="46">IF(BN198=0,"No","Yes")</f>
        <v>No</v>
      </c>
      <c r="I198">
        <f>BN198</f>
        <v>0</v>
      </c>
      <c r="J198">
        <f>BO198</f>
        <v>0</v>
      </c>
      <c r="K198" s="2">
        <v>17009768</v>
      </c>
      <c r="L198" s="12" t="s">
        <v>596</v>
      </c>
      <c r="M198" s="12" t="s">
        <v>606</v>
      </c>
      <c r="N198" s="4" t="s">
        <v>607</v>
      </c>
      <c r="O198" s="3" t="s">
        <v>433</v>
      </c>
      <c r="P198" s="3"/>
      <c r="Q198" t="s">
        <v>70</v>
      </c>
      <c r="R198" t="s">
        <v>111</v>
      </c>
      <c r="T198" t="s">
        <v>60</v>
      </c>
      <c r="U198" t="s">
        <v>76</v>
      </c>
      <c r="V198" t="s">
        <v>55</v>
      </c>
      <c r="W198" t="s">
        <v>78</v>
      </c>
      <c r="X198" t="s">
        <v>79</v>
      </c>
      <c r="Y198" t="s">
        <v>80</v>
      </c>
      <c r="Z198" t="s">
        <v>118</v>
      </c>
      <c r="AA198" t="s">
        <v>119</v>
      </c>
      <c r="AB198" t="s">
        <v>59</v>
      </c>
      <c r="AC198" t="s">
        <v>84</v>
      </c>
      <c r="AD198" t="s">
        <v>83</v>
      </c>
      <c r="AE198" t="s">
        <v>59</v>
      </c>
      <c r="AF198" t="s">
        <v>84</v>
      </c>
      <c r="AG198">
        <v>100</v>
      </c>
      <c r="AM198" t="s">
        <v>440</v>
      </c>
      <c r="AN198" t="s">
        <v>489</v>
      </c>
      <c r="AQ198" t="s">
        <v>87</v>
      </c>
      <c r="AR198" t="s">
        <v>87</v>
      </c>
      <c r="AS198" t="s">
        <v>87</v>
      </c>
      <c r="AT198" t="s">
        <v>87</v>
      </c>
      <c r="AU198" t="s">
        <v>87</v>
      </c>
      <c r="AW198" t="s">
        <v>122</v>
      </c>
      <c r="AX198" t="s">
        <v>608</v>
      </c>
      <c r="AY198" t="s">
        <v>89</v>
      </c>
      <c r="BC198" t="s">
        <v>124</v>
      </c>
      <c r="BD198" t="s">
        <v>609</v>
      </c>
      <c r="BE198" t="s">
        <v>125</v>
      </c>
      <c r="BF198" t="s">
        <v>59</v>
      </c>
      <c r="BG198" t="s">
        <v>340</v>
      </c>
      <c r="BH198" t="s">
        <v>152</v>
      </c>
      <c r="BI198" t="s">
        <v>93</v>
      </c>
      <c r="BJ198" s="12" t="s">
        <v>610</v>
      </c>
      <c r="BQ198" t="s">
        <v>124</v>
      </c>
      <c r="BR198" t="s">
        <v>3143</v>
      </c>
    </row>
    <row r="199" spans="1:70" ht="15" x14ac:dyDescent="0.25">
      <c r="L199"/>
      <c r="M199"/>
      <c r="O199" s="3" t="s">
        <v>434</v>
      </c>
      <c r="P199" s="3" t="s">
        <v>485</v>
      </c>
      <c r="Q199" t="s">
        <v>70</v>
      </c>
      <c r="R199" t="s">
        <v>113</v>
      </c>
      <c r="BJ199"/>
    </row>
    <row r="200" spans="1:70" ht="90" x14ac:dyDescent="0.25">
      <c r="L200"/>
      <c r="M200"/>
      <c r="O200" t="s">
        <v>597</v>
      </c>
      <c r="P200" s="4" t="s">
        <v>602</v>
      </c>
      <c r="Q200" t="s">
        <v>70</v>
      </c>
      <c r="R200" t="s">
        <v>112</v>
      </c>
      <c r="BJ200"/>
    </row>
    <row r="201" spans="1:70" ht="15" x14ac:dyDescent="0.25">
      <c r="L201"/>
      <c r="M201"/>
      <c r="O201" t="s">
        <v>598</v>
      </c>
      <c r="P201" t="s">
        <v>603</v>
      </c>
      <c r="Q201" t="s">
        <v>70</v>
      </c>
      <c r="R201" t="s">
        <v>197</v>
      </c>
      <c r="BJ201"/>
    </row>
    <row r="202" spans="1:70" ht="15" x14ac:dyDescent="0.25">
      <c r="L202"/>
      <c r="M202"/>
      <c r="O202" t="s">
        <v>599</v>
      </c>
      <c r="Q202" t="s">
        <v>70</v>
      </c>
      <c r="R202" t="s">
        <v>198</v>
      </c>
      <c r="BJ202"/>
    </row>
    <row r="203" spans="1:70" ht="75" x14ac:dyDescent="0.25">
      <c r="L203"/>
      <c r="M203"/>
      <c r="O203" t="s">
        <v>600</v>
      </c>
      <c r="P203" s="4" t="s">
        <v>604</v>
      </c>
      <c r="Q203" t="s">
        <v>70</v>
      </c>
      <c r="R203" t="s">
        <v>414</v>
      </c>
      <c r="BJ203"/>
    </row>
    <row r="204" spans="1:70" ht="90" x14ac:dyDescent="0.25">
      <c r="L204"/>
      <c r="M204"/>
      <c r="O204" t="s">
        <v>601</v>
      </c>
      <c r="P204" s="4" t="s">
        <v>605</v>
      </c>
      <c r="BJ204"/>
    </row>
    <row r="205" spans="1:70" ht="29.25" customHeight="1" x14ac:dyDescent="0.25">
      <c r="A205">
        <v>17009769</v>
      </c>
      <c r="B205" t="s">
        <v>611</v>
      </c>
      <c r="C205" t="s">
        <v>201</v>
      </c>
      <c r="D205" t="s">
        <v>59</v>
      </c>
      <c r="E205">
        <v>100</v>
      </c>
      <c r="F205" t="str">
        <f>IF(AE205="","No","Yes")</f>
        <v>Yes</v>
      </c>
      <c r="G205" t="str">
        <f>IFERROR(VLOOKUP(B205,[1]Sheet1!$A:$J,COLUMN([1]Sheet1!$J$1),FALSE),"")</f>
        <v/>
      </c>
      <c r="H205" t="str">
        <f t="shared" ref="H205" si="47">IF(BN205=0,"No","Yes")</f>
        <v>No</v>
      </c>
      <c r="I205">
        <f>BN205</f>
        <v>0</v>
      </c>
      <c r="J205">
        <f>BO205</f>
        <v>0</v>
      </c>
      <c r="K205" s="2">
        <v>17009769</v>
      </c>
      <c r="L205" s="12" t="s">
        <v>611</v>
      </c>
      <c r="M205" s="4" t="s">
        <v>620</v>
      </c>
      <c r="N205" s="4" t="s">
        <v>621</v>
      </c>
      <c r="O205" s="3" t="s">
        <v>612</v>
      </c>
      <c r="P205" s="3"/>
      <c r="R205" t="s">
        <v>111</v>
      </c>
      <c r="T205" t="s">
        <v>60</v>
      </c>
      <c r="U205" t="s">
        <v>76</v>
      </c>
      <c r="V205" t="s">
        <v>55</v>
      </c>
      <c r="W205" t="s">
        <v>78</v>
      </c>
      <c r="X205" t="s">
        <v>79</v>
      </c>
      <c r="Y205" t="s">
        <v>80</v>
      </c>
      <c r="Z205" t="s">
        <v>81</v>
      </c>
      <c r="AA205" t="s">
        <v>119</v>
      </c>
      <c r="AB205" t="s">
        <v>59</v>
      </c>
      <c r="AC205" t="s">
        <v>201</v>
      </c>
      <c r="AD205" t="s">
        <v>83</v>
      </c>
      <c r="AE205" t="s">
        <v>201</v>
      </c>
      <c r="AF205" t="s">
        <v>84</v>
      </c>
      <c r="AG205">
        <v>100</v>
      </c>
      <c r="AM205" t="s">
        <v>622</v>
      </c>
      <c r="AN205" t="s">
        <v>623</v>
      </c>
      <c r="AQ205" t="s">
        <v>87</v>
      </c>
      <c r="AR205" t="s">
        <v>87</v>
      </c>
      <c r="AS205" t="s">
        <v>87</v>
      </c>
      <c r="AT205" t="s">
        <v>87</v>
      </c>
      <c r="AU205" t="s">
        <v>87</v>
      </c>
      <c r="AW205" t="s">
        <v>122</v>
      </c>
      <c r="AX205" t="s">
        <v>624</v>
      </c>
      <c r="AY205" t="s">
        <v>89</v>
      </c>
      <c r="BH205" t="s">
        <v>92</v>
      </c>
      <c r="BI205" t="s">
        <v>93</v>
      </c>
      <c r="BJ205" s="12" t="s">
        <v>625</v>
      </c>
      <c r="BQ205" t="s">
        <v>124</v>
      </c>
      <c r="BR205" t="s">
        <v>3143</v>
      </c>
    </row>
    <row r="206" spans="1:70" ht="120" x14ac:dyDescent="0.25">
      <c r="L206"/>
      <c r="M206"/>
      <c r="O206" t="s">
        <v>613</v>
      </c>
      <c r="P206" s="4" t="s">
        <v>617</v>
      </c>
      <c r="R206" t="s">
        <v>113</v>
      </c>
      <c r="BJ206"/>
    </row>
    <row r="207" spans="1:70" ht="15" x14ac:dyDescent="0.25">
      <c r="L207"/>
      <c r="M207"/>
      <c r="O207" t="s">
        <v>614</v>
      </c>
      <c r="P207" t="s">
        <v>618</v>
      </c>
      <c r="R207" t="s">
        <v>112</v>
      </c>
      <c r="BJ207"/>
    </row>
    <row r="208" spans="1:70" ht="15" x14ac:dyDescent="0.25">
      <c r="L208"/>
      <c r="M208"/>
      <c r="O208" t="s">
        <v>615</v>
      </c>
      <c r="R208" t="s">
        <v>197</v>
      </c>
      <c r="BJ208"/>
    </row>
    <row r="209" spans="1:70" ht="15" x14ac:dyDescent="0.25">
      <c r="L209"/>
      <c r="M209"/>
      <c r="O209" t="s">
        <v>616</v>
      </c>
      <c r="P209" t="s">
        <v>619</v>
      </c>
      <c r="R209" t="s">
        <v>198</v>
      </c>
      <c r="BJ209"/>
    </row>
    <row r="210" spans="1:70" ht="29.25" customHeight="1" x14ac:dyDescent="0.25">
      <c r="A210">
        <v>17009770</v>
      </c>
      <c r="B210" t="s">
        <v>626</v>
      </c>
      <c r="C210" t="s">
        <v>59</v>
      </c>
      <c r="D210" t="s">
        <v>59</v>
      </c>
      <c r="E210">
        <v>100</v>
      </c>
      <c r="F210" t="str">
        <f>IF(AE210="","No","Yes")</f>
        <v>Yes</v>
      </c>
      <c r="G210" t="str">
        <f>IFERROR(VLOOKUP(B210,[1]Sheet1!$A:$J,COLUMN([1]Sheet1!$J$1),FALSE),"")</f>
        <v>Error</v>
      </c>
      <c r="H210" t="str">
        <f t="shared" ref="H210" si="48">IF(BN210=0,"No","Yes")</f>
        <v>No</v>
      </c>
      <c r="I210">
        <f>BN210</f>
        <v>0</v>
      </c>
      <c r="J210">
        <f>BO210</f>
        <v>0</v>
      </c>
      <c r="K210" s="2">
        <v>17009770</v>
      </c>
      <c r="L210" s="12" t="s">
        <v>626</v>
      </c>
      <c r="M210" s="12" t="s">
        <v>642</v>
      </c>
      <c r="N210" s="4" t="s">
        <v>643</v>
      </c>
      <c r="O210" t="s">
        <v>612</v>
      </c>
      <c r="P210" t="s">
        <v>634</v>
      </c>
      <c r="Q210" t="s">
        <v>70</v>
      </c>
      <c r="R210" t="s">
        <v>111</v>
      </c>
      <c r="T210" t="s">
        <v>60</v>
      </c>
      <c r="U210" t="s">
        <v>76</v>
      </c>
      <c r="V210" t="s">
        <v>55</v>
      </c>
      <c r="W210" t="s">
        <v>78</v>
      </c>
      <c r="X210" t="s">
        <v>79</v>
      </c>
      <c r="Y210" t="s">
        <v>80</v>
      </c>
      <c r="Z210" t="s">
        <v>81</v>
      </c>
      <c r="AA210" t="s">
        <v>119</v>
      </c>
      <c r="AB210" t="s">
        <v>59</v>
      </c>
      <c r="AC210" t="s">
        <v>84</v>
      </c>
      <c r="AD210" t="s">
        <v>83</v>
      </c>
      <c r="AE210" t="s">
        <v>59</v>
      </c>
      <c r="AF210" t="s">
        <v>84</v>
      </c>
      <c r="AG210">
        <v>100</v>
      </c>
      <c r="AM210" t="s">
        <v>622</v>
      </c>
      <c r="AN210" t="s">
        <v>623</v>
      </c>
      <c r="AQ210" t="s">
        <v>87</v>
      </c>
      <c r="AR210" t="s">
        <v>87</v>
      </c>
      <c r="AS210" t="s">
        <v>87</v>
      </c>
      <c r="AT210" t="s">
        <v>87</v>
      </c>
      <c r="AU210" t="s">
        <v>87</v>
      </c>
      <c r="AW210" t="s">
        <v>122</v>
      </c>
      <c r="AX210" t="s">
        <v>644</v>
      </c>
      <c r="AY210" t="s">
        <v>89</v>
      </c>
      <c r="BC210" t="s">
        <v>90</v>
      </c>
      <c r="BD210" t="s">
        <v>449</v>
      </c>
      <c r="BF210" t="s">
        <v>59</v>
      </c>
      <c r="BG210" t="s">
        <v>340</v>
      </c>
      <c r="BH210" t="s">
        <v>152</v>
      </c>
      <c r="BI210" t="s">
        <v>93</v>
      </c>
      <c r="BJ210" s="12" t="s">
        <v>645</v>
      </c>
      <c r="BQ210" t="s">
        <v>124</v>
      </c>
      <c r="BR210" t="s">
        <v>2782</v>
      </c>
    </row>
    <row r="211" spans="1:70" ht="15" x14ac:dyDescent="0.25">
      <c r="L211"/>
      <c r="M211"/>
      <c r="O211" t="s">
        <v>627</v>
      </c>
      <c r="P211" t="s">
        <v>635</v>
      </c>
      <c r="Q211" t="s">
        <v>70</v>
      </c>
      <c r="R211" t="s">
        <v>113</v>
      </c>
      <c r="BJ211"/>
    </row>
    <row r="212" spans="1:70" ht="15" x14ac:dyDescent="0.25">
      <c r="L212"/>
      <c r="M212"/>
      <c r="O212" t="s">
        <v>628</v>
      </c>
      <c r="Q212" t="s">
        <v>70</v>
      </c>
      <c r="R212" t="s">
        <v>112</v>
      </c>
      <c r="BJ212"/>
    </row>
    <row r="213" spans="1:70" ht="15" x14ac:dyDescent="0.25">
      <c r="L213"/>
      <c r="M213"/>
      <c r="O213" t="s">
        <v>629</v>
      </c>
      <c r="P213" t="s">
        <v>636</v>
      </c>
      <c r="Q213" t="s">
        <v>70</v>
      </c>
      <c r="R213" t="s">
        <v>197</v>
      </c>
      <c r="BJ213"/>
    </row>
    <row r="214" spans="1:70" ht="15" x14ac:dyDescent="0.25">
      <c r="L214"/>
      <c r="M214"/>
      <c r="O214" t="s">
        <v>630</v>
      </c>
      <c r="Q214" t="s">
        <v>70</v>
      </c>
      <c r="R214" t="s">
        <v>198</v>
      </c>
      <c r="BJ214"/>
    </row>
    <row r="215" spans="1:70" ht="15" x14ac:dyDescent="0.25">
      <c r="L215"/>
      <c r="M215"/>
      <c r="O215" t="s">
        <v>631</v>
      </c>
      <c r="P215" t="s">
        <v>637</v>
      </c>
      <c r="Q215" t="s">
        <v>70</v>
      </c>
      <c r="R215" t="s">
        <v>414</v>
      </c>
      <c r="BJ215"/>
    </row>
    <row r="216" spans="1:70" ht="15" x14ac:dyDescent="0.25">
      <c r="L216"/>
      <c r="M216"/>
      <c r="O216" t="s">
        <v>632</v>
      </c>
      <c r="P216" t="s">
        <v>638</v>
      </c>
      <c r="Q216" t="s">
        <v>70</v>
      </c>
      <c r="R216" t="s">
        <v>589</v>
      </c>
      <c r="BJ216"/>
    </row>
    <row r="217" spans="1:70" ht="60" x14ac:dyDescent="0.25">
      <c r="L217"/>
      <c r="M217"/>
      <c r="O217" t="s">
        <v>582</v>
      </c>
      <c r="P217" s="4" t="s">
        <v>639</v>
      </c>
      <c r="Q217" t="s">
        <v>70</v>
      </c>
      <c r="R217" t="s">
        <v>590</v>
      </c>
      <c r="BJ217"/>
    </row>
    <row r="218" spans="1:70" ht="15" x14ac:dyDescent="0.25">
      <c r="L218"/>
      <c r="M218"/>
      <c r="O218" t="s">
        <v>633</v>
      </c>
      <c r="P218" t="s">
        <v>640</v>
      </c>
      <c r="Q218" t="s">
        <v>70</v>
      </c>
      <c r="R218" t="s">
        <v>641</v>
      </c>
      <c r="BJ218"/>
    </row>
    <row r="219" spans="1:70" ht="29.25" customHeight="1" x14ac:dyDescent="0.25">
      <c r="A219">
        <v>17009108</v>
      </c>
      <c r="B219" t="s">
        <v>646</v>
      </c>
      <c r="C219" t="s">
        <v>59</v>
      </c>
      <c r="D219" t="s">
        <v>59</v>
      </c>
      <c r="E219">
        <v>100</v>
      </c>
      <c r="F219" t="str">
        <f>IF(AE219="","No","Yes")</f>
        <v>Yes</v>
      </c>
      <c r="G219" t="str">
        <f>IFERROR(VLOOKUP(B219,[1]Sheet1!$A:$J,COLUMN([1]Sheet1!$J$1),FALSE),"")</f>
        <v>Suggestion</v>
      </c>
      <c r="H219" t="str">
        <f t="shared" ref="H219" si="49">IF(BN219=0,"No","Yes")</f>
        <v>No</v>
      </c>
      <c r="I219">
        <f>BN219</f>
        <v>0</v>
      </c>
      <c r="J219">
        <f>BO219</f>
        <v>0</v>
      </c>
      <c r="K219" s="2">
        <v>17009108</v>
      </c>
      <c r="L219" s="12" t="s">
        <v>646</v>
      </c>
      <c r="M219" s="4" t="s">
        <v>653</v>
      </c>
      <c r="N219" s="4" t="s">
        <v>654</v>
      </c>
      <c r="O219" t="s">
        <v>647</v>
      </c>
      <c r="P219" t="s">
        <v>650</v>
      </c>
      <c r="T219" t="s">
        <v>60</v>
      </c>
      <c r="U219" t="s">
        <v>114</v>
      </c>
      <c r="V219" t="s">
        <v>55</v>
      </c>
      <c r="W219" t="s">
        <v>78</v>
      </c>
      <c r="X219" t="s">
        <v>79</v>
      </c>
      <c r="Y219" t="s">
        <v>80</v>
      </c>
      <c r="Z219" t="s">
        <v>655</v>
      </c>
      <c r="AA219" t="s">
        <v>119</v>
      </c>
      <c r="AB219" t="s">
        <v>59</v>
      </c>
      <c r="AC219" t="s">
        <v>83</v>
      </c>
      <c r="AD219" t="s">
        <v>83</v>
      </c>
      <c r="AE219" t="s">
        <v>59</v>
      </c>
      <c r="AF219" t="s">
        <v>84</v>
      </c>
      <c r="AG219">
        <v>100</v>
      </c>
      <c r="AH219" t="s">
        <v>656</v>
      </c>
      <c r="AM219" t="s">
        <v>657</v>
      </c>
      <c r="AN219" t="s">
        <v>658</v>
      </c>
      <c r="AQ219" t="s">
        <v>87</v>
      </c>
      <c r="AR219" t="s">
        <v>87</v>
      </c>
      <c r="AS219" t="s">
        <v>87</v>
      </c>
      <c r="AT219" t="s">
        <v>87</v>
      </c>
      <c r="AU219" t="s">
        <v>87</v>
      </c>
      <c r="AW219" t="s">
        <v>122</v>
      </c>
      <c r="BB219" t="s">
        <v>659</v>
      </c>
      <c r="BQ219" t="s">
        <v>124</v>
      </c>
      <c r="BR219" t="s">
        <v>2768</v>
      </c>
    </row>
    <row r="220" spans="1:70" ht="15" x14ac:dyDescent="0.25">
      <c r="L220"/>
      <c r="M220"/>
      <c r="O220" t="s">
        <v>648</v>
      </c>
      <c r="P220" t="s">
        <v>651</v>
      </c>
      <c r="BJ220"/>
    </row>
    <row r="221" spans="1:70" ht="15" x14ac:dyDescent="0.25">
      <c r="L221"/>
      <c r="M221"/>
      <c r="O221" t="s">
        <v>649</v>
      </c>
      <c r="P221" t="s">
        <v>652</v>
      </c>
      <c r="BJ221"/>
    </row>
    <row r="222" spans="1:70" ht="29.25" customHeight="1" x14ac:dyDescent="0.25">
      <c r="A222">
        <v>17009109</v>
      </c>
      <c r="B222" t="s">
        <v>660</v>
      </c>
      <c r="C222" t="s">
        <v>59</v>
      </c>
      <c r="D222" t="s">
        <v>59</v>
      </c>
      <c r="E222">
        <v>100</v>
      </c>
      <c r="F222" t="str">
        <f>IF(AE222="","No","Yes")</f>
        <v>Yes</v>
      </c>
      <c r="G222" t="str">
        <f>IFERROR(VLOOKUP(B222,[1]Sheet1!$A:$J,COLUMN([1]Sheet1!$J$1),FALSE),"")</f>
        <v>Suggestion</v>
      </c>
      <c r="H222" t="str">
        <f t="shared" ref="H222" si="50">IF(BN222=0,"No","Yes")</f>
        <v>Yes</v>
      </c>
      <c r="I222" t="str">
        <f>BN222</f>
        <v>Thanhna.nguyen</v>
      </c>
      <c r="J222">
        <f>BO222</f>
        <v>0</v>
      </c>
      <c r="K222" s="2">
        <v>17009109</v>
      </c>
      <c r="L222" s="12" t="s">
        <v>660</v>
      </c>
      <c r="M222" s="12" t="s">
        <v>667</v>
      </c>
      <c r="N222" s="4" t="s">
        <v>668</v>
      </c>
      <c r="O222" t="s">
        <v>661</v>
      </c>
      <c r="P222" t="s">
        <v>663</v>
      </c>
      <c r="Q222" t="s">
        <v>70</v>
      </c>
      <c r="R222" t="s">
        <v>665</v>
      </c>
      <c r="T222" t="s">
        <v>60</v>
      </c>
      <c r="U222" t="s">
        <v>114</v>
      </c>
      <c r="V222" t="s">
        <v>55</v>
      </c>
      <c r="W222" t="s">
        <v>78</v>
      </c>
      <c r="X222" t="s">
        <v>79</v>
      </c>
      <c r="Y222" t="s">
        <v>80</v>
      </c>
      <c r="Z222" t="s">
        <v>118</v>
      </c>
      <c r="AA222" t="s">
        <v>119</v>
      </c>
      <c r="AB222" t="s">
        <v>59</v>
      </c>
      <c r="AC222" t="s">
        <v>84</v>
      </c>
      <c r="AD222" t="s">
        <v>83</v>
      </c>
      <c r="AE222" t="s">
        <v>59</v>
      </c>
      <c r="AF222" t="s">
        <v>84</v>
      </c>
      <c r="AG222">
        <v>100</v>
      </c>
      <c r="AM222" t="s">
        <v>120</v>
      </c>
      <c r="AN222" t="s">
        <v>669</v>
      </c>
      <c r="AQ222" t="s">
        <v>87</v>
      </c>
      <c r="AR222" t="s">
        <v>87</v>
      </c>
      <c r="AS222" t="s">
        <v>87</v>
      </c>
      <c r="AT222" t="s">
        <v>87</v>
      </c>
      <c r="AU222" t="s">
        <v>87</v>
      </c>
      <c r="AW222" t="s">
        <v>122</v>
      </c>
      <c r="AX222" t="s">
        <v>670</v>
      </c>
      <c r="AY222" t="s">
        <v>89</v>
      </c>
      <c r="BC222" t="s">
        <v>90</v>
      </c>
      <c r="BD222" t="s">
        <v>671</v>
      </c>
      <c r="BF222" t="s">
        <v>59</v>
      </c>
      <c r="BG222" t="s">
        <v>340</v>
      </c>
      <c r="BH222" t="s">
        <v>152</v>
      </c>
      <c r="BI222" t="s">
        <v>93</v>
      </c>
      <c r="BJ222" s="12" t="s">
        <v>672</v>
      </c>
      <c r="BL222" s="24" t="s">
        <v>2755</v>
      </c>
      <c r="BM222" s="9" t="s">
        <v>2769</v>
      </c>
      <c r="BN222" s="9" t="s">
        <v>2757</v>
      </c>
      <c r="BQ222" t="s">
        <v>124</v>
      </c>
      <c r="BR222" t="s">
        <v>2768</v>
      </c>
    </row>
    <row r="223" spans="1:70" ht="15" x14ac:dyDescent="0.25">
      <c r="L223"/>
      <c r="M223"/>
      <c r="O223" t="s">
        <v>662</v>
      </c>
      <c r="P223" t="s">
        <v>664</v>
      </c>
      <c r="Q223" t="s">
        <v>70</v>
      </c>
      <c r="R223" t="s">
        <v>666</v>
      </c>
      <c r="BJ223"/>
    </row>
    <row r="224" spans="1:70" ht="29.25" customHeight="1" x14ac:dyDescent="0.25">
      <c r="A224">
        <v>17009110</v>
      </c>
      <c r="B224" t="s">
        <v>673</v>
      </c>
      <c r="C224" t="s">
        <v>59</v>
      </c>
      <c r="D224" t="s">
        <v>59</v>
      </c>
      <c r="E224">
        <v>100</v>
      </c>
      <c r="F224" t="str">
        <f>IF(AE224="","No","Yes")</f>
        <v>Yes</v>
      </c>
      <c r="G224">
        <f>IFERROR(VLOOKUP(B224,[1]Sheet1!$A:$J,COLUMN([1]Sheet1!$J$1),FALSE),"")</f>
        <v>0</v>
      </c>
      <c r="H224" t="str">
        <f t="shared" ref="H224" si="51">IF(BN224=0,"No","Yes")</f>
        <v>Yes</v>
      </c>
      <c r="I224" t="str">
        <f>BN224</f>
        <v>Thanhna.nguyen</v>
      </c>
      <c r="J224">
        <f>BO224</f>
        <v>0</v>
      </c>
      <c r="K224" s="2">
        <v>17009110</v>
      </c>
      <c r="L224" s="12" t="s">
        <v>673</v>
      </c>
      <c r="M224" s="12" t="s">
        <v>680</v>
      </c>
      <c r="N224" s="4" t="s">
        <v>681</v>
      </c>
      <c r="O224" t="s">
        <v>674</v>
      </c>
      <c r="P224" t="s">
        <v>676</v>
      </c>
      <c r="Q224" t="s">
        <v>70</v>
      </c>
      <c r="R224" t="s">
        <v>678</v>
      </c>
      <c r="T224" t="s">
        <v>60</v>
      </c>
      <c r="U224" t="s">
        <v>114</v>
      </c>
      <c r="V224" t="s">
        <v>55</v>
      </c>
      <c r="W224" t="s">
        <v>78</v>
      </c>
      <c r="X224" t="s">
        <v>79</v>
      </c>
      <c r="Y224" t="s">
        <v>80</v>
      </c>
      <c r="Z224" t="s">
        <v>118</v>
      </c>
      <c r="AA224" t="s">
        <v>119</v>
      </c>
      <c r="AB224" t="s">
        <v>59</v>
      </c>
      <c r="AC224" t="s">
        <v>83</v>
      </c>
      <c r="AD224" t="s">
        <v>83</v>
      </c>
      <c r="AE224" t="s">
        <v>59</v>
      </c>
      <c r="AF224" t="s">
        <v>84</v>
      </c>
      <c r="AG224">
        <v>100</v>
      </c>
      <c r="AM224" t="s">
        <v>120</v>
      </c>
      <c r="AN224" t="s">
        <v>669</v>
      </c>
      <c r="AQ224" t="s">
        <v>87</v>
      </c>
      <c r="AR224" t="s">
        <v>87</v>
      </c>
      <c r="AS224" t="s">
        <v>87</v>
      </c>
      <c r="AT224" t="s">
        <v>87</v>
      </c>
      <c r="AU224" t="s">
        <v>87</v>
      </c>
      <c r="AW224" t="s">
        <v>122</v>
      </c>
      <c r="AX224" t="s">
        <v>670</v>
      </c>
      <c r="AY224" t="s">
        <v>89</v>
      </c>
      <c r="BC224" t="s">
        <v>124</v>
      </c>
      <c r="BD224" t="s">
        <v>682</v>
      </c>
      <c r="BE224" t="s">
        <v>125</v>
      </c>
      <c r="BF224" t="s">
        <v>59</v>
      </c>
      <c r="BG224" t="s">
        <v>340</v>
      </c>
      <c r="BH224" t="s">
        <v>152</v>
      </c>
      <c r="BI224" t="s">
        <v>93</v>
      </c>
      <c r="BJ224" s="12" t="s">
        <v>672</v>
      </c>
      <c r="BL224" s="24" t="s">
        <v>2755</v>
      </c>
      <c r="BM224" s="9" t="s">
        <v>2769</v>
      </c>
      <c r="BN224" s="9" t="s">
        <v>2757</v>
      </c>
      <c r="BQ224" t="s">
        <v>124</v>
      </c>
      <c r="BR224">
        <v>0</v>
      </c>
    </row>
    <row r="225" spans="1:70" ht="15" x14ac:dyDescent="0.25">
      <c r="L225"/>
      <c r="M225"/>
      <c r="O225" t="s">
        <v>675</v>
      </c>
      <c r="P225" t="s">
        <v>677</v>
      </c>
      <c r="Q225" t="s">
        <v>70</v>
      </c>
      <c r="R225" t="s">
        <v>679</v>
      </c>
      <c r="BJ225"/>
    </row>
    <row r="226" spans="1:70" ht="29.25" customHeight="1" x14ac:dyDescent="0.25">
      <c r="A226">
        <v>17009111</v>
      </c>
      <c r="B226" t="s">
        <v>683</v>
      </c>
      <c r="C226" t="s">
        <v>59</v>
      </c>
      <c r="D226" t="s">
        <v>59</v>
      </c>
      <c r="E226">
        <v>100</v>
      </c>
      <c r="F226" t="str">
        <f>IF(AE226="","No","Yes")</f>
        <v>Yes</v>
      </c>
      <c r="G226" t="str">
        <f>IFERROR(VLOOKUP(B226,[1]Sheet1!$A:$J,COLUMN([1]Sheet1!$J$1),FALSE),"")</f>
        <v>Suggestion</v>
      </c>
      <c r="H226" t="str">
        <f t="shared" ref="H226" si="52">IF(BN226=0,"No","Yes")</f>
        <v>Yes</v>
      </c>
      <c r="I226" t="str">
        <f>BN226</f>
        <v>Thanhna.nguyen</v>
      </c>
      <c r="J226">
        <f>BO226</f>
        <v>0</v>
      </c>
      <c r="K226" s="2">
        <v>17009111</v>
      </c>
      <c r="L226" s="12" t="s">
        <v>683</v>
      </c>
      <c r="M226" s="12" t="s">
        <v>690</v>
      </c>
      <c r="N226" s="4" t="s">
        <v>691</v>
      </c>
      <c r="O226" t="s">
        <v>684</v>
      </c>
      <c r="P226" t="s">
        <v>686</v>
      </c>
      <c r="Q226" t="s">
        <v>70</v>
      </c>
      <c r="R226" t="s">
        <v>688</v>
      </c>
      <c r="T226" t="s">
        <v>60</v>
      </c>
      <c r="U226" t="s">
        <v>114</v>
      </c>
      <c r="V226" t="s">
        <v>55</v>
      </c>
      <c r="W226" t="s">
        <v>78</v>
      </c>
      <c r="X226" t="s">
        <v>79</v>
      </c>
      <c r="Y226" t="s">
        <v>80</v>
      </c>
      <c r="Z226" t="s">
        <v>118</v>
      </c>
      <c r="AA226" t="s">
        <v>119</v>
      </c>
      <c r="AB226" t="s">
        <v>59</v>
      </c>
      <c r="AC226" t="s">
        <v>84</v>
      </c>
      <c r="AD226" t="s">
        <v>83</v>
      </c>
      <c r="AE226" t="s">
        <v>59</v>
      </c>
      <c r="AF226" t="s">
        <v>84</v>
      </c>
      <c r="AG226">
        <v>100</v>
      </c>
      <c r="AM226" t="s">
        <v>120</v>
      </c>
      <c r="AN226" t="s">
        <v>669</v>
      </c>
      <c r="AQ226" t="s">
        <v>87</v>
      </c>
      <c r="AR226" t="s">
        <v>87</v>
      </c>
      <c r="AS226" t="s">
        <v>87</v>
      </c>
      <c r="AT226" t="s">
        <v>87</v>
      </c>
      <c r="AU226" t="s">
        <v>87</v>
      </c>
      <c r="AW226" t="s">
        <v>122</v>
      </c>
      <c r="AX226" t="s">
        <v>670</v>
      </c>
      <c r="AY226" t="s">
        <v>89</v>
      </c>
      <c r="BC226" t="s">
        <v>90</v>
      </c>
      <c r="BD226" t="s">
        <v>692</v>
      </c>
      <c r="BF226" t="s">
        <v>59</v>
      </c>
      <c r="BG226" t="s">
        <v>340</v>
      </c>
      <c r="BH226" t="s">
        <v>152</v>
      </c>
      <c r="BI226" t="s">
        <v>93</v>
      </c>
      <c r="BJ226" s="12" t="s">
        <v>672</v>
      </c>
      <c r="BL226" s="24" t="s">
        <v>2755</v>
      </c>
      <c r="BM226" s="9" t="s">
        <v>2769</v>
      </c>
      <c r="BN226" s="9" t="s">
        <v>2757</v>
      </c>
      <c r="BQ226" t="s">
        <v>124</v>
      </c>
      <c r="BR226" t="s">
        <v>2768</v>
      </c>
    </row>
    <row r="227" spans="1:70" ht="15" x14ac:dyDescent="0.25">
      <c r="L227"/>
      <c r="M227"/>
      <c r="O227" t="s">
        <v>685</v>
      </c>
      <c r="P227" t="s">
        <v>687</v>
      </c>
      <c r="Q227" t="s">
        <v>70</v>
      </c>
      <c r="R227" t="s">
        <v>689</v>
      </c>
      <c r="BJ227"/>
    </row>
    <row r="228" spans="1:70" ht="29.25" customHeight="1" x14ac:dyDescent="0.25">
      <c r="A228">
        <v>17009112</v>
      </c>
      <c r="B228" t="s">
        <v>693</v>
      </c>
      <c r="C228" t="s">
        <v>59</v>
      </c>
      <c r="D228" t="s">
        <v>59</v>
      </c>
      <c r="E228">
        <v>100</v>
      </c>
      <c r="F228" t="str">
        <f>IF(AE228="","No","Yes")</f>
        <v>Yes</v>
      </c>
      <c r="G228">
        <f>IFERROR(VLOOKUP(B228,[1]Sheet1!$A:$J,COLUMN([1]Sheet1!$J$1),FALSE),"")</f>
        <v>0</v>
      </c>
      <c r="H228" t="str">
        <f t="shared" ref="H228" si="53">IF(BN228=0,"No","Yes")</f>
        <v>Yes</v>
      </c>
      <c r="I228" t="str">
        <f>BN228</f>
        <v>Thanhna.nguyen</v>
      </c>
      <c r="J228">
        <f>BO228</f>
        <v>0</v>
      </c>
      <c r="K228" s="2">
        <v>17009112</v>
      </c>
      <c r="L228" s="12" t="s">
        <v>693</v>
      </c>
      <c r="M228" s="12" t="s">
        <v>703</v>
      </c>
      <c r="N228" s="4" t="s">
        <v>704</v>
      </c>
      <c r="O228" t="s">
        <v>694</v>
      </c>
      <c r="P228" t="s">
        <v>697</v>
      </c>
      <c r="Q228" t="s">
        <v>70</v>
      </c>
      <c r="R228" t="s">
        <v>700</v>
      </c>
      <c r="T228" t="s">
        <v>60</v>
      </c>
      <c r="U228" t="s">
        <v>114</v>
      </c>
      <c r="V228" t="s">
        <v>55</v>
      </c>
      <c r="W228" t="s">
        <v>78</v>
      </c>
      <c r="X228" t="s">
        <v>79</v>
      </c>
      <c r="Y228" t="s">
        <v>80</v>
      </c>
      <c r="Z228" t="s">
        <v>118</v>
      </c>
      <c r="AA228" t="s">
        <v>119</v>
      </c>
      <c r="AB228" t="s">
        <v>59</v>
      </c>
      <c r="AC228" t="s">
        <v>84</v>
      </c>
      <c r="AD228" t="s">
        <v>83</v>
      </c>
      <c r="AE228" t="s">
        <v>59</v>
      </c>
      <c r="AF228" t="s">
        <v>84</v>
      </c>
      <c r="AG228">
        <v>100</v>
      </c>
      <c r="AM228" t="s">
        <v>120</v>
      </c>
      <c r="AN228" t="s">
        <v>669</v>
      </c>
      <c r="AQ228" t="s">
        <v>87</v>
      </c>
      <c r="AR228" t="s">
        <v>87</v>
      </c>
      <c r="AS228" t="s">
        <v>87</v>
      </c>
      <c r="AT228" t="s">
        <v>87</v>
      </c>
      <c r="AU228" t="s">
        <v>87</v>
      </c>
      <c r="AW228" t="s">
        <v>122</v>
      </c>
      <c r="AX228" t="s">
        <v>705</v>
      </c>
      <c r="AY228" t="s">
        <v>89</v>
      </c>
      <c r="BH228" t="s">
        <v>152</v>
      </c>
      <c r="BI228" t="s">
        <v>93</v>
      </c>
      <c r="BJ228" s="12" t="s">
        <v>706</v>
      </c>
      <c r="BL228" s="24" t="s">
        <v>2755</v>
      </c>
      <c r="BM228" s="9" t="s">
        <v>2769</v>
      </c>
      <c r="BN228" s="9" t="s">
        <v>2757</v>
      </c>
      <c r="BQ228" t="s">
        <v>124</v>
      </c>
      <c r="BR228">
        <v>0</v>
      </c>
    </row>
    <row r="229" spans="1:70" ht="15" x14ac:dyDescent="0.25">
      <c r="L229"/>
      <c r="M229"/>
      <c r="O229" t="s">
        <v>695</v>
      </c>
      <c r="P229" t="s">
        <v>698</v>
      </c>
      <c r="Q229" t="s">
        <v>70</v>
      </c>
      <c r="R229" t="s">
        <v>701</v>
      </c>
      <c r="BJ229"/>
    </row>
    <row r="230" spans="1:70" ht="15" x14ac:dyDescent="0.25">
      <c r="L230"/>
      <c r="M230"/>
      <c r="O230" t="s">
        <v>696</v>
      </c>
      <c r="P230" t="s">
        <v>699</v>
      </c>
      <c r="Q230" t="s">
        <v>70</v>
      </c>
      <c r="R230" t="s">
        <v>702</v>
      </c>
      <c r="BJ230"/>
    </row>
    <row r="231" spans="1:70" ht="29.25" customHeight="1" x14ac:dyDescent="0.25">
      <c r="A231">
        <v>17009113</v>
      </c>
      <c r="B231" t="s">
        <v>707</v>
      </c>
      <c r="C231" t="s">
        <v>59</v>
      </c>
      <c r="D231" t="s">
        <v>59</v>
      </c>
      <c r="E231">
        <v>100</v>
      </c>
      <c r="F231" t="str">
        <f>IF(AE231="","No","Yes")</f>
        <v>Yes</v>
      </c>
      <c r="G231" t="str">
        <f>IFERROR(VLOOKUP(B231,[1]Sheet1!$A:$J,COLUMN([1]Sheet1!$J$1),FALSE),"")</f>
        <v>Suggestion</v>
      </c>
      <c r="H231" t="str">
        <f t="shared" ref="H231" si="54">IF(BN231=0,"No","Yes")</f>
        <v>Yes</v>
      </c>
      <c r="I231" t="str">
        <f>BN231</f>
        <v>Thanhna.nguyen</v>
      </c>
      <c r="J231">
        <f>BO231</f>
        <v>0</v>
      </c>
      <c r="K231" s="2">
        <v>17009113</v>
      </c>
      <c r="L231" s="12" t="s">
        <v>707</v>
      </c>
      <c r="M231" s="12" t="s">
        <v>717</v>
      </c>
      <c r="N231" s="4" t="s">
        <v>718</v>
      </c>
      <c r="O231" t="s">
        <v>708</v>
      </c>
      <c r="P231" s="4" t="s">
        <v>711</v>
      </c>
      <c r="Q231" t="s">
        <v>70</v>
      </c>
      <c r="R231" t="s">
        <v>714</v>
      </c>
      <c r="T231" t="s">
        <v>60</v>
      </c>
      <c r="U231" t="s">
        <v>114</v>
      </c>
      <c r="V231" t="s">
        <v>55</v>
      </c>
      <c r="W231" t="s">
        <v>78</v>
      </c>
      <c r="X231" t="s">
        <v>79</v>
      </c>
      <c r="Y231" t="s">
        <v>80</v>
      </c>
      <c r="Z231" t="s">
        <v>81</v>
      </c>
      <c r="AA231" t="s">
        <v>119</v>
      </c>
      <c r="AB231" t="s">
        <v>59</v>
      </c>
      <c r="AC231" t="s">
        <v>83</v>
      </c>
      <c r="AD231" t="s">
        <v>83</v>
      </c>
      <c r="AE231" t="s">
        <v>59</v>
      </c>
      <c r="AF231" t="s">
        <v>84</v>
      </c>
      <c r="AG231">
        <v>100</v>
      </c>
      <c r="AM231" t="s">
        <v>120</v>
      </c>
      <c r="AN231" t="s">
        <v>719</v>
      </c>
      <c r="AQ231" t="s">
        <v>87</v>
      </c>
      <c r="AR231" t="s">
        <v>87</v>
      </c>
      <c r="AS231" t="s">
        <v>87</v>
      </c>
      <c r="AT231" t="s">
        <v>87</v>
      </c>
      <c r="AU231" t="s">
        <v>87</v>
      </c>
      <c r="AW231" t="s">
        <v>122</v>
      </c>
      <c r="AX231" t="s">
        <v>720</v>
      </c>
      <c r="AY231" t="s">
        <v>89</v>
      </c>
      <c r="BC231" t="s">
        <v>90</v>
      </c>
      <c r="BD231" t="s">
        <v>721</v>
      </c>
      <c r="BF231" t="s">
        <v>59</v>
      </c>
      <c r="BG231" t="s">
        <v>340</v>
      </c>
      <c r="BH231" t="s">
        <v>152</v>
      </c>
      <c r="BI231" t="s">
        <v>93</v>
      </c>
      <c r="BJ231" s="12" t="s">
        <v>722</v>
      </c>
      <c r="BL231" s="24" t="s">
        <v>2755</v>
      </c>
      <c r="BM231" s="9" t="s">
        <v>2769</v>
      </c>
      <c r="BN231" s="9" t="s">
        <v>2757</v>
      </c>
      <c r="BQ231" t="s">
        <v>124</v>
      </c>
      <c r="BR231" t="s">
        <v>2768</v>
      </c>
    </row>
    <row r="232" spans="1:70" ht="15" x14ac:dyDescent="0.25">
      <c r="L232"/>
      <c r="M232"/>
      <c r="O232" t="s">
        <v>709</v>
      </c>
      <c r="P232" t="s">
        <v>712</v>
      </c>
      <c r="Q232" t="s">
        <v>70</v>
      </c>
      <c r="R232" t="s">
        <v>715</v>
      </c>
      <c r="BJ232"/>
    </row>
    <row r="233" spans="1:70" ht="15" x14ac:dyDescent="0.25">
      <c r="L233"/>
      <c r="M233"/>
      <c r="O233" t="s">
        <v>710</v>
      </c>
      <c r="P233" t="s">
        <v>713</v>
      </c>
      <c r="Q233" t="s">
        <v>70</v>
      </c>
      <c r="R233" t="s">
        <v>716</v>
      </c>
      <c r="BJ233"/>
    </row>
    <row r="234" spans="1:70" ht="29.25" customHeight="1" x14ac:dyDescent="0.25">
      <c r="A234">
        <v>17009114</v>
      </c>
      <c r="B234" t="s">
        <v>723</v>
      </c>
      <c r="C234" t="s">
        <v>59</v>
      </c>
      <c r="D234" t="s">
        <v>59</v>
      </c>
      <c r="E234">
        <v>100</v>
      </c>
      <c r="F234" t="str">
        <f>IF(AE234="","No","Yes")</f>
        <v>Yes</v>
      </c>
      <c r="G234" t="str">
        <f>IFERROR(VLOOKUP(B234,[1]Sheet1!$A:$J,COLUMN([1]Sheet1!$J$1),FALSE),"")</f>
        <v>Suggestion</v>
      </c>
      <c r="H234" t="str">
        <f t="shared" ref="H234" si="55">IF(BN234=0,"No","Yes")</f>
        <v>Yes</v>
      </c>
      <c r="I234" t="str">
        <f>BN234</f>
        <v>Thanhna.nguyen</v>
      </c>
      <c r="J234">
        <f>BO234</f>
        <v>0</v>
      </c>
      <c r="K234" s="2">
        <v>17009114</v>
      </c>
      <c r="L234" s="12" t="s">
        <v>723</v>
      </c>
      <c r="M234" s="12" t="s">
        <v>730</v>
      </c>
      <c r="N234" s="4" t="s">
        <v>731</v>
      </c>
      <c r="O234" t="s">
        <v>724</v>
      </c>
      <c r="P234" t="s">
        <v>726</v>
      </c>
      <c r="Q234" t="s">
        <v>70</v>
      </c>
      <c r="R234" t="s">
        <v>728</v>
      </c>
      <c r="T234" t="s">
        <v>60</v>
      </c>
      <c r="U234" t="s">
        <v>114</v>
      </c>
      <c r="V234" t="s">
        <v>55</v>
      </c>
      <c r="W234" t="s">
        <v>78</v>
      </c>
      <c r="X234" t="s">
        <v>79</v>
      </c>
      <c r="Y234" t="s">
        <v>80</v>
      </c>
      <c r="Z234" t="s">
        <v>655</v>
      </c>
      <c r="AA234" t="s">
        <v>119</v>
      </c>
      <c r="AB234" t="s">
        <v>59</v>
      </c>
      <c r="AC234" t="s">
        <v>58</v>
      </c>
      <c r="AD234" t="s">
        <v>83</v>
      </c>
      <c r="AE234" t="s">
        <v>59</v>
      </c>
      <c r="AF234" t="s">
        <v>84</v>
      </c>
      <c r="AG234">
        <v>100</v>
      </c>
      <c r="AH234" t="s">
        <v>732</v>
      </c>
      <c r="AM234" t="s">
        <v>120</v>
      </c>
      <c r="AN234" t="s">
        <v>719</v>
      </c>
      <c r="AQ234" t="s">
        <v>87</v>
      </c>
      <c r="AR234" t="s">
        <v>87</v>
      </c>
      <c r="AS234" t="s">
        <v>87</v>
      </c>
      <c r="AT234" t="s">
        <v>87</v>
      </c>
      <c r="AU234" t="s">
        <v>87</v>
      </c>
      <c r="AW234" t="s">
        <v>122</v>
      </c>
      <c r="AX234" t="s">
        <v>720</v>
      </c>
      <c r="AY234" t="s">
        <v>89</v>
      </c>
      <c r="BC234" t="s">
        <v>90</v>
      </c>
      <c r="BD234" t="s">
        <v>733</v>
      </c>
      <c r="BF234" t="s">
        <v>59</v>
      </c>
      <c r="BG234" t="s">
        <v>340</v>
      </c>
      <c r="BH234" t="s">
        <v>152</v>
      </c>
      <c r="BI234" t="s">
        <v>93</v>
      </c>
      <c r="BL234" s="24" t="s">
        <v>2755</v>
      </c>
      <c r="BM234" s="9" t="s">
        <v>2769</v>
      </c>
      <c r="BN234" s="9" t="s">
        <v>2757</v>
      </c>
      <c r="BQ234" t="s">
        <v>124</v>
      </c>
      <c r="BR234" t="s">
        <v>2768</v>
      </c>
    </row>
    <row r="235" spans="1:70" ht="15" x14ac:dyDescent="0.25">
      <c r="L235"/>
      <c r="M235"/>
      <c r="O235" t="s">
        <v>725</v>
      </c>
      <c r="P235" t="s">
        <v>727</v>
      </c>
      <c r="Q235" t="s">
        <v>70</v>
      </c>
      <c r="R235" t="s">
        <v>729</v>
      </c>
      <c r="BJ235"/>
    </row>
    <row r="236" spans="1:70" ht="29.25" customHeight="1" x14ac:dyDescent="0.25">
      <c r="A236">
        <v>17009115</v>
      </c>
      <c r="B236" t="s">
        <v>734</v>
      </c>
      <c r="C236" t="s">
        <v>59</v>
      </c>
      <c r="D236" t="s">
        <v>59</v>
      </c>
      <c r="E236">
        <v>100</v>
      </c>
      <c r="F236" t="str">
        <f>IF(AE236="","No","Yes")</f>
        <v>Yes</v>
      </c>
      <c r="G236">
        <f>IFERROR(VLOOKUP(B236,[1]Sheet1!$A:$J,COLUMN([1]Sheet1!$J$1),FALSE),"")</f>
        <v>0</v>
      </c>
      <c r="H236" t="str">
        <f t="shared" ref="H236" si="56">IF(BN236=0,"No","Yes")</f>
        <v>Yes</v>
      </c>
      <c r="I236" t="str">
        <f>BN236</f>
        <v>Thanhna.nguyen</v>
      </c>
      <c r="J236">
        <f>BO236</f>
        <v>0</v>
      </c>
      <c r="K236" s="2">
        <v>17009115</v>
      </c>
      <c r="L236" s="12" t="s">
        <v>734</v>
      </c>
      <c r="M236" s="12" t="s">
        <v>741</v>
      </c>
      <c r="N236" s="4" t="s">
        <v>742</v>
      </c>
      <c r="O236" t="s">
        <v>735</v>
      </c>
      <c r="P236" t="s">
        <v>737</v>
      </c>
      <c r="Q236" t="s">
        <v>70</v>
      </c>
      <c r="R236" t="s">
        <v>739</v>
      </c>
      <c r="T236" t="s">
        <v>60</v>
      </c>
      <c r="U236" t="s">
        <v>114</v>
      </c>
      <c r="V236" t="s">
        <v>55</v>
      </c>
      <c r="W236" t="s">
        <v>78</v>
      </c>
      <c r="X236" t="s">
        <v>79</v>
      </c>
      <c r="Y236" t="s">
        <v>80</v>
      </c>
      <c r="Z236" t="s">
        <v>118</v>
      </c>
      <c r="AA236" t="s">
        <v>119</v>
      </c>
      <c r="AB236" t="s">
        <v>59</v>
      </c>
      <c r="AC236" t="s">
        <v>84</v>
      </c>
      <c r="AD236" t="s">
        <v>83</v>
      </c>
      <c r="AE236" t="s">
        <v>59</v>
      </c>
      <c r="AF236" t="s">
        <v>84</v>
      </c>
      <c r="AG236">
        <v>100</v>
      </c>
      <c r="AM236" t="s">
        <v>120</v>
      </c>
      <c r="AN236" t="s">
        <v>669</v>
      </c>
      <c r="AQ236" t="s">
        <v>87</v>
      </c>
      <c r="AR236" t="s">
        <v>87</v>
      </c>
      <c r="AS236" t="s">
        <v>87</v>
      </c>
      <c r="AT236" t="s">
        <v>87</v>
      </c>
      <c r="AU236" t="s">
        <v>87</v>
      </c>
      <c r="AW236" t="s">
        <v>122</v>
      </c>
      <c r="AX236" t="s">
        <v>743</v>
      </c>
      <c r="AY236" t="s">
        <v>89</v>
      </c>
      <c r="BC236" t="s">
        <v>124</v>
      </c>
      <c r="BD236" t="s">
        <v>744</v>
      </c>
      <c r="BE236" t="s">
        <v>125</v>
      </c>
      <c r="BF236" t="s">
        <v>59</v>
      </c>
      <c r="BG236" t="s">
        <v>340</v>
      </c>
      <c r="BH236" t="s">
        <v>152</v>
      </c>
      <c r="BI236" t="s">
        <v>93</v>
      </c>
      <c r="BJ236" s="12" t="s">
        <v>745</v>
      </c>
      <c r="BL236" s="24" t="s">
        <v>2755</v>
      </c>
      <c r="BM236" s="9" t="s">
        <v>2769</v>
      </c>
      <c r="BN236" s="9" t="s">
        <v>2757</v>
      </c>
      <c r="BQ236" t="s">
        <v>124</v>
      </c>
      <c r="BR236">
        <v>0</v>
      </c>
    </row>
    <row r="237" spans="1:70" ht="15" x14ac:dyDescent="0.25">
      <c r="L237"/>
      <c r="M237"/>
      <c r="O237" t="s">
        <v>736</v>
      </c>
      <c r="P237" t="s">
        <v>738</v>
      </c>
      <c r="Q237" t="s">
        <v>70</v>
      </c>
      <c r="R237" t="s">
        <v>740</v>
      </c>
      <c r="BJ237"/>
    </row>
    <row r="238" spans="1:70" ht="29.25" customHeight="1" x14ac:dyDescent="0.25">
      <c r="A238">
        <v>17009116</v>
      </c>
      <c r="B238" t="s">
        <v>746</v>
      </c>
      <c r="C238" t="s">
        <v>59</v>
      </c>
      <c r="D238" t="s">
        <v>59</v>
      </c>
      <c r="E238">
        <v>100</v>
      </c>
      <c r="F238" t="str">
        <f>IF(AE238="","No","Yes")</f>
        <v>Yes</v>
      </c>
      <c r="G238">
        <f>IFERROR(VLOOKUP(B238,[1]Sheet1!$A:$J,COLUMN([1]Sheet1!$J$1),FALSE),"")</f>
        <v>0</v>
      </c>
      <c r="H238" t="str">
        <f t="shared" ref="H238" si="57">IF(BN238=0,"No","Yes")</f>
        <v>Yes</v>
      </c>
      <c r="I238" t="str">
        <f>BN238</f>
        <v>Thanhna.nguyen</v>
      </c>
      <c r="J238">
        <f>BO238</f>
        <v>0</v>
      </c>
      <c r="K238" s="2">
        <v>17009116</v>
      </c>
      <c r="L238" s="12" t="s">
        <v>746</v>
      </c>
      <c r="M238" s="12" t="s">
        <v>753</v>
      </c>
      <c r="N238" s="4" t="s">
        <v>742</v>
      </c>
      <c r="O238" t="s">
        <v>747</v>
      </c>
      <c r="P238" t="s">
        <v>749</v>
      </c>
      <c r="Q238" t="s">
        <v>70</v>
      </c>
      <c r="R238" t="s">
        <v>751</v>
      </c>
      <c r="T238" t="s">
        <v>60</v>
      </c>
      <c r="U238" t="s">
        <v>114</v>
      </c>
      <c r="V238" t="s">
        <v>55</v>
      </c>
      <c r="W238" t="s">
        <v>78</v>
      </c>
      <c r="X238" t="s">
        <v>79</v>
      </c>
      <c r="Y238" t="s">
        <v>80</v>
      </c>
      <c r="Z238" t="s">
        <v>118</v>
      </c>
      <c r="AA238" t="s">
        <v>119</v>
      </c>
      <c r="AB238" t="s">
        <v>59</v>
      </c>
      <c r="AC238" t="s">
        <v>84</v>
      </c>
      <c r="AD238" t="s">
        <v>83</v>
      </c>
      <c r="AE238" t="s">
        <v>59</v>
      </c>
      <c r="AF238" t="s">
        <v>84</v>
      </c>
      <c r="AG238">
        <v>100</v>
      </c>
      <c r="AM238" t="s">
        <v>120</v>
      </c>
      <c r="AN238" t="s">
        <v>669</v>
      </c>
      <c r="AQ238" t="s">
        <v>87</v>
      </c>
      <c r="AR238" t="s">
        <v>87</v>
      </c>
      <c r="AS238" t="s">
        <v>87</v>
      </c>
      <c r="AT238" t="s">
        <v>87</v>
      </c>
      <c r="AU238" t="s">
        <v>87</v>
      </c>
      <c r="AW238" t="s">
        <v>122</v>
      </c>
      <c r="AX238" t="s">
        <v>743</v>
      </c>
      <c r="AY238" t="s">
        <v>89</v>
      </c>
      <c r="BC238" t="s">
        <v>124</v>
      </c>
      <c r="BD238" t="s">
        <v>754</v>
      </c>
      <c r="BE238" t="s">
        <v>125</v>
      </c>
      <c r="BF238" t="s">
        <v>59</v>
      </c>
      <c r="BG238" t="s">
        <v>340</v>
      </c>
      <c r="BH238" t="s">
        <v>152</v>
      </c>
      <c r="BI238" t="s">
        <v>93</v>
      </c>
      <c r="BJ238" s="12" t="s">
        <v>745</v>
      </c>
      <c r="BL238" s="24" t="s">
        <v>2755</v>
      </c>
      <c r="BM238" s="9" t="s">
        <v>2769</v>
      </c>
      <c r="BN238" s="9" t="s">
        <v>2757</v>
      </c>
      <c r="BQ238" t="s">
        <v>124</v>
      </c>
      <c r="BR238">
        <v>0</v>
      </c>
    </row>
    <row r="239" spans="1:70" ht="15" x14ac:dyDescent="0.25">
      <c r="L239"/>
      <c r="M239"/>
      <c r="O239" t="s">
        <v>748</v>
      </c>
      <c r="P239" t="s">
        <v>750</v>
      </c>
      <c r="Q239" t="s">
        <v>70</v>
      </c>
      <c r="R239" t="s">
        <v>752</v>
      </c>
      <c r="BJ239"/>
    </row>
    <row r="240" spans="1:70" ht="29.25" customHeight="1" x14ac:dyDescent="0.25">
      <c r="A240">
        <v>17009117</v>
      </c>
      <c r="B240" t="s">
        <v>755</v>
      </c>
      <c r="C240" t="s">
        <v>59</v>
      </c>
      <c r="D240" t="s">
        <v>59</v>
      </c>
      <c r="E240">
        <v>100</v>
      </c>
      <c r="F240" t="str">
        <f>IF(AE240="","No","Yes")</f>
        <v>Yes</v>
      </c>
      <c r="G240" t="str">
        <f>IFERROR(VLOOKUP(B240,[1]Sheet1!$A:$J,COLUMN([1]Sheet1!$J$1),FALSE),"")</f>
        <v xml:space="preserve">InvestigationIssue </v>
      </c>
      <c r="H240" t="str">
        <f t="shared" ref="H240" si="58">IF(BN240=0,"No","Yes")</f>
        <v>Yes</v>
      </c>
      <c r="I240" t="str">
        <f>BN240</f>
        <v>Thanhna.nguyen</v>
      </c>
      <c r="J240">
        <f>BO240</f>
        <v>0</v>
      </c>
      <c r="K240" s="2">
        <v>17009117</v>
      </c>
      <c r="L240" s="12" t="s">
        <v>755</v>
      </c>
      <c r="M240" s="12" t="s">
        <v>761</v>
      </c>
      <c r="N240" s="4" t="s">
        <v>762</v>
      </c>
      <c r="O240" s="5" t="s">
        <v>756</v>
      </c>
      <c r="P240" s="5"/>
      <c r="Q240" t="s">
        <v>70</v>
      </c>
      <c r="R240" t="s">
        <v>759</v>
      </c>
      <c r="T240" t="s">
        <v>60</v>
      </c>
      <c r="U240" t="s">
        <v>114</v>
      </c>
      <c r="V240" t="s">
        <v>55</v>
      </c>
      <c r="W240" t="s">
        <v>78</v>
      </c>
      <c r="X240" t="s">
        <v>79</v>
      </c>
      <c r="Y240" t="s">
        <v>80</v>
      </c>
      <c r="Z240" t="s">
        <v>118</v>
      </c>
      <c r="AA240" t="s">
        <v>119</v>
      </c>
      <c r="AB240" t="s">
        <v>59</v>
      </c>
      <c r="AC240" t="s">
        <v>84</v>
      </c>
      <c r="AD240" t="s">
        <v>83</v>
      </c>
      <c r="AE240" t="s">
        <v>59</v>
      </c>
      <c r="AF240" t="s">
        <v>84</v>
      </c>
      <c r="AG240">
        <v>100</v>
      </c>
      <c r="AM240" t="s">
        <v>120</v>
      </c>
      <c r="AN240" t="s">
        <v>719</v>
      </c>
      <c r="AQ240" t="s">
        <v>87</v>
      </c>
      <c r="AR240" t="s">
        <v>87</v>
      </c>
      <c r="AS240" t="s">
        <v>87</v>
      </c>
      <c r="AT240" t="s">
        <v>87</v>
      </c>
      <c r="AU240" t="s">
        <v>87</v>
      </c>
      <c r="AW240" t="s">
        <v>122</v>
      </c>
      <c r="AX240" t="s">
        <v>763</v>
      </c>
      <c r="AY240" t="s">
        <v>89</v>
      </c>
      <c r="BC240" t="s">
        <v>124</v>
      </c>
      <c r="BD240" t="s">
        <v>682</v>
      </c>
      <c r="BE240" t="s">
        <v>125</v>
      </c>
      <c r="BF240" t="s">
        <v>59</v>
      </c>
      <c r="BG240" t="s">
        <v>340</v>
      </c>
      <c r="BH240" t="s">
        <v>152</v>
      </c>
      <c r="BI240" t="s">
        <v>93</v>
      </c>
      <c r="BJ240" s="12" t="s">
        <v>764</v>
      </c>
      <c r="BL240" s="24" t="s">
        <v>2755</v>
      </c>
      <c r="BM240" s="9" t="s">
        <v>2769</v>
      </c>
      <c r="BN240" s="9" t="s">
        <v>2757</v>
      </c>
      <c r="BQ240" t="s">
        <v>124</v>
      </c>
      <c r="BR240" t="s">
        <v>2784</v>
      </c>
    </row>
    <row r="241" spans="1:70" ht="15" x14ac:dyDescent="0.25">
      <c r="L241"/>
      <c r="M241"/>
      <c r="O241" s="5" t="s">
        <v>757</v>
      </c>
      <c r="P241" s="5" t="s">
        <v>758</v>
      </c>
      <c r="Q241" t="s">
        <v>70</v>
      </c>
      <c r="R241" t="s">
        <v>760</v>
      </c>
      <c r="BJ241"/>
    </row>
    <row r="242" spans="1:70" ht="29.25" customHeight="1" x14ac:dyDescent="0.25">
      <c r="A242">
        <v>17009119</v>
      </c>
      <c r="B242" t="s">
        <v>765</v>
      </c>
      <c r="C242" t="s">
        <v>201</v>
      </c>
      <c r="D242" t="s">
        <v>59</v>
      </c>
      <c r="E242">
        <v>100</v>
      </c>
      <c r="F242" t="str">
        <f>IF(AE242="","No","Yes")</f>
        <v>Yes</v>
      </c>
      <c r="G242">
        <f>IFERROR(VLOOKUP(B242,[1]Sheet1!$A:$J,COLUMN([1]Sheet1!$J$1),FALSE),"")</f>
        <v>0</v>
      </c>
      <c r="H242" t="str">
        <f t="shared" ref="H242" si="59">IF(BN242=0,"No","Yes")</f>
        <v>No</v>
      </c>
      <c r="I242">
        <f>BN242</f>
        <v>0</v>
      </c>
      <c r="J242">
        <f>BO242</f>
        <v>0</v>
      </c>
      <c r="K242" s="2">
        <v>17009119</v>
      </c>
      <c r="L242" s="12" t="s">
        <v>765</v>
      </c>
      <c r="M242" s="12" t="s">
        <v>772</v>
      </c>
      <c r="N242" s="4" t="s">
        <v>773</v>
      </c>
      <c r="O242" t="s">
        <v>766</v>
      </c>
      <c r="P242" t="s">
        <v>769</v>
      </c>
      <c r="T242" t="s">
        <v>60</v>
      </c>
      <c r="U242" t="s">
        <v>114</v>
      </c>
      <c r="V242" t="s">
        <v>55</v>
      </c>
      <c r="W242" t="s">
        <v>78</v>
      </c>
      <c r="X242" t="s">
        <v>79</v>
      </c>
      <c r="Y242" t="s">
        <v>80</v>
      </c>
      <c r="Z242" t="s">
        <v>81</v>
      </c>
      <c r="AA242" t="s">
        <v>119</v>
      </c>
      <c r="AB242" t="s">
        <v>59</v>
      </c>
      <c r="AC242" t="s">
        <v>201</v>
      </c>
      <c r="AD242" t="s">
        <v>83</v>
      </c>
      <c r="AE242" t="s">
        <v>201</v>
      </c>
      <c r="AF242" t="s">
        <v>84</v>
      </c>
      <c r="AG242">
        <v>100</v>
      </c>
      <c r="AM242" s="4" t="s">
        <v>774</v>
      </c>
      <c r="AQ242" t="s">
        <v>87</v>
      </c>
      <c r="AR242" t="s">
        <v>87</v>
      </c>
      <c r="AS242" t="s">
        <v>87</v>
      </c>
      <c r="AT242" t="s">
        <v>87</v>
      </c>
      <c r="AU242" t="s">
        <v>87</v>
      </c>
      <c r="AW242" t="s">
        <v>122</v>
      </c>
      <c r="AX242" t="s">
        <v>775</v>
      </c>
      <c r="AY242" t="s">
        <v>89</v>
      </c>
      <c r="BH242" t="s">
        <v>92</v>
      </c>
      <c r="BI242" t="s">
        <v>93</v>
      </c>
      <c r="BJ242" s="12" t="s">
        <v>776</v>
      </c>
      <c r="BQ242" t="s">
        <v>124</v>
      </c>
      <c r="BR242">
        <v>0</v>
      </c>
    </row>
    <row r="243" spans="1:70" ht="15" x14ac:dyDescent="0.25">
      <c r="L243"/>
      <c r="M243"/>
      <c r="O243" t="s">
        <v>767</v>
      </c>
      <c r="P243" t="s">
        <v>770</v>
      </c>
      <c r="BJ243"/>
    </row>
    <row r="244" spans="1:70" ht="15" x14ac:dyDescent="0.25">
      <c r="L244"/>
      <c r="M244"/>
      <c r="O244" t="s">
        <v>768</v>
      </c>
      <c r="P244" t="s">
        <v>771</v>
      </c>
      <c r="BJ244"/>
    </row>
    <row r="245" spans="1:70" ht="29.25" customHeight="1" x14ac:dyDescent="0.25">
      <c r="A245">
        <v>17009120</v>
      </c>
      <c r="B245" t="s">
        <v>777</v>
      </c>
      <c r="C245" t="s">
        <v>201</v>
      </c>
      <c r="D245" t="s">
        <v>59</v>
      </c>
      <c r="E245">
        <v>100</v>
      </c>
      <c r="F245" t="str">
        <f>IF(AE245="","No","Yes")</f>
        <v>Yes</v>
      </c>
      <c r="G245">
        <f>IFERROR(VLOOKUP(B245,[1]Sheet1!$A:$J,COLUMN([1]Sheet1!$J$1),FALSE),"")</f>
        <v>0</v>
      </c>
      <c r="H245" t="str">
        <f t="shared" ref="H245" si="60">IF(BN245=0,"No","Yes")</f>
        <v>No</v>
      </c>
      <c r="I245">
        <f>BN245</f>
        <v>0</v>
      </c>
      <c r="J245">
        <f>BO245</f>
        <v>0</v>
      </c>
      <c r="K245" s="2">
        <v>17009120</v>
      </c>
      <c r="L245" s="12" t="s">
        <v>777</v>
      </c>
      <c r="M245" s="12" t="s">
        <v>785</v>
      </c>
      <c r="N245" s="4" t="s">
        <v>786</v>
      </c>
      <c r="O245" t="s">
        <v>778</v>
      </c>
      <c r="P245" t="s">
        <v>782</v>
      </c>
      <c r="T245" t="s">
        <v>60</v>
      </c>
      <c r="U245" t="s">
        <v>114</v>
      </c>
      <c r="V245" t="s">
        <v>55</v>
      </c>
      <c r="W245" t="s">
        <v>78</v>
      </c>
      <c r="X245" t="s">
        <v>79</v>
      </c>
      <c r="Y245" t="s">
        <v>80</v>
      </c>
      <c r="Z245" t="s">
        <v>81</v>
      </c>
      <c r="AA245" t="s">
        <v>119</v>
      </c>
      <c r="AB245" t="s">
        <v>59</v>
      </c>
      <c r="AC245" t="s">
        <v>201</v>
      </c>
      <c r="AD245" t="s">
        <v>83</v>
      </c>
      <c r="AE245" t="s">
        <v>201</v>
      </c>
      <c r="AF245" t="s">
        <v>84</v>
      </c>
      <c r="AG245">
        <v>100</v>
      </c>
      <c r="AM245" t="s">
        <v>787</v>
      </c>
      <c r="AQ245" t="s">
        <v>87</v>
      </c>
      <c r="AR245" t="s">
        <v>87</v>
      </c>
      <c r="AS245" t="s">
        <v>87</v>
      </c>
      <c r="AT245" t="s">
        <v>87</v>
      </c>
      <c r="AU245" t="s">
        <v>87</v>
      </c>
      <c r="AW245" t="s">
        <v>122</v>
      </c>
      <c r="AX245" t="s">
        <v>788</v>
      </c>
      <c r="AY245" t="s">
        <v>89</v>
      </c>
      <c r="BH245" t="s">
        <v>92</v>
      </c>
      <c r="BI245" t="s">
        <v>93</v>
      </c>
      <c r="BJ245" s="12" t="s">
        <v>789</v>
      </c>
      <c r="BQ245" t="s">
        <v>124</v>
      </c>
      <c r="BR245">
        <v>0</v>
      </c>
    </row>
    <row r="246" spans="1:70" ht="15" x14ac:dyDescent="0.25">
      <c r="L246"/>
      <c r="M246"/>
      <c r="O246" t="s">
        <v>779</v>
      </c>
      <c r="P246" t="s">
        <v>770</v>
      </c>
      <c r="BJ246"/>
    </row>
    <row r="247" spans="1:70" ht="15" x14ac:dyDescent="0.25">
      <c r="L247"/>
      <c r="M247"/>
      <c r="O247" t="s">
        <v>780</v>
      </c>
      <c r="P247" t="s">
        <v>783</v>
      </c>
      <c r="BJ247"/>
    </row>
    <row r="248" spans="1:70" ht="60" x14ac:dyDescent="0.25">
      <c r="L248"/>
      <c r="M248"/>
      <c r="O248" t="s">
        <v>781</v>
      </c>
      <c r="P248" s="4" t="s">
        <v>784</v>
      </c>
      <c r="BJ248"/>
    </row>
    <row r="249" spans="1:70" ht="29.25" customHeight="1" x14ac:dyDescent="0.25">
      <c r="A249">
        <v>17009121</v>
      </c>
      <c r="B249" t="s">
        <v>790</v>
      </c>
      <c r="C249" t="s">
        <v>201</v>
      </c>
      <c r="D249" t="s">
        <v>59</v>
      </c>
      <c r="E249">
        <v>100</v>
      </c>
      <c r="F249" t="str">
        <f>IF(AE249="","No","Yes")</f>
        <v>Yes</v>
      </c>
      <c r="G249">
        <f>IFERROR(VLOOKUP(B249,[1]Sheet1!$A:$J,COLUMN([1]Sheet1!$J$1),FALSE),"")</f>
        <v>0</v>
      </c>
      <c r="H249" t="str">
        <f t="shared" ref="H249" si="61">IF(BN249=0,"No","Yes")</f>
        <v>Yes</v>
      </c>
      <c r="I249" t="str">
        <f>BN249</f>
        <v>Thanhna.nguyen</v>
      </c>
      <c r="J249">
        <f>BO249</f>
        <v>0</v>
      </c>
      <c r="K249" s="2">
        <v>17009121</v>
      </c>
      <c r="L249" s="12" t="s">
        <v>790</v>
      </c>
      <c r="M249" s="12" t="s">
        <v>800</v>
      </c>
      <c r="N249" s="4" t="s">
        <v>801</v>
      </c>
      <c r="O249" t="s">
        <v>791</v>
      </c>
      <c r="P249" t="s">
        <v>794</v>
      </c>
      <c r="Q249" t="s">
        <v>70</v>
      </c>
      <c r="R249" t="s">
        <v>797</v>
      </c>
      <c r="T249" t="s">
        <v>60</v>
      </c>
      <c r="U249" t="s">
        <v>114</v>
      </c>
      <c r="V249" t="s">
        <v>55</v>
      </c>
      <c r="W249" t="s">
        <v>78</v>
      </c>
      <c r="X249" t="s">
        <v>79</v>
      </c>
      <c r="Y249" t="s">
        <v>80</v>
      </c>
      <c r="Z249" t="s">
        <v>81</v>
      </c>
      <c r="AA249" t="s">
        <v>119</v>
      </c>
      <c r="AB249" t="s">
        <v>59</v>
      </c>
      <c r="AC249" t="s">
        <v>201</v>
      </c>
      <c r="AD249" t="s">
        <v>83</v>
      </c>
      <c r="AE249" t="s">
        <v>201</v>
      </c>
      <c r="AF249" t="s">
        <v>84</v>
      </c>
      <c r="AG249">
        <v>100</v>
      </c>
      <c r="AM249" t="s">
        <v>802</v>
      </c>
      <c r="AQ249" t="s">
        <v>87</v>
      </c>
      <c r="AR249" t="s">
        <v>87</v>
      </c>
      <c r="AS249" t="s">
        <v>87</v>
      </c>
      <c r="AT249" t="s">
        <v>87</v>
      </c>
      <c r="AU249" t="s">
        <v>87</v>
      </c>
      <c r="AW249" t="s">
        <v>122</v>
      </c>
      <c r="AX249" t="s">
        <v>803</v>
      </c>
      <c r="AY249" t="s">
        <v>89</v>
      </c>
      <c r="BH249" t="s">
        <v>92</v>
      </c>
      <c r="BI249" t="s">
        <v>93</v>
      </c>
      <c r="BJ249" s="12" t="s">
        <v>804</v>
      </c>
      <c r="BL249" s="24" t="s">
        <v>2755</v>
      </c>
      <c r="BM249" s="9" t="s">
        <v>2769</v>
      </c>
      <c r="BN249" s="9" t="s">
        <v>2757</v>
      </c>
      <c r="BQ249" t="s">
        <v>124</v>
      </c>
      <c r="BR249">
        <v>0</v>
      </c>
    </row>
    <row r="250" spans="1:70" ht="15" x14ac:dyDescent="0.25">
      <c r="L250"/>
      <c r="M250"/>
      <c r="O250" t="s">
        <v>792</v>
      </c>
      <c r="P250" t="s">
        <v>795</v>
      </c>
      <c r="Q250" t="s">
        <v>70</v>
      </c>
      <c r="R250" t="s">
        <v>798</v>
      </c>
      <c r="BJ250"/>
    </row>
    <row r="251" spans="1:70" ht="15" x14ac:dyDescent="0.25">
      <c r="L251"/>
      <c r="M251"/>
      <c r="O251" t="s">
        <v>793</v>
      </c>
      <c r="P251" t="s">
        <v>796</v>
      </c>
      <c r="Q251" t="s">
        <v>70</v>
      </c>
      <c r="R251" t="s">
        <v>799</v>
      </c>
      <c r="BJ251"/>
    </row>
    <row r="252" spans="1:70" ht="29.25" customHeight="1" x14ac:dyDescent="0.25">
      <c r="A252">
        <v>16741122</v>
      </c>
      <c r="B252" t="s">
        <v>805</v>
      </c>
      <c r="C252" t="s">
        <v>59</v>
      </c>
      <c r="D252" t="s">
        <v>83</v>
      </c>
      <c r="E252">
        <v>100</v>
      </c>
      <c r="F252" t="str">
        <f t="shared" ref="F252:F253" si="62">IF(AE252="","No","Yes")</f>
        <v>Yes</v>
      </c>
      <c r="G252" t="str">
        <f>IFERROR(VLOOKUP(B252,[1]Sheet1!$A:$J,COLUMN([1]Sheet1!$J$1),FALSE),"")</f>
        <v/>
      </c>
      <c r="H252" t="str">
        <f t="shared" ref="H252:H253" si="63">IF(BN252=0,"No","Yes")</f>
        <v>Yes</v>
      </c>
      <c r="I252" t="str">
        <f t="shared" ref="I252:I253" si="64">BN252</f>
        <v>Thanhna.nguyen</v>
      </c>
      <c r="J252">
        <f t="shared" ref="J252:J253" si="65">BO252</f>
        <v>0</v>
      </c>
      <c r="K252" s="2">
        <v>16741122</v>
      </c>
      <c r="L252" s="12" t="s">
        <v>805</v>
      </c>
      <c r="M252" s="12" t="s">
        <v>808</v>
      </c>
      <c r="N252" s="4" t="s">
        <v>809</v>
      </c>
      <c r="O252" s="4" t="s">
        <v>806</v>
      </c>
      <c r="P252" s="4" t="s">
        <v>807</v>
      </c>
      <c r="T252" t="s">
        <v>60</v>
      </c>
      <c r="U252" t="s">
        <v>76</v>
      </c>
      <c r="V252" t="s">
        <v>810</v>
      </c>
      <c r="W252" t="s">
        <v>78</v>
      </c>
      <c r="X252" t="s">
        <v>79</v>
      </c>
      <c r="Y252" t="s">
        <v>80</v>
      </c>
      <c r="Z252" t="s">
        <v>655</v>
      </c>
      <c r="AA252" t="s">
        <v>119</v>
      </c>
      <c r="AB252" t="s">
        <v>83</v>
      </c>
      <c r="AC252" t="s">
        <v>201</v>
      </c>
      <c r="AD252" t="s">
        <v>83</v>
      </c>
      <c r="AE252" t="s">
        <v>59</v>
      </c>
      <c r="AF252" t="s">
        <v>84</v>
      </c>
      <c r="AG252">
        <v>100</v>
      </c>
      <c r="AH252" t="s">
        <v>656</v>
      </c>
      <c r="AK252" t="s">
        <v>811</v>
      </c>
      <c r="AL252" t="s">
        <v>812</v>
      </c>
      <c r="AQ252" t="s">
        <v>87</v>
      </c>
      <c r="AR252" t="s">
        <v>87</v>
      </c>
      <c r="AS252" t="s">
        <v>87</v>
      </c>
      <c r="AT252" t="s">
        <v>87</v>
      </c>
      <c r="AU252" t="s">
        <v>87</v>
      </c>
      <c r="BB252" t="s">
        <v>813</v>
      </c>
      <c r="BC252" t="s">
        <v>124</v>
      </c>
      <c r="BL252" s="24" t="s">
        <v>2755</v>
      </c>
      <c r="BM252" s="9" t="s">
        <v>2769</v>
      </c>
      <c r="BN252" s="9" t="s">
        <v>2757</v>
      </c>
      <c r="BQ252" t="s">
        <v>124</v>
      </c>
      <c r="BR252" t="s">
        <v>3143</v>
      </c>
    </row>
    <row r="253" spans="1:70" ht="29.25" customHeight="1" x14ac:dyDescent="0.25">
      <c r="A253">
        <v>16741123</v>
      </c>
      <c r="B253" t="s">
        <v>814</v>
      </c>
      <c r="C253" t="s">
        <v>59</v>
      </c>
      <c r="D253" t="s">
        <v>83</v>
      </c>
      <c r="E253">
        <v>100</v>
      </c>
      <c r="F253" t="str">
        <f t="shared" si="62"/>
        <v>Yes</v>
      </c>
      <c r="G253" t="str">
        <f>IFERROR(VLOOKUP(B253,[1]Sheet1!$A:$J,COLUMN([1]Sheet1!$J$1),FALSE),"")</f>
        <v/>
      </c>
      <c r="H253" t="str">
        <f t="shared" si="63"/>
        <v>Yes</v>
      </c>
      <c r="I253" t="str">
        <f t="shared" si="64"/>
        <v>Thanhna.nguyen</v>
      </c>
      <c r="J253">
        <f t="shared" si="65"/>
        <v>0</v>
      </c>
      <c r="K253" s="2">
        <v>16741123</v>
      </c>
      <c r="L253" s="12" t="s">
        <v>814</v>
      </c>
      <c r="M253" s="12" t="s">
        <v>818</v>
      </c>
      <c r="N253" s="4" t="s">
        <v>819</v>
      </c>
      <c r="O253" s="4" t="s">
        <v>815</v>
      </c>
      <c r="T253" t="s">
        <v>60</v>
      </c>
      <c r="U253" t="s">
        <v>76</v>
      </c>
      <c r="V253" t="s">
        <v>810</v>
      </c>
      <c r="W253" t="s">
        <v>78</v>
      </c>
      <c r="X253" t="s">
        <v>79</v>
      </c>
      <c r="Y253" t="s">
        <v>80</v>
      </c>
      <c r="Z253" t="s">
        <v>655</v>
      </c>
      <c r="AA253" t="s">
        <v>119</v>
      </c>
      <c r="AB253" t="s">
        <v>83</v>
      </c>
      <c r="AC253" t="s">
        <v>201</v>
      </c>
      <c r="AD253" t="s">
        <v>83</v>
      </c>
      <c r="AE253" t="s">
        <v>59</v>
      </c>
      <c r="AF253" t="s">
        <v>84</v>
      </c>
      <c r="AG253">
        <v>100</v>
      </c>
      <c r="AH253" t="s">
        <v>656</v>
      </c>
      <c r="AL253" t="s">
        <v>820</v>
      </c>
      <c r="AQ253" t="s">
        <v>87</v>
      </c>
      <c r="AR253" t="s">
        <v>87</v>
      </c>
      <c r="AS253" t="s">
        <v>87</v>
      </c>
      <c r="AT253" t="s">
        <v>87</v>
      </c>
      <c r="AU253" t="s">
        <v>87</v>
      </c>
      <c r="BB253" t="s">
        <v>821</v>
      </c>
      <c r="BC253" t="s">
        <v>124</v>
      </c>
      <c r="BL253" s="24" t="s">
        <v>2755</v>
      </c>
      <c r="BM253" s="9" t="s">
        <v>2769</v>
      </c>
      <c r="BN253" s="9" t="s">
        <v>2757</v>
      </c>
      <c r="BQ253" t="s">
        <v>124</v>
      </c>
      <c r="BR253" t="s">
        <v>3143</v>
      </c>
    </row>
    <row r="254" spans="1:70" ht="60" x14ac:dyDescent="0.25">
      <c r="L254"/>
      <c r="M254"/>
      <c r="O254" s="4" t="s">
        <v>816</v>
      </c>
      <c r="P254" s="4" t="s">
        <v>817</v>
      </c>
      <c r="BJ254"/>
    </row>
    <row r="255" spans="1:70" ht="29.25" customHeight="1" x14ac:dyDescent="0.25">
      <c r="A255">
        <v>16741124</v>
      </c>
      <c r="B255" t="s">
        <v>822</v>
      </c>
      <c r="C255" t="s">
        <v>59</v>
      </c>
      <c r="D255" t="s">
        <v>83</v>
      </c>
      <c r="E255">
        <v>100</v>
      </c>
      <c r="F255" t="str">
        <f>IF(AE255="","No","Yes")</f>
        <v>Yes</v>
      </c>
      <c r="G255" t="str">
        <f>IFERROR(VLOOKUP(B255,[1]Sheet1!$A:$J,COLUMN([1]Sheet1!$J$1),FALSE),"")</f>
        <v/>
      </c>
      <c r="H255" t="str">
        <f t="shared" ref="H255" si="66">IF(BN255=0,"No","Yes")</f>
        <v>Yes</v>
      </c>
      <c r="I255" t="str">
        <f>BN255</f>
        <v>Thanhna.nguyen</v>
      </c>
      <c r="J255">
        <f>BO255</f>
        <v>0</v>
      </c>
      <c r="K255" s="2">
        <v>16741124</v>
      </c>
      <c r="L255" s="12" t="s">
        <v>822</v>
      </c>
      <c r="M255" s="12" t="s">
        <v>829</v>
      </c>
      <c r="N255" s="4" t="s">
        <v>830</v>
      </c>
      <c r="O255" s="4" t="s">
        <v>806</v>
      </c>
      <c r="P255" s="4" t="s">
        <v>826</v>
      </c>
      <c r="T255" t="s">
        <v>60</v>
      </c>
      <c r="U255" t="s">
        <v>76</v>
      </c>
      <c r="V255" t="s">
        <v>810</v>
      </c>
      <c r="W255" t="s">
        <v>78</v>
      </c>
      <c r="X255" t="s">
        <v>79</v>
      </c>
      <c r="Y255" t="s">
        <v>80</v>
      </c>
      <c r="Z255" t="s">
        <v>655</v>
      </c>
      <c r="AA255" t="s">
        <v>119</v>
      </c>
      <c r="AB255" t="s">
        <v>83</v>
      </c>
      <c r="AC255" t="s">
        <v>201</v>
      </c>
      <c r="AD255" t="s">
        <v>83</v>
      </c>
      <c r="AE255" t="s">
        <v>59</v>
      </c>
      <c r="AF255" t="s">
        <v>84</v>
      </c>
      <c r="AG255">
        <v>100</v>
      </c>
      <c r="AH255" t="s">
        <v>656</v>
      </c>
      <c r="AL255" t="s">
        <v>831</v>
      </c>
      <c r="AQ255" t="s">
        <v>87</v>
      </c>
      <c r="AR255" t="s">
        <v>87</v>
      </c>
      <c r="AS255" t="s">
        <v>87</v>
      </c>
      <c r="AT255" t="s">
        <v>87</v>
      </c>
      <c r="AU255" t="s">
        <v>87</v>
      </c>
      <c r="BB255" t="s">
        <v>832</v>
      </c>
      <c r="BC255" t="s">
        <v>124</v>
      </c>
      <c r="BL255" s="24" t="s">
        <v>2755</v>
      </c>
      <c r="BM255" s="9" t="s">
        <v>2769</v>
      </c>
      <c r="BN255" s="9" t="s">
        <v>2757</v>
      </c>
      <c r="BQ255" t="s">
        <v>124</v>
      </c>
      <c r="BR255" t="s">
        <v>3143</v>
      </c>
    </row>
    <row r="256" spans="1:70" ht="45" x14ac:dyDescent="0.25">
      <c r="L256"/>
      <c r="M256"/>
      <c r="O256" s="4" t="s">
        <v>823</v>
      </c>
      <c r="P256" s="4" t="s">
        <v>827</v>
      </c>
      <c r="BJ256"/>
    </row>
    <row r="257" spans="1:70" ht="30" x14ac:dyDescent="0.25">
      <c r="L257"/>
      <c r="M257"/>
      <c r="O257" s="4" t="s">
        <v>824</v>
      </c>
      <c r="BJ257"/>
    </row>
    <row r="258" spans="1:70" ht="60" x14ac:dyDescent="0.25">
      <c r="L258"/>
      <c r="M258"/>
      <c r="O258" s="4" t="s">
        <v>825</v>
      </c>
      <c r="P258" s="4" t="s">
        <v>828</v>
      </c>
      <c r="BJ258"/>
    </row>
    <row r="259" spans="1:70" ht="29.25" customHeight="1" x14ac:dyDescent="0.25">
      <c r="A259">
        <v>16741125</v>
      </c>
      <c r="B259" t="s">
        <v>833</v>
      </c>
      <c r="C259" t="s">
        <v>59</v>
      </c>
      <c r="D259" t="s">
        <v>83</v>
      </c>
      <c r="E259">
        <v>100</v>
      </c>
      <c r="F259" t="str">
        <f>IF(AE259="","No","Yes")</f>
        <v>Yes</v>
      </c>
      <c r="G259" t="str">
        <f>IFERROR(VLOOKUP(B259,[1]Sheet1!$A:$J,COLUMN([1]Sheet1!$J$1),FALSE),"")</f>
        <v/>
      </c>
      <c r="H259" t="str">
        <f t="shared" ref="H259" si="67">IF(BN259=0,"No","Yes")</f>
        <v>Yes</v>
      </c>
      <c r="I259" t="str">
        <f>BN259</f>
        <v>Thanhna.nguyen</v>
      </c>
      <c r="J259" t="s">
        <v>2773</v>
      </c>
      <c r="K259" s="2">
        <v>16741125</v>
      </c>
      <c r="L259" s="12" t="s">
        <v>833</v>
      </c>
      <c r="M259" s="12" t="s">
        <v>841</v>
      </c>
      <c r="N259" s="4" t="s">
        <v>842</v>
      </c>
      <c r="O259" s="4" t="s">
        <v>834</v>
      </c>
      <c r="T259" t="s">
        <v>60</v>
      </c>
      <c r="U259" t="s">
        <v>76</v>
      </c>
      <c r="V259" t="s">
        <v>810</v>
      </c>
      <c r="W259" t="s">
        <v>78</v>
      </c>
      <c r="X259" t="s">
        <v>79</v>
      </c>
      <c r="Y259" t="s">
        <v>80</v>
      </c>
      <c r="Z259" t="s">
        <v>655</v>
      </c>
      <c r="AA259" t="s">
        <v>119</v>
      </c>
      <c r="AB259" t="s">
        <v>83</v>
      </c>
      <c r="AC259" t="s">
        <v>201</v>
      </c>
      <c r="AD259" t="s">
        <v>83</v>
      </c>
      <c r="AE259" t="s">
        <v>59</v>
      </c>
      <c r="AF259" t="s">
        <v>84</v>
      </c>
      <c r="AG259">
        <v>100</v>
      </c>
      <c r="AH259" t="s">
        <v>656</v>
      </c>
      <c r="AL259" t="s">
        <v>843</v>
      </c>
      <c r="AQ259" t="s">
        <v>87</v>
      </c>
      <c r="AR259" t="s">
        <v>87</v>
      </c>
      <c r="AS259" t="s">
        <v>87</v>
      </c>
      <c r="AT259" t="s">
        <v>87</v>
      </c>
      <c r="AU259" t="s">
        <v>87</v>
      </c>
      <c r="BB259" t="s">
        <v>844</v>
      </c>
      <c r="BC259" t="s">
        <v>124</v>
      </c>
      <c r="BL259" s="24" t="s">
        <v>2755</v>
      </c>
      <c r="BM259" s="9" t="s">
        <v>2772</v>
      </c>
      <c r="BN259" s="9" t="s">
        <v>2757</v>
      </c>
      <c r="BO259" s="9" t="s">
        <v>2773</v>
      </c>
      <c r="BP259" s="10" t="s">
        <v>2782</v>
      </c>
      <c r="BQ259" t="s">
        <v>124</v>
      </c>
      <c r="BR259" t="s">
        <v>3143</v>
      </c>
    </row>
    <row r="260" spans="1:70" ht="45" x14ac:dyDescent="0.25">
      <c r="L260"/>
      <c r="M260"/>
      <c r="O260" s="4" t="s">
        <v>816</v>
      </c>
      <c r="P260" s="4" t="s">
        <v>838</v>
      </c>
      <c r="BJ260"/>
    </row>
    <row r="261" spans="1:70" ht="45" x14ac:dyDescent="0.25">
      <c r="L261"/>
      <c r="M261"/>
      <c r="O261" s="4" t="s">
        <v>835</v>
      </c>
      <c r="P261" s="4" t="s">
        <v>839</v>
      </c>
      <c r="BJ261"/>
    </row>
    <row r="262" spans="1:70" ht="30" x14ac:dyDescent="0.25">
      <c r="L262"/>
      <c r="M262"/>
      <c r="O262" s="4" t="s">
        <v>836</v>
      </c>
      <c r="BJ262"/>
    </row>
    <row r="263" spans="1:70" ht="60" x14ac:dyDescent="0.25">
      <c r="L263"/>
      <c r="M263"/>
      <c r="O263" s="4" t="s">
        <v>837</v>
      </c>
      <c r="P263" s="4" t="s">
        <v>840</v>
      </c>
      <c r="BJ263"/>
    </row>
    <row r="264" spans="1:70" ht="29.25" customHeight="1" x14ac:dyDescent="0.25">
      <c r="A264">
        <v>16741126</v>
      </c>
      <c r="B264" t="s">
        <v>845</v>
      </c>
      <c r="C264" t="s">
        <v>59</v>
      </c>
      <c r="D264" t="s">
        <v>83</v>
      </c>
      <c r="E264">
        <v>100</v>
      </c>
      <c r="F264" t="str">
        <f>IF(AE264="","No","Yes")</f>
        <v>Yes</v>
      </c>
      <c r="G264" t="str">
        <f>IFERROR(VLOOKUP(B264,[1]Sheet1!$A:$J,COLUMN([1]Sheet1!$J$1),FALSE),"")</f>
        <v/>
      </c>
      <c r="H264" t="str">
        <f t="shared" ref="H264" si="68">IF(BN264=0,"No","Yes")</f>
        <v>No</v>
      </c>
      <c r="I264">
        <f>BN264</f>
        <v>0</v>
      </c>
      <c r="J264">
        <f>BO264</f>
        <v>0</v>
      </c>
      <c r="K264" s="2">
        <v>16741126</v>
      </c>
      <c r="L264" s="12" t="s">
        <v>845</v>
      </c>
      <c r="M264" s="4" t="s">
        <v>849</v>
      </c>
      <c r="N264" s="4" t="s">
        <v>850</v>
      </c>
      <c r="O264" t="s">
        <v>846</v>
      </c>
      <c r="T264" t="s">
        <v>60</v>
      </c>
      <c r="U264" t="s">
        <v>76</v>
      </c>
      <c r="V264" t="s">
        <v>810</v>
      </c>
      <c r="W264" t="s">
        <v>78</v>
      </c>
      <c r="X264" t="s">
        <v>79</v>
      </c>
      <c r="Y264" t="s">
        <v>80</v>
      </c>
      <c r="Z264" t="s">
        <v>655</v>
      </c>
      <c r="AA264" t="s">
        <v>119</v>
      </c>
      <c r="AB264" t="s">
        <v>83</v>
      </c>
      <c r="AC264" t="s">
        <v>201</v>
      </c>
      <c r="AD264" t="s">
        <v>83</v>
      </c>
      <c r="AE264" t="s">
        <v>59</v>
      </c>
      <c r="AF264" t="s">
        <v>84</v>
      </c>
      <c r="AG264">
        <v>100</v>
      </c>
      <c r="AH264" t="s">
        <v>656</v>
      </c>
      <c r="AQ264" t="s">
        <v>87</v>
      </c>
      <c r="AR264" t="s">
        <v>87</v>
      </c>
      <c r="AS264" t="s">
        <v>87</v>
      </c>
      <c r="AT264" t="s">
        <v>87</v>
      </c>
      <c r="AU264" t="s">
        <v>87</v>
      </c>
      <c r="BB264" t="s">
        <v>851</v>
      </c>
      <c r="BC264" t="s">
        <v>124</v>
      </c>
      <c r="BQ264" t="s">
        <v>124</v>
      </c>
      <c r="BR264" t="s">
        <v>3143</v>
      </c>
    </row>
    <row r="265" spans="1:70" ht="15" x14ac:dyDescent="0.25">
      <c r="L265"/>
      <c r="M265"/>
      <c r="O265" t="s">
        <v>847</v>
      </c>
      <c r="P265" t="s">
        <v>848</v>
      </c>
      <c r="BJ265"/>
    </row>
    <row r="266" spans="1:70" ht="29.25" customHeight="1" x14ac:dyDescent="0.25">
      <c r="A266">
        <v>16741127</v>
      </c>
      <c r="B266" t="s">
        <v>852</v>
      </c>
      <c r="C266" t="s">
        <v>59</v>
      </c>
      <c r="D266" t="s">
        <v>83</v>
      </c>
      <c r="E266">
        <v>100</v>
      </c>
      <c r="F266" t="str">
        <f>IF(AE266="","No","Yes")</f>
        <v>Yes</v>
      </c>
      <c r="G266" t="str">
        <f>IFERROR(VLOOKUP(B266,[1]Sheet1!$A:$J,COLUMN([1]Sheet1!$J$1),FALSE),"")</f>
        <v/>
      </c>
      <c r="H266" t="str">
        <f t="shared" ref="H266" si="69">IF(BN266=0,"No","Yes")</f>
        <v>No</v>
      </c>
      <c r="I266">
        <f>BN266</f>
        <v>0</v>
      </c>
      <c r="J266">
        <f>BO266</f>
        <v>0</v>
      </c>
      <c r="K266" s="2">
        <v>16741127</v>
      </c>
      <c r="L266" s="12" t="s">
        <v>852</v>
      </c>
      <c r="M266" s="12" t="s">
        <v>855</v>
      </c>
      <c r="N266" s="4" t="s">
        <v>856</v>
      </c>
      <c r="O266" t="s">
        <v>846</v>
      </c>
      <c r="T266" t="s">
        <v>60</v>
      </c>
      <c r="U266" t="s">
        <v>76</v>
      </c>
      <c r="V266" t="s">
        <v>810</v>
      </c>
      <c r="W266" t="s">
        <v>78</v>
      </c>
      <c r="X266" t="s">
        <v>79</v>
      </c>
      <c r="Y266" t="s">
        <v>80</v>
      </c>
      <c r="Z266" t="s">
        <v>655</v>
      </c>
      <c r="AA266" t="s">
        <v>119</v>
      </c>
      <c r="AB266" t="s">
        <v>83</v>
      </c>
      <c r="AC266" t="s">
        <v>201</v>
      </c>
      <c r="AD266" t="s">
        <v>83</v>
      </c>
      <c r="AE266" t="s">
        <v>59</v>
      </c>
      <c r="AF266" t="s">
        <v>84</v>
      </c>
      <c r="AG266">
        <v>100</v>
      </c>
      <c r="AH266" t="s">
        <v>656</v>
      </c>
      <c r="AQ266" t="s">
        <v>87</v>
      </c>
      <c r="AR266" t="s">
        <v>87</v>
      </c>
      <c r="AS266" t="s">
        <v>87</v>
      </c>
      <c r="AT266" t="s">
        <v>87</v>
      </c>
      <c r="AU266" t="s">
        <v>87</v>
      </c>
      <c r="BB266" t="s">
        <v>857</v>
      </c>
      <c r="BC266" t="s">
        <v>124</v>
      </c>
      <c r="BQ266" t="s">
        <v>124</v>
      </c>
      <c r="BR266" t="s">
        <v>3143</v>
      </c>
    </row>
    <row r="267" spans="1:70" ht="15" x14ac:dyDescent="0.25">
      <c r="L267"/>
      <c r="M267"/>
      <c r="O267" t="s">
        <v>853</v>
      </c>
      <c r="P267" t="s">
        <v>854</v>
      </c>
      <c r="BJ267"/>
    </row>
    <row r="268" spans="1:70" ht="29.25" customHeight="1" x14ac:dyDescent="0.25">
      <c r="A268">
        <v>16741128</v>
      </c>
      <c r="B268" t="s">
        <v>858</v>
      </c>
      <c r="C268" t="s">
        <v>59</v>
      </c>
      <c r="D268" t="s">
        <v>83</v>
      </c>
      <c r="E268">
        <v>100</v>
      </c>
      <c r="F268" t="str">
        <f>IF(AE268="","No","Yes")</f>
        <v>Yes</v>
      </c>
      <c r="G268" t="str">
        <f>IFERROR(VLOOKUP(B268,[1]Sheet1!$A:$J,COLUMN([1]Sheet1!$J$1),FALSE),"")</f>
        <v/>
      </c>
      <c r="H268" t="str">
        <f t="shared" ref="H268" si="70">IF(BN268=0,"No","Yes")</f>
        <v>No</v>
      </c>
      <c r="I268">
        <f>BN268</f>
        <v>0</v>
      </c>
      <c r="J268">
        <f>BO268</f>
        <v>0</v>
      </c>
      <c r="K268" s="2">
        <v>16741128</v>
      </c>
      <c r="L268" s="12" t="s">
        <v>858</v>
      </c>
      <c r="M268" s="12" t="s">
        <v>864</v>
      </c>
      <c r="N268" s="4" t="s">
        <v>865</v>
      </c>
      <c r="O268" t="s">
        <v>859</v>
      </c>
      <c r="T268" t="s">
        <v>60</v>
      </c>
      <c r="U268" t="s">
        <v>76</v>
      </c>
      <c r="V268" t="s">
        <v>810</v>
      </c>
      <c r="W268" t="s">
        <v>78</v>
      </c>
      <c r="X268" t="s">
        <v>79</v>
      </c>
      <c r="Y268" t="s">
        <v>80</v>
      </c>
      <c r="Z268" t="s">
        <v>655</v>
      </c>
      <c r="AA268" t="s">
        <v>119</v>
      </c>
      <c r="AB268" t="s">
        <v>83</v>
      </c>
      <c r="AC268" t="s">
        <v>201</v>
      </c>
      <c r="AD268" t="s">
        <v>83</v>
      </c>
      <c r="AE268" t="s">
        <v>59</v>
      </c>
      <c r="AF268" t="s">
        <v>84</v>
      </c>
      <c r="AG268">
        <v>100</v>
      </c>
      <c r="AH268" t="s">
        <v>656</v>
      </c>
      <c r="AQ268" t="s">
        <v>87</v>
      </c>
      <c r="AR268" t="s">
        <v>87</v>
      </c>
      <c r="AS268" t="s">
        <v>87</v>
      </c>
      <c r="AT268" t="s">
        <v>87</v>
      </c>
      <c r="AU268" t="s">
        <v>87</v>
      </c>
      <c r="BB268" t="s">
        <v>866</v>
      </c>
      <c r="BC268" t="s">
        <v>124</v>
      </c>
      <c r="BQ268" t="s">
        <v>124</v>
      </c>
      <c r="BR268" t="s">
        <v>3143</v>
      </c>
    </row>
    <row r="269" spans="1:70" ht="15" x14ac:dyDescent="0.25">
      <c r="L269"/>
      <c r="M269"/>
      <c r="O269" t="s">
        <v>860</v>
      </c>
      <c r="P269" t="s">
        <v>862</v>
      </c>
      <c r="BJ269"/>
    </row>
    <row r="270" spans="1:70" ht="90" x14ac:dyDescent="0.25">
      <c r="L270"/>
      <c r="M270"/>
      <c r="O270" t="s">
        <v>861</v>
      </c>
      <c r="P270" s="4" t="s">
        <v>863</v>
      </c>
      <c r="BJ270"/>
    </row>
    <row r="271" spans="1:70" ht="29.25" customHeight="1" x14ac:dyDescent="0.25">
      <c r="A271">
        <v>16741129</v>
      </c>
      <c r="B271" t="s">
        <v>867</v>
      </c>
      <c r="C271" t="s">
        <v>59</v>
      </c>
      <c r="D271" t="s">
        <v>83</v>
      </c>
      <c r="E271">
        <v>100</v>
      </c>
      <c r="F271" t="str">
        <f>IF(AE271="","No","Yes")</f>
        <v>Yes</v>
      </c>
      <c r="G271" t="str">
        <f>IFERROR(VLOOKUP(B271,[1]Sheet1!$A:$J,COLUMN([1]Sheet1!$J$1),FALSE),"")</f>
        <v/>
      </c>
      <c r="H271" t="str">
        <f t="shared" ref="H271" si="71">IF(BN271=0,"No","Yes")</f>
        <v>No</v>
      </c>
      <c r="I271">
        <f>BN271</f>
        <v>0</v>
      </c>
      <c r="J271">
        <f>BO271</f>
        <v>0</v>
      </c>
      <c r="K271" s="2">
        <v>16741129</v>
      </c>
      <c r="L271" s="12" t="s">
        <v>867</v>
      </c>
      <c r="M271" s="12" t="s">
        <v>880</v>
      </c>
      <c r="N271" s="4" t="s">
        <v>881</v>
      </c>
      <c r="O271" s="4" t="s">
        <v>868</v>
      </c>
      <c r="T271" t="s">
        <v>60</v>
      </c>
      <c r="U271" t="s">
        <v>76</v>
      </c>
      <c r="V271" t="s">
        <v>810</v>
      </c>
      <c r="W271" t="s">
        <v>78</v>
      </c>
      <c r="X271" t="s">
        <v>79</v>
      </c>
      <c r="Y271" t="s">
        <v>80</v>
      </c>
      <c r="Z271" t="s">
        <v>81</v>
      </c>
      <c r="AA271" t="s">
        <v>119</v>
      </c>
      <c r="AB271" t="s">
        <v>83</v>
      </c>
      <c r="AC271" t="s">
        <v>59</v>
      </c>
      <c r="AD271" t="s">
        <v>83</v>
      </c>
      <c r="AE271" t="s">
        <v>59</v>
      </c>
      <c r="AF271" t="s">
        <v>84</v>
      </c>
      <c r="AG271">
        <v>100</v>
      </c>
      <c r="AL271" t="s">
        <v>882</v>
      </c>
      <c r="AQ271" t="s">
        <v>87</v>
      </c>
      <c r="AR271" t="s">
        <v>87</v>
      </c>
      <c r="AS271" t="s">
        <v>87</v>
      </c>
      <c r="AT271" t="s">
        <v>87</v>
      </c>
      <c r="AU271" t="s">
        <v>87</v>
      </c>
      <c r="AX271" t="s">
        <v>883</v>
      </c>
      <c r="AY271" t="s">
        <v>89</v>
      </c>
      <c r="BB271" t="s">
        <v>884</v>
      </c>
      <c r="BC271" t="s">
        <v>124</v>
      </c>
      <c r="BH271" t="s">
        <v>92</v>
      </c>
      <c r="BI271" t="s">
        <v>93</v>
      </c>
      <c r="BJ271" s="12" t="s">
        <v>885</v>
      </c>
      <c r="BQ271" t="s">
        <v>124</v>
      </c>
      <c r="BR271" t="s">
        <v>3143</v>
      </c>
    </row>
    <row r="272" spans="1:70" ht="30" x14ac:dyDescent="0.25">
      <c r="L272"/>
      <c r="M272"/>
      <c r="O272" s="4" t="s">
        <v>869</v>
      </c>
      <c r="BJ272"/>
    </row>
    <row r="273" spans="1:70" ht="120" x14ac:dyDescent="0.25">
      <c r="L273"/>
      <c r="M273"/>
      <c r="O273" s="4" t="s">
        <v>870</v>
      </c>
      <c r="P273" s="4" t="s">
        <v>875</v>
      </c>
      <c r="BJ273"/>
    </row>
    <row r="274" spans="1:70" ht="90" x14ac:dyDescent="0.25">
      <c r="L274"/>
      <c r="M274"/>
      <c r="O274" s="4" t="s">
        <v>871</v>
      </c>
      <c r="P274" s="4" t="s">
        <v>876</v>
      </c>
      <c r="BJ274"/>
    </row>
    <row r="275" spans="1:70" ht="150" x14ac:dyDescent="0.25">
      <c r="L275"/>
      <c r="M275"/>
      <c r="O275" s="4" t="s">
        <v>872</v>
      </c>
      <c r="P275" s="4" t="s">
        <v>877</v>
      </c>
      <c r="BJ275"/>
    </row>
    <row r="276" spans="1:70" ht="120" x14ac:dyDescent="0.25">
      <c r="L276"/>
      <c r="M276"/>
      <c r="O276" s="4" t="s">
        <v>873</v>
      </c>
      <c r="P276" s="4" t="s">
        <v>878</v>
      </c>
      <c r="BJ276"/>
    </row>
    <row r="277" spans="1:70" ht="120" x14ac:dyDescent="0.25">
      <c r="L277"/>
      <c r="M277"/>
      <c r="O277" s="4" t="s">
        <v>874</v>
      </c>
      <c r="P277" s="4" t="s">
        <v>879</v>
      </c>
      <c r="BJ277"/>
    </row>
    <row r="278" spans="1:70" ht="29.25" customHeight="1" x14ac:dyDescent="0.25">
      <c r="A278">
        <v>16741130</v>
      </c>
      <c r="B278" t="s">
        <v>886</v>
      </c>
      <c r="C278" t="s">
        <v>59</v>
      </c>
      <c r="D278" t="s">
        <v>83</v>
      </c>
      <c r="E278">
        <v>100</v>
      </c>
      <c r="F278" t="str">
        <f>IF(AE278="","No","Yes")</f>
        <v>Yes</v>
      </c>
      <c r="G278" t="str">
        <f>IFERROR(VLOOKUP(B278,[1]Sheet1!$A:$J,COLUMN([1]Sheet1!$J$1),FALSE),"")</f>
        <v/>
      </c>
      <c r="H278" t="str">
        <f t="shared" ref="H278" si="72">IF(BN278=0,"No","Yes")</f>
        <v>No</v>
      </c>
      <c r="I278">
        <f>BN278</f>
        <v>0</v>
      </c>
      <c r="J278">
        <f>BO278</f>
        <v>0</v>
      </c>
      <c r="K278" s="2">
        <v>16741130</v>
      </c>
      <c r="L278" s="12" t="s">
        <v>886</v>
      </c>
      <c r="M278" s="4" t="s">
        <v>896</v>
      </c>
      <c r="N278" s="4" t="s">
        <v>897</v>
      </c>
      <c r="O278" s="4" t="s">
        <v>887</v>
      </c>
      <c r="P278" s="4" t="s">
        <v>890</v>
      </c>
      <c r="Q278" t="s">
        <v>70</v>
      </c>
      <c r="R278" t="s">
        <v>893</v>
      </c>
      <c r="T278" t="s">
        <v>60</v>
      </c>
      <c r="U278" t="s">
        <v>76</v>
      </c>
      <c r="V278" t="s">
        <v>810</v>
      </c>
      <c r="W278" t="s">
        <v>78</v>
      </c>
      <c r="X278" t="s">
        <v>79</v>
      </c>
      <c r="Y278" t="s">
        <v>80</v>
      </c>
      <c r="Z278" t="s">
        <v>655</v>
      </c>
      <c r="AA278" t="s">
        <v>119</v>
      </c>
      <c r="AB278" t="s">
        <v>83</v>
      </c>
      <c r="AC278" t="s">
        <v>201</v>
      </c>
      <c r="AD278" t="s">
        <v>83</v>
      </c>
      <c r="AE278" t="s">
        <v>59</v>
      </c>
      <c r="AF278" t="s">
        <v>84</v>
      </c>
      <c r="AG278">
        <v>100</v>
      </c>
      <c r="AH278" t="s">
        <v>656</v>
      </c>
      <c r="AQ278" t="s">
        <v>87</v>
      </c>
      <c r="AR278" t="s">
        <v>87</v>
      </c>
      <c r="AS278" t="s">
        <v>87</v>
      </c>
      <c r="AT278" t="s">
        <v>87</v>
      </c>
      <c r="AU278" t="s">
        <v>87</v>
      </c>
      <c r="BB278" t="s">
        <v>898</v>
      </c>
      <c r="BC278" t="s">
        <v>124</v>
      </c>
      <c r="BQ278" t="s">
        <v>124</v>
      </c>
      <c r="BR278" t="s">
        <v>3143</v>
      </c>
    </row>
    <row r="279" spans="1:70" ht="45" x14ac:dyDescent="0.25">
      <c r="L279"/>
      <c r="M279"/>
      <c r="O279" s="4" t="s">
        <v>888</v>
      </c>
      <c r="P279" s="4" t="s">
        <v>891</v>
      </c>
      <c r="Q279" t="s">
        <v>70</v>
      </c>
      <c r="R279" t="s">
        <v>894</v>
      </c>
      <c r="BJ279"/>
    </row>
    <row r="280" spans="1:70" ht="90" x14ac:dyDescent="0.25">
      <c r="L280"/>
      <c r="M280"/>
      <c r="O280" s="4" t="s">
        <v>889</v>
      </c>
      <c r="P280" s="4" t="s">
        <v>892</v>
      </c>
      <c r="Q280" t="s">
        <v>70</v>
      </c>
      <c r="R280" t="s">
        <v>895</v>
      </c>
      <c r="BJ280"/>
    </row>
    <row r="281" spans="1:70" ht="29.25" customHeight="1" x14ac:dyDescent="0.25">
      <c r="A281">
        <v>16741131</v>
      </c>
      <c r="B281" t="s">
        <v>899</v>
      </c>
      <c r="C281" t="s">
        <v>59</v>
      </c>
      <c r="D281" t="s">
        <v>83</v>
      </c>
      <c r="E281">
        <v>100</v>
      </c>
      <c r="F281" t="str">
        <f>IF(AE281="","No","Yes")</f>
        <v>Yes</v>
      </c>
      <c r="G281" t="str">
        <f>IFERROR(VLOOKUP(B281,[1]Sheet1!$A:$J,COLUMN([1]Sheet1!$J$1),FALSE),"")</f>
        <v/>
      </c>
      <c r="H281" t="str">
        <f t="shared" ref="H281" si="73">IF(BN281=0,"No","Yes")</f>
        <v>No</v>
      </c>
      <c r="I281">
        <f>BN281</f>
        <v>0</v>
      </c>
      <c r="J281">
        <f>BO281</f>
        <v>0</v>
      </c>
      <c r="K281" s="2">
        <v>16741131</v>
      </c>
      <c r="L281" s="12" t="s">
        <v>899</v>
      </c>
      <c r="M281" s="12" t="s">
        <v>906</v>
      </c>
      <c r="N281" s="4" t="s">
        <v>907</v>
      </c>
      <c r="O281" t="s">
        <v>846</v>
      </c>
      <c r="T281" t="s">
        <v>60</v>
      </c>
      <c r="U281" t="s">
        <v>76</v>
      </c>
      <c r="V281" t="s">
        <v>810</v>
      </c>
      <c r="W281" t="s">
        <v>78</v>
      </c>
      <c r="X281" t="s">
        <v>79</v>
      </c>
      <c r="Y281" t="s">
        <v>80</v>
      </c>
      <c r="Z281" t="s">
        <v>655</v>
      </c>
      <c r="AA281" t="s">
        <v>119</v>
      </c>
      <c r="AB281" t="s">
        <v>83</v>
      </c>
      <c r="AC281" t="s">
        <v>201</v>
      </c>
      <c r="AD281" t="s">
        <v>83</v>
      </c>
      <c r="AE281" t="s">
        <v>59</v>
      </c>
      <c r="AF281" t="s">
        <v>84</v>
      </c>
      <c r="AG281">
        <v>100</v>
      </c>
      <c r="AH281" t="s">
        <v>656</v>
      </c>
      <c r="AQ281" t="s">
        <v>87</v>
      </c>
      <c r="AR281" t="s">
        <v>87</v>
      </c>
      <c r="AS281" t="s">
        <v>87</v>
      </c>
      <c r="AT281" t="s">
        <v>87</v>
      </c>
      <c r="AU281" t="s">
        <v>87</v>
      </c>
      <c r="BB281" t="s">
        <v>908</v>
      </c>
      <c r="BC281" t="s">
        <v>124</v>
      </c>
      <c r="BQ281" t="s">
        <v>124</v>
      </c>
      <c r="BR281" t="s">
        <v>3143</v>
      </c>
    </row>
    <row r="282" spans="1:70" ht="75" x14ac:dyDescent="0.25">
      <c r="L282"/>
      <c r="M282"/>
      <c r="O282" t="s">
        <v>900</v>
      </c>
      <c r="P282" s="4" t="s">
        <v>904</v>
      </c>
      <c r="BJ282"/>
    </row>
    <row r="283" spans="1:70" ht="15" x14ac:dyDescent="0.25">
      <c r="L283"/>
      <c r="M283"/>
      <c r="O283" t="s">
        <v>901</v>
      </c>
      <c r="BJ283"/>
    </row>
    <row r="284" spans="1:70" ht="15" x14ac:dyDescent="0.25">
      <c r="L284"/>
      <c r="M284"/>
      <c r="O284" t="s">
        <v>902</v>
      </c>
      <c r="BJ284"/>
    </row>
    <row r="285" spans="1:70" ht="15" x14ac:dyDescent="0.25">
      <c r="L285"/>
      <c r="M285"/>
      <c r="O285" t="s">
        <v>903</v>
      </c>
      <c r="P285" t="s">
        <v>905</v>
      </c>
      <c r="BJ285"/>
    </row>
    <row r="286" spans="1:70" ht="29.25" customHeight="1" x14ac:dyDescent="0.25">
      <c r="A286">
        <v>16741132</v>
      </c>
      <c r="B286" t="s">
        <v>909</v>
      </c>
      <c r="C286" t="s">
        <v>59</v>
      </c>
      <c r="D286" t="s">
        <v>83</v>
      </c>
      <c r="E286">
        <v>100</v>
      </c>
      <c r="F286" t="str">
        <f>IF(AE286="","No","Yes")</f>
        <v>Yes</v>
      </c>
      <c r="G286" t="str">
        <f>IFERROR(VLOOKUP(B286,[1]Sheet1!$A:$J,COLUMN([1]Sheet1!$J$1),FALSE),"")</f>
        <v/>
      </c>
      <c r="H286" t="str">
        <f t="shared" ref="H286" si="74">IF(BN286=0,"No","Yes")</f>
        <v>No</v>
      </c>
      <c r="I286">
        <f>BN286</f>
        <v>0</v>
      </c>
      <c r="J286">
        <f>BO286</f>
        <v>0</v>
      </c>
      <c r="K286" s="2">
        <v>16741132</v>
      </c>
      <c r="L286" s="12" t="s">
        <v>909</v>
      </c>
      <c r="M286" s="12" t="s">
        <v>906</v>
      </c>
      <c r="N286" s="4" t="s">
        <v>907</v>
      </c>
      <c r="O286" t="s">
        <v>910</v>
      </c>
      <c r="T286" t="s">
        <v>60</v>
      </c>
      <c r="U286" t="s">
        <v>76</v>
      </c>
      <c r="V286" t="s">
        <v>810</v>
      </c>
      <c r="W286" t="s">
        <v>78</v>
      </c>
      <c r="X286" t="s">
        <v>79</v>
      </c>
      <c r="Y286" t="s">
        <v>80</v>
      </c>
      <c r="Z286" t="s">
        <v>655</v>
      </c>
      <c r="AA286" t="s">
        <v>119</v>
      </c>
      <c r="AB286" t="s">
        <v>83</v>
      </c>
      <c r="AC286" t="s">
        <v>201</v>
      </c>
      <c r="AD286" t="s">
        <v>59</v>
      </c>
      <c r="AE286" t="s">
        <v>59</v>
      </c>
      <c r="AF286" t="s">
        <v>84</v>
      </c>
      <c r="AG286">
        <v>100</v>
      </c>
      <c r="AH286" t="s">
        <v>656</v>
      </c>
      <c r="AQ286" t="s">
        <v>87</v>
      </c>
      <c r="AR286" t="s">
        <v>87</v>
      </c>
      <c r="AS286" t="s">
        <v>87</v>
      </c>
      <c r="AT286" t="s">
        <v>87</v>
      </c>
      <c r="AU286" t="s">
        <v>87</v>
      </c>
      <c r="BB286" t="s">
        <v>908</v>
      </c>
      <c r="BC286" t="s">
        <v>124</v>
      </c>
      <c r="BQ286" t="s">
        <v>124</v>
      </c>
      <c r="BR286" t="s">
        <v>3143</v>
      </c>
    </row>
    <row r="287" spans="1:70" ht="75" x14ac:dyDescent="0.25">
      <c r="L287"/>
      <c r="M287"/>
      <c r="O287" t="s">
        <v>900</v>
      </c>
      <c r="P287" s="4" t="s">
        <v>904</v>
      </c>
      <c r="BJ287"/>
    </row>
    <row r="288" spans="1:70" ht="15" x14ac:dyDescent="0.25">
      <c r="L288"/>
      <c r="M288"/>
      <c r="O288" t="s">
        <v>901</v>
      </c>
      <c r="BJ288"/>
    </row>
    <row r="289" spans="1:70" ht="15" x14ac:dyDescent="0.25">
      <c r="L289"/>
      <c r="M289"/>
      <c r="O289" t="s">
        <v>911</v>
      </c>
      <c r="BJ289"/>
    </row>
    <row r="290" spans="1:70" ht="15" x14ac:dyDescent="0.25">
      <c r="L290"/>
      <c r="M290"/>
      <c r="O290" t="s">
        <v>903</v>
      </c>
      <c r="P290" t="s">
        <v>905</v>
      </c>
      <c r="BJ290"/>
    </row>
    <row r="291" spans="1:70" ht="29.25" customHeight="1" x14ac:dyDescent="0.25">
      <c r="A291">
        <v>16741133</v>
      </c>
      <c r="B291" t="s">
        <v>912</v>
      </c>
      <c r="C291" t="s">
        <v>59</v>
      </c>
      <c r="D291" t="s">
        <v>83</v>
      </c>
      <c r="E291">
        <v>100</v>
      </c>
      <c r="F291" t="str">
        <f>IF(AE291="","No","Yes")</f>
        <v>Yes</v>
      </c>
      <c r="G291" t="str">
        <f>IFERROR(VLOOKUP(B291,[1]Sheet1!$A:$J,COLUMN([1]Sheet1!$J$1),FALSE),"")</f>
        <v/>
      </c>
      <c r="H291" t="str">
        <f t="shared" ref="H291" si="75">IF(BN291=0,"No","Yes")</f>
        <v>No</v>
      </c>
      <c r="I291">
        <f>BN291</f>
        <v>0</v>
      </c>
      <c r="J291">
        <f>BO291</f>
        <v>0</v>
      </c>
      <c r="K291" s="2">
        <v>16741133</v>
      </c>
      <c r="L291" s="12" t="s">
        <v>912</v>
      </c>
      <c r="M291" s="4" t="s">
        <v>919</v>
      </c>
      <c r="N291" s="4" t="s">
        <v>920</v>
      </c>
      <c r="O291" t="s">
        <v>913</v>
      </c>
      <c r="P291" t="s">
        <v>915</v>
      </c>
      <c r="Q291" t="s">
        <v>70</v>
      </c>
      <c r="R291" t="s">
        <v>917</v>
      </c>
      <c r="T291" t="s">
        <v>60</v>
      </c>
      <c r="U291" t="s">
        <v>76</v>
      </c>
      <c r="V291" t="s">
        <v>810</v>
      </c>
      <c r="W291" t="s">
        <v>78</v>
      </c>
      <c r="X291" t="s">
        <v>79</v>
      </c>
      <c r="Y291" t="s">
        <v>80</v>
      </c>
      <c r="Z291" t="s">
        <v>81</v>
      </c>
      <c r="AA291" t="s">
        <v>119</v>
      </c>
      <c r="AB291" t="s">
        <v>83</v>
      </c>
      <c r="AC291" t="s">
        <v>59</v>
      </c>
      <c r="AD291" t="s">
        <v>83</v>
      </c>
      <c r="AE291" t="s">
        <v>59</v>
      </c>
      <c r="AF291" t="s">
        <v>84</v>
      </c>
      <c r="AG291">
        <v>100</v>
      </c>
      <c r="AQ291" t="s">
        <v>87</v>
      </c>
      <c r="AR291" t="s">
        <v>87</v>
      </c>
      <c r="AS291" t="s">
        <v>87</v>
      </c>
      <c r="AT291" t="s">
        <v>87</v>
      </c>
      <c r="AU291" t="s">
        <v>87</v>
      </c>
      <c r="AX291" t="s">
        <v>921</v>
      </c>
      <c r="AY291" t="s">
        <v>89</v>
      </c>
      <c r="BB291" t="s">
        <v>922</v>
      </c>
      <c r="BC291" t="s">
        <v>124</v>
      </c>
      <c r="BH291" t="s">
        <v>92</v>
      </c>
      <c r="BI291" t="s">
        <v>93</v>
      </c>
      <c r="BJ291" s="12" t="s">
        <v>923</v>
      </c>
      <c r="BQ291" t="s">
        <v>124</v>
      </c>
      <c r="BR291" t="s">
        <v>3143</v>
      </c>
    </row>
    <row r="292" spans="1:70" ht="15" x14ac:dyDescent="0.25">
      <c r="L292"/>
      <c r="M292"/>
      <c r="O292" t="s">
        <v>914</v>
      </c>
      <c r="P292" t="s">
        <v>916</v>
      </c>
      <c r="Q292" t="s">
        <v>70</v>
      </c>
      <c r="R292" t="s">
        <v>918</v>
      </c>
      <c r="BJ292"/>
    </row>
    <row r="293" spans="1:70" ht="29.25" customHeight="1" x14ac:dyDescent="0.25">
      <c r="A293">
        <v>16741134</v>
      </c>
      <c r="B293" t="s">
        <v>924</v>
      </c>
      <c r="C293" t="s">
        <v>59</v>
      </c>
      <c r="D293" t="s">
        <v>83</v>
      </c>
      <c r="E293">
        <v>100</v>
      </c>
      <c r="F293" t="str">
        <f t="shared" ref="F293:F295" si="76">IF(AE293="","No","Yes")</f>
        <v>Yes</v>
      </c>
      <c r="G293" t="str">
        <f>IFERROR(VLOOKUP(B293,[1]Sheet1!$A:$J,COLUMN([1]Sheet1!$J$1),FALSE),"")</f>
        <v/>
      </c>
      <c r="H293" t="str">
        <f t="shared" ref="H293:H295" si="77">IF(BN293=0,"No","Yes")</f>
        <v>No</v>
      </c>
      <c r="I293">
        <f t="shared" ref="I293:I295" si="78">BN293</f>
        <v>0</v>
      </c>
      <c r="J293">
        <f t="shared" ref="J293:J295" si="79">BO293</f>
        <v>0</v>
      </c>
      <c r="K293" s="2">
        <v>16741134</v>
      </c>
      <c r="L293" s="12" t="s">
        <v>924</v>
      </c>
      <c r="M293" s="4" t="s">
        <v>927</v>
      </c>
      <c r="N293" s="4" t="s">
        <v>928</v>
      </c>
      <c r="O293" t="s">
        <v>925</v>
      </c>
      <c r="P293" s="4" t="s">
        <v>926</v>
      </c>
      <c r="T293" t="s">
        <v>60</v>
      </c>
      <c r="U293" t="s">
        <v>76</v>
      </c>
      <c r="V293" t="s">
        <v>810</v>
      </c>
      <c r="W293" t="s">
        <v>78</v>
      </c>
      <c r="X293" t="s">
        <v>79</v>
      </c>
      <c r="Y293" t="s">
        <v>80</v>
      </c>
      <c r="Z293" t="s">
        <v>655</v>
      </c>
      <c r="AA293" t="s">
        <v>119</v>
      </c>
      <c r="AB293" t="s">
        <v>83</v>
      </c>
      <c r="AC293" t="s">
        <v>201</v>
      </c>
      <c r="AD293" t="s">
        <v>83</v>
      </c>
      <c r="AE293" t="s">
        <v>59</v>
      </c>
      <c r="AF293" t="s">
        <v>84</v>
      </c>
      <c r="AG293">
        <v>100</v>
      </c>
      <c r="AH293" t="s">
        <v>656</v>
      </c>
      <c r="AQ293" t="s">
        <v>87</v>
      </c>
      <c r="AR293" t="s">
        <v>87</v>
      </c>
      <c r="AS293" t="s">
        <v>87</v>
      </c>
      <c r="AT293" t="s">
        <v>87</v>
      </c>
      <c r="AU293" t="s">
        <v>87</v>
      </c>
      <c r="BB293" t="s">
        <v>929</v>
      </c>
      <c r="BC293" t="s">
        <v>124</v>
      </c>
      <c r="BQ293" t="s">
        <v>124</v>
      </c>
      <c r="BR293" t="s">
        <v>3143</v>
      </c>
    </row>
    <row r="294" spans="1:70" ht="29.25" customHeight="1" x14ac:dyDescent="0.25">
      <c r="A294">
        <v>16741135</v>
      </c>
      <c r="B294" t="s">
        <v>930</v>
      </c>
      <c r="C294" t="s">
        <v>59</v>
      </c>
      <c r="D294" t="s">
        <v>83</v>
      </c>
      <c r="E294">
        <v>100</v>
      </c>
      <c r="F294" t="str">
        <f t="shared" si="76"/>
        <v>Yes</v>
      </c>
      <c r="G294" t="str">
        <f>IFERROR(VLOOKUP(B294,[1]Sheet1!$A:$J,COLUMN([1]Sheet1!$J$1),FALSE),"")</f>
        <v/>
      </c>
      <c r="H294" t="str">
        <f t="shared" si="77"/>
        <v>No</v>
      </c>
      <c r="I294">
        <f t="shared" si="78"/>
        <v>0</v>
      </c>
      <c r="J294">
        <f t="shared" si="79"/>
        <v>0</v>
      </c>
      <c r="K294" s="2">
        <v>16741135</v>
      </c>
      <c r="L294" s="12" t="s">
        <v>930</v>
      </c>
      <c r="M294" s="4" t="s">
        <v>932</v>
      </c>
      <c r="N294" s="4" t="s">
        <v>928</v>
      </c>
      <c r="O294" t="s">
        <v>925</v>
      </c>
      <c r="P294" s="4" t="s">
        <v>931</v>
      </c>
      <c r="T294" t="s">
        <v>60</v>
      </c>
      <c r="U294" t="s">
        <v>76</v>
      </c>
      <c r="V294" t="s">
        <v>810</v>
      </c>
      <c r="W294" t="s">
        <v>78</v>
      </c>
      <c r="X294" t="s">
        <v>79</v>
      </c>
      <c r="Y294" t="s">
        <v>80</v>
      </c>
      <c r="Z294" t="s">
        <v>655</v>
      </c>
      <c r="AA294" t="s">
        <v>119</v>
      </c>
      <c r="AB294" t="s">
        <v>83</v>
      </c>
      <c r="AC294" t="s">
        <v>201</v>
      </c>
      <c r="AD294" t="s">
        <v>83</v>
      </c>
      <c r="AE294" t="s">
        <v>59</v>
      </c>
      <c r="AF294" t="s">
        <v>84</v>
      </c>
      <c r="AG294">
        <v>100</v>
      </c>
      <c r="AH294" t="s">
        <v>656</v>
      </c>
      <c r="AQ294" t="s">
        <v>87</v>
      </c>
      <c r="AR294" t="s">
        <v>87</v>
      </c>
      <c r="AS294" t="s">
        <v>87</v>
      </c>
      <c r="AT294" t="s">
        <v>87</v>
      </c>
      <c r="AU294" t="s">
        <v>87</v>
      </c>
      <c r="BB294" t="s">
        <v>933</v>
      </c>
      <c r="BC294" t="s">
        <v>124</v>
      </c>
      <c r="BQ294" t="s">
        <v>124</v>
      </c>
      <c r="BR294" t="s">
        <v>3143</v>
      </c>
    </row>
    <row r="295" spans="1:70" ht="29.25" customHeight="1" x14ac:dyDescent="0.25">
      <c r="A295">
        <v>16741136</v>
      </c>
      <c r="B295" t="s">
        <v>934</v>
      </c>
      <c r="C295" t="s">
        <v>59</v>
      </c>
      <c r="D295" t="s">
        <v>83</v>
      </c>
      <c r="E295">
        <v>100</v>
      </c>
      <c r="F295" t="str">
        <f t="shared" si="76"/>
        <v>Yes</v>
      </c>
      <c r="G295" t="str">
        <f>IFERROR(VLOOKUP(B295,[1]Sheet1!$A:$J,COLUMN([1]Sheet1!$J$1),FALSE),"")</f>
        <v/>
      </c>
      <c r="H295" t="str">
        <f t="shared" si="77"/>
        <v>No</v>
      </c>
      <c r="I295">
        <f t="shared" si="78"/>
        <v>0</v>
      </c>
      <c r="J295">
        <f t="shared" si="79"/>
        <v>0</v>
      </c>
      <c r="K295" s="2">
        <v>16741136</v>
      </c>
      <c r="L295" s="12" t="s">
        <v>934</v>
      </c>
      <c r="M295" s="12" t="s">
        <v>943</v>
      </c>
      <c r="N295" s="4" t="s">
        <v>944</v>
      </c>
      <c r="O295" t="s">
        <v>935</v>
      </c>
      <c r="T295" t="s">
        <v>60</v>
      </c>
      <c r="U295" t="s">
        <v>76</v>
      </c>
      <c r="V295" t="s">
        <v>810</v>
      </c>
      <c r="W295" t="s">
        <v>78</v>
      </c>
      <c r="X295" t="s">
        <v>79</v>
      </c>
      <c r="Y295" t="s">
        <v>80</v>
      </c>
      <c r="Z295" t="s">
        <v>655</v>
      </c>
      <c r="AA295" t="s">
        <v>119</v>
      </c>
      <c r="AB295" t="s">
        <v>83</v>
      </c>
      <c r="AC295" t="s">
        <v>201</v>
      </c>
      <c r="AD295" t="s">
        <v>83</v>
      </c>
      <c r="AE295" t="s">
        <v>59</v>
      </c>
      <c r="AF295" t="s">
        <v>84</v>
      </c>
      <c r="AG295">
        <v>100</v>
      </c>
      <c r="AH295" t="s">
        <v>656</v>
      </c>
      <c r="AQ295" t="s">
        <v>87</v>
      </c>
      <c r="AR295" t="s">
        <v>87</v>
      </c>
      <c r="AS295" t="s">
        <v>87</v>
      </c>
      <c r="AT295" t="s">
        <v>87</v>
      </c>
      <c r="AU295" t="s">
        <v>87</v>
      </c>
      <c r="BB295" t="s">
        <v>945</v>
      </c>
      <c r="BC295" t="s">
        <v>124</v>
      </c>
      <c r="BQ295" t="s">
        <v>124</v>
      </c>
      <c r="BR295" t="s">
        <v>3143</v>
      </c>
    </row>
    <row r="296" spans="1:70" ht="15" x14ac:dyDescent="0.25">
      <c r="L296"/>
      <c r="M296"/>
      <c r="O296" t="s">
        <v>936</v>
      </c>
      <c r="BJ296"/>
    </row>
    <row r="297" spans="1:70" ht="15" x14ac:dyDescent="0.25">
      <c r="L297"/>
      <c r="M297"/>
      <c r="O297" t="s">
        <v>937</v>
      </c>
      <c r="BJ297"/>
    </row>
    <row r="298" spans="1:70" ht="15" x14ac:dyDescent="0.25">
      <c r="L298"/>
      <c r="M298"/>
      <c r="O298" t="s">
        <v>938</v>
      </c>
      <c r="BJ298"/>
    </row>
    <row r="299" spans="1:70" ht="15" x14ac:dyDescent="0.25">
      <c r="L299"/>
      <c r="M299"/>
      <c r="O299" t="s">
        <v>939</v>
      </c>
      <c r="P299" t="s">
        <v>941</v>
      </c>
      <c r="BJ299"/>
    </row>
    <row r="300" spans="1:70" ht="15" x14ac:dyDescent="0.25">
      <c r="L300"/>
      <c r="M300"/>
      <c r="O300" t="s">
        <v>940</v>
      </c>
      <c r="P300" t="s">
        <v>942</v>
      </c>
      <c r="BJ300"/>
    </row>
    <row r="301" spans="1:70" ht="29.25" customHeight="1" x14ac:dyDescent="0.25">
      <c r="A301">
        <v>16741137</v>
      </c>
      <c r="B301" t="s">
        <v>946</v>
      </c>
      <c r="C301" t="s">
        <v>59</v>
      </c>
      <c r="D301" t="s">
        <v>83</v>
      </c>
      <c r="E301">
        <v>100</v>
      </c>
      <c r="F301" t="str">
        <f t="shared" ref="F301:F302" si="80">IF(AE301="","No","Yes")</f>
        <v>Yes</v>
      </c>
      <c r="G301" t="str">
        <f>IFERROR(VLOOKUP(B301,[1]Sheet1!$A:$J,COLUMN([1]Sheet1!$J$1),FALSE),"")</f>
        <v/>
      </c>
      <c r="H301" t="str">
        <f t="shared" ref="H301:H302" si="81">IF(BN301=0,"No","Yes")</f>
        <v>No</v>
      </c>
      <c r="I301">
        <f t="shared" ref="I301:I302" si="82">BN301</f>
        <v>0</v>
      </c>
      <c r="J301">
        <f t="shared" ref="J301:J302" si="83">BO301</f>
        <v>0</v>
      </c>
      <c r="K301" s="2">
        <v>16741137</v>
      </c>
      <c r="L301" s="12" t="s">
        <v>946</v>
      </c>
      <c r="M301" s="12" t="s">
        <v>949</v>
      </c>
      <c r="N301" s="4" t="s">
        <v>950</v>
      </c>
      <c r="O301" s="4" t="s">
        <v>947</v>
      </c>
      <c r="P301" s="4" t="s">
        <v>948</v>
      </c>
      <c r="T301" t="s">
        <v>60</v>
      </c>
      <c r="U301" t="s">
        <v>76</v>
      </c>
      <c r="V301" t="s">
        <v>810</v>
      </c>
      <c r="W301" t="s">
        <v>78</v>
      </c>
      <c r="X301" t="s">
        <v>79</v>
      </c>
      <c r="Y301" t="s">
        <v>80</v>
      </c>
      <c r="Z301" t="s">
        <v>655</v>
      </c>
      <c r="AA301" t="s">
        <v>119</v>
      </c>
      <c r="AB301" t="s">
        <v>83</v>
      </c>
      <c r="AC301" t="s">
        <v>201</v>
      </c>
      <c r="AD301" t="s">
        <v>83</v>
      </c>
      <c r="AE301" t="s">
        <v>59</v>
      </c>
      <c r="AF301" t="s">
        <v>84</v>
      </c>
      <c r="AG301">
        <v>100</v>
      </c>
      <c r="AH301" t="s">
        <v>656</v>
      </c>
      <c r="AQ301" t="s">
        <v>87</v>
      </c>
      <c r="AR301" t="s">
        <v>87</v>
      </c>
      <c r="AS301" t="s">
        <v>87</v>
      </c>
      <c r="AT301" t="s">
        <v>87</v>
      </c>
      <c r="AU301" t="s">
        <v>87</v>
      </c>
      <c r="BB301" t="s">
        <v>951</v>
      </c>
      <c r="BC301" t="s">
        <v>90</v>
      </c>
      <c r="BD301" t="s">
        <v>952</v>
      </c>
      <c r="BQ301" t="s">
        <v>124</v>
      </c>
      <c r="BR301" t="s">
        <v>3143</v>
      </c>
    </row>
    <row r="302" spans="1:70" ht="29.25" customHeight="1" x14ac:dyDescent="0.25">
      <c r="A302">
        <v>16741138</v>
      </c>
      <c r="B302" t="s">
        <v>953</v>
      </c>
      <c r="C302" t="s">
        <v>59</v>
      </c>
      <c r="D302" t="s">
        <v>83</v>
      </c>
      <c r="E302">
        <v>100</v>
      </c>
      <c r="F302" t="str">
        <f t="shared" si="80"/>
        <v>Yes</v>
      </c>
      <c r="G302" t="str">
        <f>IFERROR(VLOOKUP(B302,[1]Sheet1!$A:$J,COLUMN([1]Sheet1!$J$1),FALSE),"")</f>
        <v/>
      </c>
      <c r="H302" t="str">
        <f t="shared" si="81"/>
        <v>No</v>
      </c>
      <c r="I302">
        <f t="shared" si="82"/>
        <v>0</v>
      </c>
      <c r="J302">
        <f t="shared" si="83"/>
        <v>0</v>
      </c>
      <c r="K302" s="2">
        <v>16741138</v>
      </c>
      <c r="L302" s="12" t="s">
        <v>953</v>
      </c>
      <c r="M302" s="12" t="s">
        <v>971</v>
      </c>
      <c r="N302" s="4" t="s">
        <v>972</v>
      </c>
      <c r="O302" t="s">
        <v>954</v>
      </c>
      <c r="Q302" t="s">
        <v>70</v>
      </c>
      <c r="R302" t="s">
        <v>965</v>
      </c>
      <c r="T302" t="s">
        <v>60</v>
      </c>
      <c r="U302" t="s">
        <v>76</v>
      </c>
      <c r="V302" t="s">
        <v>810</v>
      </c>
      <c r="W302" t="s">
        <v>78</v>
      </c>
      <c r="X302" t="s">
        <v>79</v>
      </c>
      <c r="Y302" t="s">
        <v>80</v>
      </c>
      <c r="Z302" t="s">
        <v>655</v>
      </c>
      <c r="AA302" t="s">
        <v>119</v>
      </c>
      <c r="AB302" t="s">
        <v>83</v>
      </c>
      <c r="AC302" t="s">
        <v>201</v>
      </c>
      <c r="AD302" t="s">
        <v>83</v>
      </c>
      <c r="AE302" t="s">
        <v>59</v>
      </c>
      <c r="AF302" t="s">
        <v>84</v>
      </c>
      <c r="AG302">
        <v>100</v>
      </c>
      <c r="AH302" t="s">
        <v>656</v>
      </c>
      <c r="AQ302" t="s">
        <v>87</v>
      </c>
      <c r="AR302" t="s">
        <v>87</v>
      </c>
      <c r="AS302" t="s">
        <v>87</v>
      </c>
      <c r="AT302" t="s">
        <v>87</v>
      </c>
      <c r="AU302" t="s">
        <v>87</v>
      </c>
      <c r="BB302" t="s">
        <v>973</v>
      </c>
      <c r="BC302" t="s">
        <v>124</v>
      </c>
      <c r="BQ302" t="s">
        <v>124</v>
      </c>
      <c r="BR302" t="s">
        <v>3143</v>
      </c>
    </row>
    <row r="303" spans="1:70" ht="15" x14ac:dyDescent="0.25">
      <c r="L303"/>
      <c r="M303"/>
      <c r="O303" t="s">
        <v>955</v>
      </c>
      <c r="P303" t="s">
        <v>960</v>
      </c>
      <c r="Q303" t="s">
        <v>70</v>
      </c>
      <c r="R303" t="s">
        <v>966</v>
      </c>
      <c r="BJ303"/>
    </row>
    <row r="304" spans="1:70" ht="15" x14ac:dyDescent="0.25">
      <c r="L304"/>
      <c r="M304"/>
      <c r="O304" t="s">
        <v>956</v>
      </c>
      <c r="P304" t="s">
        <v>961</v>
      </c>
      <c r="Q304" t="s">
        <v>70</v>
      </c>
      <c r="R304" t="s">
        <v>967</v>
      </c>
      <c r="BJ304"/>
    </row>
    <row r="305" spans="1:70" ht="15" x14ac:dyDescent="0.25">
      <c r="L305"/>
      <c r="M305"/>
      <c r="O305" t="s">
        <v>957</v>
      </c>
      <c r="P305" t="s">
        <v>962</v>
      </c>
      <c r="Q305" t="s">
        <v>70</v>
      </c>
      <c r="R305" t="s">
        <v>968</v>
      </c>
      <c r="BJ305"/>
    </row>
    <row r="306" spans="1:70" ht="15" x14ac:dyDescent="0.25">
      <c r="L306"/>
      <c r="M306"/>
      <c r="O306" t="s">
        <v>958</v>
      </c>
      <c r="P306" t="s">
        <v>963</v>
      </c>
      <c r="Q306" t="s">
        <v>70</v>
      </c>
      <c r="R306" t="s">
        <v>969</v>
      </c>
      <c r="BJ306"/>
    </row>
    <row r="307" spans="1:70" ht="15" x14ac:dyDescent="0.25">
      <c r="L307"/>
      <c r="M307"/>
      <c r="O307" t="s">
        <v>959</v>
      </c>
      <c r="P307" t="s">
        <v>964</v>
      </c>
      <c r="Q307" t="s">
        <v>70</v>
      </c>
      <c r="R307" t="s">
        <v>970</v>
      </c>
      <c r="BJ307"/>
    </row>
    <row r="308" spans="1:70" ht="29.25" customHeight="1" x14ac:dyDescent="0.25">
      <c r="A308">
        <v>16741139</v>
      </c>
      <c r="B308" t="s">
        <v>974</v>
      </c>
      <c r="C308" t="s">
        <v>59</v>
      </c>
      <c r="D308" t="s">
        <v>83</v>
      </c>
      <c r="E308">
        <v>100</v>
      </c>
      <c r="F308" t="str">
        <f>IF(AE308="","No","Yes")</f>
        <v>Yes</v>
      </c>
      <c r="G308" t="str">
        <f>IFERROR(VLOOKUP(B308,[1]Sheet1!$A:$J,COLUMN([1]Sheet1!$J$1),FALSE),"")</f>
        <v/>
      </c>
      <c r="H308" t="str">
        <f t="shared" ref="H308" si="84">IF(BN308=0,"No","Yes")</f>
        <v>Yes</v>
      </c>
      <c r="I308" t="str">
        <f>BN308</f>
        <v>Thanhna.nguyen</v>
      </c>
      <c r="J308">
        <f>BO308</f>
        <v>0</v>
      </c>
      <c r="K308" s="2">
        <v>16741139</v>
      </c>
      <c r="L308" s="12" t="s">
        <v>974</v>
      </c>
      <c r="M308" s="12" t="s">
        <v>990</v>
      </c>
      <c r="N308" s="4" t="s">
        <v>972</v>
      </c>
      <c r="O308" t="s">
        <v>975</v>
      </c>
      <c r="P308" t="s">
        <v>980</v>
      </c>
      <c r="Q308" t="s">
        <v>70</v>
      </c>
      <c r="R308" t="s">
        <v>985</v>
      </c>
      <c r="T308" t="s">
        <v>60</v>
      </c>
      <c r="U308" t="s">
        <v>76</v>
      </c>
      <c r="V308" t="s">
        <v>810</v>
      </c>
      <c r="W308" t="s">
        <v>78</v>
      </c>
      <c r="X308" t="s">
        <v>79</v>
      </c>
      <c r="Y308" t="s">
        <v>80</v>
      </c>
      <c r="Z308" t="s">
        <v>655</v>
      </c>
      <c r="AA308" t="s">
        <v>119</v>
      </c>
      <c r="AB308" t="s">
        <v>83</v>
      </c>
      <c r="AC308" t="s">
        <v>201</v>
      </c>
      <c r="AD308" t="s">
        <v>83</v>
      </c>
      <c r="AE308" t="s">
        <v>59</v>
      </c>
      <c r="AF308" t="s">
        <v>84</v>
      </c>
      <c r="AG308">
        <v>100</v>
      </c>
      <c r="AH308" t="s">
        <v>656</v>
      </c>
      <c r="AQ308" t="s">
        <v>87</v>
      </c>
      <c r="AR308" t="s">
        <v>87</v>
      </c>
      <c r="AS308" t="s">
        <v>87</v>
      </c>
      <c r="AT308" t="s">
        <v>87</v>
      </c>
      <c r="AU308" t="s">
        <v>87</v>
      </c>
      <c r="BB308" t="s">
        <v>973</v>
      </c>
      <c r="BC308" t="s">
        <v>124</v>
      </c>
      <c r="BL308" s="24" t="s">
        <v>2755</v>
      </c>
      <c r="BM308" s="9" t="s">
        <v>2769</v>
      </c>
      <c r="BN308" s="9" t="s">
        <v>2757</v>
      </c>
      <c r="BQ308" t="s">
        <v>124</v>
      </c>
      <c r="BR308" t="s">
        <v>3143</v>
      </c>
    </row>
    <row r="309" spans="1:70" ht="15" x14ac:dyDescent="0.25">
      <c r="L309"/>
      <c r="M309"/>
      <c r="O309" t="s">
        <v>976</v>
      </c>
      <c r="P309" t="s">
        <v>981</v>
      </c>
      <c r="Q309" t="s">
        <v>70</v>
      </c>
      <c r="R309" t="s">
        <v>986</v>
      </c>
      <c r="BJ309"/>
    </row>
    <row r="310" spans="1:70" ht="15" x14ac:dyDescent="0.25">
      <c r="L310"/>
      <c r="M310"/>
      <c r="O310" t="s">
        <v>977</v>
      </c>
      <c r="P310" t="s">
        <v>982</v>
      </c>
      <c r="Q310" t="s">
        <v>70</v>
      </c>
      <c r="R310" t="s">
        <v>987</v>
      </c>
      <c r="BJ310"/>
    </row>
    <row r="311" spans="1:70" ht="15" x14ac:dyDescent="0.25">
      <c r="L311"/>
      <c r="M311"/>
      <c r="O311" t="s">
        <v>978</v>
      </c>
      <c r="P311" t="s">
        <v>983</v>
      </c>
      <c r="Q311" t="s">
        <v>70</v>
      </c>
      <c r="R311" t="s">
        <v>988</v>
      </c>
      <c r="BJ311"/>
    </row>
    <row r="312" spans="1:70" ht="15" x14ac:dyDescent="0.25">
      <c r="L312"/>
      <c r="M312"/>
      <c r="O312" t="s">
        <v>979</v>
      </c>
      <c r="P312" t="s">
        <v>984</v>
      </c>
      <c r="Q312" t="s">
        <v>70</v>
      </c>
      <c r="R312" t="s">
        <v>989</v>
      </c>
      <c r="BJ312"/>
    </row>
    <row r="313" spans="1:70" ht="29.25" customHeight="1" x14ac:dyDescent="0.25">
      <c r="A313">
        <v>16741140</v>
      </c>
      <c r="B313" t="s">
        <v>991</v>
      </c>
      <c r="C313" t="s">
        <v>59</v>
      </c>
      <c r="D313" t="s">
        <v>83</v>
      </c>
      <c r="E313">
        <v>100</v>
      </c>
      <c r="F313" t="str">
        <f>IF(AE313="","No","Yes")</f>
        <v>Yes</v>
      </c>
      <c r="G313" t="str">
        <f>IFERROR(VLOOKUP(B313,[1]Sheet1!$A:$J,COLUMN([1]Sheet1!$J$1),FALSE),"")</f>
        <v/>
      </c>
      <c r="H313" t="str">
        <f t="shared" ref="H313" si="85">IF(BN313=0,"No","Yes")</f>
        <v>No</v>
      </c>
      <c r="I313">
        <f>BN313</f>
        <v>0</v>
      </c>
      <c r="J313">
        <f>BO313</f>
        <v>0</v>
      </c>
      <c r="K313" s="2">
        <v>16741140</v>
      </c>
      <c r="L313" s="12" t="s">
        <v>991</v>
      </c>
      <c r="M313" s="12" t="s">
        <v>1007</v>
      </c>
      <c r="N313" s="4" t="s">
        <v>1008</v>
      </c>
      <c r="O313" t="s">
        <v>992</v>
      </c>
      <c r="P313" s="4" t="s">
        <v>998</v>
      </c>
      <c r="Q313" t="s">
        <v>70</v>
      </c>
      <c r="R313" t="s">
        <v>1001</v>
      </c>
      <c r="T313" t="s">
        <v>60</v>
      </c>
      <c r="U313" t="s">
        <v>76</v>
      </c>
      <c r="V313" t="s">
        <v>117</v>
      </c>
      <c r="W313" t="s">
        <v>78</v>
      </c>
      <c r="X313" t="s">
        <v>79</v>
      </c>
      <c r="Y313" t="s">
        <v>80</v>
      </c>
      <c r="Z313" t="s">
        <v>81</v>
      </c>
      <c r="AA313" t="s">
        <v>119</v>
      </c>
      <c r="AB313" t="s">
        <v>83</v>
      </c>
      <c r="AC313" t="s">
        <v>83</v>
      </c>
      <c r="AD313" t="s">
        <v>83</v>
      </c>
      <c r="AE313" t="s">
        <v>59</v>
      </c>
      <c r="AF313" t="s">
        <v>84</v>
      </c>
      <c r="AG313">
        <v>100</v>
      </c>
      <c r="AQ313" t="s">
        <v>87</v>
      </c>
      <c r="AR313" t="s">
        <v>87</v>
      </c>
      <c r="AS313" t="s">
        <v>87</v>
      </c>
      <c r="AT313" t="s">
        <v>87</v>
      </c>
      <c r="AU313" t="s">
        <v>87</v>
      </c>
      <c r="AX313" t="s">
        <v>1009</v>
      </c>
      <c r="AY313" t="s">
        <v>89</v>
      </c>
      <c r="BB313" t="s">
        <v>1010</v>
      </c>
      <c r="BC313" t="s">
        <v>124</v>
      </c>
      <c r="BH313" t="s">
        <v>127</v>
      </c>
      <c r="BI313" t="s">
        <v>93</v>
      </c>
      <c r="BJ313" s="12" t="s">
        <v>1011</v>
      </c>
      <c r="BQ313" t="s">
        <v>124</v>
      </c>
      <c r="BR313" t="s">
        <v>3143</v>
      </c>
    </row>
    <row r="314" spans="1:70" ht="15" x14ac:dyDescent="0.25">
      <c r="L314"/>
      <c r="M314"/>
      <c r="O314" t="s">
        <v>993</v>
      </c>
      <c r="Q314" t="s">
        <v>70</v>
      </c>
      <c r="R314" t="s">
        <v>1002</v>
      </c>
      <c r="BJ314"/>
    </row>
    <row r="315" spans="1:70" ht="15" x14ac:dyDescent="0.25">
      <c r="L315"/>
      <c r="M315"/>
      <c r="O315" t="s">
        <v>994</v>
      </c>
      <c r="P315" t="s">
        <v>999</v>
      </c>
      <c r="Q315" t="s">
        <v>70</v>
      </c>
      <c r="R315" t="s">
        <v>1003</v>
      </c>
      <c r="BJ315"/>
    </row>
    <row r="316" spans="1:70" ht="15" x14ac:dyDescent="0.25">
      <c r="L316"/>
      <c r="M316"/>
      <c r="O316" t="s">
        <v>995</v>
      </c>
      <c r="Q316" t="s">
        <v>70</v>
      </c>
      <c r="R316" t="s">
        <v>1004</v>
      </c>
      <c r="BJ316"/>
    </row>
    <row r="317" spans="1:70" ht="15" x14ac:dyDescent="0.25">
      <c r="L317"/>
      <c r="M317"/>
      <c r="O317" t="s">
        <v>996</v>
      </c>
      <c r="Q317" t="s">
        <v>70</v>
      </c>
      <c r="R317" t="s">
        <v>1005</v>
      </c>
      <c r="BJ317"/>
    </row>
    <row r="318" spans="1:70" ht="15" x14ac:dyDescent="0.25">
      <c r="L318"/>
      <c r="M318"/>
      <c r="O318" t="s">
        <v>997</v>
      </c>
      <c r="P318" t="s">
        <v>1000</v>
      </c>
      <c r="Q318" t="s">
        <v>70</v>
      </c>
      <c r="R318" t="s">
        <v>1006</v>
      </c>
      <c r="BJ318"/>
    </row>
    <row r="319" spans="1:70" ht="29.25" customHeight="1" x14ac:dyDescent="0.25">
      <c r="A319">
        <v>16741141</v>
      </c>
      <c r="B319" t="s">
        <v>1012</v>
      </c>
      <c r="C319" t="s">
        <v>59</v>
      </c>
      <c r="D319" t="s">
        <v>83</v>
      </c>
      <c r="E319">
        <v>100</v>
      </c>
      <c r="F319" t="str">
        <f>IF(AE319="","No","Yes")</f>
        <v>Yes</v>
      </c>
      <c r="G319" t="str">
        <f>IFERROR(VLOOKUP(B319,[1]Sheet1!$A:$J,COLUMN([1]Sheet1!$J$1),FALSE),"")</f>
        <v/>
      </c>
      <c r="H319" t="str">
        <f t="shared" ref="H319" si="86">IF(BN319=0,"No","Yes")</f>
        <v>No</v>
      </c>
      <c r="I319">
        <f>BN319</f>
        <v>0</v>
      </c>
      <c r="J319">
        <f>BO319</f>
        <v>0</v>
      </c>
      <c r="K319" s="2">
        <v>16741141</v>
      </c>
      <c r="L319" s="12" t="s">
        <v>1012</v>
      </c>
      <c r="M319" s="12" t="s">
        <v>1027</v>
      </c>
      <c r="N319" s="4" t="s">
        <v>1028</v>
      </c>
      <c r="O319" t="s">
        <v>846</v>
      </c>
      <c r="Q319" t="s">
        <v>70</v>
      </c>
      <c r="R319" t="s">
        <v>1021</v>
      </c>
      <c r="T319" t="s">
        <v>60</v>
      </c>
      <c r="U319" t="s">
        <v>76</v>
      </c>
      <c r="V319" t="s">
        <v>810</v>
      </c>
      <c r="W319" t="s">
        <v>78</v>
      </c>
      <c r="X319" t="s">
        <v>79</v>
      </c>
      <c r="Y319" t="s">
        <v>80</v>
      </c>
      <c r="Z319" t="s">
        <v>118</v>
      </c>
      <c r="AA319" t="s">
        <v>119</v>
      </c>
      <c r="AB319" t="s">
        <v>83</v>
      </c>
      <c r="AC319" t="s">
        <v>84</v>
      </c>
      <c r="AD319" t="s">
        <v>83</v>
      </c>
      <c r="AE319" t="s">
        <v>59</v>
      </c>
      <c r="AF319" t="s">
        <v>84</v>
      </c>
      <c r="AG319">
        <v>100</v>
      </c>
      <c r="AQ319" t="s">
        <v>87</v>
      </c>
      <c r="AR319" t="s">
        <v>87</v>
      </c>
      <c r="AS319" t="s">
        <v>87</v>
      </c>
      <c r="AT319" t="s">
        <v>87</v>
      </c>
      <c r="AU319" t="s">
        <v>87</v>
      </c>
      <c r="AX319" t="s">
        <v>1029</v>
      </c>
      <c r="AY319" t="s">
        <v>89</v>
      </c>
      <c r="BB319" t="s">
        <v>1030</v>
      </c>
      <c r="BC319" t="s">
        <v>90</v>
      </c>
      <c r="BD319" t="s">
        <v>1031</v>
      </c>
      <c r="BH319" t="s">
        <v>152</v>
      </c>
      <c r="BI319" t="s">
        <v>93</v>
      </c>
      <c r="BJ319" s="12" t="s">
        <v>1032</v>
      </c>
      <c r="BQ319" t="s">
        <v>124</v>
      </c>
      <c r="BR319" t="s">
        <v>3143</v>
      </c>
    </row>
    <row r="320" spans="1:70" ht="15" x14ac:dyDescent="0.25">
      <c r="L320"/>
      <c r="M320"/>
      <c r="O320" t="s">
        <v>1013</v>
      </c>
      <c r="Q320" t="s">
        <v>70</v>
      </c>
      <c r="R320" t="s">
        <v>1022</v>
      </c>
      <c r="BJ320"/>
    </row>
    <row r="321" spans="1:70" ht="15" x14ac:dyDescent="0.25">
      <c r="L321"/>
      <c r="M321"/>
      <c r="O321" t="s">
        <v>1014</v>
      </c>
      <c r="Q321" t="s">
        <v>70</v>
      </c>
      <c r="R321" t="s">
        <v>1023</v>
      </c>
      <c r="BJ321"/>
    </row>
    <row r="322" spans="1:70" ht="15" x14ac:dyDescent="0.25">
      <c r="L322"/>
      <c r="M322"/>
      <c r="O322" t="s">
        <v>1015</v>
      </c>
      <c r="P322" t="s">
        <v>1018</v>
      </c>
      <c r="Q322" t="s">
        <v>70</v>
      </c>
      <c r="R322" t="s">
        <v>1024</v>
      </c>
      <c r="BJ322"/>
    </row>
    <row r="323" spans="1:70" ht="15" x14ac:dyDescent="0.25">
      <c r="L323"/>
      <c r="M323"/>
      <c r="O323" t="s">
        <v>1016</v>
      </c>
      <c r="P323" t="s">
        <v>1019</v>
      </c>
      <c r="Q323" t="s">
        <v>70</v>
      </c>
      <c r="R323" t="s">
        <v>1025</v>
      </c>
      <c r="BJ323"/>
    </row>
    <row r="324" spans="1:70" ht="15" x14ac:dyDescent="0.25">
      <c r="L324"/>
      <c r="M324"/>
      <c r="O324" t="s">
        <v>1017</v>
      </c>
      <c r="P324" t="s">
        <v>1020</v>
      </c>
      <c r="Q324" t="s">
        <v>70</v>
      </c>
      <c r="R324" t="s">
        <v>1026</v>
      </c>
      <c r="BJ324"/>
    </row>
    <row r="325" spans="1:70" ht="29.25" customHeight="1" x14ac:dyDescent="0.25">
      <c r="A325">
        <v>16741142</v>
      </c>
      <c r="B325" t="s">
        <v>1033</v>
      </c>
      <c r="C325" t="s">
        <v>59</v>
      </c>
      <c r="D325" t="s">
        <v>83</v>
      </c>
      <c r="E325">
        <v>100</v>
      </c>
      <c r="F325" t="str">
        <f>IF(AE325="","No","Yes")</f>
        <v>Yes</v>
      </c>
      <c r="G325" t="str">
        <f>IFERROR(VLOOKUP(B325,[1]Sheet1!$A:$J,COLUMN([1]Sheet1!$J$1),FALSE),"")</f>
        <v/>
      </c>
      <c r="H325" t="str">
        <f t="shared" ref="H325" si="87">IF(BN325=0,"No","Yes")</f>
        <v>No</v>
      </c>
      <c r="I325">
        <f>BN325</f>
        <v>0</v>
      </c>
      <c r="J325">
        <f>BO325</f>
        <v>0</v>
      </c>
      <c r="K325" s="2">
        <v>16741142</v>
      </c>
      <c r="L325" s="12" t="s">
        <v>1033</v>
      </c>
      <c r="M325" s="12" t="s">
        <v>1037</v>
      </c>
      <c r="N325" s="4" t="s">
        <v>1038</v>
      </c>
      <c r="O325" t="s">
        <v>1034</v>
      </c>
      <c r="T325" t="s">
        <v>60</v>
      </c>
      <c r="U325" t="s">
        <v>76</v>
      </c>
      <c r="V325" t="s">
        <v>810</v>
      </c>
      <c r="W325" t="s">
        <v>78</v>
      </c>
      <c r="X325" t="s">
        <v>79</v>
      </c>
      <c r="Y325" t="s">
        <v>80</v>
      </c>
      <c r="Z325" t="s">
        <v>81</v>
      </c>
      <c r="AA325" t="s">
        <v>119</v>
      </c>
      <c r="AB325" t="s">
        <v>83</v>
      </c>
      <c r="AC325" t="s">
        <v>59</v>
      </c>
      <c r="AD325" t="s">
        <v>83</v>
      </c>
      <c r="AE325" t="s">
        <v>59</v>
      </c>
      <c r="AF325" t="s">
        <v>84</v>
      </c>
      <c r="AG325">
        <v>100</v>
      </c>
      <c r="AQ325" t="s">
        <v>87</v>
      </c>
      <c r="AR325" t="s">
        <v>87</v>
      </c>
      <c r="AS325" t="s">
        <v>87</v>
      </c>
      <c r="AT325" t="s">
        <v>87</v>
      </c>
      <c r="AU325" t="s">
        <v>87</v>
      </c>
      <c r="AX325" t="s">
        <v>1039</v>
      </c>
      <c r="AY325" t="s">
        <v>89</v>
      </c>
      <c r="BB325" t="s">
        <v>1040</v>
      </c>
      <c r="BH325" t="s">
        <v>92</v>
      </c>
      <c r="BI325" t="s">
        <v>93</v>
      </c>
      <c r="BJ325" s="12" t="s">
        <v>1041</v>
      </c>
      <c r="BQ325" t="s">
        <v>124</v>
      </c>
      <c r="BR325" t="s">
        <v>3143</v>
      </c>
    </row>
    <row r="326" spans="1:70" ht="15" x14ac:dyDescent="0.25">
      <c r="L326"/>
      <c r="M326"/>
      <c r="O326" t="s">
        <v>1035</v>
      </c>
      <c r="P326" t="s">
        <v>1036</v>
      </c>
      <c r="BJ326"/>
    </row>
    <row r="327" spans="1:70" ht="29.25" customHeight="1" x14ac:dyDescent="0.25">
      <c r="A327">
        <v>16741143</v>
      </c>
      <c r="B327" t="s">
        <v>1042</v>
      </c>
      <c r="C327" t="s">
        <v>59</v>
      </c>
      <c r="D327" t="s">
        <v>83</v>
      </c>
      <c r="E327">
        <v>100</v>
      </c>
      <c r="F327" t="str">
        <f>IF(AE327="","No","Yes")</f>
        <v>Yes</v>
      </c>
      <c r="G327" t="str">
        <f>IFERROR(VLOOKUP(B327,[1]Sheet1!$A:$J,COLUMN([1]Sheet1!$J$1),FALSE),"")</f>
        <v/>
      </c>
      <c r="H327" t="str">
        <f t="shared" ref="H327" si="88">IF(BN327=0,"No","Yes")</f>
        <v>No</v>
      </c>
      <c r="I327">
        <f>BN327</f>
        <v>0</v>
      </c>
      <c r="J327">
        <f>BO327</f>
        <v>0</v>
      </c>
      <c r="K327" s="2">
        <v>16741143</v>
      </c>
      <c r="L327" s="12" t="s">
        <v>1042</v>
      </c>
      <c r="M327" s="12" t="s">
        <v>1049</v>
      </c>
      <c r="N327" s="4" t="s">
        <v>1050</v>
      </c>
      <c r="O327" t="s">
        <v>1043</v>
      </c>
      <c r="T327" t="s">
        <v>60</v>
      </c>
      <c r="U327" t="s">
        <v>76</v>
      </c>
      <c r="V327" t="s">
        <v>810</v>
      </c>
      <c r="W327" t="s">
        <v>78</v>
      </c>
      <c r="X327" t="s">
        <v>79</v>
      </c>
      <c r="Y327" t="s">
        <v>80</v>
      </c>
      <c r="Z327" t="s">
        <v>655</v>
      </c>
      <c r="AA327" t="s">
        <v>119</v>
      </c>
      <c r="AB327" t="s">
        <v>83</v>
      </c>
      <c r="AC327" t="s">
        <v>201</v>
      </c>
      <c r="AD327" t="s">
        <v>83</v>
      </c>
      <c r="AE327" t="s">
        <v>59</v>
      </c>
      <c r="AF327" t="s">
        <v>84</v>
      </c>
      <c r="AG327">
        <v>100</v>
      </c>
      <c r="AH327" t="s">
        <v>656</v>
      </c>
      <c r="AQ327" t="s">
        <v>87</v>
      </c>
      <c r="AR327" t="s">
        <v>87</v>
      </c>
      <c r="AS327" t="s">
        <v>87</v>
      </c>
      <c r="AT327" t="s">
        <v>87</v>
      </c>
      <c r="AU327" t="s">
        <v>87</v>
      </c>
      <c r="BB327" t="s">
        <v>1051</v>
      </c>
      <c r="BC327" t="s">
        <v>124</v>
      </c>
      <c r="BQ327" t="s">
        <v>124</v>
      </c>
      <c r="BR327" t="s">
        <v>3143</v>
      </c>
    </row>
    <row r="328" spans="1:70" ht="15" x14ac:dyDescent="0.25">
      <c r="L328"/>
      <c r="M328"/>
      <c r="O328" t="s">
        <v>1044</v>
      </c>
      <c r="P328" t="s">
        <v>1047</v>
      </c>
      <c r="BJ328"/>
    </row>
    <row r="329" spans="1:70" ht="15" x14ac:dyDescent="0.25">
      <c r="L329"/>
      <c r="M329"/>
      <c r="O329" t="s">
        <v>1045</v>
      </c>
      <c r="BJ329"/>
    </row>
    <row r="330" spans="1:70" ht="15" x14ac:dyDescent="0.25">
      <c r="L330"/>
      <c r="M330"/>
      <c r="O330" t="s">
        <v>1046</v>
      </c>
      <c r="P330" t="s">
        <v>1048</v>
      </c>
      <c r="BJ330"/>
    </row>
    <row r="331" spans="1:70" ht="29.25" customHeight="1" x14ac:dyDescent="0.25">
      <c r="A331">
        <v>16741144</v>
      </c>
      <c r="B331" t="s">
        <v>1052</v>
      </c>
      <c r="C331" t="s">
        <v>59</v>
      </c>
      <c r="D331" t="s">
        <v>83</v>
      </c>
      <c r="E331">
        <v>100</v>
      </c>
      <c r="F331" t="str">
        <f>IF(AE331="","No","Yes")</f>
        <v>Yes</v>
      </c>
      <c r="G331" t="str">
        <f>IFERROR(VLOOKUP(B331,[1]Sheet1!$A:$J,COLUMN([1]Sheet1!$J$1),FALSE),"")</f>
        <v/>
      </c>
      <c r="H331" t="str">
        <f t="shared" ref="H331" si="89">IF(BN331=0,"No","Yes")</f>
        <v>No</v>
      </c>
      <c r="I331">
        <f>BN331</f>
        <v>0</v>
      </c>
      <c r="J331">
        <f>BO331</f>
        <v>0</v>
      </c>
      <c r="K331" s="2">
        <v>16741144</v>
      </c>
      <c r="L331" s="12" t="s">
        <v>1052</v>
      </c>
      <c r="M331" s="12" t="s">
        <v>1065</v>
      </c>
      <c r="N331" s="4" t="s">
        <v>1066</v>
      </c>
      <c r="O331" t="s">
        <v>1053</v>
      </c>
      <c r="Q331" t="s">
        <v>70</v>
      </c>
      <c r="R331" t="s">
        <v>1060</v>
      </c>
      <c r="T331" t="s">
        <v>60</v>
      </c>
      <c r="U331" t="s">
        <v>76</v>
      </c>
      <c r="V331" t="s">
        <v>810</v>
      </c>
      <c r="W331" t="s">
        <v>78</v>
      </c>
      <c r="X331" t="s">
        <v>79</v>
      </c>
      <c r="Y331" t="s">
        <v>80</v>
      </c>
      <c r="Z331" t="s">
        <v>118</v>
      </c>
      <c r="AA331" t="s">
        <v>119</v>
      </c>
      <c r="AB331" t="s">
        <v>83</v>
      </c>
      <c r="AC331" t="s">
        <v>84</v>
      </c>
      <c r="AD331" t="s">
        <v>83</v>
      </c>
      <c r="AE331" t="s">
        <v>59</v>
      </c>
      <c r="AF331" t="s">
        <v>84</v>
      </c>
      <c r="AG331">
        <v>100</v>
      </c>
      <c r="AQ331" t="s">
        <v>87</v>
      </c>
      <c r="AR331" t="s">
        <v>87</v>
      </c>
      <c r="AS331" t="s">
        <v>87</v>
      </c>
      <c r="AT331" t="s">
        <v>87</v>
      </c>
      <c r="AU331" t="s">
        <v>87</v>
      </c>
      <c r="AX331" t="s">
        <v>1067</v>
      </c>
      <c r="AY331" t="s">
        <v>89</v>
      </c>
      <c r="BC331" t="s">
        <v>124</v>
      </c>
      <c r="BH331" t="s">
        <v>152</v>
      </c>
      <c r="BI331" t="s">
        <v>93</v>
      </c>
      <c r="BJ331" s="12" t="s">
        <v>1068</v>
      </c>
      <c r="BQ331" t="s">
        <v>124</v>
      </c>
      <c r="BR331" t="s">
        <v>3143</v>
      </c>
    </row>
    <row r="332" spans="1:70" ht="15" x14ac:dyDescent="0.25">
      <c r="L332"/>
      <c r="M332"/>
      <c r="O332" t="s">
        <v>1054</v>
      </c>
      <c r="Q332" t="s">
        <v>70</v>
      </c>
      <c r="R332" t="s">
        <v>1061</v>
      </c>
      <c r="BJ332"/>
    </row>
    <row r="333" spans="1:70" ht="15" x14ac:dyDescent="0.25">
      <c r="L333"/>
      <c r="M333"/>
      <c r="O333" t="s">
        <v>1055</v>
      </c>
      <c r="Q333" t="s">
        <v>70</v>
      </c>
      <c r="R333" t="s">
        <v>1062</v>
      </c>
      <c r="BJ333"/>
    </row>
    <row r="334" spans="1:70" ht="15" x14ac:dyDescent="0.25">
      <c r="L334"/>
      <c r="M334"/>
      <c r="O334" t="s">
        <v>1056</v>
      </c>
      <c r="P334" t="s">
        <v>1058</v>
      </c>
      <c r="Q334" t="s">
        <v>70</v>
      </c>
      <c r="R334" t="s">
        <v>1063</v>
      </c>
      <c r="BJ334"/>
    </row>
    <row r="335" spans="1:70" ht="15" x14ac:dyDescent="0.25">
      <c r="L335"/>
      <c r="M335"/>
      <c r="O335" t="s">
        <v>1057</v>
      </c>
      <c r="P335" t="s">
        <v>1059</v>
      </c>
      <c r="Q335" t="s">
        <v>70</v>
      </c>
      <c r="R335" t="s">
        <v>1064</v>
      </c>
      <c r="BJ335"/>
    </row>
    <row r="336" spans="1:70" ht="29.25" customHeight="1" x14ac:dyDescent="0.25">
      <c r="A336">
        <v>16741145</v>
      </c>
      <c r="B336" t="s">
        <v>1069</v>
      </c>
      <c r="C336" t="s">
        <v>59</v>
      </c>
      <c r="D336" t="s">
        <v>83</v>
      </c>
      <c r="E336">
        <v>100</v>
      </c>
      <c r="F336" t="str">
        <f>IF(AE336="","No","Yes")</f>
        <v>Yes</v>
      </c>
      <c r="G336" t="str">
        <f>IFERROR(VLOOKUP(B336,[1]Sheet1!$A:$J,COLUMN([1]Sheet1!$J$1),FALSE),"")</f>
        <v/>
      </c>
      <c r="H336" t="str">
        <f t="shared" ref="H336" si="90">IF(BN336=0,"No","Yes")</f>
        <v>No</v>
      </c>
      <c r="I336">
        <f>BN336</f>
        <v>0</v>
      </c>
      <c r="J336">
        <f>BO336</f>
        <v>0</v>
      </c>
      <c r="K336" s="2">
        <v>16741145</v>
      </c>
      <c r="L336" s="12" t="s">
        <v>1069</v>
      </c>
      <c r="M336" s="12" t="s">
        <v>1080</v>
      </c>
      <c r="N336" s="4" t="s">
        <v>1081</v>
      </c>
      <c r="O336" t="s">
        <v>1070</v>
      </c>
      <c r="P336" t="s">
        <v>1075</v>
      </c>
      <c r="T336" t="s">
        <v>60</v>
      </c>
      <c r="U336" t="s">
        <v>76</v>
      </c>
      <c r="V336" t="s">
        <v>810</v>
      </c>
      <c r="W336" t="s">
        <v>78</v>
      </c>
      <c r="X336" t="s">
        <v>79</v>
      </c>
      <c r="Y336" t="s">
        <v>80</v>
      </c>
      <c r="Z336" t="s">
        <v>81</v>
      </c>
      <c r="AA336" t="s">
        <v>119</v>
      </c>
      <c r="AB336" t="s">
        <v>83</v>
      </c>
      <c r="AC336" t="s">
        <v>59</v>
      </c>
      <c r="AD336" t="s">
        <v>83</v>
      </c>
      <c r="AE336" t="s">
        <v>59</v>
      </c>
      <c r="AF336" t="s">
        <v>84</v>
      </c>
      <c r="AG336">
        <v>100</v>
      </c>
      <c r="AQ336" t="s">
        <v>87</v>
      </c>
      <c r="AR336" t="s">
        <v>87</v>
      </c>
      <c r="AS336" t="s">
        <v>87</v>
      </c>
      <c r="AT336" t="s">
        <v>87</v>
      </c>
      <c r="AU336" t="s">
        <v>87</v>
      </c>
      <c r="AX336" t="s">
        <v>1082</v>
      </c>
      <c r="AY336" t="s">
        <v>89</v>
      </c>
      <c r="BC336" t="s">
        <v>124</v>
      </c>
      <c r="BH336" t="s">
        <v>92</v>
      </c>
      <c r="BI336" t="s">
        <v>93</v>
      </c>
      <c r="BJ336" s="12" t="s">
        <v>1083</v>
      </c>
      <c r="BQ336" t="s">
        <v>124</v>
      </c>
      <c r="BR336" t="s">
        <v>3143</v>
      </c>
    </row>
    <row r="337" spans="1:70" ht="15" x14ac:dyDescent="0.25">
      <c r="L337"/>
      <c r="M337"/>
      <c r="O337" t="s">
        <v>1071</v>
      </c>
      <c r="P337" t="s">
        <v>1076</v>
      </c>
      <c r="BJ337"/>
    </row>
    <row r="338" spans="1:70" ht="15" x14ac:dyDescent="0.25">
      <c r="L338"/>
      <c r="M338"/>
      <c r="O338" t="s">
        <v>1072</v>
      </c>
      <c r="P338" t="s">
        <v>1077</v>
      </c>
      <c r="BJ338"/>
    </row>
    <row r="339" spans="1:70" ht="15" x14ac:dyDescent="0.25">
      <c r="L339"/>
      <c r="M339"/>
      <c r="O339" t="s">
        <v>1073</v>
      </c>
      <c r="P339" t="s">
        <v>1078</v>
      </c>
      <c r="BJ339"/>
    </row>
    <row r="340" spans="1:70" ht="75" x14ac:dyDescent="0.25">
      <c r="L340"/>
      <c r="M340"/>
      <c r="O340" t="s">
        <v>1074</v>
      </c>
      <c r="P340" s="4" t="s">
        <v>1079</v>
      </c>
      <c r="BJ340"/>
    </row>
    <row r="341" spans="1:70" ht="29.25" customHeight="1" x14ac:dyDescent="0.25">
      <c r="A341">
        <v>16741146</v>
      </c>
      <c r="B341" t="s">
        <v>1084</v>
      </c>
      <c r="C341" t="s">
        <v>59</v>
      </c>
      <c r="D341" t="s">
        <v>83</v>
      </c>
      <c r="E341">
        <v>100</v>
      </c>
      <c r="F341" t="str">
        <f>IF(AE341="","No","Yes")</f>
        <v>Yes</v>
      </c>
      <c r="G341" t="str">
        <f>IFERROR(VLOOKUP(B341,[1]Sheet1!$A:$J,COLUMN([1]Sheet1!$J$1),FALSE),"")</f>
        <v/>
      </c>
      <c r="H341" t="str">
        <f t="shared" ref="H341" si="91">IF(BN341=0,"No","Yes")</f>
        <v>No</v>
      </c>
      <c r="I341">
        <f>BN341</f>
        <v>0</v>
      </c>
      <c r="J341">
        <f>BO341</f>
        <v>0</v>
      </c>
      <c r="K341" s="2">
        <v>16741146</v>
      </c>
      <c r="L341" s="12" t="s">
        <v>1084</v>
      </c>
      <c r="M341" s="12" t="s">
        <v>1080</v>
      </c>
      <c r="N341" s="4" t="s">
        <v>1081</v>
      </c>
      <c r="O341" t="s">
        <v>1070</v>
      </c>
      <c r="P341" t="s">
        <v>1088</v>
      </c>
      <c r="T341" t="s">
        <v>60</v>
      </c>
      <c r="U341" t="s">
        <v>76</v>
      </c>
      <c r="V341" t="s">
        <v>810</v>
      </c>
      <c r="W341" t="s">
        <v>78</v>
      </c>
      <c r="X341" t="s">
        <v>79</v>
      </c>
      <c r="Y341" t="s">
        <v>80</v>
      </c>
      <c r="Z341" t="s">
        <v>81</v>
      </c>
      <c r="AA341" t="s">
        <v>119</v>
      </c>
      <c r="AB341" t="s">
        <v>83</v>
      </c>
      <c r="AC341" t="s">
        <v>59</v>
      </c>
      <c r="AD341" t="s">
        <v>83</v>
      </c>
      <c r="AE341" t="s">
        <v>59</v>
      </c>
      <c r="AF341" t="s">
        <v>84</v>
      </c>
      <c r="AG341">
        <v>100</v>
      </c>
      <c r="AQ341" t="s">
        <v>87</v>
      </c>
      <c r="AR341" t="s">
        <v>87</v>
      </c>
      <c r="AS341" t="s">
        <v>87</v>
      </c>
      <c r="AT341" t="s">
        <v>87</v>
      </c>
      <c r="AU341" t="s">
        <v>87</v>
      </c>
      <c r="AX341" t="s">
        <v>1082</v>
      </c>
      <c r="AY341" t="s">
        <v>89</v>
      </c>
      <c r="BC341" t="s">
        <v>124</v>
      </c>
      <c r="BH341" t="s">
        <v>92</v>
      </c>
      <c r="BI341" t="s">
        <v>93</v>
      </c>
      <c r="BJ341" s="12" t="s">
        <v>1083</v>
      </c>
      <c r="BQ341" t="s">
        <v>124</v>
      </c>
      <c r="BR341" t="s">
        <v>3143</v>
      </c>
    </row>
    <row r="342" spans="1:70" ht="15" x14ac:dyDescent="0.25">
      <c r="L342"/>
      <c r="M342"/>
      <c r="O342" t="s">
        <v>1085</v>
      </c>
      <c r="P342" t="s">
        <v>1089</v>
      </c>
      <c r="BJ342"/>
    </row>
    <row r="343" spans="1:70" ht="15" x14ac:dyDescent="0.25">
      <c r="L343"/>
      <c r="M343"/>
      <c r="O343" t="s">
        <v>1086</v>
      </c>
      <c r="P343" t="s">
        <v>1090</v>
      </c>
      <c r="BJ343"/>
    </row>
    <row r="344" spans="1:70" ht="15" x14ac:dyDescent="0.25">
      <c r="L344"/>
      <c r="M344"/>
      <c r="O344" t="s">
        <v>1087</v>
      </c>
      <c r="P344" t="s">
        <v>1091</v>
      </c>
      <c r="BJ344"/>
    </row>
    <row r="345" spans="1:70" ht="29.25" customHeight="1" x14ac:dyDescent="0.25">
      <c r="A345">
        <v>16741147</v>
      </c>
      <c r="B345" t="s">
        <v>1092</v>
      </c>
      <c r="C345" t="s">
        <v>59</v>
      </c>
      <c r="D345" t="s">
        <v>83</v>
      </c>
      <c r="E345">
        <v>100</v>
      </c>
      <c r="F345" t="str">
        <f>IF(AE345="","No","Yes")</f>
        <v>Yes</v>
      </c>
      <c r="G345" t="str">
        <f>IFERROR(VLOOKUP(B345,[1]Sheet1!$A:$J,COLUMN([1]Sheet1!$J$1),FALSE),"")</f>
        <v/>
      </c>
      <c r="H345" t="str">
        <f t="shared" ref="H345" si="92">IF(BN345=0,"No","Yes")</f>
        <v>No</v>
      </c>
      <c r="I345">
        <f>BN345</f>
        <v>0</v>
      </c>
      <c r="J345">
        <f>BO345</f>
        <v>0</v>
      </c>
      <c r="K345" s="2">
        <v>16741147</v>
      </c>
      <c r="L345" s="12" t="s">
        <v>1092</v>
      </c>
      <c r="M345" s="12" t="s">
        <v>1101</v>
      </c>
      <c r="N345" s="4" t="s">
        <v>1102</v>
      </c>
      <c r="O345" t="s">
        <v>1093</v>
      </c>
      <c r="P345" t="s">
        <v>1097</v>
      </c>
      <c r="T345" t="s">
        <v>60</v>
      </c>
      <c r="U345" t="s">
        <v>76</v>
      </c>
      <c r="V345" t="s">
        <v>810</v>
      </c>
      <c r="W345" t="s">
        <v>78</v>
      </c>
      <c r="X345" t="s">
        <v>79</v>
      </c>
      <c r="Y345" t="s">
        <v>80</v>
      </c>
      <c r="Z345" t="s">
        <v>81</v>
      </c>
      <c r="AA345" t="s">
        <v>119</v>
      </c>
      <c r="AB345" t="s">
        <v>83</v>
      </c>
      <c r="AC345" t="s">
        <v>59</v>
      </c>
      <c r="AD345" t="s">
        <v>83</v>
      </c>
      <c r="AE345" t="s">
        <v>59</v>
      </c>
      <c r="AF345" t="s">
        <v>84</v>
      </c>
      <c r="AG345">
        <v>100</v>
      </c>
      <c r="AQ345" t="s">
        <v>87</v>
      </c>
      <c r="AR345" t="s">
        <v>87</v>
      </c>
      <c r="AS345" t="s">
        <v>87</v>
      </c>
      <c r="AT345" t="s">
        <v>87</v>
      </c>
      <c r="AU345" t="s">
        <v>87</v>
      </c>
      <c r="AX345" t="s">
        <v>1103</v>
      </c>
      <c r="AY345" t="s">
        <v>89</v>
      </c>
      <c r="BC345" t="s">
        <v>124</v>
      </c>
      <c r="BH345" t="s">
        <v>92</v>
      </c>
      <c r="BI345" t="s">
        <v>93</v>
      </c>
      <c r="BJ345" s="12" t="s">
        <v>1104</v>
      </c>
      <c r="BQ345" t="s">
        <v>124</v>
      </c>
      <c r="BR345" t="s">
        <v>3143</v>
      </c>
    </row>
    <row r="346" spans="1:70" ht="15" x14ac:dyDescent="0.25">
      <c r="L346"/>
      <c r="M346"/>
      <c r="O346" t="s">
        <v>1094</v>
      </c>
      <c r="P346" t="s">
        <v>1098</v>
      </c>
      <c r="BJ346"/>
    </row>
    <row r="347" spans="1:70" ht="15" x14ac:dyDescent="0.25">
      <c r="L347"/>
      <c r="M347"/>
      <c r="O347" t="s">
        <v>1095</v>
      </c>
      <c r="P347" t="s">
        <v>1099</v>
      </c>
      <c r="BJ347"/>
    </row>
    <row r="348" spans="1:70" ht="15" x14ac:dyDescent="0.25">
      <c r="L348"/>
      <c r="M348"/>
      <c r="O348" t="s">
        <v>1096</v>
      </c>
      <c r="P348" t="s">
        <v>1100</v>
      </c>
      <c r="BJ348"/>
    </row>
    <row r="349" spans="1:70" ht="29.25" customHeight="1" x14ac:dyDescent="0.25">
      <c r="A349">
        <v>16741148</v>
      </c>
      <c r="B349" t="s">
        <v>1105</v>
      </c>
      <c r="C349" t="s">
        <v>59</v>
      </c>
      <c r="D349" t="s">
        <v>83</v>
      </c>
      <c r="E349">
        <v>100</v>
      </c>
      <c r="F349" t="str">
        <f>IF(AE349="","No","Yes")</f>
        <v>Yes</v>
      </c>
      <c r="G349" t="str">
        <f>IFERROR(VLOOKUP(B349,[1]Sheet1!$A:$J,COLUMN([1]Sheet1!$J$1),FALSE),"")</f>
        <v/>
      </c>
      <c r="H349" t="str">
        <f t="shared" ref="H349" si="93">IF(BN349=0,"No","Yes")</f>
        <v>No</v>
      </c>
      <c r="I349">
        <f>BN349</f>
        <v>0</v>
      </c>
      <c r="J349">
        <f>BO349</f>
        <v>0</v>
      </c>
      <c r="K349" s="2">
        <v>16741148</v>
      </c>
      <c r="L349" s="12" t="s">
        <v>1105</v>
      </c>
      <c r="M349" s="12" t="s">
        <v>1113</v>
      </c>
      <c r="N349" s="4" t="s">
        <v>1114</v>
      </c>
      <c r="O349" t="s">
        <v>1106</v>
      </c>
      <c r="Q349" t="s">
        <v>70</v>
      </c>
      <c r="R349" t="s">
        <v>1110</v>
      </c>
      <c r="T349" t="s">
        <v>60</v>
      </c>
      <c r="U349" t="s">
        <v>76</v>
      </c>
      <c r="V349" t="s">
        <v>810</v>
      </c>
      <c r="W349" t="s">
        <v>78</v>
      </c>
      <c r="X349" t="s">
        <v>79</v>
      </c>
      <c r="Y349" t="s">
        <v>80</v>
      </c>
      <c r="Z349" t="s">
        <v>81</v>
      </c>
      <c r="AA349" t="s">
        <v>119</v>
      </c>
      <c r="AB349" t="s">
        <v>83</v>
      </c>
      <c r="AC349" t="s">
        <v>83</v>
      </c>
      <c r="AD349" t="s">
        <v>83</v>
      </c>
      <c r="AE349" t="s">
        <v>59</v>
      </c>
      <c r="AF349" t="s">
        <v>84</v>
      </c>
      <c r="AG349">
        <v>100</v>
      </c>
      <c r="AQ349" t="s">
        <v>87</v>
      </c>
      <c r="AR349" t="s">
        <v>87</v>
      </c>
      <c r="AS349" t="s">
        <v>87</v>
      </c>
      <c r="AT349" t="s">
        <v>87</v>
      </c>
      <c r="AU349" t="s">
        <v>87</v>
      </c>
      <c r="AX349" t="s">
        <v>1115</v>
      </c>
      <c r="AY349" t="s">
        <v>89</v>
      </c>
      <c r="BC349" t="s">
        <v>90</v>
      </c>
      <c r="BD349" t="s">
        <v>1116</v>
      </c>
      <c r="BF349" t="s">
        <v>59</v>
      </c>
      <c r="BH349" t="s">
        <v>152</v>
      </c>
      <c r="BI349" t="s">
        <v>93</v>
      </c>
      <c r="BJ349" s="12" t="s">
        <v>1117</v>
      </c>
      <c r="BQ349" t="s">
        <v>124</v>
      </c>
      <c r="BR349" t="s">
        <v>3143</v>
      </c>
    </row>
    <row r="350" spans="1:70" ht="15" x14ac:dyDescent="0.25">
      <c r="L350"/>
      <c r="M350"/>
      <c r="O350" t="s">
        <v>1107</v>
      </c>
      <c r="Q350" t="s">
        <v>70</v>
      </c>
      <c r="R350" t="s">
        <v>1111</v>
      </c>
      <c r="BJ350"/>
    </row>
    <row r="351" spans="1:70" ht="15" x14ac:dyDescent="0.25">
      <c r="L351"/>
      <c r="M351"/>
      <c r="O351" t="s">
        <v>1108</v>
      </c>
      <c r="P351" t="s">
        <v>1109</v>
      </c>
      <c r="Q351" t="s">
        <v>70</v>
      </c>
      <c r="R351" t="s">
        <v>1112</v>
      </c>
      <c r="BJ351"/>
    </row>
    <row r="352" spans="1:70" ht="29.25" customHeight="1" x14ac:dyDescent="0.25">
      <c r="A352">
        <v>16741149</v>
      </c>
      <c r="B352" t="s">
        <v>1118</v>
      </c>
      <c r="C352" t="s">
        <v>59</v>
      </c>
      <c r="D352" t="s">
        <v>83</v>
      </c>
      <c r="E352">
        <v>100</v>
      </c>
      <c r="F352" t="str">
        <f>IF(AE352="","No","Yes")</f>
        <v>Yes</v>
      </c>
      <c r="G352" t="str">
        <f>IFERROR(VLOOKUP(B352,[1]Sheet1!$A:$J,COLUMN([1]Sheet1!$J$1),FALSE),"")</f>
        <v/>
      </c>
      <c r="H352" t="str">
        <f t="shared" ref="H352" si="94">IF(BN352=0,"No","Yes")</f>
        <v>No</v>
      </c>
      <c r="I352">
        <f>BN352</f>
        <v>0</v>
      </c>
      <c r="J352">
        <f>BO352</f>
        <v>0</v>
      </c>
      <c r="K352" s="2">
        <v>16741149</v>
      </c>
      <c r="L352" s="12" t="s">
        <v>1118</v>
      </c>
      <c r="M352" s="4" t="s">
        <v>1126</v>
      </c>
      <c r="N352" s="4" t="s">
        <v>1127</v>
      </c>
      <c r="O352" t="s">
        <v>1119</v>
      </c>
      <c r="Q352" t="s">
        <v>70</v>
      </c>
      <c r="R352" t="s">
        <v>1123</v>
      </c>
      <c r="T352" t="s">
        <v>60</v>
      </c>
      <c r="U352" t="s">
        <v>76</v>
      </c>
      <c r="V352" t="s">
        <v>117</v>
      </c>
      <c r="W352" t="s">
        <v>78</v>
      </c>
      <c r="X352" t="s">
        <v>79</v>
      </c>
      <c r="Y352" t="s">
        <v>80</v>
      </c>
      <c r="Z352" t="s">
        <v>81</v>
      </c>
      <c r="AA352" t="s">
        <v>119</v>
      </c>
      <c r="AB352" t="s">
        <v>83</v>
      </c>
      <c r="AC352" t="s">
        <v>83</v>
      </c>
      <c r="AD352" t="s">
        <v>83</v>
      </c>
      <c r="AE352" t="s">
        <v>59</v>
      </c>
      <c r="AF352" t="s">
        <v>84</v>
      </c>
      <c r="AG352">
        <v>100</v>
      </c>
      <c r="AQ352" t="s">
        <v>87</v>
      </c>
      <c r="AR352" t="s">
        <v>87</v>
      </c>
      <c r="AS352" t="s">
        <v>87</v>
      </c>
      <c r="AT352" t="s">
        <v>87</v>
      </c>
      <c r="AU352" t="s">
        <v>87</v>
      </c>
      <c r="AX352" t="s">
        <v>1115</v>
      </c>
      <c r="AY352" t="s">
        <v>89</v>
      </c>
      <c r="BC352" t="s">
        <v>90</v>
      </c>
      <c r="BD352" t="s">
        <v>1128</v>
      </c>
      <c r="BF352" t="s">
        <v>59</v>
      </c>
      <c r="BH352" t="s">
        <v>152</v>
      </c>
      <c r="BI352" t="s">
        <v>93</v>
      </c>
      <c r="BJ352" s="12" t="s">
        <v>1117</v>
      </c>
      <c r="BQ352" t="s">
        <v>124</v>
      </c>
      <c r="BR352" t="s">
        <v>3143</v>
      </c>
    </row>
    <row r="353" spans="1:70" ht="15" x14ac:dyDescent="0.25">
      <c r="L353"/>
      <c r="M353"/>
      <c r="O353" t="s">
        <v>1120</v>
      </c>
      <c r="Q353" t="s">
        <v>70</v>
      </c>
      <c r="R353" t="s">
        <v>1124</v>
      </c>
      <c r="BJ353"/>
    </row>
    <row r="354" spans="1:70" ht="15" x14ac:dyDescent="0.25">
      <c r="L354"/>
      <c r="M354"/>
      <c r="O354" t="s">
        <v>1121</v>
      </c>
      <c r="P354" t="s">
        <v>1122</v>
      </c>
      <c r="Q354" t="s">
        <v>70</v>
      </c>
      <c r="R354" t="s">
        <v>1125</v>
      </c>
      <c r="BJ354"/>
    </row>
    <row r="355" spans="1:70" ht="29.25" customHeight="1" x14ac:dyDescent="0.25">
      <c r="A355">
        <v>16741150</v>
      </c>
      <c r="B355" t="s">
        <v>1129</v>
      </c>
      <c r="C355" t="s">
        <v>59</v>
      </c>
      <c r="D355" t="s">
        <v>83</v>
      </c>
      <c r="E355">
        <v>100</v>
      </c>
      <c r="F355" t="str">
        <f>IF(AE355="","No","Yes")</f>
        <v>Yes</v>
      </c>
      <c r="G355" t="str">
        <f>IFERROR(VLOOKUP(B355,[1]Sheet1!$A:$J,COLUMN([1]Sheet1!$J$1),FALSE),"")</f>
        <v/>
      </c>
      <c r="H355" t="str">
        <f t="shared" ref="H355" si="95">IF(BN355=0,"No","Yes")</f>
        <v>Yes</v>
      </c>
      <c r="I355" t="str">
        <f>BN355</f>
        <v>Thanhna.nguyen</v>
      </c>
      <c r="J355">
        <f>BO355</f>
        <v>0</v>
      </c>
      <c r="K355" s="2">
        <v>16741150</v>
      </c>
      <c r="L355" s="12" t="s">
        <v>1129</v>
      </c>
      <c r="M355" s="12" t="s">
        <v>1136</v>
      </c>
      <c r="N355" s="4" t="s">
        <v>1137</v>
      </c>
      <c r="O355" t="s">
        <v>1130</v>
      </c>
      <c r="T355" t="s">
        <v>60</v>
      </c>
      <c r="U355" t="s">
        <v>76</v>
      </c>
      <c r="V355" t="s">
        <v>810</v>
      </c>
      <c r="W355" t="s">
        <v>78</v>
      </c>
      <c r="X355" t="s">
        <v>79</v>
      </c>
      <c r="Y355" t="s">
        <v>80</v>
      </c>
      <c r="Z355" t="s">
        <v>81</v>
      </c>
      <c r="AA355" t="s">
        <v>119</v>
      </c>
      <c r="AB355" t="s">
        <v>83</v>
      </c>
      <c r="AC355" t="s">
        <v>59</v>
      </c>
      <c r="AD355" t="s">
        <v>83</v>
      </c>
      <c r="AE355" t="s">
        <v>59</v>
      </c>
      <c r="AF355" t="s">
        <v>84</v>
      </c>
      <c r="AG355">
        <v>100</v>
      </c>
      <c r="AQ355" t="s">
        <v>87</v>
      </c>
      <c r="AR355" t="s">
        <v>87</v>
      </c>
      <c r="AS355" t="s">
        <v>87</v>
      </c>
      <c r="AT355" t="s">
        <v>87</v>
      </c>
      <c r="AU355" t="s">
        <v>87</v>
      </c>
      <c r="AX355" t="s">
        <v>1138</v>
      </c>
      <c r="AY355" t="s">
        <v>89</v>
      </c>
      <c r="BC355" t="s">
        <v>124</v>
      </c>
      <c r="BH355" t="s">
        <v>92</v>
      </c>
      <c r="BI355" t="s">
        <v>93</v>
      </c>
      <c r="BJ355" s="12" t="s">
        <v>1139</v>
      </c>
      <c r="BL355" s="24" t="s">
        <v>2755</v>
      </c>
      <c r="BM355" s="9" t="s">
        <v>2769</v>
      </c>
      <c r="BN355" s="9" t="s">
        <v>2757</v>
      </c>
      <c r="BQ355" t="s">
        <v>124</v>
      </c>
      <c r="BR355" t="s">
        <v>3143</v>
      </c>
    </row>
    <row r="356" spans="1:70" ht="15" x14ac:dyDescent="0.25">
      <c r="L356"/>
      <c r="M356"/>
      <c r="O356" t="s">
        <v>1131</v>
      </c>
      <c r="BJ356"/>
    </row>
    <row r="357" spans="1:70" ht="15" x14ac:dyDescent="0.25">
      <c r="L357"/>
      <c r="M357"/>
      <c r="O357" t="s">
        <v>1132</v>
      </c>
      <c r="P357" t="s">
        <v>1134</v>
      </c>
      <c r="BJ357"/>
    </row>
    <row r="358" spans="1:70" ht="15" x14ac:dyDescent="0.25">
      <c r="L358"/>
      <c r="M358"/>
      <c r="O358" t="s">
        <v>1133</v>
      </c>
      <c r="P358" t="s">
        <v>1135</v>
      </c>
      <c r="BJ358"/>
    </row>
    <row r="359" spans="1:70" ht="29.25" customHeight="1" x14ac:dyDescent="0.25">
      <c r="A359">
        <v>16741151</v>
      </c>
      <c r="B359" t="s">
        <v>1140</v>
      </c>
      <c r="C359" t="s">
        <v>59</v>
      </c>
      <c r="D359" t="s">
        <v>83</v>
      </c>
      <c r="E359">
        <v>100</v>
      </c>
      <c r="F359" t="str">
        <f>IF(AE359="","No","Yes")</f>
        <v>Yes</v>
      </c>
      <c r="G359" t="str">
        <f>IFERROR(VLOOKUP(B359,[1]Sheet1!$A:$J,COLUMN([1]Sheet1!$J$1),FALSE),"")</f>
        <v/>
      </c>
      <c r="H359" t="str">
        <f t="shared" ref="H359" si="96">IF(BN359=0,"No","Yes")</f>
        <v>Yes</v>
      </c>
      <c r="I359" t="str">
        <f>BN359</f>
        <v>Thanhna.nguyen</v>
      </c>
      <c r="J359">
        <f>BO359</f>
        <v>0</v>
      </c>
      <c r="K359" s="2">
        <v>16741151</v>
      </c>
      <c r="L359" s="12" t="s">
        <v>1140</v>
      </c>
      <c r="M359" s="12" t="s">
        <v>1149</v>
      </c>
      <c r="N359" s="4" t="s">
        <v>1150</v>
      </c>
      <c r="O359" t="s">
        <v>1141</v>
      </c>
      <c r="P359" s="4" t="s">
        <v>1145</v>
      </c>
      <c r="T359" t="s">
        <v>60</v>
      </c>
      <c r="U359" t="s">
        <v>76</v>
      </c>
      <c r="V359" t="s">
        <v>810</v>
      </c>
      <c r="W359" t="s">
        <v>78</v>
      </c>
      <c r="X359" t="s">
        <v>79</v>
      </c>
      <c r="Y359" t="s">
        <v>80</v>
      </c>
      <c r="Z359" t="s">
        <v>81</v>
      </c>
      <c r="AA359" t="s">
        <v>119</v>
      </c>
      <c r="AB359" t="s">
        <v>83</v>
      </c>
      <c r="AC359" t="s">
        <v>59</v>
      </c>
      <c r="AD359" t="s">
        <v>83</v>
      </c>
      <c r="AE359" t="s">
        <v>59</v>
      </c>
      <c r="AF359" t="s">
        <v>84</v>
      </c>
      <c r="AG359">
        <v>100</v>
      </c>
      <c r="AQ359" t="s">
        <v>87</v>
      </c>
      <c r="AR359" t="s">
        <v>87</v>
      </c>
      <c r="AS359" t="s">
        <v>87</v>
      </c>
      <c r="AT359" t="s">
        <v>87</v>
      </c>
      <c r="AU359" t="s">
        <v>87</v>
      </c>
      <c r="AX359" t="s">
        <v>1151</v>
      </c>
      <c r="AY359" t="s">
        <v>89</v>
      </c>
      <c r="BC359" t="s">
        <v>124</v>
      </c>
      <c r="BH359" t="s">
        <v>92</v>
      </c>
      <c r="BI359" t="s">
        <v>93</v>
      </c>
      <c r="BJ359" s="12" t="s">
        <v>1152</v>
      </c>
      <c r="BL359" s="24" t="s">
        <v>2755</v>
      </c>
      <c r="BM359" s="9" t="s">
        <v>2769</v>
      </c>
      <c r="BN359" s="9" t="s">
        <v>2757</v>
      </c>
      <c r="BQ359" t="s">
        <v>124</v>
      </c>
      <c r="BR359" t="s">
        <v>3143</v>
      </c>
    </row>
    <row r="360" spans="1:70" ht="15" x14ac:dyDescent="0.25">
      <c r="L360"/>
      <c r="M360"/>
      <c r="O360" t="s">
        <v>1142</v>
      </c>
      <c r="P360" t="s">
        <v>1146</v>
      </c>
      <c r="BJ360"/>
    </row>
    <row r="361" spans="1:70" ht="15" x14ac:dyDescent="0.25">
      <c r="L361"/>
      <c r="M361"/>
      <c r="O361" t="s">
        <v>1143</v>
      </c>
      <c r="P361" t="s">
        <v>1147</v>
      </c>
      <c r="BJ361"/>
    </row>
    <row r="362" spans="1:70" ht="15" x14ac:dyDescent="0.25">
      <c r="L362"/>
      <c r="M362"/>
      <c r="O362" t="s">
        <v>1144</v>
      </c>
      <c r="P362" t="s">
        <v>1148</v>
      </c>
      <c r="BJ362"/>
    </row>
    <row r="363" spans="1:70" ht="29.25" customHeight="1" x14ac:dyDescent="0.25">
      <c r="A363">
        <v>16741152</v>
      </c>
      <c r="B363" t="s">
        <v>1153</v>
      </c>
      <c r="C363" t="s">
        <v>59</v>
      </c>
      <c r="D363" t="s">
        <v>83</v>
      </c>
      <c r="E363">
        <v>100</v>
      </c>
      <c r="F363" t="str">
        <f>IF(AE363="","No","Yes")</f>
        <v>Yes</v>
      </c>
      <c r="G363" t="str">
        <f>IFERROR(VLOOKUP(B363,[1]Sheet1!$A:$J,COLUMN([1]Sheet1!$J$1),FALSE),"")</f>
        <v/>
      </c>
      <c r="H363" t="str">
        <f t="shared" ref="H363" si="97">IF(BN363=0,"No","Yes")</f>
        <v>Yes</v>
      </c>
      <c r="I363" t="str">
        <f>BN363</f>
        <v>Thanhna.nguyen</v>
      </c>
      <c r="J363">
        <f>BO363</f>
        <v>0</v>
      </c>
      <c r="K363" s="2">
        <v>16741152</v>
      </c>
      <c r="L363" s="12" t="s">
        <v>1153</v>
      </c>
      <c r="M363" s="12" t="s">
        <v>1162</v>
      </c>
      <c r="N363" s="4" t="s">
        <v>1163</v>
      </c>
      <c r="O363" s="5" t="s">
        <v>1154</v>
      </c>
      <c r="P363" s="5"/>
      <c r="Q363" t="s">
        <v>70</v>
      </c>
      <c r="R363" t="s">
        <v>1159</v>
      </c>
      <c r="T363" t="s">
        <v>60</v>
      </c>
      <c r="U363" t="s">
        <v>76</v>
      </c>
      <c r="V363" t="s">
        <v>117</v>
      </c>
      <c r="W363" t="s">
        <v>78</v>
      </c>
      <c r="X363" t="s">
        <v>79</v>
      </c>
      <c r="Y363" t="s">
        <v>80</v>
      </c>
      <c r="Z363" t="s">
        <v>655</v>
      </c>
      <c r="AA363" t="s">
        <v>119</v>
      </c>
      <c r="AB363" t="s">
        <v>83</v>
      </c>
      <c r="AC363" t="s">
        <v>83</v>
      </c>
      <c r="AD363" t="s">
        <v>83</v>
      </c>
      <c r="AE363" t="s">
        <v>59</v>
      </c>
      <c r="AF363" t="s">
        <v>84</v>
      </c>
      <c r="AG363">
        <v>100</v>
      </c>
      <c r="AH363" t="s">
        <v>732</v>
      </c>
      <c r="AQ363" t="s">
        <v>87</v>
      </c>
      <c r="AR363" t="s">
        <v>87</v>
      </c>
      <c r="AS363" t="s">
        <v>87</v>
      </c>
      <c r="AT363" t="s">
        <v>87</v>
      </c>
      <c r="AU363" t="s">
        <v>87</v>
      </c>
      <c r="AX363" t="s">
        <v>1164</v>
      </c>
      <c r="AY363" t="s">
        <v>89</v>
      </c>
      <c r="BC363" t="s">
        <v>124</v>
      </c>
      <c r="BH363" t="s">
        <v>152</v>
      </c>
      <c r="BI363" t="s">
        <v>93</v>
      </c>
      <c r="BJ363" s="12" t="s">
        <v>1165</v>
      </c>
      <c r="BL363" s="24" t="s">
        <v>2755</v>
      </c>
      <c r="BM363" s="9" t="s">
        <v>2769</v>
      </c>
      <c r="BN363" s="9" t="s">
        <v>2757</v>
      </c>
      <c r="BQ363" t="s">
        <v>124</v>
      </c>
      <c r="BR363" t="s">
        <v>3143</v>
      </c>
    </row>
    <row r="364" spans="1:70" ht="15" x14ac:dyDescent="0.25">
      <c r="L364"/>
      <c r="M364"/>
      <c r="O364" t="s">
        <v>1155</v>
      </c>
      <c r="P364" t="s">
        <v>1157</v>
      </c>
      <c r="Q364" t="s">
        <v>70</v>
      </c>
      <c r="R364" t="s">
        <v>1160</v>
      </c>
      <c r="BJ364"/>
    </row>
    <row r="365" spans="1:70" ht="15" x14ac:dyDescent="0.25">
      <c r="L365"/>
      <c r="M365"/>
      <c r="O365" t="s">
        <v>1156</v>
      </c>
      <c r="P365" t="s">
        <v>1158</v>
      </c>
      <c r="Q365" t="s">
        <v>70</v>
      </c>
      <c r="R365" t="s">
        <v>1161</v>
      </c>
      <c r="BJ365"/>
    </row>
    <row r="366" spans="1:70" ht="29.25" customHeight="1" x14ac:dyDescent="0.25">
      <c r="A366">
        <v>16741153</v>
      </c>
      <c r="B366" t="s">
        <v>1166</v>
      </c>
      <c r="C366" t="s">
        <v>59</v>
      </c>
      <c r="D366" t="s">
        <v>83</v>
      </c>
      <c r="E366">
        <v>100</v>
      </c>
      <c r="F366" t="str">
        <f>IF(AE366="","No","Yes")</f>
        <v>Yes</v>
      </c>
      <c r="G366" t="str">
        <f>IFERROR(VLOOKUP(B366,[1]Sheet1!$A:$J,COLUMN([1]Sheet1!$J$1),FALSE),"")</f>
        <v/>
      </c>
      <c r="H366" t="str">
        <f t="shared" ref="H366" si="98">IF(BN366=0,"No","Yes")</f>
        <v>Yes</v>
      </c>
      <c r="I366" t="str">
        <f>BN366</f>
        <v>Thanhna.nguyen</v>
      </c>
      <c r="J366">
        <f>BO366</f>
        <v>0</v>
      </c>
      <c r="K366" s="2">
        <v>16741153</v>
      </c>
      <c r="L366" s="12" t="s">
        <v>1166</v>
      </c>
      <c r="M366" s="12" t="s">
        <v>1172</v>
      </c>
      <c r="N366" s="4" t="s">
        <v>1163</v>
      </c>
      <c r="O366" s="3" t="s">
        <v>1154</v>
      </c>
      <c r="P366" s="3"/>
      <c r="Q366" t="s">
        <v>70</v>
      </c>
      <c r="R366" t="s">
        <v>1159</v>
      </c>
      <c r="T366" t="s">
        <v>60</v>
      </c>
      <c r="U366" t="s">
        <v>76</v>
      </c>
      <c r="V366" t="s">
        <v>117</v>
      </c>
      <c r="W366" t="s">
        <v>78</v>
      </c>
      <c r="X366" t="s">
        <v>79</v>
      </c>
      <c r="Y366" t="s">
        <v>80</v>
      </c>
      <c r="Z366" t="s">
        <v>655</v>
      </c>
      <c r="AA366" t="s">
        <v>119</v>
      </c>
      <c r="AB366" t="s">
        <v>83</v>
      </c>
      <c r="AC366" t="s">
        <v>83</v>
      </c>
      <c r="AD366" t="s">
        <v>83</v>
      </c>
      <c r="AE366" t="s">
        <v>59</v>
      </c>
      <c r="AF366" t="s">
        <v>84</v>
      </c>
      <c r="AG366">
        <v>100</v>
      </c>
      <c r="AH366" t="s">
        <v>732</v>
      </c>
      <c r="AQ366" t="s">
        <v>87</v>
      </c>
      <c r="AR366" t="s">
        <v>87</v>
      </c>
      <c r="AS366" t="s">
        <v>87</v>
      </c>
      <c r="AT366" t="s">
        <v>87</v>
      </c>
      <c r="AU366" t="s">
        <v>87</v>
      </c>
      <c r="AX366" t="s">
        <v>1164</v>
      </c>
      <c r="AY366" t="s">
        <v>89</v>
      </c>
      <c r="BC366" t="s">
        <v>124</v>
      </c>
      <c r="BH366" t="s">
        <v>152</v>
      </c>
      <c r="BI366" t="s">
        <v>93</v>
      </c>
      <c r="BJ366" s="12" t="s">
        <v>1165</v>
      </c>
      <c r="BL366" s="24" t="s">
        <v>2755</v>
      </c>
      <c r="BM366" s="9" t="s">
        <v>2769</v>
      </c>
      <c r="BN366" s="9" t="s">
        <v>2757</v>
      </c>
      <c r="BQ366" t="s">
        <v>124</v>
      </c>
      <c r="BR366" t="s">
        <v>3143</v>
      </c>
    </row>
    <row r="367" spans="1:70" ht="15" x14ac:dyDescent="0.25">
      <c r="L367"/>
      <c r="M367"/>
      <c r="O367" t="s">
        <v>1167</v>
      </c>
      <c r="P367" t="s">
        <v>1169</v>
      </c>
      <c r="Q367" t="s">
        <v>70</v>
      </c>
      <c r="R367" t="s">
        <v>1170</v>
      </c>
      <c r="BJ367"/>
    </row>
    <row r="368" spans="1:70" ht="15" x14ac:dyDescent="0.25">
      <c r="L368"/>
      <c r="M368"/>
      <c r="O368" t="s">
        <v>1168</v>
      </c>
      <c r="P368" t="s">
        <v>1158</v>
      </c>
      <c r="Q368" t="s">
        <v>70</v>
      </c>
      <c r="R368" t="s">
        <v>1171</v>
      </c>
      <c r="BJ368"/>
    </row>
    <row r="369" spans="1:70" ht="29.25" customHeight="1" x14ac:dyDescent="0.25">
      <c r="A369">
        <v>16741154</v>
      </c>
      <c r="B369" t="s">
        <v>1173</v>
      </c>
      <c r="C369" t="s">
        <v>59</v>
      </c>
      <c r="D369" t="s">
        <v>83</v>
      </c>
      <c r="E369">
        <v>100</v>
      </c>
      <c r="F369" t="str">
        <f>IF(AE369="","No","Yes")</f>
        <v>Yes</v>
      </c>
      <c r="G369" t="str">
        <f>IFERROR(VLOOKUP(B369,[1]Sheet1!$A:$J,COLUMN([1]Sheet1!$J$1),FALSE),"")</f>
        <v/>
      </c>
      <c r="H369" t="str">
        <f t="shared" ref="H369" si="99">IF(BN369=0,"No","Yes")</f>
        <v>Yes</v>
      </c>
      <c r="I369" t="str">
        <f>BN369</f>
        <v>Thanhna.nguyen</v>
      </c>
      <c r="J369">
        <f>BO369</f>
        <v>0</v>
      </c>
      <c r="K369" s="2">
        <v>16741154</v>
      </c>
      <c r="L369" s="12" t="s">
        <v>1173</v>
      </c>
      <c r="M369" s="12" t="s">
        <v>1179</v>
      </c>
      <c r="N369" s="4" t="s">
        <v>1163</v>
      </c>
      <c r="O369" s="3" t="s">
        <v>1154</v>
      </c>
      <c r="P369" s="3"/>
      <c r="Q369" t="s">
        <v>70</v>
      </c>
      <c r="R369" t="s">
        <v>1159</v>
      </c>
      <c r="T369" t="s">
        <v>60</v>
      </c>
      <c r="U369" t="s">
        <v>76</v>
      </c>
      <c r="V369" t="s">
        <v>117</v>
      </c>
      <c r="W369" t="s">
        <v>78</v>
      </c>
      <c r="X369" t="s">
        <v>79</v>
      </c>
      <c r="Y369" t="s">
        <v>80</v>
      </c>
      <c r="Z369" t="s">
        <v>655</v>
      </c>
      <c r="AA369" t="s">
        <v>119</v>
      </c>
      <c r="AB369" t="s">
        <v>83</v>
      </c>
      <c r="AC369" t="s">
        <v>83</v>
      </c>
      <c r="AD369" t="s">
        <v>83</v>
      </c>
      <c r="AE369" t="s">
        <v>59</v>
      </c>
      <c r="AF369" t="s">
        <v>84</v>
      </c>
      <c r="AG369">
        <v>100</v>
      </c>
      <c r="AH369" t="s">
        <v>732</v>
      </c>
      <c r="AQ369" t="s">
        <v>87</v>
      </c>
      <c r="AR369" t="s">
        <v>87</v>
      </c>
      <c r="AS369" t="s">
        <v>87</v>
      </c>
      <c r="AT369" t="s">
        <v>87</v>
      </c>
      <c r="AU369" t="s">
        <v>87</v>
      </c>
      <c r="AX369" t="s">
        <v>1164</v>
      </c>
      <c r="AY369" t="s">
        <v>89</v>
      </c>
      <c r="BC369" t="s">
        <v>124</v>
      </c>
      <c r="BH369" t="s">
        <v>152</v>
      </c>
      <c r="BI369" t="s">
        <v>93</v>
      </c>
      <c r="BJ369" s="12" t="s">
        <v>1165</v>
      </c>
      <c r="BL369" s="24" t="s">
        <v>2755</v>
      </c>
      <c r="BM369" s="9" t="s">
        <v>2769</v>
      </c>
      <c r="BN369" s="9" t="s">
        <v>2757</v>
      </c>
      <c r="BQ369" t="s">
        <v>124</v>
      </c>
      <c r="BR369" t="s">
        <v>3143</v>
      </c>
    </row>
    <row r="370" spans="1:70" ht="15" x14ac:dyDescent="0.25">
      <c r="L370"/>
      <c r="M370"/>
      <c r="O370" t="s">
        <v>1174</v>
      </c>
      <c r="P370" t="s">
        <v>1176</v>
      </c>
      <c r="Q370" t="s">
        <v>70</v>
      </c>
      <c r="R370" t="s">
        <v>1177</v>
      </c>
      <c r="BJ370"/>
    </row>
    <row r="371" spans="1:70" ht="15" x14ac:dyDescent="0.25">
      <c r="L371"/>
      <c r="M371"/>
      <c r="O371" t="s">
        <v>1175</v>
      </c>
      <c r="P371" t="s">
        <v>1158</v>
      </c>
      <c r="Q371" t="s">
        <v>70</v>
      </c>
      <c r="R371" t="s">
        <v>1178</v>
      </c>
      <c r="BJ371"/>
    </row>
    <row r="372" spans="1:70" ht="29.25" customHeight="1" x14ac:dyDescent="0.25">
      <c r="A372">
        <v>16741155</v>
      </c>
      <c r="B372" t="s">
        <v>1180</v>
      </c>
      <c r="C372" t="s">
        <v>59</v>
      </c>
      <c r="D372" t="s">
        <v>83</v>
      </c>
      <c r="E372">
        <v>100</v>
      </c>
      <c r="F372" t="str">
        <f>IF(AE372="","No","Yes")</f>
        <v>Yes</v>
      </c>
      <c r="G372" t="str">
        <f>IFERROR(VLOOKUP(B372,[1]Sheet1!$A:$J,COLUMN([1]Sheet1!$J$1),FALSE),"")</f>
        <v/>
      </c>
      <c r="H372" t="str">
        <f t="shared" ref="H372" si="100">IF(BN372=0,"No","Yes")</f>
        <v>Yes</v>
      </c>
      <c r="I372" t="str">
        <f>BN372</f>
        <v>Thanhna.nguyen</v>
      </c>
      <c r="J372">
        <f>BO372</f>
        <v>0</v>
      </c>
      <c r="K372" s="2">
        <v>16741155</v>
      </c>
      <c r="L372" s="12" t="s">
        <v>1180</v>
      </c>
      <c r="M372" s="12" t="s">
        <v>1187</v>
      </c>
      <c r="N372" s="4" t="s">
        <v>1188</v>
      </c>
      <c r="O372" t="s">
        <v>1181</v>
      </c>
      <c r="Q372" t="s">
        <v>70</v>
      </c>
      <c r="R372" t="s">
        <v>1159</v>
      </c>
      <c r="T372" t="s">
        <v>60</v>
      </c>
      <c r="U372" t="s">
        <v>76</v>
      </c>
      <c r="V372" t="s">
        <v>810</v>
      </c>
      <c r="W372" t="s">
        <v>78</v>
      </c>
      <c r="X372" t="s">
        <v>79</v>
      </c>
      <c r="Y372" t="s">
        <v>80</v>
      </c>
      <c r="Z372" t="s">
        <v>118</v>
      </c>
      <c r="AA372" t="s">
        <v>119</v>
      </c>
      <c r="AB372" t="s">
        <v>83</v>
      </c>
      <c r="AC372" t="s">
        <v>84</v>
      </c>
      <c r="AD372" t="s">
        <v>83</v>
      </c>
      <c r="AE372" t="s">
        <v>59</v>
      </c>
      <c r="AF372" t="s">
        <v>84</v>
      </c>
      <c r="AG372">
        <v>100</v>
      </c>
      <c r="AQ372" t="s">
        <v>87</v>
      </c>
      <c r="AR372" t="s">
        <v>87</v>
      </c>
      <c r="AS372" t="s">
        <v>87</v>
      </c>
      <c r="AT372" t="s">
        <v>87</v>
      </c>
      <c r="AU372" t="s">
        <v>87</v>
      </c>
      <c r="AX372" t="s">
        <v>1164</v>
      </c>
      <c r="AY372" t="s">
        <v>89</v>
      </c>
      <c r="BC372" t="s">
        <v>124</v>
      </c>
      <c r="BH372" t="s">
        <v>152</v>
      </c>
      <c r="BI372" t="s">
        <v>93</v>
      </c>
      <c r="BJ372" s="12" t="s">
        <v>1165</v>
      </c>
      <c r="BL372" s="24" t="s">
        <v>2755</v>
      </c>
      <c r="BM372" s="9" t="s">
        <v>2769</v>
      </c>
      <c r="BN372" s="9" t="s">
        <v>2757</v>
      </c>
      <c r="BQ372" t="s">
        <v>124</v>
      </c>
      <c r="BR372" t="s">
        <v>3143</v>
      </c>
    </row>
    <row r="373" spans="1:70" ht="15" x14ac:dyDescent="0.25">
      <c r="L373"/>
      <c r="M373"/>
      <c r="O373" t="s">
        <v>1182</v>
      </c>
      <c r="P373" t="s">
        <v>1184</v>
      </c>
      <c r="Q373" t="s">
        <v>70</v>
      </c>
      <c r="R373" t="s">
        <v>1185</v>
      </c>
      <c r="BJ373"/>
    </row>
    <row r="374" spans="1:70" ht="15" x14ac:dyDescent="0.25">
      <c r="L374"/>
      <c r="M374"/>
      <c r="O374" t="s">
        <v>1183</v>
      </c>
      <c r="P374" t="s">
        <v>1158</v>
      </c>
      <c r="Q374" t="s">
        <v>70</v>
      </c>
      <c r="R374" t="s">
        <v>1186</v>
      </c>
      <c r="BJ374"/>
    </row>
    <row r="375" spans="1:70" ht="29.25" customHeight="1" x14ac:dyDescent="0.25">
      <c r="A375">
        <v>16741156</v>
      </c>
      <c r="B375" t="s">
        <v>1189</v>
      </c>
      <c r="C375" t="s">
        <v>59</v>
      </c>
      <c r="D375" t="s">
        <v>83</v>
      </c>
      <c r="E375">
        <v>100</v>
      </c>
      <c r="F375" t="str">
        <f>IF(AE375="","No","Yes")</f>
        <v>Yes</v>
      </c>
      <c r="G375" t="str">
        <f>IFERROR(VLOOKUP(B375,[1]Sheet1!$A:$J,COLUMN([1]Sheet1!$J$1),FALSE),"")</f>
        <v/>
      </c>
      <c r="H375" t="str">
        <f t="shared" ref="H375" si="101">IF(BN375=0,"No","Yes")</f>
        <v>No</v>
      </c>
      <c r="I375">
        <f>BN375</f>
        <v>0</v>
      </c>
      <c r="J375">
        <f>BO375</f>
        <v>0</v>
      </c>
      <c r="K375" s="2">
        <v>16741156</v>
      </c>
      <c r="L375" s="12" t="s">
        <v>1189</v>
      </c>
      <c r="M375" s="4" t="s">
        <v>1200</v>
      </c>
      <c r="N375" s="4" t="s">
        <v>944</v>
      </c>
      <c r="O375" t="s">
        <v>1190</v>
      </c>
      <c r="T375" t="s">
        <v>60</v>
      </c>
      <c r="U375" t="s">
        <v>76</v>
      </c>
      <c r="V375" t="s">
        <v>810</v>
      </c>
      <c r="W375" t="s">
        <v>78</v>
      </c>
      <c r="X375" t="s">
        <v>79</v>
      </c>
      <c r="Y375" t="s">
        <v>80</v>
      </c>
      <c r="Z375" t="s">
        <v>81</v>
      </c>
      <c r="AA375" t="s">
        <v>119</v>
      </c>
      <c r="AB375" t="s">
        <v>83</v>
      </c>
      <c r="AC375" t="s">
        <v>59</v>
      </c>
      <c r="AD375" t="s">
        <v>83</v>
      </c>
      <c r="AE375" t="s">
        <v>59</v>
      </c>
      <c r="AF375" t="s">
        <v>84</v>
      </c>
      <c r="AG375">
        <v>100</v>
      </c>
      <c r="AQ375" t="s">
        <v>87</v>
      </c>
      <c r="AR375" t="s">
        <v>87</v>
      </c>
      <c r="AS375" t="s">
        <v>87</v>
      </c>
      <c r="AT375" t="s">
        <v>87</v>
      </c>
      <c r="AU375" t="s">
        <v>87</v>
      </c>
      <c r="AX375" t="s">
        <v>1201</v>
      </c>
      <c r="AY375" t="s">
        <v>89</v>
      </c>
      <c r="BC375" t="s">
        <v>124</v>
      </c>
      <c r="BH375" t="s">
        <v>92</v>
      </c>
      <c r="BI375" t="s">
        <v>93</v>
      </c>
      <c r="BJ375" s="12" t="s">
        <v>1202</v>
      </c>
      <c r="BQ375" t="s">
        <v>124</v>
      </c>
      <c r="BR375" t="s">
        <v>3143</v>
      </c>
    </row>
    <row r="376" spans="1:70" ht="15" x14ac:dyDescent="0.25">
      <c r="L376"/>
      <c r="M376"/>
      <c r="O376" t="s">
        <v>1191</v>
      </c>
      <c r="BJ376"/>
    </row>
    <row r="377" spans="1:70" ht="15" x14ac:dyDescent="0.25">
      <c r="L377"/>
      <c r="M377"/>
      <c r="O377" t="s">
        <v>1192</v>
      </c>
      <c r="BJ377"/>
    </row>
    <row r="378" spans="1:70" ht="15" x14ac:dyDescent="0.25">
      <c r="L378"/>
      <c r="M378"/>
      <c r="O378" t="s">
        <v>1193</v>
      </c>
      <c r="BJ378"/>
    </row>
    <row r="379" spans="1:70" ht="15" x14ac:dyDescent="0.25">
      <c r="L379"/>
      <c r="M379"/>
      <c r="O379" t="s">
        <v>1194</v>
      </c>
      <c r="P379" t="s">
        <v>1197</v>
      </c>
      <c r="BJ379"/>
    </row>
    <row r="380" spans="1:70" ht="15" x14ac:dyDescent="0.25">
      <c r="L380"/>
      <c r="M380"/>
      <c r="O380" t="s">
        <v>1195</v>
      </c>
      <c r="P380" t="s">
        <v>1198</v>
      </c>
      <c r="BJ380"/>
    </row>
    <row r="381" spans="1:70" ht="15" x14ac:dyDescent="0.25">
      <c r="L381"/>
      <c r="M381"/>
      <c r="O381" t="s">
        <v>1196</v>
      </c>
      <c r="P381" t="s">
        <v>1199</v>
      </c>
      <c r="BJ381"/>
    </row>
    <row r="382" spans="1:70" ht="29.25" customHeight="1" x14ac:dyDescent="0.25">
      <c r="A382">
        <v>16741157</v>
      </c>
      <c r="B382" t="s">
        <v>1203</v>
      </c>
      <c r="C382" t="s">
        <v>59</v>
      </c>
      <c r="D382" t="s">
        <v>83</v>
      </c>
      <c r="E382">
        <v>100</v>
      </c>
      <c r="F382" t="str">
        <f>IF(AE382="","No","Yes")</f>
        <v>Yes</v>
      </c>
      <c r="G382" t="str">
        <f>IFERROR(VLOOKUP(B382,[1]Sheet1!$A:$J,COLUMN([1]Sheet1!$J$1),FALSE),"")</f>
        <v/>
      </c>
      <c r="H382" t="str">
        <f t="shared" ref="H382" si="102">IF(BN382=0,"No","Yes")</f>
        <v>No</v>
      </c>
      <c r="I382">
        <f>BN382</f>
        <v>0</v>
      </c>
      <c r="J382">
        <f>BO382</f>
        <v>0</v>
      </c>
      <c r="K382" s="2">
        <v>16741157</v>
      </c>
      <c r="L382" s="12" t="s">
        <v>1203</v>
      </c>
      <c r="M382" s="12" t="s">
        <v>1212</v>
      </c>
      <c r="N382" s="4" t="s">
        <v>1213</v>
      </c>
      <c r="O382" t="s">
        <v>1204</v>
      </c>
      <c r="P382" t="s">
        <v>1207</v>
      </c>
      <c r="Q382" t="s">
        <v>70</v>
      </c>
      <c r="R382" t="s">
        <v>1209</v>
      </c>
      <c r="T382" t="s">
        <v>60</v>
      </c>
      <c r="U382" t="s">
        <v>76</v>
      </c>
      <c r="V382" t="s">
        <v>810</v>
      </c>
      <c r="W382" t="s">
        <v>78</v>
      </c>
      <c r="X382" t="s">
        <v>79</v>
      </c>
      <c r="Y382" t="s">
        <v>80</v>
      </c>
      <c r="Z382" t="s">
        <v>118</v>
      </c>
      <c r="AA382" t="s">
        <v>119</v>
      </c>
      <c r="AB382" t="s">
        <v>83</v>
      </c>
      <c r="AC382" t="s">
        <v>84</v>
      </c>
      <c r="AD382" t="s">
        <v>83</v>
      </c>
      <c r="AE382" t="s">
        <v>59</v>
      </c>
      <c r="AF382" t="s">
        <v>84</v>
      </c>
      <c r="AG382">
        <v>100</v>
      </c>
      <c r="AQ382" t="s">
        <v>87</v>
      </c>
      <c r="AR382" t="s">
        <v>87</v>
      </c>
      <c r="AS382" t="s">
        <v>87</v>
      </c>
      <c r="AT382" t="s">
        <v>87</v>
      </c>
      <c r="AU382" t="s">
        <v>87</v>
      </c>
      <c r="AX382" t="s">
        <v>1214</v>
      </c>
      <c r="AY382" t="s">
        <v>89</v>
      </c>
      <c r="BC382" t="s">
        <v>124</v>
      </c>
      <c r="BH382" t="s">
        <v>152</v>
      </c>
      <c r="BI382" t="s">
        <v>93</v>
      </c>
      <c r="BJ382" s="12" t="s">
        <v>1215</v>
      </c>
      <c r="BQ382" t="s">
        <v>124</v>
      </c>
      <c r="BR382" t="s">
        <v>3143</v>
      </c>
    </row>
    <row r="383" spans="1:70" ht="15" x14ac:dyDescent="0.25">
      <c r="L383"/>
      <c r="M383"/>
      <c r="O383" t="s">
        <v>1205</v>
      </c>
      <c r="P383" t="s">
        <v>1208</v>
      </c>
      <c r="Q383" t="s">
        <v>70</v>
      </c>
      <c r="R383" t="s">
        <v>1210</v>
      </c>
      <c r="BJ383"/>
    </row>
    <row r="384" spans="1:70" ht="15" x14ac:dyDescent="0.25">
      <c r="L384"/>
      <c r="M384"/>
      <c r="O384" t="s">
        <v>1206</v>
      </c>
      <c r="P384" t="s">
        <v>1207</v>
      </c>
      <c r="Q384" t="s">
        <v>70</v>
      </c>
      <c r="R384" t="s">
        <v>1211</v>
      </c>
      <c r="BJ384"/>
    </row>
    <row r="385" spans="1:70" ht="29.25" customHeight="1" x14ac:dyDescent="0.25">
      <c r="A385">
        <v>16741158</v>
      </c>
      <c r="B385" t="s">
        <v>1216</v>
      </c>
      <c r="C385" t="s">
        <v>59</v>
      </c>
      <c r="D385" t="s">
        <v>83</v>
      </c>
      <c r="E385">
        <v>100</v>
      </c>
      <c r="F385" t="str">
        <f>IF(AE385="","No","Yes")</f>
        <v>Yes</v>
      </c>
      <c r="G385" t="str">
        <f>IFERROR(VLOOKUP(B385,[1]Sheet1!$A:$J,COLUMN([1]Sheet1!$J$1),FALSE),"")</f>
        <v/>
      </c>
      <c r="H385" t="str">
        <f t="shared" ref="H385" si="103">IF(BN385=0,"No","Yes")</f>
        <v>No</v>
      </c>
      <c r="I385">
        <f>BN385</f>
        <v>0</v>
      </c>
      <c r="J385">
        <f>BO385</f>
        <v>0</v>
      </c>
      <c r="K385" s="2">
        <v>16741158</v>
      </c>
      <c r="L385" s="12" t="s">
        <v>1216</v>
      </c>
      <c r="M385" s="4" t="s">
        <v>1225</v>
      </c>
      <c r="N385" s="4" t="s">
        <v>1226</v>
      </c>
      <c r="O385" s="5" t="s">
        <v>1217</v>
      </c>
      <c r="P385" s="5" t="s">
        <v>1220</v>
      </c>
      <c r="Q385" t="s">
        <v>70</v>
      </c>
      <c r="R385" t="s">
        <v>1222</v>
      </c>
      <c r="T385" t="s">
        <v>60</v>
      </c>
      <c r="U385" t="s">
        <v>76</v>
      </c>
      <c r="V385" t="s">
        <v>810</v>
      </c>
      <c r="W385" t="s">
        <v>78</v>
      </c>
      <c r="X385" t="s">
        <v>79</v>
      </c>
      <c r="Y385" t="s">
        <v>80</v>
      </c>
      <c r="Z385" t="s">
        <v>118</v>
      </c>
      <c r="AA385" t="s">
        <v>119</v>
      </c>
      <c r="AB385" t="s">
        <v>83</v>
      </c>
      <c r="AC385" t="s">
        <v>84</v>
      </c>
      <c r="AD385" t="s">
        <v>83</v>
      </c>
      <c r="AE385" t="s">
        <v>59</v>
      </c>
      <c r="AF385" t="s">
        <v>84</v>
      </c>
      <c r="AG385">
        <v>100</v>
      </c>
      <c r="AQ385" t="s">
        <v>87</v>
      </c>
      <c r="AR385" t="s">
        <v>87</v>
      </c>
      <c r="AS385" t="s">
        <v>87</v>
      </c>
      <c r="AT385" t="s">
        <v>87</v>
      </c>
      <c r="AU385" t="s">
        <v>87</v>
      </c>
      <c r="AX385" t="s">
        <v>1214</v>
      </c>
      <c r="AY385" t="s">
        <v>89</v>
      </c>
      <c r="BC385" t="s">
        <v>90</v>
      </c>
      <c r="BD385" t="s">
        <v>1128</v>
      </c>
      <c r="BH385" t="s">
        <v>152</v>
      </c>
      <c r="BI385" t="s">
        <v>93</v>
      </c>
      <c r="BJ385" s="12" t="s">
        <v>1215</v>
      </c>
      <c r="BQ385" t="s">
        <v>124</v>
      </c>
      <c r="BR385" t="s">
        <v>3143</v>
      </c>
    </row>
    <row r="386" spans="1:70" ht="15" x14ac:dyDescent="0.25">
      <c r="L386"/>
      <c r="M386"/>
      <c r="O386" t="s">
        <v>1218</v>
      </c>
      <c r="Q386" t="s">
        <v>70</v>
      </c>
      <c r="R386" t="s">
        <v>1223</v>
      </c>
      <c r="BJ386"/>
    </row>
    <row r="387" spans="1:70" ht="15" x14ac:dyDescent="0.25">
      <c r="L387"/>
      <c r="M387"/>
      <c r="O387" t="s">
        <v>1219</v>
      </c>
      <c r="P387" t="s">
        <v>1221</v>
      </c>
      <c r="Q387" t="s">
        <v>70</v>
      </c>
      <c r="R387" t="s">
        <v>1224</v>
      </c>
      <c r="BJ387"/>
    </row>
    <row r="388" spans="1:70" ht="29.25" customHeight="1" x14ac:dyDescent="0.25">
      <c r="A388">
        <v>16741159</v>
      </c>
      <c r="B388" t="s">
        <v>1227</v>
      </c>
      <c r="C388" t="s">
        <v>59</v>
      </c>
      <c r="D388" t="s">
        <v>83</v>
      </c>
      <c r="E388">
        <v>100</v>
      </c>
      <c r="F388" t="str">
        <f>IF(AE388="","No","Yes")</f>
        <v>Yes</v>
      </c>
      <c r="G388" t="str">
        <f>IFERROR(VLOOKUP(B388,[1]Sheet1!$A:$J,COLUMN([1]Sheet1!$J$1),FALSE),"")</f>
        <v/>
      </c>
      <c r="H388" t="str">
        <f t="shared" ref="H388" si="104">IF(BN388=0,"No","Yes")</f>
        <v>No</v>
      </c>
      <c r="I388">
        <f>BN388</f>
        <v>0</v>
      </c>
      <c r="J388">
        <f>BO388</f>
        <v>0</v>
      </c>
      <c r="K388" s="2">
        <v>16741159</v>
      </c>
      <c r="L388" s="12" t="s">
        <v>1227</v>
      </c>
      <c r="M388" s="4" t="s">
        <v>1232</v>
      </c>
      <c r="N388" s="4" t="s">
        <v>1233</v>
      </c>
      <c r="O388" s="3" t="s">
        <v>1217</v>
      </c>
      <c r="P388" s="3" t="s">
        <v>1220</v>
      </c>
      <c r="Q388" t="s">
        <v>70</v>
      </c>
      <c r="R388" t="s">
        <v>1222</v>
      </c>
      <c r="T388" t="s">
        <v>60</v>
      </c>
      <c r="U388" t="s">
        <v>76</v>
      </c>
      <c r="V388" t="s">
        <v>117</v>
      </c>
      <c r="W388" t="s">
        <v>78</v>
      </c>
      <c r="X388" t="s">
        <v>79</v>
      </c>
      <c r="Y388" t="s">
        <v>80</v>
      </c>
      <c r="Z388" t="s">
        <v>118</v>
      </c>
      <c r="AA388" t="s">
        <v>119</v>
      </c>
      <c r="AB388" t="s">
        <v>83</v>
      </c>
      <c r="AC388" t="s">
        <v>84</v>
      </c>
      <c r="AD388" t="s">
        <v>83</v>
      </c>
      <c r="AE388" t="s">
        <v>59</v>
      </c>
      <c r="AF388" t="s">
        <v>84</v>
      </c>
      <c r="AG388">
        <v>100</v>
      </c>
      <c r="AQ388" t="s">
        <v>87</v>
      </c>
      <c r="AR388" t="s">
        <v>87</v>
      </c>
      <c r="AS388" t="s">
        <v>87</v>
      </c>
      <c r="AT388" t="s">
        <v>87</v>
      </c>
      <c r="AU388" t="s">
        <v>87</v>
      </c>
      <c r="AX388" t="s">
        <v>1214</v>
      </c>
      <c r="AY388" t="s">
        <v>89</v>
      </c>
      <c r="BC388" t="s">
        <v>90</v>
      </c>
      <c r="BD388" t="s">
        <v>1128</v>
      </c>
      <c r="BH388" t="s">
        <v>152</v>
      </c>
      <c r="BI388" t="s">
        <v>93</v>
      </c>
      <c r="BJ388" s="12" t="s">
        <v>1215</v>
      </c>
      <c r="BQ388" t="s">
        <v>124</v>
      </c>
      <c r="BR388" t="s">
        <v>3143</v>
      </c>
    </row>
    <row r="389" spans="1:70" ht="15" x14ac:dyDescent="0.25">
      <c r="L389"/>
      <c r="M389"/>
      <c r="O389" t="s">
        <v>1228</v>
      </c>
      <c r="Q389" t="s">
        <v>70</v>
      </c>
      <c r="R389" t="s">
        <v>1230</v>
      </c>
      <c r="BJ389"/>
    </row>
    <row r="390" spans="1:70" ht="15" x14ac:dyDescent="0.25">
      <c r="L390"/>
      <c r="M390"/>
      <c r="O390" t="s">
        <v>1219</v>
      </c>
      <c r="P390" t="s">
        <v>1229</v>
      </c>
      <c r="Q390" t="s">
        <v>70</v>
      </c>
      <c r="R390" t="s">
        <v>1231</v>
      </c>
      <c r="BJ390"/>
    </row>
    <row r="391" spans="1:70" ht="29.25" customHeight="1" x14ac:dyDescent="0.25">
      <c r="A391">
        <v>16741160</v>
      </c>
      <c r="B391" t="s">
        <v>1234</v>
      </c>
      <c r="C391" t="s">
        <v>59</v>
      </c>
      <c r="D391" t="s">
        <v>83</v>
      </c>
      <c r="E391">
        <v>100</v>
      </c>
      <c r="F391" t="str">
        <f>IF(AE391="","No","Yes")</f>
        <v>Yes</v>
      </c>
      <c r="G391" t="str">
        <f>IFERROR(VLOOKUP(B391,[1]Sheet1!$A:$J,COLUMN([1]Sheet1!$J$1),FALSE),"")</f>
        <v/>
      </c>
      <c r="H391" t="str">
        <f t="shared" ref="H391" si="105">IF(BN391=0,"No","Yes")</f>
        <v>No</v>
      </c>
      <c r="I391">
        <f>BN391</f>
        <v>0</v>
      </c>
      <c r="J391">
        <f>BO391</f>
        <v>0</v>
      </c>
      <c r="K391" s="2">
        <v>16741160</v>
      </c>
      <c r="L391" s="12" t="s">
        <v>1234</v>
      </c>
      <c r="M391" s="12" t="s">
        <v>1238</v>
      </c>
      <c r="N391" s="4" t="s">
        <v>1239</v>
      </c>
      <c r="O391" t="s">
        <v>1235</v>
      </c>
      <c r="T391" t="s">
        <v>60</v>
      </c>
      <c r="U391" t="s">
        <v>76</v>
      </c>
      <c r="V391" t="s">
        <v>810</v>
      </c>
      <c r="W391" t="s">
        <v>78</v>
      </c>
      <c r="X391" t="s">
        <v>79</v>
      </c>
      <c r="Y391" t="s">
        <v>80</v>
      </c>
      <c r="Z391" t="s">
        <v>81</v>
      </c>
      <c r="AA391" t="s">
        <v>119</v>
      </c>
      <c r="AB391" t="s">
        <v>83</v>
      </c>
      <c r="AC391" t="s">
        <v>59</v>
      </c>
      <c r="AD391" t="s">
        <v>83</v>
      </c>
      <c r="AE391" t="s">
        <v>59</v>
      </c>
      <c r="AF391" t="s">
        <v>84</v>
      </c>
      <c r="AG391">
        <v>100</v>
      </c>
      <c r="AQ391" t="s">
        <v>87</v>
      </c>
      <c r="AR391" t="s">
        <v>87</v>
      </c>
      <c r="AS391" t="s">
        <v>87</v>
      </c>
      <c r="AT391" t="s">
        <v>87</v>
      </c>
      <c r="AU391" t="s">
        <v>87</v>
      </c>
      <c r="AX391" t="s">
        <v>1240</v>
      </c>
      <c r="AY391" t="s">
        <v>89</v>
      </c>
      <c r="BC391" t="s">
        <v>124</v>
      </c>
      <c r="BH391" t="s">
        <v>92</v>
      </c>
      <c r="BI391" t="s">
        <v>93</v>
      </c>
      <c r="BJ391" s="12" t="s">
        <v>1241</v>
      </c>
      <c r="BQ391" t="s">
        <v>124</v>
      </c>
      <c r="BR391" t="s">
        <v>3143</v>
      </c>
    </row>
    <row r="392" spans="1:70" ht="15" x14ac:dyDescent="0.25">
      <c r="L392"/>
      <c r="M392"/>
      <c r="O392" t="s">
        <v>1236</v>
      </c>
      <c r="P392" t="s">
        <v>1237</v>
      </c>
      <c r="BJ392"/>
    </row>
    <row r="393" spans="1:70" ht="29.25" customHeight="1" x14ac:dyDescent="0.25">
      <c r="A393">
        <v>16741161</v>
      </c>
      <c r="B393" t="s">
        <v>1242</v>
      </c>
      <c r="C393" t="s">
        <v>59</v>
      </c>
      <c r="D393" t="s">
        <v>83</v>
      </c>
      <c r="E393">
        <v>100</v>
      </c>
      <c r="F393" t="str">
        <f>IF(AE393="","No","Yes")</f>
        <v>Yes</v>
      </c>
      <c r="G393" t="str">
        <f>IFERROR(VLOOKUP(B393,[1]Sheet1!$A:$J,COLUMN([1]Sheet1!$J$1),FALSE),"")</f>
        <v/>
      </c>
      <c r="H393" t="str">
        <f t="shared" ref="H393" si="106">IF(BN393=0,"No","Yes")</f>
        <v>No</v>
      </c>
      <c r="I393">
        <f>BN393</f>
        <v>0</v>
      </c>
      <c r="J393">
        <f>BO393</f>
        <v>0</v>
      </c>
      <c r="K393" s="2">
        <v>16741161</v>
      </c>
      <c r="L393" s="12" t="s">
        <v>1242</v>
      </c>
      <c r="M393" s="12" t="s">
        <v>1245</v>
      </c>
      <c r="N393" s="4" t="s">
        <v>1246</v>
      </c>
      <c r="O393" t="s">
        <v>1235</v>
      </c>
      <c r="T393" t="s">
        <v>60</v>
      </c>
      <c r="U393" t="s">
        <v>76</v>
      </c>
      <c r="V393" t="s">
        <v>810</v>
      </c>
      <c r="W393" t="s">
        <v>78</v>
      </c>
      <c r="X393" t="s">
        <v>79</v>
      </c>
      <c r="Y393" t="s">
        <v>80</v>
      </c>
      <c r="Z393" t="s">
        <v>81</v>
      </c>
      <c r="AA393" t="s">
        <v>119</v>
      </c>
      <c r="AB393" t="s">
        <v>83</v>
      </c>
      <c r="AC393" t="s">
        <v>59</v>
      </c>
      <c r="AD393" t="s">
        <v>83</v>
      </c>
      <c r="AE393" t="s">
        <v>59</v>
      </c>
      <c r="AF393" t="s">
        <v>84</v>
      </c>
      <c r="AG393">
        <v>100</v>
      </c>
      <c r="AQ393" t="s">
        <v>87</v>
      </c>
      <c r="AR393" t="s">
        <v>87</v>
      </c>
      <c r="AS393" t="s">
        <v>87</v>
      </c>
      <c r="AT393" t="s">
        <v>87</v>
      </c>
      <c r="AU393" t="s">
        <v>87</v>
      </c>
      <c r="AX393" t="s">
        <v>1247</v>
      </c>
      <c r="AY393" t="s">
        <v>89</v>
      </c>
      <c r="BC393" t="s">
        <v>124</v>
      </c>
      <c r="BH393" t="s">
        <v>92</v>
      </c>
      <c r="BI393" t="s">
        <v>93</v>
      </c>
      <c r="BJ393" s="12" t="s">
        <v>1248</v>
      </c>
      <c r="BQ393" t="s">
        <v>124</v>
      </c>
      <c r="BR393" t="s">
        <v>3143</v>
      </c>
    </row>
    <row r="394" spans="1:70" ht="75" x14ac:dyDescent="0.25">
      <c r="L394"/>
      <c r="M394"/>
      <c r="O394" t="s">
        <v>1243</v>
      </c>
      <c r="P394" s="4" t="s">
        <v>1244</v>
      </c>
      <c r="BJ394"/>
    </row>
    <row r="395" spans="1:70" ht="29.25" customHeight="1" x14ac:dyDescent="0.25">
      <c r="A395">
        <v>16741162</v>
      </c>
      <c r="B395" t="s">
        <v>1249</v>
      </c>
      <c r="C395" t="s">
        <v>59</v>
      </c>
      <c r="D395" t="s">
        <v>83</v>
      </c>
      <c r="E395">
        <v>100</v>
      </c>
      <c r="F395" t="str">
        <f>IF(AE395="","No","Yes")</f>
        <v>Yes</v>
      </c>
      <c r="G395" t="str">
        <f>IFERROR(VLOOKUP(B395,[1]Sheet1!$A:$J,COLUMN([1]Sheet1!$J$1),FALSE),"")</f>
        <v/>
      </c>
      <c r="H395" t="str">
        <f t="shared" ref="H395" si="107">IF(BN395=0,"No","Yes")</f>
        <v>No</v>
      </c>
      <c r="I395">
        <f>BN395</f>
        <v>0</v>
      </c>
      <c r="J395">
        <f>BO395</f>
        <v>0</v>
      </c>
      <c r="K395" s="2">
        <v>16741162</v>
      </c>
      <c r="L395" s="12" t="s">
        <v>1249</v>
      </c>
      <c r="M395" s="12" t="s">
        <v>1254</v>
      </c>
      <c r="N395" s="4" t="s">
        <v>1255</v>
      </c>
      <c r="O395" s="3" t="s">
        <v>1235</v>
      </c>
      <c r="P395" s="3"/>
      <c r="Q395" t="s">
        <v>70</v>
      </c>
      <c r="R395" t="s">
        <v>1252</v>
      </c>
      <c r="T395" t="s">
        <v>60</v>
      </c>
      <c r="U395" t="s">
        <v>76</v>
      </c>
      <c r="V395" t="s">
        <v>117</v>
      </c>
      <c r="W395" t="s">
        <v>78</v>
      </c>
      <c r="X395" t="s">
        <v>79</v>
      </c>
      <c r="Y395" t="s">
        <v>80</v>
      </c>
      <c r="Z395" t="s">
        <v>118</v>
      </c>
      <c r="AA395" t="s">
        <v>119</v>
      </c>
      <c r="AB395" t="s">
        <v>83</v>
      </c>
      <c r="AC395" t="s">
        <v>84</v>
      </c>
      <c r="AD395" t="s">
        <v>83</v>
      </c>
      <c r="AE395" t="s">
        <v>59</v>
      </c>
      <c r="AF395" t="s">
        <v>84</v>
      </c>
      <c r="AG395">
        <v>100</v>
      </c>
      <c r="AQ395" t="s">
        <v>87</v>
      </c>
      <c r="AR395" t="s">
        <v>87</v>
      </c>
      <c r="AS395" t="s">
        <v>87</v>
      </c>
      <c r="AT395" t="s">
        <v>87</v>
      </c>
      <c r="AU395" t="s">
        <v>87</v>
      </c>
      <c r="AX395" t="s">
        <v>1256</v>
      </c>
      <c r="AY395" t="s">
        <v>89</v>
      </c>
      <c r="BC395" t="s">
        <v>124</v>
      </c>
      <c r="BH395" t="s">
        <v>152</v>
      </c>
      <c r="BI395" t="s">
        <v>93</v>
      </c>
      <c r="BJ395" s="12" t="s">
        <v>1257</v>
      </c>
      <c r="BQ395" t="s">
        <v>124</v>
      </c>
      <c r="BR395" t="s">
        <v>3143</v>
      </c>
    </row>
    <row r="396" spans="1:70" ht="15" x14ac:dyDescent="0.25">
      <c r="L396"/>
      <c r="M396"/>
      <c r="O396" t="s">
        <v>1250</v>
      </c>
      <c r="P396" t="s">
        <v>1251</v>
      </c>
      <c r="Q396" t="s">
        <v>70</v>
      </c>
      <c r="R396" t="s">
        <v>1253</v>
      </c>
      <c r="BJ396"/>
    </row>
    <row r="397" spans="1:70" ht="29.25" customHeight="1" x14ac:dyDescent="0.25">
      <c r="A397">
        <v>16741163</v>
      </c>
      <c r="B397" t="s">
        <v>1258</v>
      </c>
      <c r="C397" t="s">
        <v>59</v>
      </c>
      <c r="D397" t="s">
        <v>83</v>
      </c>
      <c r="E397">
        <v>100</v>
      </c>
      <c r="F397" t="str">
        <f>IF(AE397="","No","Yes")</f>
        <v>Yes</v>
      </c>
      <c r="G397" t="str">
        <f>IFERROR(VLOOKUP(B397,[1]Sheet1!$A:$J,COLUMN([1]Sheet1!$J$1),FALSE),"")</f>
        <v/>
      </c>
      <c r="H397" t="str">
        <f t="shared" ref="H397" si="108">IF(BN397=0,"No","Yes")</f>
        <v>No</v>
      </c>
      <c r="I397">
        <f>BN397</f>
        <v>0</v>
      </c>
      <c r="J397">
        <f>BO397</f>
        <v>0</v>
      </c>
      <c r="K397" s="2">
        <v>16741163</v>
      </c>
      <c r="L397" s="12" t="s">
        <v>1258</v>
      </c>
      <c r="M397" s="12" t="s">
        <v>1267</v>
      </c>
      <c r="N397" s="4" t="s">
        <v>1268</v>
      </c>
      <c r="O397" s="3" t="s">
        <v>1235</v>
      </c>
      <c r="P397" s="3"/>
      <c r="Q397" t="s">
        <v>70</v>
      </c>
      <c r="R397" t="s">
        <v>1252</v>
      </c>
      <c r="T397" t="s">
        <v>60</v>
      </c>
      <c r="U397" t="s">
        <v>76</v>
      </c>
      <c r="V397" t="s">
        <v>810</v>
      </c>
      <c r="W397" t="s">
        <v>78</v>
      </c>
      <c r="X397" t="s">
        <v>79</v>
      </c>
      <c r="Y397" t="s">
        <v>80</v>
      </c>
      <c r="Z397" t="s">
        <v>118</v>
      </c>
      <c r="AA397" t="s">
        <v>119</v>
      </c>
      <c r="AB397" t="s">
        <v>83</v>
      </c>
      <c r="AC397" t="s">
        <v>84</v>
      </c>
      <c r="AD397" t="s">
        <v>83</v>
      </c>
      <c r="AE397" t="s">
        <v>59</v>
      </c>
      <c r="AF397" t="s">
        <v>84</v>
      </c>
      <c r="AG397">
        <v>100</v>
      </c>
      <c r="AQ397" t="s">
        <v>87</v>
      </c>
      <c r="AR397" t="s">
        <v>87</v>
      </c>
      <c r="AS397" t="s">
        <v>87</v>
      </c>
      <c r="AT397" t="s">
        <v>87</v>
      </c>
      <c r="AU397" t="s">
        <v>87</v>
      </c>
      <c r="AX397" t="s">
        <v>1256</v>
      </c>
      <c r="AY397" t="s">
        <v>89</v>
      </c>
      <c r="BC397" t="s">
        <v>124</v>
      </c>
      <c r="BH397" t="s">
        <v>152</v>
      </c>
      <c r="BI397" t="s">
        <v>93</v>
      </c>
      <c r="BJ397" s="12" t="s">
        <v>1257</v>
      </c>
      <c r="BQ397" t="s">
        <v>124</v>
      </c>
      <c r="BR397" t="s">
        <v>3143</v>
      </c>
    </row>
    <row r="398" spans="1:70" ht="90" x14ac:dyDescent="0.25">
      <c r="L398"/>
      <c r="M398"/>
      <c r="O398" s="4" t="s">
        <v>1259</v>
      </c>
      <c r="P398" s="4" t="s">
        <v>1262</v>
      </c>
      <c r="Q398" t="s">
        <v>70</v>
      </c>
      <c r="R398" t="s">
        <v>1264</v>
      </c>
      <c r="BJ398"/>
    </row>
    <row r="399" spans="1:70" ht="15" x14ac:dyDescent="0.25">
      <c r="L399"/>
      <c r="M399"/>
      <c r="O399" t="s">
        <v>1260</v>
      </c>
      <c r="Q399" t="s">
        <v>70</v>
      </c>
      <c r="R399" t="s">
        <v>1265</v>
      </c>
      <c r="BJ399"/>
    </row>
    <row r="400" spans="1:70" ht="75" x14ac:dyDescent="0.25">
      <c r="L400"/>
      <c r="M400"/>
      <c r="O400" t="s">
        <v>1261</v>
      </c>
      <c r="P400" s="4" t="s">
        <v>1263</v>
      </c>
      <c r="Q400" t="s">
        <v>70</v>
      </c>
      <c r="R400" t="s">
        <v>1266</v>
      </c>
      <c r="BJ400"/>
    </row>
    <row r="401" spans="1:70" ht="29.25" customHeight="1" x14ac:dyDescent="0.25">
      <c r="A401">
        <v>16741164</v>
      </c>
      <c r="B401" t="s">
        <v>1269</v>
      </c>
      <c r="C401" t="s">
        <v>59</v>
      </c>
      <c r="D401" t="s">
        <v>83</v>
      </c>
      <c r="E401">
        <v>100</v>
      </c>
      <c r="F401" t="str">
        <f>IF(AE401="","No","Yes")</f>
        <v>Yes</v>
      </c>
      <c r="G401" t="str">
        <f>IFERROR(VLOOKUP(B401,[1]Sheet1!$A:$J,COLUMN([1]Sheet1!$J$1),FALSE),"")</f>
        <v/>
      </c>
      <c r="H401" t="str">
        <f t="shared" ref="H401" si="109">IF(BN401=0,"No","Yes")</f>
        <v>No</v>
      </c>
      <c r="I401">
        <f>BN401</f>
        <v>0</v>
      </c>
      <c r="J401">
        <f>BO401</f>
        <v>0</v>
      </c>
      <c r="K401" s="2">
        <v>16741164</v>
      </c>
      <c r="L401" s="12" t="s">
        <v>1269</v>
      </c>
      <c r="M401" s="4" t="s">
        <v>1277</v>
      </c>
      <c r="N401" s="4" t="s">
        <v>1278</v>
      </c>
      <c r="O401" t="s">
        <v>1270</v>
      </c>
      <c r="Q401" t="s">
        <v>70</v>
      </c>
      <c r="R401" t="s">
        <v>1274</v>
      </c>
      <c r="T401" t="s">
        <v>60</v>
      </c>
      <c r="U401" t="s">
        <v>76</v>
      </c>
      <c r="V401" t="s">
        <v>810</v>
      </c>
      <c r="W401" t="s">
        <v>78</v>
      </c>
      <c r="X401" t="s">
        <v>79</v>
      </c>
      <c r="Y401" t="s">
        <v>80</v>
      </c>
      <c r="Z401" t="s">
        <v>118</v>
      </c>
      <c r="AA401" t="s">
        <v>119</v>
      </c>
      <c r="AB401" t="s">
        <v>83</v>
      </c>
      <c r="AC401" t="s">
        <v>84</v>
      </c>
      <c r="AD401" t="s">
        <v>83</v>
      </c>
      <c r="AE401" t="s">
        <v>59</v>
      </c>
      <c r="AF401" t="s">
        <v>84</v>
      </c>
      <c r="AG401">
        <v>100</v>
      </c>
      <c r="AQ401" t="s">
        <v>87</v>
      </c>
      <c r="AR401" t="s">
        <v>87</v>
      </c>
      <c r="AS401" t="s">
        <v>87</v>
      </c>
      <c r="AT401" t="s">
        <v>87</v>
      </c>
      <c r="AU401" t="s">
        <v>87</v>
      </c>
      <c r="AX401" t="s">
        <v>1256</v>
      </c>
      <c r="AY401" t="s">
        <v>89</v>
      </c>
      <c r="BC401" t="s">
        <v>124</v>
      </c>
      <c r="BH401" t="s">
        <v>152</v>
      </c>
      <c r="BI401" t="s">
        <v>93</v>
      </c>
      <c r="BJ401" s="12" t="s">
        <v>1257</v>
      </c>
      <c r="BQ401" t="s">
        <v>124</v>
      </c>
      <c r="BR401" t="s">
        <v>3143</v>
      </c>
    </row>
    <row r="402" spans="1:70" ht="15" x14ac:dyDescent="0.25">
      <c r="L402"/>
      <c r="M402"/>
      <c r="O402" t="s">
        <v>1271</v>
      </c>
      <c r="Q402" t="s">
        <v>70</v>
      </c>
      <c r="R402" t="s">
        <v>1275</v>
      </c>
      <c r="BJ402"/>
    </row>
    <row r="403" spans="1:70" ht="15" x14ac:dyDescent="0.25">
      <c r="L403"/>
      <c r="M403"/>
      <c r="O403" s="5" t="s">
        <v>1272</v>
      </c>
      <c r="P403" s="5" t="s">
        <v>1273</v>
      </c>
      <c r="Q403" t="s">
        <v>70</v>
      </c>
      <c r="R403" t="s">
        <v>1276</v>
      </c>
      <c r="BJ403"/>
    </row>
    <row r="404" spans="1:70" ht="29.25" customHeight="1" x14ac:dyDescent="0.25">
      <c r="A404">
        <v>16741165</v>
      </c>
      <c r="B404" t="s">
        <v>1279</v>
      </c>
      <c r="C404" t="s">
        <v>59</v>
      </c>
      <c r="D404" t="s">
        <v>83</v>
      </c>
      <c r="E404">
        <v>100</v>
      </c>
      <c r="F404" t="str">
        <f>IF(AE404="","No","Yes")</f>
        <v>Yes</v>
      </c>
      <c r="G404" t="str">
        <f>IFERROR(VLOOKUP(B404,[1]Sheet1!$A:$J,COLUMN([1]Sheet1!$J$1),FALSE),"")</f>
        <v/>
      </c>
      <c r="H404" t="str">
        <f t="shared" ref="H404" si="110">IF(BN404=0,"No","Yes")</f>
        <v>No</v>
      </c>
      <c r="I404">
        <f>BN404</f>
        <v>0</v>
      </c>
      <c r="J404">
        <f>BO404</f>
        <v>0</v>
      </c>
      <c r="K404" s="2">
        <v>16741165</v>
      </c>
      <c r="L404" s="12" t="s">
        <v>1279</v>
      </c>
      <c r="M404" s="4" t="s">
        <v>1277</v>
      </c>
      <c r="N404" s="4" t="s">
        <v>1284</v>
      </c>
      <c r="O404" t="s">
        <v>1280</v>
      </c>
      <c r="Q404" t="s">
        <v>70</v>
      </c>
      <c r="R404" t="s">
        <v>1282</v>
      </c>
      <c r="T404" t="s">
        <v>60</v>
      </c>
      <c r="U404" t="s">
        <v>76</v>
      </c>
      <c r="V404" t="s">
        <v>810</v>
      </c>
      <c r="W404" t="s">
        <v>78</v>
      </c>
      <c r="X404" t="s">
        <v>79</v>
      </c>
      <c r="Y404" t="s">
        <v>80</v>
      </c>
      <c r="Z404" t="s">
        <v>118</v>
      </c>
      <c r="AA404" t="s">
        <v>119</v>
      </c>
      <c r="AB404" t="s">
        <v>83</v>
      </c>
      <c r="AC404" t="s">
        <v>84</v>
      </c>
      <c r="AD404" t="s">
        <v>83</v>
      </c>
      <c r="AE404" t="s">
        <v>59</v>
      </c>
      <c r="AF404" t="s">
        <v>84</v>
      </c>
      <c r="AG404">
        <v>100</v>
      </c>
      <c r="AQ404" t="s">
        <v>87</v>
      </c>
      <c r="AR404" t="s">
        <v>87</v>
      </c>
      <c r="AS404" t="s">
        <v>87</v>
      </c>
      <c r="AT404" t="s">
        <v>87</v>
      </c>
      <c r="AU404" t="s">
        <v>87</v>
      </c>
      <c r="AX404" t="s">
        <v>1256</v>
      </c>
      <c r="AY404" t="s">
        <v>89</v>
      </c>
      <c r="BC404" t="s">
        <v>124</v>
      </c>
      <c r="BH404" t="s">
        <v>152</v>
      </c>
      <c r="BI404" t="s">
        <v>93</v>
      </c>
      <c r="BJ404" s="12" t="s">
        <v>1257</v>
      </c>
      <c r="BQ404" t="s">
        <v>124</v>
      </c>
      <c r="BR404" t="s">
        <v>3143</v>
      </c>
    </row>
    <row r="405" spans="1:70" ht="15" x14ac:dyDescent="0.25">
      <c r="L405"/>
      <c r="M405"/>
      <c r="O405" t="s">
        <v>1281</v>
      </c>
      <c r="Q405" t="s">
        <v>70</v>
      </c>
      <c r="R405" t="s">
        <v>1283</v>
      </c>
      <c r="BJ405"/>
    </row>
    <row r="406" spans="1:70" ht="15" x14ac:dyDescent="0.25">
      <c r="L406"/>
      <c r="M406"/>
      <c r="O406" s="3" t="s">
        <v>1272</v>
      </c>
      <c r="P406" s="3" t="s">
        <v>1273</v>
      </c>
      <c r="Q406" t="s">
        <v>70</v>
      </c>
      <c r="R406" t="s">
        <v>1276</v>
      </c>
      <c r="BJ406"/>
    </row>
    <row r="407" spans="1:70" ht="29.25" customHeight="1" x14ac:dyDescent="0.25">
      <c r="A407">
        <v>16741166</v>
      </c>
      <c r="B407" t="s">
        <v>1285</v>
      </c>
      <c r="C407" t="s">
        <v>59</v>
      </c>
      <c r="D407" t="s">
        <v>83</v>
      </c>
      <c r="E407">
        <v>100</v>
      </c>
      <c r="F407" t="str">
        <f>IF(AE407="","No","Yes")</f>
        <v>Yes</v>
      </c>
      <c r="G407" t="str">
        <f>IFERROR(VLOOKUP(B407,[1]Sheet1!$A:$J,COLUMN([1]Sheet1!$J$1),FALSE),"")</f>
        <v/>
      </c>
      <c r="H407" t="str">
        <f t="shared" ref="H407" si="111">IF(BN407=0,"No","Yes")</f>
        <v>No</v>
      </c>
      <c r="I407">
        <f>BN407</f>
        <v>0</v>
      </c>
      <c r="J407">
        <f>BO407</f>
        <v>0</v>
      </c>
      <c r="K407" s="2">
        <v>16741166</v>
      </c>
      <c r="L407" s="12" t="s">
        <v>1285</v>
      </c>
      <c r="M407" s="4" t="s">
        <v>1291</v>
      </c>
      <c r="N407" s="4" t="s">
        <v>1292</v>
      </c>
      <c r="O407" s="3" t="s">
        <v>1235</v>
      </c>
      <c r="P407" s="3"/>
      <c r="Q407" t="s">
        <v>70</v>
      </c>
      <c r="R407" t="s">
        <v>1252</v>
      </c>
      <c r="T407" t="s">
        <v>60</v>
      </c>
      <c r="U407" t="s">
        <v>76</v>
      </c>
      <c r="V407" t="s">
        <v>810</v>
      </c>
      <c r="W407" t="s">
        <v>78</v>
      </c>
      <c r="X407" t="s">
        <v>79</v>
      </c>
      <c r="Y407" t="s">
        <v>80</v>
      </c>
      <c r="Z407" t="s">
        <v>81</v>
      </c>
      <c r="AA407" t="s">
        <v>119</v>
      </c>
      <c r="AB407" t="s">
        <v>83</v>
      </c>
      <c r="AC407" t="s">
        <v>83</v>
      </c>
      <c r="AD407" t="s">
        <v>83</v>
      </c>
      <c r="AE407" t="s">
        <v>59</v>
      </c>
      <c r="AF407" t="s">
        <v>84</v>
      </c>
      <c r="AG407">
        <v>100</v>
      </c>
      <c r="AQ407" t="s">
        <v>87</v>
      </c>
      <c r="AR407" t="s">
        <v>87</v>
      </c>
      <c r="AS407" t="s">
        <v>87</v>
      </c>
      <c r="AT407" t="s">
        <v>87</v>
      </c>
      <c r="AU407" t="s">
        <v>87</v>
      </c>
      <c r="AX407" t="s">
        <v>1293</v>
      </c>
      <c r="AY407" t="s">
        <v>89</v>
      </c>
      <c r="BC407" t="s">
        <v>124</v>
      </c>
      <c r="BH407" t="s">
        <v>152</v>
      </c>
      <c r="BI407" t="s">
        <v>93</v>
      </c>
      <c r="BJ407" s="12" t="s">
        <v>1294</v>
      </c>
      <c r="BQ407" t="s">
        <v>124</v>
      </c>
      <c r="BR407" t="s">
        <v>3143</v>
      </c>
    </row>
    <row r="408" spans="1:70" ht="15" x14ac:dyDescent="0.25">
      <c r="L408"/>
      <c r="M408"/>
      <c r="O408" t="s">
        <v>1286</v>
      </c>
      <c r="Q408" t="s">
        <v>70</v>
      </c>
      <c r="R408" t="s">
        <v>1289</v>
      </c>
      <c r="BJ408"/>
    </row>
    <row r="409" spans="1:70" ht="75" x14ac:dyDescent="0.25">
      <c r="L409"/>
      <c r="M409"/>
      <c r="O409" t="s">
        <v>1287</v>
      </c>
      <c r="P409" s="4" t="s">
        <v>1288</v>
      </c>
      <c r="Q409" t="s">
        <v>70</v>
      </c>
      <c r="R409" t="s">
        <v>1290</v>
      </c>
      <c r="BJ409"/>
    </row>
    <row r="410" spans="1:70" ht="29.25" customHeight="1" x14ac:dyDescent="0.25">
      <c r="A410">
        <v>16741167</v>
      </c>
      <c r="B410" t="s">
        <v>1295</v>
      </c>
      <c r="C410" t="s">
        <v>59</v>
      </c>
      <c r="D410" t="s">
        <v>83</v>
      </c>
      <c r="E410">
        <v>100</v>
      </c>
      <c r="F410" t="str">
        <f>IF(AE410="","No","Yes")</f>
        <v>Yes</v>
      </c>
      <c r="G410" t="str">
        <f>IFERROR(VLOOKUP(B410,[1]Sheet1!$A:$J,COLUMN([1]Sheet1!$J$1),FALSE),"")</f>
        <v/>
      </c>
      <c r="H410" t="str">
        <f t="shared" ref="H410" si="112">IF(BN410=0,"No","Yes")</f>
        <v>Yes</v>
      </c>
      <c r="I410" t="str">
        <f>BN410</f>
        <v>Thanhna.nguyen</v>
      </c>
      <c r="J410">
        <f>BO410</f>
        <v>0</v>
      </c>
      <c r="K410" s="2">
        <v>16741167</v>
      </c>
      <c r="L410" s="12" t="s">
        <v>1295</v>
      </c>
      <c r="M410" s="12" t="s">
        <v>1300</v>
      </c>
      <c r="N410" s="4" t="s">
        <v>1301</v>
      </c>
      <c r="O410" s="3" t="s">
        <v>1130</v>
      </c>
      <c r="P410" s="3"/>
      <c r="Q410" t="s">
        <v>70</v>
      </c>
      <c r="R410" t="s">
        <v>1298</v>
      </c>
      <c r="T410" t="s">
        <v>60</v>
      </c>
      <c r="U410" t="s">
        <v>76</v>
      </c>
      <c r="V410" t="s">
        <v>810</v>
      </c>
      <c r="W410" t="s">
        <v>78</v>
      </c>
      <c r="X410" t="s">
        <v>79</v>
      </c>
      <c r="Y410" t="s">
        <v>80</v>
      </c>
      <c r="Z410" t="s">
        <v>655</v>
      </c>
      <c r="AA410" t="s">
        <v>119</v>
      </c>
      <c r="AB410" t="s">
        <v>83</v>
      </c>
      <c r="AC410" t="s">
        <v>58</v>
      </c>
      <c r="AD410" t="s">
        <v>83</v>
      </c>
      <c r="AE410" t="s">
        <v>59</v>
      </c>
      <c r="AF410" t="s">
        <v>84</v>
      </c>
      <c r="AG410">
        <v>100</v>
      </c>
      <c r="AH410" t="s">
        <v>656</v>
      </c>
      <c r="AQ410" t="s">
        <v>87</v>
      </c>
      <c r="AR410" t="s">
        <v>87</v>
      </c>
      <c r="AS410" t="s">
        <v>87</v>
      </c>
      <c r="AT410" t="s">
        <v>87</v>
      </c>
      <c r="AU410" t="s">
        <v>87</v>
      </c>
      <c r="AX410" t="s">
        <v>1302</v>
      </c>
      <c r="AY410" t="s">
        <v>89</v>
      </c>
      <c r="BB410" t="s">
        <v>1303</v>
      </c>
      <c r="BC410" t="s">
        <v>124</v>
      </c>
      <c r="BH410" t="s">
        <v>1304</v>
      </c>
      <c r="BI410" t="s">
        <v>93</v>
      </c>
      <c r="BL410" s="24" t="s">
        <v>2755</v>
      </c>
      <c r="BM410" s="9" t="s">
        <v>2769</v>
      </c>
      <c r="BN410" s="9" t="s">
        <v>2757</v>
      </c>
      <c r="BQ410" t="s">
        <v>124</v>
      </c>
      <c r="BR410" t="s">
        <v>3143</v>
      </c>
    </row>
    <row r="411" spans="1:70" ht="15" x14ac:dyDescent="0.25">
      <c r="L411"/>
      <c r="M411"/>
      <c r="O411" t="s">
        <v>1296</v>
      </c>
      <c r="P411" t="s">
        <v>1297</v>
      </c>
      <c r="Q411" t="s">
        <v>70</v>
      </c>
      <c r="R411" t="s">
        <v>1299</v>
      </c>
      <c r="BJ411"/>
    </row>
    <row r="412" spans="1:70" ht="29.25" customHeight="1" x14ac:dyDescent="0.25">
      <c r="A412">
        <v>16741168</v>
      </c>
      <c r="B412" t="s">
        <v>1305</v>
      </c>
      <c r="C412" t="s">
        <v>59</v>
      </c>
      <c r="D412" t="s">
        <v>83</v>
      </c>
      <c r="E412">
        <v>100</v>
      </c>
      <c r="F412" t="str">
        <f>IF(AE412="","No","Yes")</f>
        <v>Yes</v>
      </c>
      <c r="G412" t="str">
        <f>IFERROR(VLOOKUP(B412,[1]Sheet1!$A:$J,COLUMN([1]Sheet1!$J$1),FALSE),"")</f>
        <v/>
      </c>
      <c r="H412" t="str">
        <f t="shared" ref="H412" si="113">IF(BN412=0,"No","Yes")</f>
        <v>No</v>
      </c>
      <c r="I412">
        <f>BN412</f>
        <v>0</v>
      </c>
      <c r="J412">
        <f>BO412</f>
        <v>0</v>
      </c>
      <c r="K412" s="2">
        <v>16741168</v>
      </c>
      <c r="L412" s="12" t="s">
        <v>1305</v>
      </c>
      <c r="M412" s="12" t="s">
        <v>1312</v>
      </c>
      <c r="N412" s="4" t="s">
        <v>1246</v>
      </c>
      <c r="O412" t="s">
        <v>1306</v>
      </c>
      <c r="T412" t="s">
        <v>60</v>
      </c>
      <c r="U412" t="s">
        <v>76</v>
      </c>
      <c r="V412" t="s">
        <v>810</v>
      </c>
      <c r="W412" t="s">
        <v>78</v>
      </c>
      <c r="X412" t="s">
        <v>79</v>
      </c>
      <c r="Y412" t="s">
        <v>80</v>
      </c>
      <c r="Z412" t="s">
        <v>655</v>
      </c>
      <c r="AA412" t="s">
        <v>119</v>
      </c>
      <c r="AB412" t="s">
        <v>83</v>
      </c>
      <c r="AC412" t="s">
        <v>201</v>
      </c>
      <c r="AD412" t="s">
        <v>83</v>
      </c>
      <c r="AE412" t="s">
        <v>59</v>
      </c>
      <c r="AF412" t="s">
        <v>84</v>
      </c>
      <c r="AG412">
        <v>100</v>
      </c>
      <c r="AH412" t="s">
        <v>656</v>
      </c>
      <c r="AQ412" t="s">
        <v>87</v>
      </c>
      <c r="AR412" t="s">
        <v>87</v>
      </c>
      <c r="AS412" t="s">
        <v>87</v>
      </c>
      <c r="AT412" t="s">
        <v>87</v>
      </c>
      <c r="AU412" t="s">
        <v>87</v>
      </c>
      <c r="BB412" t="s">
        <v>1313</v>
      </c>
      <c r="BC412" t="s">
        <v>124</v>
      </c>
      <c r="BQ412" t="s">
        <v>124</v>
      </c>
      <c r="BR412" t="s">
        <v>3143</v>
      </c>
    </row>
    <row r="413" spans="1:70" ht="15" x14ac:dyDescent="0.25">
      <c r="L413"/>
      <c r="M413"/>
      <c r="O413" t="s">
        <v>1307</v>
      </c>
      <c r="P413" t="s">
        <v>1310</v>
      </c>
      <c r="BJ413"/>
    </row>
    <row r="414" spans="1:70" ht="15" x14ac:dyDescent="0.25">
      <c r="L414"/>
      <c r="M414"/>
      <c r="O414" t="s">
        <v>1308</v>
      </c>
      <c r="BJ414"/>
    </row>
    <row r="415" spans="1:70" ht="15" x14ac:dyDescent="0.25">
      <c r="L415"/>
      <c r="M415"/>
      <c r="O415" t="s">
        <v>1309</v>
      </c>
      <c r="P415" t="s">
        <v>1311</v>
      </c>
      <c r="BJ415"/>
    </row>
    <row r="416" spans="1:70" ht="29.25" customHeight="1" x14ac:dyDescent="0.25">
      <c r="A416">
        <v>16741169</v>
      </c>
      <c r="B416" t="s">
        <v>1314</v>
      </c>
      <c r="C416" t="s">
        <v>59</v>
      </c>
      <c r="D416" t="s">
        <v>83</v>
      </c>
      <c r="E416">
        <v>100</v>
      </c>
      <c r="F416" t="str">
        <f>IF(AE416="","No","Yes")</f>
        <v>Yes</v>
      </c>
      <c r="G416" t="str">
        <f>IFERROR(VLOOKUP(B416,[1]Sheet1!$A:$J,COLUMN([1]Sheet1!$J$1),FALSE),"")</f>
        <v/>
      </c>
      <c r="H416" t="str">
        <f t="shared" ref="H416" si="114">IF(BN416=0,"No","Yes")</f>
        <v>No</v>
      </c>
      <c r="I416">
        <f>BN416</f>
        <v>0</v>
      </c>
      <c r="J416">
        <f>BO416</f>
        <v>0</v>
      </c>
      <c r="K416" s="2">
        <v>16741169</v>
      </c>
      <c r="L416" s="12" t="s">
        <v>1314</v>
      </c>
      <c r="M416" s="12" t="s">
        <v>1320</v>
      </c>
      <c r="N416" s="4" t="s">
        <v>1321</v>
      </c>
      <c r="O416" t="s">
        <v>910</v>
      </c>
      <c r="T416" t="s">
        <v>60</v>
      </c>
      <c r="U416" t="s">
        <v>76</v>
      </c>
      <c r="V416" t="s">
        <v>810</v>
      </c>
      <c r="W416" t="s">
        <v>78</v>
      </c>
      <c r="X416" t="s">
        <v>79</v>
      </c>
      <c r="Y416" t="s">
        <v>80</v>
      </c>
      <c r="Z416" t="s">
        <v>655</v>
      </c>
      <c r="AA416" t="s">
        <v>119</v>
      </c>
      <c r="AB416" t="s">
        <v>83</v>
      </c>
      <c r="AC416" t="s">
        <v>201</v>
      </c>
      <c r="AD416" t="s">
        <v>83</v>
      </c>
      <c r="AE416" t="s">
        <v>59</v>
      </c>
      <c r="AF416" t="s">
        <v>84</v>
      </c>
      <c r="AG416">
        <v>100</v>
      </c>
      <c r="AH416" t="s">
        <v>656</v>
      </c>
      <c r="AQ416" t="s">
        <v>87</v>
      </c>
      <c r="AR416" t="s">
        <v>87</v>
      </c>
      <c r="AS416" t="s">
        <v>87</v>
      </c>
      <c r="AT416" t="s">
        <v>87</v>
      </c>
      <c r="AU416" t="s">
        <v>87</v>
      </c>
      <c r="BB416" t="s">
        <v>1322</v>
      </c>
      <c r="BC416" t="s">
        <v>124</v>
      </c>
      <c r="BQ416" t="s">
        <v>124</v>
      </c>
      <c r="BR416" t="s">
        <v>3143</v>
      </c>
    </row>
    <row r="417" spans="1:70" ht="15" x14ac:dyDescent="0.25">
      <c r="L417"/>
      <c r="M417"/>
      <c r="O417" t="s">
        <v>1315</v>
      </c>
      <c r="BJ417"/>
    </row>
    <row r="418" spans="1:70" ht="60" x14ac:dyDescent="0.25">
      <c r="L418"/>
      <c r="M418"/>
      <c r="O418" t="s">
        <v>1316</v>
      </c>
      <c r="P418" s="4" t="s">
        <v>1318</v>
      </c>
      <c r="BJ418"/>
    </row>
    <row r="419" spans="1:70" ht="60" x14ac:dyDescent="0.25">
      <c r="L419"/>
      <c r="M419"/>
      <c r="O419" t="s">
        <v>1317</v>
      </c>
      <c r="P419" s="4" t="s">
        <v>1319</v>
      </c>
      <c r="BJ419"/>
    </row>
    <row r="420" spans="1:70" ht="29.25" customHeight="1" x14ac:dyDescent="0.25">
      <c r="A420">
        <v>16741170</v>
      </c>
      <c r="B420" t="s">
        <v>1323</v>
      </c>
      <c r="C420" t="s">
        <v>59</v>
      </c>
      <c r="D420" t="s">
        <v>83</v>
      </c>
      <c r="E420">
        <v>100</v>
      </c>
      <c r="F420" t="str">
        <f>IF(AE420="","No","Yes")</f>
        <v>Yes</v>
      </c>
      <c r="G420" t="str">
        <f>IFERROR(VLOOKUP(B420,[1]Sheet1!$A:$J,COLUMN([1]Sheet1!$J$1),FALSE),"")</f>
        <v/>
      </c>
      <c r="H420" t="str">
        <f t="shared" ref="H420" si="115">IF(BN420=0,"No","Yes")</f>
        <v>No</v>
      </c>
      <c r="I420">
        <f>BN420</f>
        <v>0</v>
      </c>
      <c r="J420">
        <f>BO420</f>
        <v>0</v>
      </c>
      <c r="K420" s="2">
        <v>16741170</v>
      </c>
      <c r="L420" s="12" t="s">
        <v>1323</v>
      </c>
      <c r="M420" s="12" t="s">
        <v>1327</v>
      </c>
      <c r="N420" s="4" t="s">
        <v>1328</v>
      </c>
      <c r="O420" t="s">
        <v>1324</v>
      </c>
      <c r="T420" t="s">
        <v>60</v>
      </c>
      <c r="U420" t="s">
        <v>76</v>
      </c>
      <c r="V420" t="s">
        <v>810</v>
      </c>
      <c r="W420" t="s">
        <v>78</v>
      </c>
      <c r="X420" t="s">
        <v>79</v>
      </c>
      <c r="Y420" t="s">
        <v>80</v>
      </c>
      <c r="Z420" t="s">
        <v>655</v>
      </c>
      <c r="AA420" t="s">
        <v>119</v>
      </c>
      <c r="AB420" t="s">
        <v>83</v>
      </c>
      <c r="AC420" t="s">
        <v>201</v>
      </c>
      <c r="AD420" t="s">
        <v>83</v>
      </c>
      <c r="AE420" t="s">
        <v>59</v>
      </c>
      <c r="AF420" t="s">
        <v>84</v>
      </c>
      <c r="AG420">
        <v>100</v>
      </c>
      <c r="AH420" t="s">
        <v>656</v>
      </c>
      <c r="AQ420" t="s">
        <v>87</v>
      </c>
      <c r="AR420" t="s">
        <v>87</v>
      </c>
      <c r="AS420" t="s">
        <v>87</v>
      </c>
      <c r="AT420" t="s">
        <v>87</v>
      </c>
      <c r="AU420" t="s">
        <v>87</v>
      </c>
      <c r="BB420" t="s">
        <v>1329</v>
      </c>
      <c r="BC420" t="s">
        <v>124</v>
      </c>
      <c r="BQ420" t="s">
        <v>124</v>
      </c>
      <c r="BR420" t="s">
        <v>3143</v>
      </c>
    </row>
    <row r="421" spans="1:70" ht="15" x14ac:dyDescent="0.25">
      <c r="L421"/>
      <c r="M421"/>
      <c r="O421" t="s">
        <v>1325</v>
      </c>
      <c r="P421" t="s">
        <v>1326</v>
      </c>
      <c r="BJ421"/>
    </row>
    <row r="422" spans="1:70" ht="29.25" customHeight="1" x14ac:dyDescent="0.25">
      <c r="A422">
        <v>16741171</v>
      </c>
      <c r="B422" t="s">
        <v>1330</v>
      </c>
      <c r="C422" t="s">
        <v>59</v>
      </c>
      <c r="D422" t="s">
        <v>83</v>
      </c>
      <c r="E422">
        <v>100</v>
      </c>
      <c r="F422" t="str">
        <f>IF(AE422="","No","Yes")</f>
        <v>Yes</v>
      </c>
      <c r="G422" t="str">
        <f>IFERROR(VLOOKUP(B422,[1]Sheet1!$A:$J,COLUMN([1]Sheet1!$J$1),FALSE),"")</f>
        <v/>
      </c>
      <c r="H422" t="str">
        <f t="shared" ref="H422" si="116">IF(BN422=0,"No","Yes")</f>
        <v>No</v>
      </c>
      <c r="I422">
        <f>BN422</f>
        <v>0</v>
      </c>
      <c r="J422">
        <f>BO422</f>
        <v>0</v>
      </c>
      <c r="K422" s="2">
        <v>16741171</v>
      </c>
      <c r="L422" s="12" t="s">
        <v>1330</v>
      </c>
      <c r="M422" s="4" t="s">
        <v>1336</v>
      </c>
      <c r="N422" s="4" t="s">
        <v>1337</v>
      </c>
      <c r="O422" t="s">
        <v>1331</v>
      </c>
      <c r="T422" t="s">
        <v>60</v>
      </c>
      <c r="U422" t="s">
        <v>76</v>
      </c>
      <c r="V422" t="s">
        <v>810</v>
      </c>
      <c r="W422" t="s">
        <v>78</v>
      </c>
      <c r="X422" t="s">
        <v>79</v>
      </c>
      <c r="Y422" t="s">
        <v>80</v>
      </c>
      <c r="Z422" t="s">
        <v>655</v>
      </c>
      <c r="AA422" t="s">
        <v>119</v>
      </c>
      <c r="AB422" t="s">
        <v>83</v>
      </c>
      <c r="AC422" t="s">
        <v>201</v>
      </c>
      <c r="AD422" t="s">
        <v>83</v>
      </c>
      <c r="AE422" t="s">
        <v>59</v>
      </c>
      <c r="AF422" t="s">
        <v>84</v>
      </c>
      <c r="AG422">
        <v>100</v>
      </c>
      <c r="AH422" t="s">
        <v>656</v>
      </c>
      <c r="AQ422" t="s">
        <v>87</v>
      </c>
      <c r="AR422" t="s">
        <v>87</v>
      </c>
      <c r="AS422" t="s">
        <v>87</v>
      </c>
      <c r="AT422" t="s">
        <v>87</v>
      </c>
      <c r="AU422" t="s">
        <v>87</v>
      </c>
      <c r="BB422" t="s">
        <v>1338</v>
      </c>
      <c r="BC422" t="s">
        <v>90</v>
      </c>
      <c r="BD422" t="s">
        <v>1339</v>
      </c>
      <c r="BQ422" t="s">
        <v>124</v>
      </c>
      <c r="BR422" t="s">
        <v>3143</v>
      </c>
    </row>
    <row r="423" spans="1:70" ht="15" x14ac:dyDescent="0.25">
      <c r="L423"/>
      <c r="M423"/>
      <c r="O423" t="s">
        <v>1332</v>
      </c>
      <c r="BJ423"/>
    </row>
    <row r="424" spans="1:70" ht="15" x14ac:dyDescent="0.25">
      <c r="L424"/>
      <c r="M424"/>
      <c r="O424" t="s">
        <v>1333</v>
      </c>
      <c r="BJ424"/>
    </row>
    <row r="425" spans="1:70" ht="15" x14ac:dyDescent="0.25">
      <c r="L425"/>
      <c r="M425"/>
      <c r="O425" t="s">
        <v>1334</v>
      </c>
      <c r="P425" t="s">
        <v>1335</v>
      </c>
      <c r="BJ425"/>
    </row>
    <row r="426" spans="1:70" ht="29.25" customHeight="1" x14ac:dyDescent="0.25">
      <c r="A426">
        <v>17009129</v>
      </c>
      <c r="B426" t="s">
        <v>1340</v>
      </c>
      <c r="C426" t="s">
        <v>59</v>
      </c>
      <c r="D426" t="s">
        <v>201</v>
      </c>
      <c r="E426">
        <v>100</v>
      </c>
      <c r="F426" t="str">
        <f t="shared" ref="F426:F427" si="117">IF(AE426="","No","Yes")</f>
        <v>Yes</v>
      </c>
      <c r="G426" t="str">
        <f>IFERROR(VLOOKUP(B426,[1]Sheet1!$A:$J,COLUMN([1]Sheet1!$J$1),FALSE),"")</f>
        <v/>
      </c>
      <c r="H426" t="str">
        <f t="shared" ref="H426:H427" si="118">IF(BN426=0,"No","Yes")</f>
        <v>No</v>
      </c>
      <c r="I426">
        <f t="shared" ref="I426:I427" si="119">BN426</f>
        <v>0</v>
      </c>
      <c r="J426">
        <f t="shared" ref="J426:J427" si="120">BO426</f>
        <v>0</v>
      </c>
      <c r="K426" s="2">
        <v>17009129</v>
      </c>
      <c r="L426" s="12" t="s">
        <v>1340</v>
      </c>
      <c r="M426" s="12" t="s">
        <v>1344</v>
      </c>
      <c r="N426" s="4" t="s">
        <v>1345</v>
      </c>
      <c r="O426" t="s">
        <v>1341</v>
      </c>
      <c r="P426" s="4" t="s">
        <v>1342</v>
      </c>
      <c r="Q426" t="s">
        <v>70</v>
      </c>
      <c r="R426" t="s">
        <v>111</v>
      </c>
      <c r="T426" t="s">
        <v>60</v>
      </c>
      <c r="U426" t="s">
        <v>1343</v>
      </c>
      <c r="V426" t="s">
        <v>55</v>
      </c>
      <c r="W426" t="s">
        <v>78</v>
      </c>
      <c r="X426" t="s">
        <v>79</v>
      </c>
      <c r="Y426" t="s">
        <v>80</v>
      </c>
      <c r="Z426" t="s">
        <v>81</v>
      </c>
      <c r="AA426" t="s">
        <v>119</v>
      </c>
      <c r="AB426" t="s">
        <v>201</v>
      </c>
      <c r="AC426" t="s">
        <v>59</v>
      </c>
      <c r="AD426" t="s">
        <v>83</v>
      </c>
      <c r="AE426" t="s">
        <v>59</v>
      </c>
      <c r="AF426" t="s">
        <v>84</v>
      </c>
      <c r="AG426">
        <v>100</v>
      </c>
      <c r="AL426" t="s">
        <v>1346</v>
      </c>
      <c r="AQ426" t="s">
        <v>87</v>
      </c>
      <c r="AR426" t="s">
        <v>87</v>
      </c>
      <c r="AS426" t="s">
        <v>87</v>
      </c>
      <c r="AT426" t="s">
        <v>87</v>
      </c>
      <c r="AU426" t="s">
        <v>87</v>
      </c>
      <c r="AW426" t="s">
        <v>122</v>
      </c>
      <c r="AX426" t="s">
        <v>1347</v>
      </c>
      <c r="AY426" t="s">
        <v>89</v>
      </c>
      <c r="BH426" t="s">
        <v>92</v>
      </c>
      <c r="BI426" t="s">
        <v>93</v>
      </c>
      <c r="BJ426" s="12" t="s">
        <v>1348</v>
      </c>
      <c r="BQ426" t="s">
        <v>124</v>
      </c>
      <c r="BR426" t="s">
        <v>3143</v>
      </c>
    </row>
    <row r="427" spans="1:70" ht="29.25" customHeight="1" x14ac:dyDescent="0.25">
      <c r="A427">
        <v>17009130</v>
      </c>
      <c r="B427" t="s">
        <v>1349</v>
      </c>
      <c r="C427" t="s">
        <v>59</v>
      </c>
      <c r="D427" t="s">
        <v>201</v>
      </c>
      <c r="E427">
        <v>100</v>
      </c>
      <c r="F427" t="str">
        <f t="shared" si="117"/>
        <v>Yes</v>
      </c>
      <c r="G427" t="str">
        <f>IFERROR(VLOOKUP(B427,[1]Sheet1!$A:$J,COLUMN([1]Sheet1!$J$1),FALSE),"")</f>
        <v/>
      </c>
      <c r="H427" t="str">
        <f t="shared" si="118"/>
        <v>No</v>
      </c>
      <c r="I427">
        <f t="shared" si="119"/>
        <v>0</v>
      </c>
      <c r="J427">
        <f t="shared" si="120"/>
        <v>0</v>
      </c>
      <c r="K427" s="2">
        <v>17009130</v>
      </c>
      <c r="L427" s="12" t="s">
        <v>1349</v>
      </c>
      <c r="M427" s="4" t="s">
        <v>1356</v>
      </c>
      <c r="N427" s="4" t="s">
        <v>1357</v>
      </c>
      <c r="O427" t="s">
        <v>1350</v>
      </c>
      <c r="P427" t="s">
        <v>1353</v>
      </c>
      <c r="Q427" t="s">
        <v>70</v>
      </c>
      <c r="R427" t="s">
        <v>111</v>
      </c>
      <c r="T427" t="s">
        <v>60</v>
      </c>
      <c r="U427" t="s">
        <v>1343</v>
      </c>
      <c r="V427" t="s">
        <v>55</v>
      </c>
      <c r="W427" t="s">
        <v>78</v>
      </c>
      <c r="X427" t="s">
        <v>79</v>
      </c>
      <c r="Y427" t="s">
        <v>80</v>
      </c>
      <c r="Z427" t="s">
        <v>118</v>
      </c>
      <c r="AA427" t="s">
        <v>119</v>
      </c>
      <c r="AB427" t="s">
        <v>201</v>
      </c>
      <c r="AC427" t="s">
        <v>84</v>
      </c>
      <c r="AD427" t="s">
        <v>83</v>
      </c>
      <c r="AE427" t="s">
        <v>59</v>
      </c>
      <c r="AF427" t="s">
        <v>84</v>
      </c>
      <c r="AG427">
        <v>100</v>
      </c>
      <c r="AQ427" t="s">
        <v>87</v>
      </c>
      <c r="AR427" t="s">
        <v>87</v>
      </c>
      <c r="AS427" t="s">
        <v>87</v>
      </c>
      <c r="AT427" t="s">
        <v>87</v>
      </c>
      <c r="AU427" t="s">
        <v>87</v>
      </c>
      <c r="AW427" t="s">
        <v>122</v>
      </c>
      <c r="AX427" t="s">
        <v>1358</v>
      </c>
      <c r="AY427" t="s">
        <v>89</v>
      </c>
      <c r="BC427" t="s">
        <v>90</v>
      </c>
      <c r="BD427" t="s">
        <v>1359</v>
      </c>
      <c r="BF427" t="s">
        <v>59</v>
      </c>
      <c r="BG427" t="s">
        <v>340</v>
      </c>
      <c r="BH427" t="s">
        <v>152</v>
      </c>
      <c r="BI427" t="s">
        <v>93</v>
      </c>
      <c r="BJ427" s="12" t="s">
        <v>1360</v>
      </c>
      <c r="BQ427" t="s">
        <v>124</v>
      </c>
      <c r="BR427" t="s">
        <v>3143</v>
      </c>
    </row>
    <row r="428" spans="1:70" ht="15" x14ac:dyDescent="0.25">
      <c r="L428"/>
      <c r="M428"/>
      <c r="O428" t="s">
        <v>1351</v>
      </c>
      <c r="P428" t="s">
        <v>1354</v>
      </c>
      <c r="Q428" t="s">
        <v>70</v>
      </c>
      <c r="R428" t="s">
        <v>113</v>
      </c>
      <c r="BJ428"/>
    </row>
    <row r="429" spans="1:70" ht="15" x14ac:dyDescent="0.25">
      <c r="L429"/>
      <c r="M429"/>
      <c r="O429" t="s">
        <v>1352</v>
      </c>
      <c r="P429" t="s">
        <v>1355</v>
      </c>
      <c r="Q429" t="s">
        <v>70</v>
      </c>
      <c r="R429" t="s">
        <v>112</v>
      </c>
      <c r="BJ429"/>
    </row>
    <row r="430" spans="1:70" ht="29.25" customHeight="1" x14ac:dyDescent="0.25">
      <c r="A430">
        <v>17009131</v>
      </c>
      <c r="B430" t="s">
        <v>1361</v>
      </c>
      <c r="C430" t="s">
        <v>59</v>
      </c>
      <c r="D430" t="s">
        <v>201</v>
      </c>
      <c r="E430">
        <v>100</v>
      </c>
      <c r="F430" t="str">
        <f>IF(AE430="","No","Yes")</f>
        <v>Yes</v>
      </c>
      <c r="G430" t="str">
        <f>IFERROR(VLOOKUP(B430,[1]Sheet1!$A:$J,COLUMN([1]Sheet1!$J$1),FALSE),"")</f>
        <v/>
      </c>
      <c r="H430" t="str">
        <f t="shared" ref="H430" si="121">IF(BN430=0,"No","Yes")</f>
        <v>No</v>
      </c>
      <c r="I430">
        <f>BN430</f>
        <v>0</v>
      </c>
      <c r="J430">
        <f>BO430</f>
        <v>0</v>
      </c>
      <c r="K430" s="2">
        <v>17009131</v>
      </c>
      <c r="L430" s="12" t="s">
        <v>1361</v>
      </c>
      <c r="M430" s="12" t="s">
        <v>1366</v>
      </c>
      <c r="N430" s="4" t="s">
        <v>1367</v>
      </c>
      <c r="O430" s="5" t="s">
        <v>1362</v>
      </c>
      <c r="P430" s="5" t="s">
        <v>1364</v>
      </c>
      <c r="Q430" t="s">
        <v>70</v>
      </c>
      <c r="R430" t="s">
        <v>111</v>
      </c>
      <c r="T430" t="s">
        <v>60</v>
      </c>
      <c r="U430" t="s">
        <v>1343</v>
      </c>
      <c r="V430" t="s">
        <v>55</v>
      </c>
      <c r="W430" t="s">
        <v>78</v>
      </c>
      <c r="X430" t="s">
        <v>79</v>
      </c>
      <c r="Y430" t="s">
        <v>80</v>
      </c>
      <c r="Z430" t="s">
        <v>118</v>
      </c>
      <c r="AA430" t="s">
        <v>119</v>
      </c>
      <c r="AB430" t="s">
        <v>201</v>
      </c>
      <c r="AC430" t="s">
        <v>84</v>
      </c>
      <c r="AD430" t="s">
        <v>83</v>
      </c>
      <c r="AE430" t="s">
        <v>59</v>
      </c>
      <c r="AF430" t="s">
        <v>84</v>
      </c>
      <c r="AG430">
        <v>100</v>
      </c>
      <c r="AQ430" t="s">
        <v>87</v>
      </c>
      <c r="AR430" t="s">
        <v>87</v>
      </c>
      <c r="AS430" t="s">
        <v>87</v>
      </c>
      <c r="AT430" t="s">
        <v>87</v>
      </c>
      <c r="AU430" t="s">
        <v>87</v>
      </c>
      <c r="AW430" t="s">
        <v>122</v>
      </c>
      <c r="AX430" t="s">
        <v>1358</v>
      </c>
      <c r="AY430" t="s">
        <v>89</v>
      </c>
      <c r="BC430" t="s">
        <v>90</v>
      </c>
      <c r="BD430" t="s">
        <v>449</v>
      </c>
      <c r="BF430" t="s">
        <v>59</v>
      </c>
      <c r="BG430" t="s">
        <v>340</v>
      </c>
      <c r="BH430" t="s">
        <v>152</v>
      </c>
      <c r="BI430" t="s">
        <v>93</v>
      </c>
      <c r="BJ430" s="12" t="s">
        <v>1360</v>
      </c>
      <c r="BQ430" t="s">
        <v>124</v>
      </c>
      <c r="BR430" t="s">
        <v>3143</v>
      </c>
    </row>
    <row r="431" spans="1:70" ht="15" x14ac:dyDescent="0.25">
      <c r="L431"/>
      <c r="M431"/>
      <c r="O431" t="s">
        <v>1363</v>
      </c>
      <c r="P431" t="s">
        <v>1365</v>
      </c>
      <c r="Q431" t="s">
        <v>70</v>
      </c>
      <c r="R431" t="s">
        <v>113</v>
      </c>
      <c r="BJ431"/>
    </row>
    <row r="432" spans="1:70" ht="29.25" customHeight="1" x14ac:dyDescent="0.25">
      <c r="A432">
        <v>17009132</v>
      </c>
      <c r="B432" t="s">
        <v>1368</v>
      </c>
      <c r="C432" t="s">
        <v>59</v>
      </c>
      <c r="D432" t="s">
        <v>201</v>
      </c>
      <c r="E432">
        <v>100</v>
      </c>
      <c r="F432" t="str">
        <f>IF(AE432="","No","Yes")</f>
        <v>Yes</v>
      </c>
      <c r="G432" t="str">
        <f>IFERROR(VLOOKUP(B432,[1]Sheet1!$A:$J,COLUMN([1]Sheet1!$J$1),FALSE),"")</f>
        <v/>
      </c>
      <c r="H432" t="str">
        <f t="shared" ref="H432" si="122">IF(BN432=0,"No","Yes")</f>
        <v>No</v>
      </c>
      <c r="I432">
        <f>BN432</f>
        <v>0</v>
      </c>
      <c r="J432">
        <f>BO432</f>
        <v>0</v>
      </c>
      <c r="K432" s="2">
        <v>17009132</v>
      </c>
      <c r="L432" s="12" t="s">
        <v>1368</v>
      </c>
      <c r="M432" s="12" t="s">
        <v>1372</v>
      </c>
      <c r="N432" s="4" t="s">
        <v>1357</v>
      </c>
      <c r="O432" s="3" t="s">
        <v>1362</v>
      </c>
      <c r="P432" s="3" t="s">
        <v>1364</v>
      </c>
      <c r="Q432" t="s">
        <v>70</v>
      </c>
      <c r="R432" t="s">
        <v>111</v>
      </c>
      <c r="T432" t="s">
        <v>60</v>
      </c>
      <c r="U432" t="s">
        <v>1343</v>
      </c>
      <c r="V432" t="s">
        <v>55</v>
      </c>
      <c r="W432" t="s">
        <v>78</v>
      </c>
      <c r="X432" t="s">
        <v>79</v>
      </c>
      <c r="Y432" t="s">
        <v>80</v>
      </c>
      <c r="Z432" t="s">
        <v>118</v>
      </c>
      <c r="AA432" t="s">
        <v>119</v>
      </c>
      <c r="AB432" t="s">
        <v>201</v>
      </c>
      <c r="AC432" t="s">
        <v>84</v>
      </c>
      <c r="AD432" t="s">
        <v>83</v>
      </c>
      <c r="AE432" t="s">
        <v>59</v>
      </c>
      <c r="AF432" t="s">
        <v>84</v>
      </c>
      <c r="AG432">
        <v>100</v>
      </c>
      <c r="AQ432" t="s">
        <v>87</v>
      </c>
      <c r="AR432" t="s">
        <v>87</v>
      </c>
      <c r="AS432" t="s">
        <v>87</v>
      </c>
      <c r="AT432" t="s">
        <v>87</v>
      </c>
      <c r="AU432" t="s">
        <v>87</v>
      </c>
      <c r="AW432" t="s">
        <v>122</v>
      </c>
      <c r="AX432" t="s">
        <v>1358</v>
      </c>
      <c r="AY432" t="s">
        <v>89</v>
      </c>
      <c r="BC432" t="s">
        <v>90</v>
      </c>
      <c r="BD432" t="s">
        <v>1373</v>
      </c>
      <c r="BF432" t="s">
        <v>59</v>
      </c>
      <c r="BH432" t="s">
        <v>152</v>
      </c>
      <c r="BI432" t="s">
        <v>93</v>
      </c>
      <c r="BJ432" s="12" t="s">
        <v>1360</v>
      </c>
      <c r="BQ432" t="s">
        <v>124</v>
      </c>
      <c r="BR432" t="s">
        <v>3143</v>
      </c>
    </row>
    <row r="433" spans="1:70" ht="45" x14ac:dyDescent="0.25">
      <c r="L433"/>
      <c r="M433"/>
      <c r="O433" s="4" t="s">
        <v>1369</v>
      </c>
      <c r="P433" t="s">
        <v>1370</v>
      </c>
      <c r="Q433" t="s">
        <v>70</v>
      </c>
      <c r="R433" t="s">
        <v>1371</v>
      </c>
      <c r="BJ433"/>
    </row>
    <row r="434" spans="1:70" ht="29.25" customHeight="1" x14ac:dyDescent="0.25">
      <c r="A434">
        <v>17009133</v>
      </c>
      <c r="B434" t="s">
        <v>1374</v>
      </c>
      <c r="C434" t="s">
        <v>59</v>
      </c>
      <c r="D434" t="s">
        <v>201</v>
      </c>
      <c r="E434">
        <v>100</v>
      </c>
      <c r="F434" t="str">
        <f>IF(AE434="","No","Yes")</f>
        <v>Yes</v>
      </c>
      <c r="G434" t="str">
        <f>IFERROR(VLOOKUP(B434,[1]Sheet1!$A:$J,COLUMN([1]Sheet1!$J$1),FALSE),"")</f>
        <v/>
      </c>
      <c r="H434" t="str">
        <f t="shared" ref="H434" si="123">IF(BN434=0,"No","Yes")</f>
        <v>Yes</v>
      </c>
      <c r="I434" t="str">
        <f>BN434</f>
        <v>Thanhna.nguyen</v>
      </c>
      <c r="J434">
        <f>BO434</f>
        <v>0</v>
      </c>
      <c r="K434" s="2">
        <v>17009133</v>
      </c>
      <c r="L434" s="12" t="s">
        <v>1374</v>
      </c>
      <c r="M434" s="12" t="s">
        <v>1387</v>
      </c>
      <c r="N434" s="4" t="s">
        <v>1388</v>
      </c>
      <c r="O434" t="s">
        <v>1375</v>
      </c>
      <c r="P434" t="s">
        <v>1381</v>
      </c>
      <c r="Q434" t="s">
        <v>70</v>
      </c>
      <c r="R434" t="s">
        <v>111</v>
      </c>
      <c r="T434" t="s">
        <v>60</v>
      </c>
      <c r="U434" t="s">
        <v>1343</v>
      </c>
      <c r="V434" t="s">
        <v>55</v>
      </c>
      <c r="W434" t="s">
        <v>78</v>
      </c>
      <c r="X434" t="s">
        <v>79</v>
      </c>
      <c r="Y434" t="s">
        <v>80</v>
      </c>
      <c r="Z434" t="s">
        <v>118</v>
      </c>
      <c r="AA434" t="s">
        <v>119</v>
      </c>
      <c r="AB434" t="s">
        <v>201</v>
      </c>
      <c r="AC434" t="s">
        <v>84</v>
      </c>
      <c r="AD434" t="s">
        <v>83</v>
      </c>
      <c r="AE434" t="s">
        <v>59</v>
      </c>
      <c r="AF434" t="s">
        <v>84</v>
      </c>
      <c r="AG434">
        <v>100</v>
      </c>
      <c r="AQ434" t="s">
        <v>87</v>
      </c>
      <c r="AR434" t="s">
        <v>87</v>
      </c>
      <c r="AS434" t="s">
        <v>87</v>
      </c>
      <c r="AT434" t="s">
        <v>87</v>
      </c>
      <c r="AU434" t="s">
        <v>87</v>
      </c>
      <c r="AW434" t="s">
        <v>122</v>
      </c>
      <c r="AX434" t="s">
        <v>1389</v>
      </c>
      <c r="AY434" t="s">
        <v>89</v>
      </c>
      <c r="BC434" t="s">
        <v>90</v>
      </c>
      <c r="BD434" t="s">
        <v>733</v>
      </c>
      <c r="BF434" t="s">
        <v>59</v>
      </c>
      <c r="BG434" t="s">
        <v>340</v>
      </c>
      <c r="BH434" t="s">
        <v>152</v>
      </c>
      <c r="BI434" t="s">
        <v>93</v>
      </c>
      <c r="BJ434" s="12" t="s">
        <v>1390</v>
      </c>
      <c r="BL434" s="24" t="s">
        <v>2755</v>
      </c>
      <c r="BM434" s="9" t="s">
        <v>2769</v>
      </c>
      <c r="BN434" s="9" t="s">
        <v>2757</v>
      </c>
      <c r="BQ434" t="s">
        <v>124</v>
      </c>
      <c r="BR434" t="s">
        <v>3143</v>
      </c>
    </row>
    <row r="435" spans="1:70" ht="75" x14ac:dyDescent="0.25">
      <c r="L435"/>
      <c r="M435"/>
      <c r="O435" t="s">
        <v>1376</v>
      </c>
      <c r="P435" s="4" t="s">
        <v>1382</v>
      </c>
      <c r="Q435" t="s">
        <v>70</v>
      </c>
      <c r="R435" t="s">
        <v>113</v>
      </c>
      <c r="BJ435"/>
    </row>
    <row r="436" spans="1:70" ht="60" x14ac:dyDescent="0.25">
      <c r="L436"/>
      <c r="M436"/>
      <c r="O436" t="s">
        <v>1377</v>
      </c>
      <c r="P436" s="4" t="s">
        <v>1383</v>
      </c>
      <c r="Q436" t="s">
        <v>70</v>
      </c>
      <c r="R436" t="s">
        <v>112</v>
      </c>
      <c r="BJ436"/>
    </row>
    <row r="437" spans="1:70" ht="15" x14ac:dyDescent="0.25">
      <c r="L437"/>
      <c r="M437"/>
      <c r="O437" t="s">
        <v>1378</v>
      </c>
      <c r="P437" t="s">
        <v>1384</v>
      </c>
      <c r="Q437" t="s">
        <v>70</v>
      </c>
      <c r="R437" t="s">
        <v>197</v>
      </c>
      <c r="BJ437"/>
    </row>
    <row r="438" spans="1:70" ht="15" x14ac:dyDescent="0.25">
      <c r="L438"/>
      <c r="M438"/>
      <c r="O438" t="s">
        <v>1379</v>
      </c>
      <c r="P438" t="s">
        <v>1385</v>
      </c>
      <c r="Q438" t="s">
        <v>70</v>
      </c>
      <c r="R438" t="s">
        <v>198</v>
      </c>
      <c r="BJ438"/>
    </row>
    <row r="439" spans="1:70" ht="90" x14ac:dyDescent="0.25">
      <c r="L439"/>
      <c r="M439"/>
      <c r="O439" t="s">
        <v>1380</v>
      </c>
      <c r="P439" s="4" t="s">
        <v>1386</v>
      </c>
      <c r="Q439" t="s">
        <v>70</v>
      </c>
      <c r="R439" t="s">
        <v>414</v>
      </c>
      <c r="BJ439"/>
    </row>
    <row r="440" spans="1:70" ht="29.25" customHeight="1" x14ac:dyDescent="0.25">
      <c r="A440">
        <v>17009134</v>
      </c>
      <c r="B440" t="s">
        <v>1391</v>
      </c>
      <c r="C440" t="s">
        <v>59</v>
      </c>
      <c r="D440" t="s">
        <v>201</v>
      </c>
      <c r="E440">
        <v>100</v>
      </c>
      <c r="F440" t="str">
        <f>IF(AE440="","No","Yes")</f>
        <v>Yes</v>
      </c>
      <c r="G440" t="str">
        <f>IFERROR(VLOOKUP(B440,[1]Sheet1!$A:$J,COLUMN([1]Sheet1!$J$1),FALSE),"")</f>
        <v/>
      </c>
      <c r="H440" t="str">
        <f t="shared" ref="H440" si="124">IF(BN440=0,"No","Yes")</f>
        <v>No</v>
      </c>
      <c r="I440">
        <f>BN440</f>
        <v>0</v>
      </c>
      <c r="J440">
        <f>BO440</f>
        <v>0</v>
      </c>
      <c r="K440" s="2">
        <v>17009134</v>
      </c>
      <c r="L440" s="12" t="s">
        <v>1391</v>
      </c>
      <c r="M440" s="4" t="s">
        <v>1404</v>
      </c>
      <c r="N440" s="4" t="s">
        <v>1405</v>
      </c>
      <c r="O440" t="s">
        <v>1392</v>
      </c>
      <c r="Q440" t="s">
        <v>70</v>
      </c>
      <c r="R440" t="s">
        <v>111</v>
      </c>
      <c r="T440" t="s">
        <v>60</v>
      </c>
      <c r="U440" t="s">
        <v>1343</v>
      </c>
      <c r="V440" t="s">
        <v>55</v>
      </c>
      <c r="W440" t="s">
        <v>78</v>
      </c>
      <c r="X440" t="s">
        <v>79</v>
      </c>
      <c r="Y440" t="s">
        <v>80</v>
      </c>
      <c r="Z440" t="s">
        <v>118</v>
      </c>
      <c r="AA440" t="s">
        <v>119</v>
      </c>
      <c r="AB440" t="s">
        <v>201</v>
      </c>
      <c r="AC440" t="s">
        <v>84</v>
      </c>
      <c r="AD440" t="s">
        <v>83</v>
      </c>
      <c r="AE440" t="s">
        <v>59</v>
      </c>
      <c r="AF440" t="s">
        <v>84</v>
      </c>
      <c r="AG440">
        <v>100</v>
      </c>
      <c r="AQ440" t="s">
        <v>87</v>
      </c>
      <c r="AR440" t="s">
        <v>87</v>
      </c>
      <c r="AS440" t="s">
        <v>87</v>
      </c>
      <c r="AT440" t="s">
        <v>87</v>
      </c>
      <c r="AU440" t="s">
        <v>87</v>
      </c>
      <c r="AW440" t="s">
        <v>122</v>
      </c>
      <c r="AX440" t="s">
        <v>1406</v>
      </c>
      <c r="AY440" t="s">
        <v>89</v>
      </c>
      <c r="BC440" t="s">
        <v>124</v>
      </c>
      <c r="BE440" t="s">
        <v>188</v>
      </c>
      <c r="BF440" t="s">
        <v>59</v>
      </c>
      <c r="BG440" t="s">
        <v>340</v>
      </c>
      <c r="BH440" t="s">
        <v>152</v>
      </c>
      <c r="BI440" t="s">
        <v>93</v>
      </c>
      <c r="BJ440" s="12" t="s">
        <v>1407</v>
      </c>
      <c r="BQ440" t="s">
        <v>124</v>
      </c>
      <c r="BR440" t="s">
        <v>3143</v>
      </c>
    </row>
    <row r="441" spans="1:70" ht="15" x14ac:dyDescent="0.25">
      <c r="L441"/>
      <c r="M441"/>
      <c r="O441" t="s">
        <v>1393</v>
      </c>
      <c r="P441" t="s">
        <v>1398</v>
      </c>
      <c r="Q441" t="s">
        <v>70</v>
      </c>
      <c r="R441" t="s">
        <v>113</v>
      </c>
      <c r="BJ441"/>
    </row>
    <row r="442" spans="1:70" ht="15" x14ac:dyDescent="0.25">
      <c r="L442"/>
      <c r="M442"/>
      <c r="O442" t="s">
        <v>1394</v>
      </c>
      <c r="P442" t="s">
        <v>1399</v>
      </c>
      <c r="Q442" t="s">
        <v>70</v>
      </c>
      <c r="R442" t="s">
        <v>112</v>
      </c>
      <c r="BJ442"/>
    </row>
    <row r="443" spans="1:70" ht="15" x14ac:dyDescent="0.25">
      <c r="L443"/>
      <c r="M443"/>
      <c r="O443" t="s">
        <v>1395</v>
      </c>
      <c r="P443" t="s">
        <v>1400</v>
      </c>
      <c r="Q443" t="s">
        <v>70</v>
      </c>
      <c r="R443" t="s">
        <v>197</v>
      </c>
      <c r="BJ443"/>
    </row>
    <row r="444" spans="1:70" ht="15" x14ac:dyDescent="0.25">
      <c r="L444"/>
      <c r="M444"/>
      <c r="O444" t="s">
        <v>1396</v>
      </c>
      <c r="P444" t="s">
        <v>1401</v>
      </c>
      <c r="Q444" t="s">
        <v>70</v>
      </c>
      <c r="R444" t="s">
        <v>198</v>
      </c>
      <c r="BJ444"/>
    </row>
    <row r="445" spans="1:70" ht="15" x14ac:dyDescent="0.25">
      <c r="L445"/>
      <c r="M445"/>
      <c r="O445" t="s">
        <v>1397</v>
      </c>
      <c r="P445" t="s">
        <v>1402</v>
      </c>
      <c r="Q445" t="s">
        <v>70</v>
      </c>
      <c r="R445" t="s">
        <v>1403</v>
      </c>
      <c r="BJ445"/>
    </row>
    <row r="446" spans="1:70" ht="29.25" customHeight="1" x14ac:dyDescent="0.25">
      <c r="A446">
        <v>17009135</v>
      </c>
      <c r="B446" t="s">
        <v>1408</v>
      </c>
      <c r="C446" t="s">
        <v>59</v>
      </c>
      <c r="D446" t="s">
        <v>201</v>
      </c>
      <c r="E446">
        <v>100</v>
      </c>
      <c r="F446" t="str">
        <f>IF(AE446="","No","Yes")</f>
        <v>Yes</v>
      </c>
      <c r="G446" t="str">
        <f>IFERROR(VLOOKUP(B446,[1]Sheet1!$A:$J,COLUMN([1]Sheet1!$J$1),FALSE),"")</f>
        <v/>
      </c>
      <c r="H446" t="str">
        <f t="shared" ref="H446" si="125">IF(BN446=0,"No","Yes")</f>
        <v>No</v>
      </c>
      <c r="I446">
        <f>BN446</f>
        <v>0</v>
      </c>
      <c r="J446">
        <f>BO446</f>
        <v>0</v>
      </c>
      <c r="K446" s="2">
        <v>17009135</v>
      </c>
      <c r="L446" s="12" t="s">
        <v>1408</v>
      </c>
      <c r="M446" s="12" t="s">
        <v>1413</v>
      </c>
      <c r="N446" s="4" t="s">
        <v>1414</v>
      </c>
      <c r="O446" t="s">
        <v>1409</v>
      </c>
      <c r="P446" t="s">
        <v>1411</v>
      </c>
      <c r="Q446" t="s">
        <v>70</v>
      </c>
      <c r="R446" t="s">
        <v>111</v>
      </c>
      <c r="T446" t="s">
        <v>60</v>
      </c>
      <c r="U446" t="s">
        <v>1343</v>
      </c>
      <c r="V446" t="s">
        <v>55</v>
      </c>
      <c r="W446" t="s">
        <v>78</v>
      </c>
      <c r="X446" t="s">
        <v>79</v>
      </c>
      <c r="Y446" t="s">
        <v>80</v>
      </c>
      <c r="Z446" t="s">
        <v>118</v>
      </c>
      <c r="AA446" t="s">
        <v>119</v>
      </c>
      <c r="AB446" t="s">
        <v>201</v>
      </c>
      <c r="AC446" t="s">
        <v>84</v>
      </c>
      <c r="AD446" t="s">
        <v>83</v>
      </c>
      <c r="AE446" t="s">
        <v>59</v>
      </c>
      <c r="AF446" t="s">
        <v>84</v>
      </c>
      <c r="AG446">
        <v>100</v>
      </c>
      <c r="AQ446" t="s">
        <v>87</v>
      </c>
      <c r="AR446" t="s">
        <v>87</v>
      </c>
      <c r="AS446" t="s">
        <v>87</v>
      </c>
      <c r="AT446" t="s">
        <v>87</v>
      </c>
      <c r="AU446" t="s">
        <v>87</v>
      </c>
      <c r="AW446" t="s">
        <v>122</v>
      </c>
      <c r="AX446" t="s">
        <v>1415</v>
      </c>
      <c r="AY446" t="s">
        <v>89</v>
      </c>
      <c r="BC446" t="s">
        <v>124</v>
      </c>
      <c r="BD446" t="s">
        <v>1416</v>
      </c>
      <c r="BE446" t="s">
        <v>125</v>
      </c>
      <c r="BF446" t="s">
        <v>59</v>
      </c>
      <c r="BG446" t="s">
        <v>340</v>
      </c>
      <c r="BH446" t="s">
        <v>152</v>
      </c>
      <c r="BI446" t="s">
        <v>93</v>
      </c>
      <c r="BJ446" s="12" t="s">
        <v>1417</v>
      </c>
      <c r="BQ446" t="s">
        <v>124</v>
      </c>
      <c r="BR446" t="s">
        <v>3143</v>
      </c>
    </row>
    <row r="447" spans="1:70" ht="15" x14ac:dyDescent="0.25">
      <c r="L447"/>
      <c r="M447"/>
      <c r="O447" t="s">
        <v>1410</v>
      </c>
      <c r="P447" t="s">
        <v>1412</v>
      </c>
      <c r="Q447" t="s">
        <v>70</v>
      </c>
      <c r="R447" t="s">
        <v>113</v>
      </c>
      <c r="BJ447"/>
    </row>
    <row r="448" spans="1:70" ht="29.25" customHeight="1" x14ac:dyDescent="0.25">
      <c r="A448">
        <v>17009136</v>
      </c>
      <c r="B448" t="s">
        <v>1418</v>
      </c>
      <c r="C448" t="s">
        <v>59</v>
      </c>
      <c r="D448" t="s">
        <v>201</v>
      </c>
      <c r="E448">
        <v>100</v>
      </c>
      <c r="F448" t="str">
        <f t="shared" ref="F448:F449" si="126">IF(AE448="","No","Yes")</f>
        <v>Yes</v>
      </c>
      <c r="G448" t="str">
        <f>IFERROR(VLOOKUP(B448,[1]Sheet1!$A:$J,COLUMN([1]Sheet1!$J$1),FALSE),"")</f>
        <v/>
      </c>
      <c r="H448" t="str">
        <f t="shared" ref="H448:H449" si="127">IF(BN448=0,"No","Yes")</f>
        <v>No</v>
      </c>
      <c r="I448">
        <f t="shared" ref="I448:I449" si="128">BN448</f>
        <v>0</v>
      </c>
      <c r="J448">
        <f t="shared" ref="J448:J449" si="129">BO448</f>
        <v>0</v>
      </c>
      <c r="K448" s="2">
        <v>17009136</v>
      </c>
      <c r="L448" s="12" t="s">
        <v>1418</v>
      </c>
      <c r="M448" s="12" t="s">
        <v>1421</v>
      </c>
      <c r="N448" s="4" t="s">
        <v>1422</v>
      </c>
      <c r="O448" t="s">
        <v>1419</v>
      </c>
      <c r="P448" t="s">
        <v>1420</v>
      </c>
      <c r="R448" t="s">
        <v>111</v>
      </c>
      <c r="T448" t="s">
        <v>60</v>
      </c>
      <c r="U448" t="s">
        <v>1343</v>
      </c>
      <c r="V448" t="s">
        <v>55</v>
      </c>
      <c r="W448" t="s">
        <v>78</v>
      </c>
      <c r="X448" t="s">
        <v>79</v>
      </c>
      <c r="Y448" t="s">
        <v>80</v>
      </c>
      <c r="Z448" t="s">
        <v>81</v>
      </c>
      <c r="AA448" t="s">
        <v>119</v>
      </c>
      <c r="AB448" t="s">
        <v>201</v>
      </c>
      <c r="AC448" t="s">
        <v>59</v>
      </c>
      <c r="AD448" t="s">
        <v>83</v>
      </c>
      <c r="AE448" t="s">
        <v>59</v>
      </c>
      <c r="AF448" t="s">
        <v>84</v>
      </c>
      <c r="AG448">
        <v>100</v>
      </c>
      <c r="AQ448" t="s">
        <v>87</v>
      </c>
      <c r="AR448" t="s">
        <v>87</v>
      </c>
      <c r="AS448" t="s">
        <v>87</v>
      </c>
      <c r="AT448" t="s">
        <v>87</v>
      </c>
      <c r="AU448" t="s">
        <v>87</v>
      </c>
      <c r="AW448" t="s">
        <v>122</v>
      </c>
      <c r="AX448" t="s">
        <v>1423</v>
      </c>
      <c r="AY448" t="s">
        <v>89</v>
      </c>
      <c r="BH448" t="s">
        <v>92</v>
      </c>
      <c r="BI448" t="s">
        <v>93</v>
      </c>
      <c r="BJ448" s="12" t="s">
        <v>1424</v>
      </c>
      <c r="BQ448" t="s">
        <v>124</v>
      </c>
      <c r="BR448" t="s">
        <v>3143</v>
      </c>
    </row>
    <row r="449" spans="1:70" ht="29.25" customHeight="1" x14ac:dyDescent="0.25">
      <c r="A449">
        <v>17009137</v>
      </c>
      <c r="B449" t="s">
        <v>1425</v>
      </c>
      <c r="C449" t="s">
        <v>59</v>
      </c>
      <c r="D449" t="s">
        <v>201</v>
      </c>
      <c r="E449">
        <v>100</v>
      </c>
      <c r="F449" t="str">
        <f t="shared" si="126"/>
        <v>Yes</v>
      </c>
      <c r="G449" t="str">
        <f>IFERROR(VLOOKUP(B449,[1]Sheet1!$A:$J,COLUMN([1]Sheet1!$J$1),FALSE),"")</f>
        <v/>
      </c>
      <c r="H449" t="str">
        <f t="shared" si="127"/>
        <v>No</v>
      </c>
      <c r="I449">
        <f t="shared" si="128"/>
        <v>0</v>
      </c>
      <c r="J449">
        <f t="shared" si="129"/>
        <v>0</v>
      </c>
      <c r="K449" s="2">
        <v>17009137</v>
      </c>
      <c r="L449" s="12" t="s">
        <v>1425</v>
      </c>
      <c r="M449" s="12" t="s">
        <v>1430</v>
      </c>
      <c r="N449" s="4" t="s">
        <v>1422</v>
      </c>
      <c r="O449" t="s">
        <v>1426</v>
      </c>
      <c r="P449" t="s">
        <v>1428</v>
      </c>
      <c r="R449" t="s">
        <v>111</v>
      </c>
      <c r="T449" t="s">
        <v>60</v>
      </c>
      <c r="U449" t="s">
        <v>1343</v>
      </c>
      <c r="V449" t="s">
        <v>55</v>
      </c>
      <c r="W449" t="s">
        <v>78</v>
      </c>
      <c r="X449" t="s">
        <v>79</v>
      </c>
      <c r="Y449" t="s">
        <v>80</v>
      </c>
      <c r="Z449" t="s">
        <v>81</v>
      </c>
      <c r="AA449" t="s">
        <v>119</v>
      </c>
      <c r="AB449" t="s">
        <v>201</v>
      </c>
      <c r="AC449" t="s">
        <v>59</v>
      </c>
      <c r="AD449" t="s">
        <v>83</v>
      </c>
      <c r="AE449" t="s">
        <v>59</v>
      </c>
      <c r="AF449" t="s">
        <v>84</v>
      </c>
      <c r="AG449">
        <v>100</v>
      </c>
      <c r="AQ449" t="s">
        <v>87</v>
      </c>
      <c r="AR449" t="s">
        <v>87</v>
      </c>
      <c r="AS449" t="s">
        <v>87</v>
      </c>
      <c r="AT449" t="s">
        <v>87</v>
      </c>
      <c r="AU449" t="s">
        <v>87</v>
      </c>
      <c r="AW449" t="s">
        <v>122</v>
      </c>
      <c r="AX449" t="s">
        <v>1431</v>
      </c>
      <c r="AY449" t="s">
        <v>89</v>
      </c>
      <c r="BH449" t="s">
        <v>92</v>
      </c>
      <c r="BI449" t="s">
        <v>93</v>
      </c>
      <c r="BJ449" s="12" t="s">
        <v>1432</v>
      </c>
      <c r="BQ449" t="s">
        <v>124</v>
      </c>
      <c r="BR449" t="s">
        <v>3143</v>
      </c>
    </row>
    <row r="450" spans="1:70" ht="15" x14ac:dyDescent="0.25">
      <c r="L450"/>
      <c r="M450"/>
      <c r="O450" t="s">
        <v>1427</v>
      </c>
      <c r="P450" t="s">
        <v>1429</v>
      </c>
      <c r="BJ450"/>
    </row>
    <row r="451" spans="1:70" ht="29.25" customHeight="1" x14ac:dyDescent="0.25">
      <c r="A451">
        <v>17009138</v>
      </c>
      <c r="B451" t="s">
        <v>1433</v>
      </c>
      <c r="C451" t="s">
        <v>59</v>
      </c>
      <c r="D451" t="s">
        <v>201</v>
      </c>
      <c r="E451">
        <v>100</v>
      </c>
      <c r="F451" t="str">
        <f>IF(AE451="","No","Yes")</f>
        <v>Yes</v>
      </c>
      <c r="G451" t="str">
        <f>IFERROR(VLOOKUP(B451,[1]Sheet1!$A:$J,COLUMN([1]Sheet1!$J$1),FALSE),"")</f>
        <v/>
      </c>
      <c r="H451" t="str">
        <f t="shared" ref="H451" si="130">IF(BN451=0,"No","Yes")</f>
        <v>No</v>
      </c>
      <c r="I451">
        <f>BN451</f>
        <v>0</v>
      </c>
      <c r="J451">
        <f>BO451</f>
        <v>0</v>
      </c>
      <c r="K451" s="2">
        <v>17009138</v>
      </c>
      <c r="L451" s="12" t="s">
        <v>1433</v>
      </c>
      <c r="M451" s="12" t="s">
        <v>1438</v>
      </c>
      <c r="N451" s="4" t="s">
        <v>1439</v>
      </c>
      <c r="O451" t="s">
        <v>1434</v>
      </c>
      <c r="P451" t="s">
        <v>1436</v>
      </c>
      <c r="Q451" t="s">
        <v>70</v>
      </c>
      <c r="R451" t="s">
        <v>111</v>
      </c>
      <c r="T451" t="s">
        <v>60</v>
      </c>
      <c r="U451" t="s">
        <v>1343</v>
      </c>
      <c r="V451" t="s">
        <v>55</v>
      </c>
      <c r="W451" t="s">
        <v>78</v>
      </c>
      <c r="X451" t="s">
        <v>79</v>
      </c>
      <c r="Y451" t="s">
        <v>80</v>
      </c>
      <c r="Z451" t="s">
        <v>655</v>
      </c>
      <c r="AA451" t="s">
        <v>119</v>
      </c>
      <c r="AB451" t="s">
        <v>201</v>
      </c>
      <c r="AC451" t="s">
        <v>201</v>
      </c>
      <c r="AD451" t="s">
        <v>83</v>
      </c>
      <c r="AE451" t="s">
        <v>59</v>
      </c>
      <c r="AF451" t="s">
        <v>84</v>
      </c>
      <c r="AG451">
        <v>100</v>
      </c>
      <c r="AH451" t="s">
        <v>732</v>
      </c>
      <c r="AQ451" t="s">
        <v>87</v>
      </c>
      <c r="AR451" t="s">
        <v>87</v>
      </c>
      <c r="AS451" t="s">
        <v>87</v>
      </c>
      <c r="AT451" t="s">
        <v>87</v>
      </c>
      <c r="AU451" t="s">
        <v>87</v>
      </c>
      <c r="AW451" t="s">
        <v>122</v>
      </c>
      <c r="AX451" t="s">
        <v>1440</v>
      </c>
      <c r="AY451" t="s">
        <v>89</v>
      </c>
      <c r="BC451" t="s">
        <v>124</v>
      </c>
      <c r="BF451" t="s">
        <v>59</v>
      </c>
      <c r="BG451" t="s">
        <v>340</v>
      </c>
      <c r="BH451" t="s">
        <v>152</v>
      </c>
      <c r="BI451" t="s">
        <v>93</v>
      </c>
      <c r="BQ451" t="s">
        <v>124</v>
      </c>
      <c r="BR451" t="s">
        <v>3143</v>
      </c>
    </row>
    <row r="452" spans="1:70" ht="15" x14ac:dyDescent="0.25">
      <c r="L452"/>
      <c r="M452"/>
      <c r="O452" t="s">
        <v>1435</v>
      </c>
      <c r="P452" t="s">
        <v>1437</v>
      </c>
      <c r="Q452" t="s">
        <v>70</v>
      </c>
      <c r="R452" t="s">
        <v>113</v>
      </c>
      <c r="BJ452"/>
    </row>
    <row r="453" spans="1:70" ht="29.25" customHeight="1" x14ac:dyDescent="0.25">
      <c r="A453">
        <v>17009139</v>
      </c>
      <c r="B453" t="s">
        <v>1441</v>
      </c>
      <c r="C453" t="s">
        <v>59</v>
      </c>
      <c r="D453" t="s">
        <v>201</v>
      </c>
      <c r="E453">
        <v>100</v>
      </c>
      <c r="F453" t="str">
        <f t="shared" ref="F453:F454" si="131">IF(AE453="","No","Yes")</f>
        <v>Yes</v>
      </c>
      <c r="G453" t="str">
        <f>IFERROR(VLOOKUP(B453,[1]Sheet1!$A:$J,COLUMN([1]Sheet1!$J$1),FALSE),"")</f>
        <v/>
      </c>
      <c r="H453" t="str">
        <f t="shared" ref="H453:H454" si="132">IF(BN453=0,"No","Yes")</f>
        <v>No</v>
      </c>
      <c r="I453">
        <f t="shared" ref="I453:I454" si="133">BN453</f>
        <v>0</v>
      </c>
      <c r="J453">
        <f t="shared" ref="J453:J454" si="134">BO453</f>
        <v>0</v>
      </c>
      <c r="K453" s="2">
        <v>17009139</v>
      </c>
      <c r="L453" s="12" t="s">
        <v>1441</v>
      </c>
      <c r="M453" s="12" t="s">
        <v>1444</v>
      </c>
      <c r="N453" s="4" t="s">
        <v>1445</v>
      </c>
      <c r="O453" t="s">
        <v>1442</v>
      </c>
      <c r="P453" t="s">
        <v>1443</v>
      </c>
      <c r="Q453" t="s">
        <v>70</v>
      </c>
      <c r="R453" t="s">
        <v>111</v>
      </c>
      <c r="T453" t="s">
        <v>60</v>
      </c>
      <c r="U453" t="s">
        <v>1343</v>
      </c>
      <c r="V453" t="s">
        <v>55</v>
      </c>
      <c r="W453" t="s">
        <v>78</v>
      </c>
      <c r="X453" t="s">
        <v>79</v>
      </c>
      <c r="Y453" t="s">
        <v>80</v>
      </c>
      <c r="Z453" t="s">
        <v>118</v>
      </c>
      <c r="AA453" t="s">
        <v>119</v>
      </c>
      <c r="AB453" t="s">
        <v>201</v>
      </c>
      <c r="AC453" t="s">
        <v>84</v>
      </c>
      <c r="AD453" t="s">
        <v>83</v>
      </c>
      <c r="AE453" t="s">
        <v>59</v>
      </c>
      <c r="AF453" t="s">
        <v>84</v>
      </c>
      <c r="AG453">
        <v>100</v>
      </c>
      <c r="AQ453" t="s">
        <v>87</v>
      </c>
      <c r="AR453" t="s">
        <v>87</v>
      </c>
      <c r="AS453" t="s">
        <v>87</v>
      </c>
      <c r="AT453" t="s">
        <v>87</v>
      </c>
      <c r="AU453" t="s">
        <v>87</v>
      </c>
      <c r="AW453" t="s">
        <v>122</v>
      </c>
      <c r="AX453" t="s">
        <v>1440</v>
      </c>
      <c r="AY453" t="s">
        <v>89</v>
      </c>
      <c r="BC453" t="s">
        <v>124</v>
      </c>
      <c r="BD453" t="s">
        <v>1446</v>
      </c>
      <c r="BE453" t="s">
        <v>125</v>
      </c>
      <c r="BF453" t="s">
        <v>59</v>
      </c>
      <c r="BG453" t="s">
        <v>340</v>
      </c>
      <c r="BH453" t="s">
        <v>152</v>
      </c>
      <c r="BI453" t="s">
        <v>93</v>
      </c>
      <c r="BJ453" s="12" t="s">
        <v>1447</v>
      </c>
      <c r="BQ453" t="s">
        <v>124</v>
      </c>
      <c r="BR453" t="s">
        <v>3143</v>
      </c>
    </row>
    <row r="454" spans="1:70" ht="29.25" customHeight="1" x14ac:dyDescent="0.25">
      <c r="A454">
        <v>17009140</v>
      </c>
      <c r="B454" t="s">
        <v>1448</v>
      </c>
      <c r="C454" t="s">
        <v>59</v>
      </c>
      <c r="D454" t="s">
        <v>201</v>
      </c>
      <c r="E454">
        <v>100</v>
      </c>
      <c r="F454" t="str">
        <f t="shared" si="131"/>
        <v>Yes</v>
      </c>
      <c r="G454" t="str">
        <f>IFERROR(VLOOKUP(B454,[1]Sheet1!$A:$J,COLUMN([1]Sheet1!$J$1),FALSE),"")</f>
        <v/>
      </c>
      <c r="H454" t="str">
        <f t="shared" si="132"/>
        <v>No</v>
      </c>
      <c r="I454">
        <f t="shared" si="133"/>
        <v>0</v>
      </c>
      <c r="J454">
        <f t="shared" si="134"/>
        <v>0</v>
      </c>
      <c r="K454" s="2">
        <v>17009140</v>
      </c>
      <c r="L454" s="12" t="s">
        <v>1448</v>
      </c>
      <c r="M454" s="12" t="s">
        <v>1462</v>
      </c>
      <c r="N454" s="4" t="s">
        <v>1463</v>
      </c>
      <c r="O454" t="s">
        <v>1449</v>
      </c>
      <c r="P454" s="4" t="s">
        <v>1454</v>
      </c>
      <c r="Q454" t="s">
        <v>70</v>
      </c>
      <c r="R454" t="s">
        <v>111</v>
      </c>
      <c r="T454" t="s">
        <v>60</v>
      </c>
      <c r="U454" t="s">
        <v>1343</v>
      </c>
      <c r="V454" t="s">
        <v>55</v>
      </c>
      <c r="W454" t="s">
        <v>78</v>
      </c>
      <c r="X454" t="s">
        <v>79</v>
      </c>
      <c r="Y454" t="s">
        <v>80</v>
      </c>
      <c r="Z454" t="s">
        <v>118</v>
      </c>
      <c r="AA454" t="s">
        <v>119</v>
      </c>
      <c r="AB454" t="s">
        <v>201</v>
      </c>
      <c r="AC454" t="s">
        <v>84</v>
      </c>
      <c r="AD454" t="s">
        <v>83</v>
      </c>
      <c r="AE454" t="s">
        <v>59</v>
      </c>
      <c r="AF454" t="s">
        <v>84</v>
      </c>
      <c r="AG454">
        <v>100</v>
      </c>
      <c r="AQ454" t="s">
        <v>87</v>
      </c>
      <c r="AR454" t="s">
        <v>87</v>
      </c>
      <c r="AS454" t="s">
        <v>87</v>
      </c>
      <c r="AT454" t="s">
        <v>87</v>
      </c>
      <c r="AU454" t="s">
        <v>87</v>
      </c>
      <c r="AW454" t="s">
        <v>122</v>
      </c>
      <c r="AX454" t="s">
        <v>1464</v>
      </c>
      <c r="AY454" t="s">
        <v>89</v>
      </c>
      <c r="BH454" t="s">
        <v>152</v>
      </c>
      <c r="BI454" t="s">
        <v>93</v>
      </c>
      <c r="BJ454" s="12" t="s">
        <v>1465</v>
      </c>
      <c r="BQ454" t="s">
        <v>124</v>
      </c>
      <c r="BR454" t="s">
        <v>3143</v>
      </c>
    </row>
    <row r="455" spans="1:70" ht="15" x14ac:dyDescent="0.25">
      <c r="L455"/>
      <c r="M455"/>
      <c r="O455" s="5" t="s">
        <v>1450</v>
      </c>
      <c r="P455" s="5" t="s">
        <v>1455</v>
      </c>
      <c r="Q455" t="s">
        <v>70</v>
      </c>
      <c r="R455" t="s">
        <v>113</v>
      </c>
      <c r="BJ455"/>
    </row>
    <row r="456" spans="1:70" ht="75" x14ac:dyDescent="0.25">
      <c r="L456"/>
      <c r="M456"/>
      <c r="O456" t="s">
        <v>1451</v>
      </c>
      <c r="P456" s="4" t="s">
        <v>1456</v>
      </c>
      <c r="Q456" t="s">
        <v>70</v>
      </c>
      <c r="R456" t="s">
        <v>1459</v>
      </c>
      <c r="BJ456"/>
    </row>
    <row r="457" spans="1:70" ht="75" x14ac:dyDescent="0.25">
      <c r="L457"/>
      <c r="M457"/>
      <c r="O457" t="s">
        <v>1452</v>
      </c>
      <c r="P457" s="4" t="s">
        <v>1457</v>
      </c>
      <c r="Q457" t="s">
        <v>70</v>
      </c>
      <c r="R457" t="s">
        <v>1460</v>
      </c>
      <c r="BJ457"/>
    </row>
    <row r="458" spans="1:70" ht="15" x14ac:dyDescent="0.25">
      <c r="L458"/>
      <c r="M458"/>
      <c r="O458" t="s">
        <v>1453</v>
      </c>
      <c r="P458" t="s">
        <v>1458</v>
      </c>
      <c r="Q458" t="s">
        <v>70</v>
      </c>
      <c r="R458" t="s">
        <v>1461</v>
      </c>
      <c r="BJ458"/>
    </row>
    <row r="459" spans="1:70" ht="29.25" customHeight="1" x14ac:dyDescent="0.25">
      <c r="A459">
        <v>17009142</v>
      </c>
      <c r="B459" t="s">
        <v>1466</v>
      </c>
      <c r="C459" t="s">
        <v>59</v>
      </c>
      <c r="D459" t="s">
        <v>201</v>
      </c>
      <c r="E459">
        <v>100</v>
      </c>
      <c r="F459" t="str">
        <f t="shared" ref="F459:F460" si="135">IF(AE459="","No","Yes")</f>
        <v>Yes</v>
      </c>
      <c r="G459" t="str">
        <f>IFERROR(VLOOKUP(B459,[1]Sheet1!$A:$J,COLUMN([1]Sheet1!$J$1),FALSE),"")</f>
        <v/>
      </c>
      <c r="H459" t="str">
        <f t="shared" ref="H459:H460" si="136">IF(BN459=0,"No","Yes")</f>
        <v>No</v>
      </c>
      <c r="I459">
        <f t="shared" ref="I459:I460" si="137">BN459</f>
        <v>0</v>
      </c>
      <c r="J459">
        <f t="shared" ref="J459:J460" si="138">BO459</f>
        <v>0</v>
      </c>
      <c r="K459" s="2">
        <v>17009142</v>
      </c>
      <c r="L459" s="12" t="s">
        <v>1466</v>
      </c>
      <c r="M459" s="12" t="s">
        <v>1469</v>
      </c>
      <c r="N459" s="4" t="s">
        <v>1470</v>
      </c>
      <c r="O459" t="s">
        <v>1467</v>
      </c>
      <c r="P459" t="s">
        <v>1468</v>
      </c>
      <c r="Q459" t="s">
        <v>70</v>
      </c>
      <c r="R459" t="s">
        <v>111</v>
      </c>
      <c r="T459" t="s">
        <v>60</v>
      </c>
      <c r="U459" t="s">
        <v>1343</v>
      </c>
      <c r="V459" t="s">
        <v>55</v>
      </c>
      <c r="W459" t="s">
        <v>78</v>
      </c>
      <c r="X459" t="s">
        <v>79</v>
      </c>
      <c r="Y459" t="s">
        <v>80</v>
      </c>
      <c r="Z459" t="s">
        <v>118</v>
      </c>
      <c r="AA459" t="s">
        <v>119</v>
      </c>
      <c r="AB459" t="s">
        <v>201</v>
      </c>
      <c r="AC459" t="s">
        <v>84</v>
      </c>
      <c r="AD459" t="s">
        <v>83</v>
      </c>
      <c r="AE459" t="s">
        <v>59</v>
      </c>
      <c r="AF459" t="s">
        <v>84</v>
      </c>
      <c r="AG459">
        <v>100</v>
      </c>
      <c r="AQ459" t="s">
        <v>87</v>
      </c>
      <c r="AR459" t="s">
        <v>87</v>
      </c>
      <c r="AS459" t="s">
        <v>87</v>
      </c>
      <c r="AT459" t="s">
        <v>87</v>
      </c>
      <c r="AU459" t="s">
        <v>87</v>
      </c>
      <c r="AW459" t="s">
        <v>122</v>
      </c>
      <c r="AX459" t="s">
        <v>1471</v>
      </c>
      <c r="AY459" t="s">
        <v>89</v>
      </c>
      <c r="BC459" t="s">
        <v>124</v>
      </c>
      <c r="BE459" t="s">
        <v>188</v>
      </c>
      <c r="BF459" t="s">
        <v>59</v>
      </c>
      <c r="BG459" t="s">
        <v>340</v>
      </c>
      <c r="BH459" t="s">
        <v>152</v>
      </c>
      <c r="BI459" t="s">
        <v>93</v>
      </c>
      <c r="BJ459" s="12" t="s">
        <v>1472</v>
      </c>
      <c r="BQ459" t="s">
        <v>124</v>
      </c>
      <c r="BR459" t="s">
        <v>3143</v>
      </c>
    </row>
    <row r="460" spans="1:70" ht="29.25" customHeight="1" x14ac:dyDescent="0.25">
      <c r="A460">
        <v>17009143</v>
      </c>
      <c r="B460" t="s">
        <v>1473</v>
      </c>
      <c r="C460" t="s">
        <v>59</v>
      </c>
      <c r="D460" t="s">
        <v>201</v>
      </c>
      <c r="E460">
        <v>100</v>
      </c>
      <c r="F460" t="str">
        <f t="shared" si="135"/>
        <v>Yes</v>
      </c>
      <c r="G460" t="str">
        <f>IFERROR(VLOOKUP(B460,[1]Sheet1!$A:$J,COLUMN([1]Sheet1!$J$1),FALSE),"")</f>
        <v/>
      </c>
      <c r="H460" t="str">
        <f t="shared" si="136"/>
        <v>No</v>
      </c>
      <c r="I460">
        <f t="shared" si="137"/>
        <v>0</v>
      </c>
      <c r="J460">
        <f t="shared" si="138"/>
        <v>0</v>
      </c>
      <c r="K460" s="2">
        <v>17009143</v>
      </c>
      <c r="L460" s="12" t="s">
        <v>1473</v>
      </c>
      <c r="M460" s="4" t="s">
        <v>1478</v>
      </c>
      <c r="N460" s="4" t="s">
        <v>1479</v>
      </c>
      <c r="O460" t="s">
        <v>1474</v>
      </c>
      <c r="P460" t="s">
        <v>1436</v>
      </c>
      <c r="Q460" t="s">
        <v>70</v>
      </c>
      <c r="R460" t="s">
        <v>111</v>
      </c>
      <c r="T460" t="s">
        <v>60</v>
      </c>
      <c r="U460" t="s">
        <v>1343</v>
      </c>
      <c r="V460" t="s">
        <v>55</v>
      </c>
      <c r="W460" t="s">
        <v>78</v>
      </c>
      <c r="X460" t="s">
        <v>79</v>
      </c>
      <c r="Y460" t="s">
        <v>80</v>
      </c>
      <c r="Z460" t="s">
        <v>655</v>
      </c>
      <c r="AA460" t="s">
        <v>119</v>
      </c>
      <c r="AB460" t="s">
        <v>201</v>
      </c>
      <c r="AC460" t="s">
        <v>58</v>
      </c>
      <c r="AD460" t="s">
        <v>83</v>
      </c>
      <c r="AE460" t="s">
        <v>59</v>
      </c>
      <c r="AF460" t="s">
        <v>84</v>
      </c>
      <c r="AG460">
        <v>100</v>
      </c>
      <c r="AH460" t="s">
        <v>1480</v>
      </c>
      <c r="AQ460" t="s">
        <v>87</v>
      </c>
      <c r="AR460" t="s">
        <v>87</v>
      </c>
      <c r="AS460" t="s">
        <v>87</v>
      </c>
      <c r="AT460" t="s">
        <v>87</v>
      </c>
      <c r="AU460" t="s">
        <v>87</v>
      </c>
      <c r="AW460" t="s">
        <v>122</v>
      </c>
      <c r="AX460" t="s">
        <v>1471</v>
      </c>
      <c r="AY460" t="s">
        <v>89</v>
      </c>
      <c r="BC460" t="s">
        <v>90</v>
      </c>
      <c r="BD460" t="s">
        <v>1481</v>
      </c>
      <c r="BF460" t="s">
        <v>59</v>
      </c>
      <c r="BG460" t="s">
        <v>340</v>
      </c>
      <c r="BH460" t="s">
        <v>152</v>
      </c>
      <c r="BI460" t="s">
        <v>93</v>
      </c>
      <c r="BQ460" t="s">
        <v>124</v>
      </c>
      <c r="BR460" t="s">
        <v>3143</v>
      </c>
    </row>
    <row r="461" spans="1:70" ht="360" x14ac:dyDescent="0.25">
      <c r="L461"/>
      <c r="M461"/>
      <c r="O461" t="s">
        <v>1475</v>
      </c>
      <c r="P461" s="4" t="s">
        <v>1476</v>
      </c>
      <c r="Q461" t="s">
        <v>70</v>
      </c>
      <c r="R461" t="s">
        <v>1477</v>
      </c>
      <c r="BJ461"/>
    </row>
    <row r="462" spans="1:70" ht="29.25" customHeight="1" x14ac:dyDescent="0.25">
      <c r="A462">
        <v>17023852</v>
      </c>
      <c r="B462" t="s">
        <v>1482</v>
      </c>
      <c r="C462" t="s">
        <v>59</v>
      </c>
      <c r="D462" t="s">
        <v>201</v>
      </c>
      <c r="E462">
        <v>100</v>
      </c>
      <c r="F462" t="str">
        <f>IF(AE462="","No","Yes")</f>
        <v>Yes</v>
      </c>
      <c r="G462" t="str">
        <f>IFERROR(VLOOKUP(B462,[1]Sheet1!$A:$J,COLUMN([1]Sheet1!$J$1),FALSE),"")</f>
        <v xml:space="preserve">GlobalComment </v>
      </c>
      <c r="H462" t="str">
        <f t="shared" ref="H462" si="139">IF(BN462=0,"No","Yes")</f>
        <v>No</v>
      </c>
      <c r="I462">
        <f>BN462</f>
        <v>0</v>
      </c>
      <c r="J462">
        <f>BO462</f>
        <v>0</v>
      </c>
      <c r="K462" s="2">
        <v>17023852</v>
      </c>
      <c r="L462" s="12" t="s">
        <v>1482</v>
      </c>
      <c r="M462" s="12" t="s">
        <v>1489</v>
      </c>
      <c r="N462" s="4" t="s">
        <v>1490</v>
      </c>
      <c r="O462" t="s">
        <v>1483</v>
      </c>
      <c r="P462" t="s">
        <v>1485</v>
      </c>
      <c r="Q462" t="s">
        <v>70</v>
      </c>
      <c r="R462" t="s">
        <v>1487</v>
      </c>
      <c r="T462" t="s">
        <v>60</v>
      </c>
      <c r="U462" t="s">
        <v>1343</v>
      </c>
      <c r="V462" t="s">
        <v>55</v>
      </c>
      <c r="W462" t="s">
        <v>78</v>
      </c>
      <c r="X462" t="s">
        <v>79</v>
      </c>
      <c r="Y462" t="s">
        <v>80</v>
      </c>
      <c r="Z462" t="s">
        <v>655</v>
      </c>
      <c r="AA462" t="s">
        <v>119</v>
      </c>
      <c r="AB462" t="s">
        <v>201</v>
      </c>
      <c r="AC462" t="s">
        <v>58</v>
      </c>
      <c r="AD462" t="s">
        <v>83</v>
      </c>
      <c r="AE462" t="s">
        <v>59</v>
      </c>
      <c r="AF462" t="s">
        <v>84</v>
      </c>
      <c r="AG462">
        <v>100</v>
      </c>
      <c r="AH462" t="s">
        <v>1491</v>
      </c>
      <c r="AM462" t="s">
        <v>1492</v>
      </c>
      <c r="AN462" t="s">
        <v>1493</v>
      </c>
      <c r="AQ462" t="s">
        <v>87</v>
      </c>
      <c r="AR462" t="s">
        <v>87</v>
      </c>
      <c r="AS462" t="s">
        <v>87</v>
      </c>
      <c r="AT462" t="s">
        <v>87</v>
      </c>
      <c r="AU462" t="s">
        <v>87</v>
      </c>
      <c r="AW462" t="s">
        <v>122</v>
      </c>
      <c r="AX462" t="s">
        <v>1494</v>
      </c>
      <c r="AY462" t="s">
        <v>89</v>
      </c>
      <c r="BC462" t="s">
        <v>124</v>
      </c>
      <c r="BE462" t="s">
        <v>188</v>
      </c>
      <c r="BF462" t="s">
        <v>59</v>
      </c>
      <c r="BG462" t="s">
        <v>340</v>
      </c>
      <c r="BH462" t="s">
        <v>152</v>
      </c>
      <c r="BI462" t="s">
        <v>93</v>
      </c>
      <c r="BJ462" s="12" t="s">
        <v>1495</v>
      </c>
      <c r="BQ462" t="s">
        <v>124</v>
      </c>
      <c r="BR462" t="s">
        <v>2783</v>
      </c>
    </row>
    <row r="463" spans="1:70" ht="60" x14ac:dyDescent="0.25">
      <c r="L463"/>
      <c r="M463"/>
      <c r="O463" s="4" t="s">
        <v>1484</v>
      </c>
      <c r="P463" t="s">
        <v>1486</v>
      </c>
      <c r="Q463" t="s">
        <v>70</v>
      </c>
      <c r="R463" t="s">
        <v>1488</v>
      </c>
      <c r="BJ463"/>
    </row>
    <row r="464" spans="1:70" ht="29.25" customHeight="1" x14ac:dyDescent="0.25">
      <c r="A464">
        <v>17023853</v>
      </c>
      <c r="B464" t="s">
        <v>1496</v>
      </c>
      <c r="C464" t="s">
        <v>59</v>
      </c>
      <c r="D464" t="s">
        <v>201</v>
      </c>
      <c r="E464">
        <v>100</v>
      </c>
      <c r="F464" t="str">
        <f>IF(AE464="","No","Yes")</f>
        <v>Yes</v>
      </c>
      <c r="G464" t="str">
        <f>IFERROR(VLOOKUP(B464,[1]Sheet1!$A:$J,COLUMN([1]Sheet1!$J$1),FALSE),"")</f>
        <v>Suggestion</v>
      </c>
      <c r="H464" t="str">
        <f t="shared" ref="H464" si="140">IF(BN464=0,"No","Yes")</f>
        <v>No</v>
      </c>
      <c r="I464">
        <f>BN464</f>
        <v>0</v>
      </c>
      <c r="J464">
        <f>BO464</f>
        <v>0</v>
      </c>
      <c r="K464" s="2">
        <v>17023853</v>
      </c>
      <c r="L464" s="12" t="s">
        <v>1496</v>
      </c>
      <c r="M464" s="12" t="s">
        <v>1508</v>
      </c>
      <c r="N464" s="4" t="s">
        <v>1509</v>
      </c>
      <c r="O464" t="s">
        <v>1497</v>
      </c>
      <c r="Q464" t="s">
        <v>70</v>
      </c>
      <c r="R464" t="s">
        <v>1504</v>
      </c>
      <c r="T464" t="s">
        <v>60</v>
      </c>
      <c r="U464" t="s">
        <v>1343</v>
      </c>
      <c r="V464" t="s">
        <v>55</v>
      </c>
      <c r="W464" t="s">
        <v>78</v>
      </c>
      <c r="X464" t="s">
        <v>79</v>
      </c>
      <c r="Y464" t="s">
        <v>80</v>
      </c>
      <c r="Z464" t="s">
        <v>118</v>
      </c>
      <c r="AA464" t="s">
        <v>119</v>
      </c>
      <c r="AB464" t="s">
        <v>201</v>
      </c>
      <c r="AC464" t="s">
        <v>84</v>
      </c>
      <c r="AD464" t="s">
        <v>83</v>
      </c>
      <c r="AE464" t="s">
        <v>59</v>
      </c>
      <c r="AF464" t="s">
        <v>84</v>
      </c>
      <c r="AG464">
        <v>100</v>
      </c>
      <c r="AM464" t="s">
        <v>1510</v>
      </c>
      <c r="AN464" t="s">
        <v>1511</v>
      </c>
      <c r="AQ464" t="s">
        <v>87</v>
      </c>
      <c r="AR464" t="s">
        <v>87</v>
      </c>
      <c r="AS464" t="s">
        <v>87</v>
      </c>
      <c r="AT464" t="s">
        <v>87</v>
      </c>
      <c r="AU464" t="s">
        <v>87</v>
      </c>
      <c r="AW464" t="s">
        <v>122</v>
      </c>
      <c r="AX464" t="s">
        <v>1512</v>
      </c>
      <c r="AY464" t="s">
        <v>89</v>
      </c>
      <c r="BC464" t="s">
        <v>124</v>
      </c>
      <c r="BE464" t="s">
        <v>188</v>
      </c>
      <c r="BF464" t="s">
        <v>59</v>
      </c>
      <c r="BG464" t="s">
        <v>340</v>
      </c>
      <c r="BH464" t="s">
        <v>152</v>
      </c>
      <c r="BI464" t="s">
        <v>93</v>
      </c>
      <c r="BJ464" s="12" t="s">
        <v>1513</v>
      </c>
      <c r="BQ464" t="s">
        <v>124</v>
      </c>
      <c r="BR464" t="s">
        <v>2768</v>
      </c>
    </row>
    <row r="465" spans="1:70" ht="15" x14ac:dyDescent="0.25">
      <c r="L465"/>
      <c r="M465"/>
      <c r="O465" t="s">
        <v>1498</v>
      </c>
      <c r="P465" t="s">
        <v>1501</v>
      </c>
      <c r="Q465" t="s">
        <v>70</v>
      </c>
      <c r="R465" t="s">
        <v>1505</v>
      </c>
      <c r="BJ465"/>
    </row>
    <row r="466" spans="1:70" ht="75" x14ac:dyDescent="0.25">
      <c r="L466"/>
      <c r="M466"/>
      <c r="O466" t="s">
        <v>1499</v>
      </c>
      <c r="P466" s="4" t="s">
        <v>1502</v>
      </c>
      <c r="Q466" t="s">
        <v>70</v>
      </c>
      <c r="R466" t="s">
        <v>1506</v>
      </c>
      <c r="BJ466"/>
    </row>
    <row r="467" spans="1:70" ht="15" x14ac:dyDescent="0.25">
      <c r="L467"/>
      <c r="M467"/>
      <c r="O467" t="s">
        <v>1500</v>
      </c>
      <c r="P467" t="s">
        <v>1503</v>
      </c>
      <c r="Q467" t="s">
        <v>70</v>
      </c>
      <c r="R467" t="s">
        <v>1507</v>
      </c>
      <c r="BJ467"/>
    </row>
    <row r="468" spans="1:70" ht="29.25" customHeight="1" x14ac:dyDescent="0.25">
      <c r="A468">
        <v>17023854</v>
      </c>
      <c r="B468" t="s">
        <v>1514</v>
      </c>
      <c r="C468" t="s">
        <v>59</v>
      </c>
      <c r="D468" t="s">
        <v>201</v>
      </c>
      <c r="E468">
        <v>100</v>
      </c>
      <c r="F468" t="str">
        <f>IF(AE468="","No","Yes")</f>
        <v>Yes</v>
      </c>
      <c r="G468" t="str">
        <f>IFERROR(VLOOKUP(B468,[1]Sheet1!$A:$J,COLUMN([1]Sheet1!$J$1),FALSE),"")</f>
        <v>Suggestion</v>
      </c>
      <c r="H468" t="str">
        <f t="shared" ref="H468" si="141">IF(BN468=0,"No","Yes")</f>
        <v>No</v>
      </c>
      <c r="I468">
        <f>BN468</f>
        <v>0</v>
      </c>
      <c r="J468">
        <f>BO468</f>
        <v>0</v>
      </c>
      <c r="K468" s="2">
        <v>17023854</v>
      </c>
      <c r="L468" s="12" t="s">
        <v>1514</v>
      </c>
      <c r="M468" s="12" t="s">
        <v>1539</v>
      </c>
      <c r="N468" s="4" t="s">
        <v>1540</v>
      </c>
      <c r="O468" t="s">
        <v>1515</v>
      </c>
      <c r="P468" s="4" t="s">
        <v>1523</v>
      </c>
      <c r="Q468" t="s">
        <v>70</v>
      </c>
      <c r="R468" t="s">
        <v>1531</v>
      </c>
      <c r="T468" t="s">
        <v>60</v>
      </c>
      <c r="U468" t="s">
        <v>1343</v>
      </c>
      <c r="V468" t="s">
        <v>55</v>
      </c>
      <c r="W468" t="s">
        <v>78</v>
      </c>
      <c r="X468" t="s">
        <v>79</v>
      </c>
      <c r="Y468" t="s">
        <v>80</v>
      </c>
      <c r="Z468" t="s">
        <v>81</v>
      </c>
      <c r="AA468" t="s">
        <v>119</v>
      </c>
      <c r="AB468" t="s">
        <v>201</v>
      </c>
      <c r="AC468" t="s">
        <v>59</v>
      </c>
      <c r="AD468" t="s">
        <v>83</v>
      </c>
      <c r="AE468" t="s">
        <v>59</v>
      </c>
      <c r="AF468" t="s">
        <v>84</v>
      </c>
      <c r="AG468">
        <v>100</v>
      </c>
      <c r="AM468" t="s">
        <v>1510</v>
      </c>
      <c r="AN468" t="s">
        <v>1541</v>
      </c>
      <c r="AQ468" t="s">
        <v>87</v>
      </c>
      <c r="AR468" t="s">
        <v>87</v>
      </c>
      <c r="AS468" t="s">
        <v>87</v>
      </c>
      <c r="AT468" t="s">
        <v>87</v>
      </c>
      <c r="AU468" t="s">
        <v>87</v>
      </c>
      <c r="AW468" t="s">
        <v>122</v>
      </c>
      <c r="AX468" t="s">
        <v>1542</v>
      </c>
      <c r="AY468" t="s">
        <v>89</v>
      </c>
      <c r="BH468" t="s">
        <v>92</v>
      </c>
      <c r="BI468" t="s">
        <v>93</v>
      </c>
      <c r="BJ468" s="12" t="s">
        <v>1543</v>
      </c>
      <c r="BQ468" t="s">
        <v>124</v>
      </c>
      <c r="BR468" t="s">
        <v>2768</v>
      </c>
    </row>
    <row r="469" spans="1:70" ht="15" x14ac:dyDescent="0.25">
      <c r="L469"/>
      <c r="M469"/>
      <c r="O469" t="s">
        <v>1516</v>
      </c>
      <c r="P469" t="s">
        <v>1524</v>
      </c>
      <c r="Q469" t="s">
        <v>70</v>
      </c>
      <c r="R469" t="s">
        <v>1532</v>
      </c>
      <c r="BJ469"/>
    </row>
    <row r="470" spans="1:70" ht="15" x14ac:dyDescent="0.25">
      <c r="L470"/>
      <c r="M470"/>
      <c r="O470" t="s">
        <v>1517</v>
      </c>
      <c r="P470" t="s">
        <v>1525</v>
      </c>
      <c r="Q470" t="s">
        <v>70</v>
      </c>
      <c r="R470" t="s">
        <v>1533</v>
      </c>
      <c r="BJ470"/>
    </row>
    <row r="471" spans="1:70" ht="60" x14ac:dyDescent="0.25">
      <c r="L471"/>
      <c r="M471"/>
      <c r="O471" s="4" t="s">
        <v>1518</v>
      </c>
      <c r="P471" t="s">
        <v>1526</v>
      </c>
      <c r="Q471" t="s">
        <v>70</v>
      </c>
      <c r="R471" t="s">
        <v>1534</v>
      </c>
      <c r="BJ471"/>
    </row>
    <row r="472" spans="1:70" ht="15" x14ac:dyDescent="0.25">
      <c r="L472"/>
      <c r="M472"/>
      <c r="O472" t="s">
        <v>1519</v>
      </c>
      <c r="P472" t="s">
        <v>1527</v>
      </c>
      <c r="Q472" t="s">
        <v>70</v>
      </c>
      <c r="R472" t="s">
        <v>1535</v>
      </c>
      <c r="BJ472"/>
    </row>
    <row r="473" spans="1:70" ht="60" x14ac:dyDescent="0.25">
      <c r="L473"/>
      <c r="M473"/>
      <c r="O473" t="s">
        <v>1520</v>
      </c>
      <c r="P473" s="4" t="s">
        <v>1528</v>
      </c>
      <c r="Q473" t="s">
        <v>70</v>
      </c>
      <c r="R473" t="s">
        <v>1536</v>
      </c>
      <c r="BJ473"/>
    </row>
    <row r="474" spans="1:70" ht="105" x14ac:dyDescent="0.25">
      <c r="L474"/>
      <c r="M474"/>
      <c r="O474" t="s">
        <v>1521</v>
      </c>
      <c r="P474" s="4" t="s">
        <v>1529</v>
      </c>
      <c r="Q474" t="s">
        <v>70</v>
      </c>
      <c r="R474" t="s">
        <v>1537</v>
      </c>
      <c r="BJ474"/>
    </row>
    <row r="475" spans="1:70" ht="15" x14ac:dyDescent="0.25">
      <c r="L475"/>
      <c r="M475"/>
      <c r="O475" t="s">
        <v>1522</v>
      </c>
      <c r="P475" t="s">
        <v>1530</v>
      </c>
      <c r="Q475" t="s">
        <v>70</v>
      </c>
      <c r="R475" t="s">
        <v>1538</v>
      </c>
      <c r="BJ475"/>
    </row>
    <row r="476" spans="1:70" ht="29.25" customHeight="1" x14ac:dyDescent="0.25">
      <c r="A476">
        <v>17023855</v>
      </c>
      <c r="B476" t="s">
        <v>1544</v>
      </c>
      <c r="C476" t="s">
        <v>59</v>
      </c>
      <c r="D476" t="s">
        <v>201</v>
      </c>
      <c r="E476">
        <v>100</v>
      </c>
      <c r="F476" t="str">
        <f>IF(AE476="","No","Yes")</f>
        <v>Yes</v>
      </c>
      <c r="G476" t="str">
        <f>IFERROR(VLOOKUP(B476,[1]Sheet1!$A:$J,COLUMN([1]Sheet1!$J$1),FALSE),"")</f>
        <v>Suggestion</v>
      </c>
      <c r="H476" t="str">
        <f t="shared" ref="H476" si="142">IF(BN476=0,"No","Yes")</f>
        <v>No</v>
      </c>
      <c r="I476">
        <f>BN476</f>
        <v>0</v>
      </c>
      <c r="J476">
        <f>BO476</f>
        <v>0</v>
      </c>
      <c r="K476" s="2">
        <v>17023855</v>
      </c>
      <c r="L476" s="12" t="s">
        <v>1544</v>
      </c>
      <c r="M476" s="12" t="s">
        <v>1551</v>
      </c>
      <c r="N476" s="4" t="s">
        <v>1552</v>
      </c>
      <c r="O476" s="3" t="s">
        <v>1545</v>
      </c>
      <c r="P476" s="3" t="s">
        <v>1547</v>
      </c>
      <c r="Q476" t="s">
        <v>70</v>
      </c>
      <c r="R476" t="s">
        <v>1549</v>
      </c>
      <c r="T476" t="s">
        <v>60</v>
      </c>
      <c r="U476" t="s">
        <v>1343</v>
      </c>
      <c r="V476" t="s">
        <v>55</v>
      </c>
      <c r="W476" t="s">
        <v>78</v>
      </c>
      <c r="X476" t="s">
        <v>79</v>
      </c>
      <c r="Y476" t="s">
        <v>80</v>
      </c>
      <c r="Z476" t="s">
        <v>118</v>
      </c>
      <c r="AA476" t="s">
        <v>119</v>
      </c>
      <c r="AB476" t="s">
        <v>201</v>
      </c>
      <c r="AC476" t="s">
        <v>84</v>
      </c>
      <c r="AD476" t="s">
        <v>83</v>
      </c>
      <c r="AE476" t="s">
        <v>59</v>
      </c>
      <c r="AF476" t="s">
        <v>84</v>
      </c>
      <c r="AG476">
        <v>100</v>
      </c>
      <c r="AM476" t="s">
        <v>1553</v>
      </c>
      <c r="AN476" t="s">
        <v>1554</v>
      </c>
      <c r="AQ476" t="s">
        <v>87</v>
      </c>
      <c r="AR476" t="s">
        <v>87</v>
      </c>
      <c r="AS476" t="s">
        <v>87</v>
      </c>
      <c r="AT476" t="s">
        <v>87</v>
      </c>
      <c r="AU476" t="s">
        <v>87</v>
      </c>
      <c r="AW476" t="s">
        <v>122</v>
      </c>
      <c r="AX476" t="s">
        <v>1555</v>
      </c>
      <c r="AY476" t="s">
        <v>89</v>
      </c>
      <c r="BC476" t="s">
        <v>124</v>
      </c>
      <c r="BE476" t="s">
        <v>188</v>
      </c>
      <c r="BF476" t="s">
        <v>59</v>
      </c>
      <c r="BG476" t="s">
        <v>340</v>
      </c>
      <c r="BH476" t="s">
        <v>152</v>
      </c>
      <c r="BI476" t="s">
        <v>93</v>
      </c>
      <c r="BJ476" s="12" t="s">
        <v>1556</v>
      </c>
      <c r="BQ476" t="s">
        <v>124</v>
      </c>
      <c r="BR476" t="s">
        <v>2768</v>
      </c>
    </row>
    <row r="477" spans="1:70" ht="60" x14ac:dyDescent="0.25">
      <c r="L477"/>
      <c r="M477"/>
      <c r="O477" t="s">
        <v>1546</v>
      </c>
      <c r="P477" s="4" t="s">
        <v>1548</v>
      </c>
      <c r="Q477" t="s">
        <v>70</v>
      </c>
      <c r="R477" t="s">
        <v>1550</v>
      </c>
      <c r="BJ477"/>
    </row>
    <row r="478" spans="1:70" ht="29.25" customHeight="1" x14ac:dyDescent="0.25">
      <c r="A478">
        <v>17023856</v>
      </c>
      <c r="B478" t="s">
        <v>1557</v>
      </c>
      <c r="C478" t="s">
        <v>59</v>
      </c>
      <c r="D478" t="s">
        <v>201</v>
      </c>
      <c r="E478">
        <v>100</v>
      </c>
      <c r="F478" t="str">
        <f>IF(AE478="","No","Yes")</f>
        <v>Yes</v>
      </c>
      <c r="G478" t="str">
        <f>IFERROR(VLOOKUP(B478,[1]Sheet1!$A:$J,COLUMN([1]Sheet1!$J$1),FALSE),"")</f>
        <v>Suggestion</v>
      </c>
      <c r="H478" t="str">
        <f t="shared" ref="H478" si="143">IF(BN478=0,"No","Yes")</f>
        <v>No</v>
      </c>
      <c r="I478">
        <f>BN478</f>
        <v>0</v>
      </c>
      <c r="J478">
        <f>BO478</f>
        <v>0</v>
      </c>
      <c r="K478" s="2">
        <v>17023856</v>
      </c>
      <c r="L478" s="12" t="s">
        <v>1557</v>
      </c>
      <c r="M478" s="4" t="s">
        <v>1566</v>
      </c>
      <c r="N478" s="4" t="s">
        <v>1567</v>
      </c>
      <c r="O478" s="3" t="s">
        <v>1558</v>
      </c>
      <c r="P478" s="3" t="s">
        <v>1547</v>
      </c>
      <c r="Q478" t="s">
        <v>70</v>
      </c>
      <c r="R478" t="s">
        <v>1549</v>
      </c>
      <c r="T478" t="s">
        <v>60</v>
      </c>
      <c r="U478" t="s">
        <v>1343</v>
      </c>
      <c r="V478" t="s">
        <v>55</v>
      </c>
      <c r="W478" t="s">
        <v>78</v>
      </c>
      <c r="X478" t="s">
        <v>79</v>
      </c>
      <c r="Y478" t="s">
        <v>80</v>
      </c>
      <c r="Z478" t="s">
        <v>81</v>
      </c>
      <c r="AA478" t="s">
        <v>119</v>
      </c>
      <c r="AB478" t="s">
        <v>201</v>
      </c>
      <c r="AC478" t="s">
        <v>83</v>
      </c>
      <c r="AD478" t="s">
        <v>83</v>
      </c>
      <c r="AE478" t="s">
        <v>59</v>
      </c>
      <c r="AF478" t="s">
        <v>84</v>
      </c>
      <c r="AG478">
        <v>100</v>
      </c>
      <c r="AM478" t="s">
        <v>1553</v>
      </c>
      <c r="AN478" t="s">
        <v>1554</v>
      </c>
      <c r="AQ478" t="s">
        <v>87</v>
      </c>
      <c r="AR478" t="s">
        <v>87</v>
      </c>
      <c r="AS478" t="s">
        <v>87</v>
      </c>
      <c r="AT478" t="s">
        <v>87</v>
      </c>
      <c r="AU478" t="s">
        <v>87</v>
      </c>
      <c r="AW478" t="s">
        <v>122</v>
      </c>
      <c r="AX478" t="s">
        <v>1555</v>
      </c>
      <c r="AY478" t="s">
        <v>89</v>
      </c>
      <c r="BC478" t="s">
        <v>124</v>
      </c>
      <c r="BE478" t="s">
        <v>188</v>
      </c>
      <c r="BF478" t="s">
        <v>59</v>
      </c>
      <c r="BG478" t="s">
        <v>340</v>
      </c>
      <c r="BH478" t="s">
        <v>152</v>
      </c>
      <c r="BI478" t="s">
        <v>93</v>
      </c>
      <c r="BJ478" s="12" t="s">
        <v>1556</v>
      </c>
      <c r="BQ478" t="s">
        <v>124</v>
      </c>
      <c r="BR478" t="s">
        <v>2768</v>
      </c>
    </row>
    <row r="479" spans="1:70" ht="15" x14ac:dyDescent="0.25">
      <c r="L479"/>
      <c r="M479"/>
      <c r="O479" s="5" t="s">
        <v>1559</v>
      </c>
      <c r="P479" s="5"/>
      <c r="Q479" t="s">
        <v>70</v>
      </c>
      <c r="R479" t="s">
        <v>1563</v>
      </c>
      <c r="BJ479"/>
    </row>
    <row r="480" spans="1:70" ht="15" x14ac:dyDescent="0.25">
      <c r="L480"/>
      <c r="M480"/>
      <c r="O480" t="s">
        <v>1560</v>
      </c>
      <c r="Q480" t="s">
        <v>70</v>
      </c>
      <c r="R480" t="s">
        <v>1564</v>
      </c>
      <c r="BJ480"/>
    </row>
    <row r="481" spans="1:70" ht="60" x14ac:dyDescent="0.25">
      <c r="L481"/>
      <c r="M481"/>
      <c r="O481" t="s">
        <v>1561</v>
      </c>
      <c r="P481" s="4" t="s">
        <v>1562</v>
      </c>
      <c r="Q481" t="s">
        <v>70</v>
      </c>
      <c r="R481" t="s">
        <v>1565</v>
      </c>
      <c r="BJ481"/>
    </row>
    <row r="482" spans="1:70" ht="29.25" customHeight="1" x14ac:dyDescent="0.25">
      <c r="A482">
        <v>17023857</v>
      </c>
      <c r="B482" t="s">
        <v>1568</v>
      </c>
      <c r="C482" t="s">
        <v>59</v>
      </c>
      <c r="D482" t="s">
        <v>201</v>
      </c>
      <c r="E482">
        <v>100</v>
      </c>
      <c r="F482" t="str">
        <f>IF(AE482="","No","Yes")</f>
        <v>Yes</v>
      </c>
      <c r="G482" t="str">
        <f>IFERROR(VLOOKUP(B482,[1]Sheet1!$A:$J,COLUMN([1]Sheet1!$J$1),FALSE),"")</f>
        <v>Suggestion</v>
      </c>
      <c r="H482" t="str">
        <f t="shared" ref="H482" si="144">IF(BN482=0,"No","Yes")</f>
        <v>No</v>
      </c>
      <c r="I482">
        <f>BN482</f>
        <v>0</v>
      </c>
      <c r="J482">
        <f>BO482</f>
        <v>0</v>
      </c>
      <c r="K482" s="2">
        <v>17023857</v>
      </c>
      <c r="L482" s="12" t="s">
        <v>1568</v>
      </c>
      <c r="M482" s="4" t="s">
        <v>1574</v>
      </c>
      <c r="N482" s="4" t="s">
        <v>1575</v>
      </c>
      <c r="O482" s="5" t="s">
        <v>1545</v>
      </c>
      <c r="P482" s="5" t="s">
        <v>1547</v>
      </c>
      <c r="Q482" t="s">
        <v>70</v>
      </c>
      <c r="R482" t="s">
        <v>1549</v>
      </c>
      <c r="T482" t="s">
        <v>60</v>
      </c>
      <c r="U482" t="s">
        <v>1343</v>
      </c>
      <c r="V482" t="s">
        <v>117</v>
      </c>
      <c r="W482" t="s">
        <v>78</v>
      </c>
      <c r="X482" t="s">
        <v>79</v>
      </c>
      <c r="Y482" t="s">
        <v>80</v>
      </c>
      <c r="Z482" t="s">
        <v>81</v>
      </c>
      <c r="AA482" t="s">
        <v>119</v>
      </c>
      <c r="AB482" t="s">
        <v>201</v>
      </c>
      <c r="AC482" t="s">
        <v>83</v>
      </c>
      <c r="AD482" t="s">
        <v>83</v>
      </c>
      <c r="AE482" t="s">
        <v>59</v>
      </c>
      <c r="AF482" t="s">
        <v>84</v>
      </c>
      <c r="AG482">
        <v>100</v>
      </c>
      <c r="AM482" t="s">
        <v>1553</v>
      </c>
      <c r="AN482" t="s">
        <v>1554</v>
      </c>
      <c r="AQ482" t="s">
        <v>87</v>
      </c>
      <c r="AR482" t="s">
        <v>87</v>
      </c>
      <c r="AS482" t="s">
        <v>87</v>
      </c>
      <c r="AT482" t="s">
        <v>87</v>
      </c>
      <c r="AU482" t="s">
        <v>87</v>
      </c>
      <c r="AW482" t="s">
        <v>122</v>
      </c>
      <c r="AX482" t="s">
        <v>1555</v>
      </c>
      <c r="AY482" t="s">
        <v>89</v>
      </c>
      <c r="BC482" t="s">
        <v>124</v>
      </c>
      <c r="BD482" t="s">
        <v>1576</v>
      </c>
      <c r="BE482" t="s">
        <v>125</v>
      </c>
      <c r="BF482" t="s">
        <v>59</v>
      </c>
      <c r="BG482" t="s">
        <v>340</v>
      </c>
      <c r="BH482" t="s">
        <v>152</v>
      </c>
      <c r="BI482" t="s">
        <v>93</v>
      </c>
      <c r="BJ482" s="12" t="s">
        <v>1556</v>
      </c>
      <c r="BQ482" t="s">
        <v>124</v>
      </c>
      <c r="BR482" t="s">
        <v>2768</v>
      </c>
    </row>
    <row r="483" spans="1:70" ht="15" x14ac:dyDescent="0.25">
      <c r="L483"/>
      <c r="M483"/>
      <c r="O483" s="3" t="s">
        <v>1569</v>
      </c>
      <c r="P483" s="3" t="s">
        <v>1571</v>
      </c>
      <c r="Q483" t="s">
        <v>70</v>
      </c>
      <c r="R483" t="s">
        <v>1563</v>
      </c>
      <c r="BJ483"/>
    </row>
    <row r="484" spans="1:70" ht="75" x14ac:dyDescent="0.25">
      <c r="L484"/>
      <c r="M484"/>
      <c r="O484" t="s">
        <v>1570</v>
      </c>
      <c r="P484" s="4" t="s">
        <v>1572</v>
      </c>
      <c r="Q484" t="s">
        <v>70</v>
      </c>
      <c r="R484" t="s">
        <v>1573</v>
      </c>
      <c r="BJ484"/>
    </row>
    <row r="485" spans="1:70" ht="29.25" customHeight="1" x14ac:dyDescent="0.25">
      <c r="A485">
        <v>17025795</v>
      </c>
      <c r="B485" t="s">
        <v>1577</v>
      </c>
      <c r="C485" t="s">
        <v>59</v>
      </c>
      <c r="D485" t="s">
        <v>201</v>
      </c>
      <c r="E485">
        <v>100</v>
      </c>
      <c r="F485" t="str">
        <f>IF(AE485="","No","Yes")</f>
        <v>Yes</v>
      </c>
      <c r="G485" t="str">
        <f>IFERROR(VLOOKUP(B485,[1]Sheet1!$A:$J,COLUMN([1]Sheet1!$J$1),FALSE),"")</f>
        <v>Suggestion</v>
      </c>
      <c r="H485" t="str">
        <f t="shared" ref="H485" si="145">IF(BN485=0,"No","Yes")</f>
        <v>No</v>
      </c>
      <c r="I485">
        <f>BN485</f>
        <v>0</v>
      </c>
      <c r="J485">
        <f>BO485</f>
        <v>0</v>
      </c>
      <c r="K485" s="2">
        <v>17025795</v>
      </c>
      <c r="L485" s="12" t="s">
        <v>1577</v>
      </c>
      <c r="M485" s="4" t="s">
        <v>1586</v>
      </c>
      <c r="N485" s="4" t="s">
        <v>1587</v>
      </c>
      <c r="O485" t="s">
        <v>1578</v>
      </c>
      <c r="P485" t="s">
        <v>1581</v>
      </c>
      <c r="Q485" t="s">
        <v>70</v>
      </c>
      <c r="R485" t="s">
        <v>1583</v>
      </c>
      <c r="T485" t="s">
        <v>60</v>
      </c>
      <c r="U485" t="s">
        <v>1343</v>
      </c>
      <c r="V485" t="s">
        <v>55</v>
      </c>
      <c r="W485" t="s">
        <v>78</v>
      </c>
      <c r="X485" t="s">
        <v>79</v>
      </c>
      <c r="Y485" t="s">
        <v>80</v>
      </c>
      <c r="Z485" t="s">
        <v>118</v>
      </c>
      <c r="AA485" t="s">
        <v>119</v>
      </c>
      <c r="AB485" t="s">
        <v>201</v>
      </c>
      <c r="AC485" t="s">
        <v>84</v>
      </c>
      <c r="AD485" t="s">
        <v>83</v>
      </c>
      <c r="AE485" t="s">
        <v>59</v>
      </c>
      <c r="AF485" t="s">
        <v>84</v>
      </c>
      <c r="AG485">
        <v>100</v>
      </c>
      <c r="AM485" t="s">
        <v>1510</v>
      </c>
      <c r="AN485" t="s">
        <v>1588</v>
      </c>
      <c r="AQ485" t="s">
        <v>87</v>
      </c>
      <c r="AR485" t="s">
        <v>87</v>
      </c>
      <c r="AS485" t="s">
        <v>87</v>
      </c>
      <c r="AT485" t="s">
        <v>87</v>
      </c>
      <c r="AU485" t="s">
        <v>87</v>
      </c>
      <c r="AW485" t="s">
        <v>122</v>
      </c>
      <c r="AX485" t="s">
        <v>1589</v>
      </c>
      <c r="AY485" t="s">
        <v>89</v>
      </c>
      <c r="BC485" t="s">
        <v>124</v>
      </c>
      <c r="BE485" t="s">
        <v>188</v>
      </c>
      <c r="BF485" t="s">
        <v>59</v>
      </c>
      <c r="BG485" t="s">
        <v>340</v>
      </c>
      <c r="BH485" t="s">
        <v>152</v>
      </c>
      <c r="BI485" t="s">
        <v>93</v>
      </c>
      <c r="BJ485" s="12" t="s">
        <v>1590</v>
      </c>
      <c r="BQ485" t="s">
        <v>124</v>
      </c>
      <c r="BR485" t="s">
        <v>2768</v>
      </c>
    </row>
    <row r="486" spans="1:70" ht="15" x14ac:dyDescent="0.25">
      <c r="L486"/>
      <c r="M486"/>
      <c r="O486" t="s">
        <v>1579</v>
      </c>
      <c r="Q486" t="s">
        <v>70</v>
      </c>
      <c r="R486" t="s">
        <v>1584</v>
      </c>
      <c r="BJ486"/>
    </row>
    <row r="487" spans="1:70" ht="45" x14ac:dyDescent="0.25">
      <c r="L487"/>
      <c r="M487"/>
      <c r="O487" t="s">
        <v>1580</v>
      </c>
      <c r="P487" s="4" t="s">
        <v>1582</v>
      </c>
      <c r="Q487" t="s">
        <v>70</v>
      </c>
      <c r="R487" t="s">
        <v>1585</v>
      </c>
      <c r="BJ487"/>
    </row>
    <row r="488" spans="1:70" ht="29.25" customHeight="1" x14ac:dyDescent="0.25">
      <c r="A488">
        <v>17025796</v>
      </c>
      <c r="B488" t="s">
        <v>1591</v>
      </c>
      <c r="C488" t="s">
        <v>59</v>
      </c>
      <c r="D488" t="s">
        <v>201</v>
      </c>
      <c r="E488">
        <v>100</v>
      </c>
      <c r="F488" t="str">
        <f>IF(AE488="","No","Yes")</f>
        <v>Yes</v>
      </c>
      <c r="G488" t="str">
        <f>IFERROR(VLOOKUP(B488,[1]Sheet1!$A:$J,COLUMN([1]Sheet1!$J$1),FALSE),"")</f>
        <v>Suggestion</v>
      </c>
      <c r="H488" t="str">
        <f t="shared" ref="H488" si="146">IF(BN488=0,"No","Yes")</f>
        <v>No</v>
      </c>
      <c r="I488">
        <f>BN488</f>
        <v>0</v>
      </c>
      <c r="J488">
        <f>BO488</f>
        <v>0</v>
      </c>
      <c r="K488" s="2">
        <v>17025796</v>
      </c>
      <c r="L488" s="12" t="s">
        <v>1591</v>
      </c>
      <c r="M488" s="4" t="s">
        <v>1596</v>
      </c>
      <c r="N488" s="4" t="s">
        <v>1587</v>
      </c>
      <c r="O488" s="5" t="s">
        <v>1578</v>
      </c>
      <c r="P488" s="5" t="s">
        <v>1593</v>
      </c>
      <c r="Q488" t="s">
        <v>70</v>
      </c>
      <c r="R488" t="s">
        <v>1583</v>
      </c>
      <c r="T488" t="s">
        <v>60</v>
      </c>
      <c r="U488" t="s">
        <v>1343</v>
      </c>
      <c r="V488" t="s">
        <v>55</v>
      </c>
      <c r="W488" t="s">
        <v>78</v>
      </c>
      <c r="X488" t="s">
        <v>79</v>
      </c>
      <c r="Y488" t="s">
        <v>80</v>
      </c>
      <c r="Z488" t="s">
        <v>118</v>
      </c>
      <c r="AA488" t="s">
        <v>119</v>
      </c>
      <c r="AB488" t="s">
        <v>201</v>
      </c>
      <c r="AC488" t="s">
        <v>84</v>
      </c>
      <c r="AD488" t="s">
        <v>83</v>
      </c>
      <c r="AE488" t="s">
        <v>59</v>
      </c>
      <c r="AF488" t="s">
        <v>84</v>
      </c>
      <c r="AG488">
        <v>100</v>
      </c>
      <c r="AM488" t="s">
        <v>1510</v>
      </c>
      <c r="AN488" t="s">
        <v>1588</v>
      </c>
      <c r="AQ488" t="s">
        <v>87</v>
      </c>
      <c r="AR488" t="s">
        <v>87</v>
      </c>
      <c r="AS488" t="s">
        <v>87</v>
      </c>
      <c r="AT488" t="s">
        <v>87</v>
      </c>
      <c r="AU488" t="s">
        <v>87</v>
      </c>
      <c r="AW488" t="s">
        <v>122</v>
      </c>
      <c r="AX488" t="s">
        <v>1589</v>
      </c>
      <c r="AY488" t="s">
        <v>89</v>
      </c>
      <c r="BC488" t="s">
        <v>124</v>
      </c>
      <c r="BE488" t="s">
        <v>188</v>
      </c>
      <c r="BF488" t="s">
        <v>59</v>
      </c>
      <c r="BG488" t="s">
        <v>340</v>
      </c>
      <c r="BH488" t="s">
        <v>152</v>
      </c>
      <c r="BI488" t="s">
        <v>93</v>
      </c>
      <c r="BJ488" s="12" t="s">
        <v>1590</v>
      </c>
      <c r="BQ488" t="s">
        <v>124</v>
      </c>
      <c r="BR488" t="s">
        <v>2768</v>
      </c>
    </row>
    <row r="489" spans="1:70" ht="45" x14ac:dyDescent="0.25">
      <c r="L489"/>
      <c r="M489"/>
      <c r="O489" s="4" t="s">
        <v>1592</v>
      </c>
      <c r="P489" s="4" t="s">
        <v>1594</v>
      </c>
      <c r="Q489" t="s">
        <v>70</v>
      </c>
      <c r="R489" t="s">
        <v>1595</v>
      </c>
      <c r="BJ489"/>
    </row>
    <row r="490" spans="1:70" ht="29.25" customHeight="1" x14ac:dyDescent="0.25">
      <c r="A490">
        <v>17025797</v>
      </c>
      <c r="B490" t="s">
        <v>1597</v>
      </c>
      <c r="C490" t="s">
        <v>59</v>
      </c>
      <c r="D490" t="s">
        <v>201</v>
      </c>
      <c r="E490">
        <v>100</v>
      </c>
      <c r="F490" t="str">
        <f>IF(AE490="","No","Yes")</f>
        <v>Yes</v>
      </c>
      <c r="G490" t="str">
        <f>IFERROR(VLOOKUP(B490,[1]Sheet1!$A:$J,COLUMN([1]Sheet1!$J$1),FALSE),"")</f>
        <v>Suggestion</v>
      </c>
      <c r="H490" t="str">
        <f t="shared" ref="H490" si="147">IF(BN490=0,"No","Yes")</f>
        <v>No</v>
      </c>
      <c r="I490">
        <f>BN490</f>
        <v>0</v>
      </c>
      <c r="J490">
        <f>BO490</f>
        <v>0</v>
      </c>
      <c r="K490" s="2">
        <v>17025797</v>
      </c>
      <c r="L490" s="12" t="s">
        <v>1597</v>
      </c>
      <c r="M490" s="12" t="s">
        <v>1617</v>
      </c>
      <c r="N490" s="4" t="s">
        <v>1587</v>
      </c>
      <c r="O490" s="3" t="s">
        <v>1578</v>
      </c>
      <c r="P490" s="3" t="s">
        <v>1593</v>
      </c>
      <c r="Q490" t="s">
        <v>70</v>
      </c>
      <c r="R490" t="s">
        <v>1610</v>
      </c>
      <c r="T490" t="s">
        <v>60</v>
      </c>
      <c r="U490" t="s">
        <v>1343</v>
      </c>
      <c r="V490" t="s">
        <v>55</v>
      </c>
      <c r="W490" t="s">
        <v>78</v>
      </c>
      <c r="X490" t="s">
        <v>79</v>
      </c>
      <c r="Y490" t="s">
        <v>80</v>
      </c>
      <c r="Z490" t="s">
        <v>118</v>
      </c>
      <c r="AA490" t="s">
        <v>119</v>
      </c>
      <c r="AB490" t="s">
        <v>201</v>
      </c>
      <c r="AC490" t="s">
        <v>84</v>
      </c>
      <c r="AD490" t="s">
        <v>83</v>
      </c>
      <c r="AE490" t="s">
        <v>59</v>
      </c>
      <c r="AF490" t="s">
        <v>84</v>
      </c>
      <c r="AG490">
        <v>100</v>
      </c>
      <c r="AM490" t="s">
        <v>1510</v>
      </c>
      <c r="AN490" t="s">
        <v>1588</v>
      </c>
      <c r="AQ490" t="s">
        <v>87</v>
      </c>
      <c r="AR490" t="s">
        <v>87</v>
      </c>
      <c r="AS490" t="s">
        <v>87</v>
      </c>
      <c r="AT490" t="s">
        <v>87</v>
      </c>
      <c r="AU490" t="s">
        <v>87</v>
      </c>
      <c r="AW490" t="s">
        <v>122</v>
      </c>
      <c r="AX490" t="s">
        <v>1589</v>
      </c>
      <c r="AY490" t="s">
        <v>89</v>
      </c>
      <c r="BC490" t="s">
        <v>124</v>
      </c>
      <c r="BD490" t="s">
        <v>1618</v>
      </c>
      <c r="BE490" t="s">
        <v>125</v>
      </c>
      <c r="BF490" t="s">
        <v>59</v>
      </c>
      <c r="BG490" t="s">
        <v>340</v>
      </c>
      <c r="BH490" t="s">
        <v>152</v>
      </c>
      <c r="BI490" t="s">
        <v>93</v>
      </c>
      <c r="BJ490" s="12" t="s">
        <v>1590</v>
      </c>
      <c r="BQ490" t="s">
        <v>124</v>
      </c>
      <c r="BR490" t="s">
        <v>2768</v>
      </c>
    </row>
    <row r="491" spans="1:70" ht="15" x14ac:dyDescent="0.25">
      <c r="L491"/>
      <c r="M491"/>
      <c r="O491" t="s">
        <v>1598</v>
      </c>
      <c r="P491" t="s">
        <v>1604</v>
      </c>
      <c r="Q491" t="s">
        <v>70</v>
      </c>
      <c r="R491" t="s">
        <v>1611</v>
      </c>
      <c r="BJ491"/>
    </row>
    <row r="492" spans="1:70" ht="15" x14ac:dyDescent="0.25">
      <c r="L492"/>
      <c r="M492"/>
      <c r="O492" t="s">
        <v>1599</v>
      </c>
      <c r="P492" t="s">
        <v>1605</v>
      </c>
      <c r="Q492" t="s">
        <v>70</v>
      </c>
      <c r="R492" t="s">
        <v>1612</v>
      </c>
      <c r="BJ492"/>
    </row>
    <row r="493" spans="1:70" ht="15" x14ac:dyDescent="0.25">
      <c r="L493"/>
      <c r="M493"/>
      <c r="O493" t="s">
        <v>1600</v>
      </c>
      <c r="P493" t="s">
        <v>1606</v>
      </c>
      <c r="Q493" t="s">
        <v>70</v>
      </c>
      <c r="R493" t="s">
        <v>1613</v>
      </c>
      <c r="BJ493"/>
    </row>
    <row r="494" spans="1:70" ht="120" x14ac:dyDescent="0.25">
      <c r="L494"/>
      <c r="M494"/>
      <c r="O494" s="4" t="s">
        <v>1601</v>
      </c>
      <c r="P494" t="s">
        <v>1607</v>
      </c>
      <c r="Q494" t="s">
        <v>70</v>
      </c>
      <c r="R494" t="s">
        <v>1614</v>
      </c>
      <c r="BJ494"/>
    </row>
    <row r="495" spans="1:70" ht="15" x14ac:dyDescent="0.25">
      <c r="L495"/>
      <c r="M495"/>
      <c r="O495" t="s">
        <v>1602</v>
      </c>
      <c r="P495" t="s">
        <v>1608</v>
      </c>
      <c r="Q495" t="s">
        <v>70</v>
      </c>
      <c r="R495" t="s">
        <v>1615</v>
      </c>
      <c r="BJ495"/>
    </row>
    <row r="496" spans="1:70" ht="15" x14ac:dyDescent="0.25">
      <c r="L496"/>
      <c r="M496"/>
      <c r="O496" t="s">
        <v>1603</v>
      </c>
      <c r="P496" t="s">
        <v>1609</v>
      </c>
      <c r="Q496" t="s">
        <v>70</v>
      </c>
      <c r="R496" t="s">
        <v>1616</v>
      </c>
      <c r="BJ496"/>
    </row>
    <row r="497" spans="1:70" ht="29.25" customHeight="1" x14ac:dyDescent="0.25">
      <c r="A497">
        <v>17025798</v>
      </c>
      <c r="B497" t="s">
        <v>1619</v>
      </c>
      <c r="C497" t="s">
        <v>59</v>
      </c>
      <c r="D497" t="s">
        <v>201</v>
      </c>
      <c r="E497">
        <v>100</v>
      </c>
      <c r="F497" t="str">
        <f>IF(AE497="","No","Yes")</f>
        <v>Yes</v>
      </c>
      <c r="G497" t="str">
        <f>IFERROR(VLOOKUP(B497,[1]Sheet1!$A:$J,COLUMN([1]Sheet1!$J$1),FALSE),"")</f>
        <v>Suggestion</v>
      </c>
      <c r="H497" t="str">
        <f t="shared" ref="H497" si="148">IF(BN497=0,"No","Yes")</f>
        <v>No</v>
      </c>
      <c r="I497">
        <f>BN497</f>
        <v>0</v>
      </c>
      <c r="J497">
        <f>BO497</f>
        <v>0</v>
      </c>
      <c r="K497" s="2">
        <v>17025798</v>
      </c>
      <c r="L497" s="12" t="s">
        <v>1619</v>
      </c>
      <c r="M497" s="12" t="s">
        <v>1629</v>
      </c>
      <c r="N497" s="4" t="s">
        <v>1630</v>
      </c>
      <c r="O497" t="s">
        <v>1620</v>
      </c>
      <c r="P497" t="s">
        <v>1623</v>
      </c>
      <c r="Q497" t="s">
        <v>70</v>
      </c>
      <c r="R497" t="s">
        <v>1626</v>
      </c>
      <c r="T497" t="s">
        <v>60</v>
      </c>
      <c r="U497" t="s">
        <v>1343</v>
      </c>
      <c r="V497" t="s">
        <v>55</v>
      </c>
      <c r="W497" t="s">
        <v>78</v>
      </c>
      <c r="X497" t="s">
        <v>79</v>
      </c>
      <c r="Y497" t="s">
        <v>80</v>
      </c>
      <c r="Z497" t="s">
        <v>118</v>
      </c>
      <c r="AA497" t="s">
        <v>119</v>
      </c>
      <c r="AB497" t="s">
        <v>201</v>
      </c>
      <c r="AC497" t="s">
        <v>84</v>
      </c>
      <c r="AD497" t="s">
        <v>83</v>
      </c>
      <c r="AE497" t="s">
        <v>59</v>
      </c>
      <c r="AF497" t="s">
        <v>84</v>
      </c>
      <c r="AG497">
        <v>100</v>
      </c>
      <c r="AM497" t="s">
        <v>1510</v>
      </c>
      <c r="AN497" t="s">
        <v>1541</v>
      </c>
      <c r="AQ497" t="s">
        <v>87</v>
      </c>
      <c r="AR497" t="s">
        <v>87</v>
      </c>
      <c r="AS497" t="s">
        <v>87</v>
      </c>
      <c r="AT497" t="s">
        <v>87</v>
      </c>
      <c r="AU497" t="s">
        <v>87</v>
      </c>
      <c r="AW497" t="s">
        <v>122</v>
      </c>
      <c r="AX497" t="s">
        <v>1631</v>
      </c>
      <c r="AY497" t="s">
        <v>89</v>
      </c>
      <c r="BC497" t="s">
        <v>124</v>
      </c>
      <c r="BE497" t="s">
        <v>188</v>
      </c>
      <c r="BF497" t="s">
        <v>59</v>
      </c>
      <c r="BG497" t="s">
        <v>340</v>
      </c>
      <c r="BH497" t="s">
        <v>152</v>
      </c>
      <c r="BI497" t="s">
        <v>93</v>
      </c>
      <c r="BJ497" s="12" t="s">
        <v>1632</v>
      </c>
      <c r="BQ497" t="s">
        <v>124</v>
      </c>
      <c r="BR497" t="s">
        <v>2768</v>
      </c>
    </row>
    <row r="498" spans="1:70" ht="15" x14ac:dyDescent="0.25">
      <c r="L498"/>
      <c r="M498"/>
      <c r="O498" t="s">
        <v>1621</v>
      </c>
      <c r="P498" t="s">
        <v>1624</v>
      </c>
      <c r="Q498" t="s">
        <v>70</v>
      </c>
      <c r="R498" t="s">
        <v>1627</v>
      </c>
      <c r="BJ498"/>
    </row>
    <row r="499" spans="1:70" ht="15" x14ac:dyDescent="0.25">
      <c r="L499"/>
      <c r="M499"/>
      <c r="O499" t="s">
        <v>1622</v>
      </c>
      <c r="P499" t="s">
        <v>1625</v>
      </c>
      <c r="Q499" t="s">
        <v>70</v>
      </c>
      <c r="R499" t="s">
        <v>1628</v>
      </c>
      <c r="BJ499"/>
    </row>
    <row r="500" spans="1:70" ht="29.25" customHeight="1" x14ac:dyDescent="0.25">
      <c r="A500">
        <v>17025799</v>
      </c>
      <c r="B500" t="s">
        <v>1633</v>
      </c>
      <c r="C500" t="s">
        <v>59</v>
      </c>
      <c r="D500" t="s">
        <v>201</v>
      </c>
      <c r="E500">
        <v>100</v>
      </c>
      <c r="F500" t="str">
        <f>IF(AE500="","No","Yes")</f>
        <v>Yes</v>
      </c>
      <c r="G500" t="str">
        <f>IFERROR(VLOOKUP(B500,[1]Sheet1!$A:$J,COLUMN([1]Sheet1!$J$1),FALSE),"")</f>
        <v>Suggestion</v>
      </c>
      <c r="H500" t="str">
        <f t="shared" ref="H500" si="149">IF(BN500=0,"No","Yes")</f>
        <v>No</v>
      </c>
      <c r="I500">
        <f>BN500</f>
        <v>0</v>
      </c>
      <c r="J500">
        <f>BO500</f>
        <v>0</v>
      </c>
      <c r="K500" s="2">
        <v>17025799</v>
      </c>
      <c r="L500" s="12" t="s">
        <v>1633</v>
      </c>
      <c r="M500" s="12" t="s">
        <v>1657</v>
      </c>
      <c r="N500" s="4" t="s">
        <v>1658</v>
      </c>
      <c r="O500" t="s">
        <v>1634</v>
      </c>
      <c r="P500" t="s">
        <v>1642</v>
      </c>
      <c r="Q500" t="s">
        <v>70</v>
      </c>
      <c r="R500" t="s">
        <v>1649</v>
      </c>
      <c r="T500" t="s">
        <v>60</v>
      </c>
      <c r="U500" t="s">
        <v>1343</v>
      </c>
      <c r="V500" t="s">
        <v>55</v>
      </c>
      <c r="W500" t="s">
        <v>78</v>
      </c>
      <c r="X500" t="s">
        <v>79</v>
      </c>
      <c r="Y500" t="s">
        <v>80</v>
      </c>
      <c r="Z500" t="s">
        <v>655</v>
      </c>
      <c r="AA500" t="s">
        <v>119</v>
      </c>
      <c r="AB500" t="s">
        <v>201</v>
      </c>
      <c r="AC500" t="s">
        <v>58</v>
      </c>
      <c r="AD500" t="s">
        <v>83</v>
      </c>
      <c r="AE500" t="s">
        <v>59</v>
      </c>
      <c r="AF500" t="s">
        <v>84</v>
      </c>
      <c r="AG500">
        <v>100</v>
      </c>
      <c r="AH500" t="s">
        <v>1480</v>
      </c>
      <c r="AM500" t="s">
        <v>1553</v>
      </c>
      <c r="AN500" t="s">
        <v>1659</v>
      </c>
      <c r="AQ500" t="s">
        <v>87</v>
      </c>
      <c r="AR500" t="s">
        <v>87</v>
      </c>
      <c r="AS500" t="s">
        <v>87</v>
      </c>
      <c r="AT500" t="s">
        <v>87</v>
      </c>
      <c r="AU500" t="s">
        <v>87</v>
      </c>
      <c r="AW500" t="s">
        <v>122</v>
      </c>
      <c r="AX500" t="s">
        <v>1660</v>
      </c>
      <c r="AY500" t="s">
        <v>89</v>
      </c>
      <c r="BC500" t="s">
        <v>90</v>
      </c>
      <c r="BD500" t="s">
        <v>1661</v>
      </c>
      <c r="BF500" t="s">
        <v>59</v>
      </c>
      <c r="BG500" t="s">
        <v>340</v>
      </c>
      <c r="BH500" t="s">
        <v>152</v>
      </c>
      <c r="BI500" t="s">
        <v>93</v>
      </c>
      <c r="BJ500" s="12" t="s">
        <v>1662</v>
      </c>
      <c r="BQ500" t="s">
        <v>124</v>
      </c>
      <c r="BR500" t="s">
        <v>2768</v>
      </c>
    </row>
    <row r="501" spans="1:70" ht="15" x14ac:dyDescent="0.25">
      <c r="L501"/>
      <c r="M501"/>
      <c r="O501" t="s">
        <v>1635</v>
      </c>
      <c r="Q501" t="s">
        <v>70</v>
      </c>
      <c r="R501" t="s">
        <v>1650</v>
      </c>
      <c r="BJ501"/>
    </row>
    <row r="502" spans="1:70" ht="15" x14ac:dyDescent="0.25">
      <c r="L502"/>
      <c r="M502"/>
      <c r="O502" t="s">
        <v>1636</v>
      </c>
      <c r="P502" t="s">
        <v>1643</v>
      </c>
      <c r="Q502" t="s">
        <v>70</v>
      </c>
      <c r="R502" t="s">
        <v>1651</v>
      </c>
      <c r="BJ502"/>
    </row>
    <row r="503" spans="1:70" ht="15" x14ac:dyDescent="0.25">
      <c r="L503"/>
      <c r="M503"/>
      <c r="O503" t="s">
        <v>1637</v>
      </c>
      <c r="P503" t="s">
        <v>1644</v>
      </c>
      <c r="Q503" t="s">
        <v>70</v>
      </c>
      <c r="R503" t="s">
        <v>1652</v>
      </c>
      <c r="BJ503"/>
    </row>
    <row r="504" spans="1:70" ht="15" x14ac:dyDescent="0.25">
      <c r="L504"/>
      <c r="M504"/>
      <c r="O504" t="s">
        <v>1638</v>
      </c>
      <c r="P504" t="s">
        <v>1645</v>
      </c>
      <c r="Q504" t="s">
        <v>70</v>
      </c>
      <c r="R504" t="s">
        <v>1653</v>
      </c>
      <c r="BJ504"/>
    </row>
    <row r="505" spans="1:70" ht="15" x14ac:dyDescent="0.25">
      <c r="L505"/>
      <c r="M505"/>
      <c r="O505" t="s">
        <v>1639</v>
      </c>
      <c r="P505" t="s">
        <v>1646</v>
      </c>
      <c r="Q505" t="s">
        <v>70</v>
      </c>
      <c r="R505" t="s">
        <v>1654</v>
      </c>
      <c r="BJ505"/>
    </row>
    <row r="506" spans="1:70" ht="15" x14ac:dyDescent="0.25">
      <c r="L506"/>
      <c r="M506"/>
      <c r="O506" t="s">
        <v>1640</v>
      </c>
      <c r="P506" t="s">
        <v>1647</v>
      </c>
      <c r="Q506" t="s">
        <v>70</v>
      </c>
      <c r="R506" t="s">
        <v>1655</v>
      </c>
      <c r="BJ506"/>
    </row>
    <row r="507" spans="1:70" ht="15" x14ac:dyDescent="0.25">
      <c r="L507"/>
      <c r="M507"/>
      <c r="O507" t="s">
        <v>1641</v>
      </c>
      <c r="P507" t="s">
        <v>1648</v>
      </c>
      <c r="Q507" t="s">
        <v>70</v>
      </c>
      <c r="R507" t="s">
        <v>1656</v>
      </c>
      <c r="BJ507"/>
    </row>
    <row r="508" spans="1:70" ht="29.25" customHeight="1" x14ac:dyDescent="0.25">
      <c r="A508">
        <v>17026224</v>
      </c>
      <c r="B508" t="s">
        <v>1663</v>
      </c>
      <c r="C508" t="s">
        <v>83</v>
      </c>
      <c r="D508" t="s">
        <v>84</v>
      </c>
      <c r="E508">
        <v>100</v>
      </c>
      <c r="F508" t="str">
        <f>IF(AE508="","No","Yes")</f>
        <v>Yes</v>
      </c>
      <c r="G508" t="str">
        <f>IFERROR(VLOOKUP(B508,[1]Sheet1!$A:$J,COLUMN([1]Sheet1!$J$1),FALSE),"")</f>
        <v/>
      </c>
      <c r="H508" t="str">
        <f t="shared" ref="H508" si="150">IF(BN508=0,"No","Yes")</f>
        <v>No</v>
      </c>
      <c r="I508">
        <f>BN508</f>
        <v>0</v>
      </c>
      <c r="J508">
        <f>BO508</f>
        <v>0</v>
      </c>
      <c r="K508" s="2">
        <v>17026224</v>
      </c>
      <c r="L508" s="12" t="s">
        <v>1663</v>
      </c>
      <c r="M508" s="12" t="s">
        <v>1670</v>
      </c>
      <c r="N508" s="4" t="s">
        <v>1671</v>
      </c>
      <c r="O508" s="5" t="s">
        <v>612</v>
      </c>
      <c r="P508" s="5"/>
      <c r="Q508" t="s">
        <v>70</v>
      </c>
      <c r="R508" t="s">
        <v>1667</v>
      </c>
      <c r="T508" t="s">
        <v>60</v>
      </c>
      <c r="V508" t="s">
        <v>117</v>
      </c>
      <c r="W508" t="s">
        <v>78</v>
      </c>
      <c r="X508" t="s">
        <v>79</v>
      </c>
      <c r="Y508" t="s">
        <v>80</v>
      </c>
      <c r="Z508" t="s">
        <v>118</v>
      </c>
      <c r="AA508" t="s">
        <v>119</v>
      </c>
      <c r="AB508" t="s">
        <v>84</v>
      </c>
      <c r="AC508" t="s">
        <v>84</v>
      </c>
      <c r="AE508" t="s">
        <v>83</v>
      </c>
      <c r="AF508" t="s">
        <v>84</v>
      </c>
      <c r="AG508">
        <v>100</v>
      </c>
      <c r="AQ508" t="s">
        <v>87</v>
      </c>
      <c r="AR508" t="s">
        <v>87</v>
      </c>
      <c r="AS508" t="s">
        <v>87</v>
      </c>
      <c r="AT508" t="s">
        <v>87</v>
      </c>
      <c r="AU508" t="s">
        <v>87</v>
      </c>
      <c r="AX508" t="s">
        <v>1672</v>
      </c>
      <c r="BH508" t="s">
        <v>152</v>
      </c>
      <c r="BI508" t="s">
        <v>93</v>
      </c>
      <c r="BJ508" s="12" t="s">
        <v>1673</v>
      </c>
      <c r="BQ508" t="s">
        <v>124</v>
      </c>
      <c r="BR508" t="s">
        <v>3143</v>
      </c>
    </row>
    <row r="509" spans="1:70" ht="15" x14ac:dyDescent="0.25">
      <c r="L509"/>
      <c r="M509"/>
      <c r="O509" s="5" t="s">
        <v>1664</v>
      </c>
      <c r="P509" s="5"/>
      <c r="Q509" t="s">
        <v>70</v>
      </c>
      <c r="R509" t="s">
        <v>1668</v>
      </c>
      <c r="BJ509"/>
    </row>
    <row r="510" spans="1:70" ht="15" x14ac:dyDescent="0.25">
      <c r="L510"/>
      <c r="M510"/>
      <c r="O510" t="s">
        <v>1665</v>
      </c>
      <c r="P510" t="s">
        <v>1666</v>
      </c>
      <c r="Q510" t="s">
        <v>70</v>
      </c>
      <c r="R510" t="s">
        <v>1669</v>
      </c>
      <c r="BJ510"/>
    </row>
    <row r="511" spans="1:70" ht="29.25" customHeight="1" x14ac:dyDescent="0.25">
      <c r="A511">
        <v>17027131</v>
      </c>
      <c r="B511" t="s">
        <v>1674</v>
      </c>
      <c r="C511" t="s">
        <v>83</v>
      </c>
      <c r="D511" t="s">
        <v>84</v>
      </c>
      <c r="E511">
        <v>100</v>
      </c>
      <c r="F511" t="str">
        <f>IF(AE511="","No","Yes")</f>
        <v>Yes</v>
      </c>
      <c r="G511" t="str">
        <f>IFERROR(VLOOKUP(B511,[1]Sheet1!$A:$J,COLUMN([1]Sheet1!$J$1),FALSE),"")</f>
        <v/>
      </c>
      <c r="H511" t="str">
        <f t="shared" ref="H511" si="151">IF(BN511=0,"No","Yes")</f>
        <v>No</v>
      </c>
      <c r="I511">
        <f>BN511</f>
        <v>0</v>
      </c>
      <c r="J511">
        <f>BO511</f>
        <v>0</v>
      </c>
      <c r="K511" s="2">
        <v>17027131</v>
      </c>
      <c r="L511" s="12" t="s">
        <v>1674</v>
      </c>
      <c r="M511" s="4" t="s">
        <v>1680</v>
      </c>
      <c r="N511" s="4" t="s">
        <v>1681</v>
      </c>
      <c r="O511" t="s">
        <v>1675</v>
      </c>
      <c r="Q511" t="s">
        <v>70</v>
      </c>
      <c r="R511" t="s">
        <v>1678</v>
      </c>
      <c r="T511" t="s">
        <v>60</v>
      </c>
      <c r="V511" t="s">
        <v>55</v>
      </c>
      <c r="W511" t="s">
        <v>78</v>
      </c>
      <c r="X511" t="s">
        <v>79</v>
      </c>
      <c r="Y511" t="s">
        <v>80</v>
      </c>
      <c r="Z511" t="s">
        <v>118</v>
      </c>
      <c r="AA511" t="s">
        <v>119</v>
      </c>
      <c r="AB511" t="s">
        <v>84</v>
      </c>
      <c r="AC511" t="s">
        <v>84</v>
      </c>
      <c r="AE511" t="s">
        <v>83</v>
      </c>
      <c r="AF511" t="s">
        <v>84</v>
      </c>
      <c r="AG511">
        <v>100</v>
      </c>
      <c r="AQ511" t="s">
        <v>87</v>
      </c>
      <c r="AR511" t="s">
        <v>87</v>
      </c>
      <c r="AS511" t="s">
        <v>87</v>
      </c>
      <c r="AT511" t="s">
        <v>87</v>
      </c>
      <c r="AU511" t="s">
        <v>87</v>
      </c>
      <c r="AX511" t="s">
        <v>1672</v>
      </c>
      <c r="BH511" t="s">
        <v>152</v>
      </c>
      <c r="BI511" t="s">
        <v>93</v>
      </c>
      <c r="BJ511" s="12" t="s">
        <v>1673</v>
      </c>
      <c r="BQ511" t="s">
        <v>124</v>
      </c>
      <c r="BR511" t="s">
        <v>3143</v>
      </c>
    </row>
    <row r="512" spans="1:70" ht="45" x14ac:dyDescent="0.25">
      <c r="L512"/>
      <c r="M512"/>
      <c r="O512" t="s">
        <v>1676</v>
      </c>
      <c r="P512" s="4" t="s">
        <v>1677</v>
      </c>
      <c r="Q512" t="s">
        <v>70</v>
      </c>
      <c r="R512" t="s">
        <v>1679</v>
      </c>
      <c r="BJ512"/>
    </row>
    <row r="513" spans="1:70" ht="29.25" customHeight="1" x14ac:dyDescent="0.25">
      <c r="A513">
        <v>17027132</v>
      </c>
      <c r="B513" t="s">
        <v>1682</v>
      </c>
      <c r="C513" t="s">
        <v>83</v>
      </c>
      <c r="D513" t="s">
        <v>84</v>
      </c>
      <c r="E513">
        <v>100</v>
      </c>
      <c r="F513" t="str">
        <f>IF(AE513="","No","Yes")</f>
        <v>Yes</v>
      </c>
      <c r="G513" t="str">
        <f>IFERROR(VLOOKUP(B513,[1]Sheet1!$A:$J,COLUMN([1]Sheet1!$J$1),FALSE),"")</f>
        <v/>
      </c>
      <c r="H513" t="str">
        <f t="shared" ref="H513" si="152">IF(BN513=0,"No","Yes")</f>
        <v>No</v>
      </c>
      <c r="I513">
        <f>BN513</f>
        <v>0</v>
      </c>
      <c r="J513">
        <f>BO513</f>
        <v>0</v>
      </c>
      <c r="K513" s="2">
        <v>17027132</v>
      </c>
      <c r="L513" s="12" t="s">
        <v>1682</v>
      </c>
      <c r="M513" s="12" t="s">
        <v>1694</v>
      </c>
      <c r="N513" s="4" t="s">
        <v>1695</v>
      </c>
      <c r="O513" s="3" t="s">
        <v>191</v>
      </c>
      <c r="P513" s="3"/>
      <c r="Q513" t="s">
        <v>70</v>
      </c>
      <c r="R513" t="s">
        <v>1688</v>
      </c>
      <c r="T513" t="s">
        <v>60</v>
      </c>
      <c r="V513" t="s">
        <v>55</v>
      </c>
      <c r="W513" t="s">
        <v>78</v>
      </c>
      <c r="X513" t="s">
        <v>79</v>
      </c>
      <c r="Y513" t="s">
        <v>80</v>
      </c>
      <c r="Z513" t="s">
        <v>118</v>
      </c>
      <c r="AA513" t="s">
        <v>119</v>
      </c>
      <c r="AB513" t="s">
        <v>84</v>
      </c>
      <c r="AC513" t="s">
        <v>84</v>
      </c>
      <c r="AE513" t="s">
        <v>83</v>
      </c>
      <c r="AF513" t="s">
        <v>84</v>
      </c>
      <c r="AG513">
        <v>100</v>
      </c>
      <c r="AQ513" t="s">
        <v>87</v>
      </c>
      <c r="AR513" t="s">
        <v>87</v>
      </c>
      <c r="AS513" t="s">
        <v>87</v>
      </c>
      <c r="AT513" t="s">
        <v>87</v>
      </c>
      <c r="AU513" t="s">
        <v>87</v>
      </c>
      <c r="AX513" t="s">
        <v>1672</v>
      </c>
      <c r="BH513" t="s">
        <v>152</v>
      </c>
      <c r="BI513" t="s">
        <v>93</v>
      </c>
      <c r="BJ513" s="12" t="s">
        <v>1673</v>
      </c>
      <c r="BQ513" t="s">
        <v>124</v>
      </c>
      <c r="BR513" t="s">
        <v>3143</v>
      </c>
    </row>
    <row r="514" spans="1:70" ht="15" x14ac:dyDescent="0.25">
      <c r="L514"/>
      <c r="M514"/>
      <c r="O514" s="5" t="s">
        <v>192</v>
      </c>
      <c r="P514" s="5"/>
      <c r="Q514" t="s">
        <v>70</v>
      </c>
      <c r="R514" t="s">
        <v>1689</v>
      </c>
      <c r="BJ514"/>
    </row>
    <row r="515" spans="1:70" ht="15" x14ac:dyDescent="0.25">
      <c r="L515"/>
      <c r="M515"/>
      <c r="O515" s="5" t="s">
        <v>193</v>
      </c>
      <c r="P515" s="5"/>
      <c r="Q515" t="s">
        <v>70</v>
      </c>
      <c r="R515" t="s">
        <v>1690</v>
      </c>
      <c r="BJ515"/>
    </row>
    <row r="516" spans="1:70" ht="15" x14ac:dyDescent="0.25">
      <c r="L516"/>
      <c r="M516"/>
      <c r="O516" s="5" t="s">
        <v>194</v>
      </c>
      <c r="P516" s="5" t="s">
        <v>1685</v>
      </c>
      <c r="Q516" t="s">
        <v>70</v>
      </c>
      <c r="R516" t="s">
        <v>1691</v>
      </c>
      <c r="BJ516"/>
    </row>
    <row r="517" spans="1:70" ht="15" x14ac:dyDescent="0.25">
      <c r="L517"/>
      <c r="M517"/>
      <c r="O517" t="s">
        <v>1683</v>
      </c>
      <c r="P517" t="s">
        <v>1686</v>
      </c>
      <c r="Q517" t="s">
        <v>70</v>
      </c>
      <c r="R517" t="s">
        <v>1692</v>
      </c>
      <c r="BJ517"/>
    </row>
    <row r="518" spans="1:70" ht="15" x14ac:dyDescent="0.25">
      <c r="L518"/>
      <c r="M518"/>
      <c r="O518" t="s">
        <v>1684</v>
      </c>
      <c r="P518" t="s">
        <v>1687</v>
      </c>
      <c r="Q518" t="s">
        <v>70</v>
      </c>
      <c r="R518" t="s">
        <v>1693</v>
      </c>
      <c r="BJ518"/>
    </row>
    <row r="519" spans="1:70" ht="29.25" customHeight="1" x14ac:dyDescent="0.25">
      <c r="A519">
        <v>17027133</v>
      </c>
      <c r="B519" t="s">
        <v>1696</v>
      </c>
      <c r="C519" t="s">
        <v>83</v>
      </c>
      <c r="D519" t="s">
        <v>84</v>
      </c>
      <c r="E519">
        <v>100</v>
      </c>
      <c r="F519" t="str">
        <f>IF(AE519="","No","Yes")</f>
        <v>Yes</v>
      </c>
      <c r="G519" t="str">
        <f>IFERROR(VLOOKUP(B519,[1]Sheet1!$A:$J,COLUMN([1]Sheet1!$J$1),FALSE),"")</f>
        <v/>
      </c>
      <c r="H519" t="str">
        <f t="shared" ref="H519" si="153">IF(BN519=0,"No","Yes")</f>
        <v>Yes</v>
      </c>
      <c r="I519" t="str">
        <f>BN519</f>
        <v>Thanhna.nguyen</v>
      </c>
      <c r="J519">
        <f>BO519</f>
        <v>0</v>
      </c>
      <c r="K519" s="2">
        <v>17027133</v>
      </c>
      <c r="L519" s="12" t="s">
        <v>1696</v>
      </c>
      <c r="M519" s="4" t="s">
        <v>1706</v>
      </c>
      <c r="N519" s="4" t="s">
        <v>1695</v>
      </c>
      <c r="O519" s="3" t="s">
        <v>191</v>
      </c>
      <c r="P519" s="3"/>
      <c r="Q519" t="s">
        <v>70</v>
      </c>
      <c r="R519" t="s">
        <v>1700</v>
      </c>
      <c r="T519" t="s">
        <v>60</v>
      </c>
      <c r="V519" t="s">
        <v>55</v>
      </c>
      <c r="W519" t="s">
        <v>78</v>
      </c>
      <c r="X519" t="s">
        <v>79</v>
      </c>
      <c r="Y519" t="s">
        <v>80</v>
      </c>
      <c r="Z519" t="s">
        <v>118</v>
      </c>
      <c r="AA519" t="s">
        <v>119</v>
      </c>
      <c r="AB519" t="s">
        <v>84</v>
      </c>
      <c r="AC519" t="s">
        <v>84</v>
      </c>
      <c r="AE519" t="s">
        <v>83</v>
      </c>
      <c r="AF519" t="s">
        <v>84</v>
      </c>
      <c r="AG519">
        <v>100</v>
      </c>
      <c r="AQ519" t="s">
        <v>87</v>
      </c>
      <c r="AR519" t="s">
        <v>87</v>
      </c>
      <c r="AS519" t="s">
        <v>87</v>
      </c>
      <c r="AT519" t="s">
        <v>87</v>
      </c>
      <c r="AU519" t="s">
        <v>87</v>
      </c>
      <c r="AX519" t="s">
        <v>1672</v>
      </c>
      <c r="BH519" t="s">
        <v>152</v>
      </c>
      <c r="BI519" t="s">
        <v>93</v>
      </c>
      <c r="BJ519" s="12" t="s">
        <v>1673</v>
      </c>
      <c r="BL519" s="24" t="s">
        <v>2755</v>
      </c>
      <c r="BM519" s="9" t="s">
        <v>2769</v>
      </c>
      <c r="BN519" s="9" t="s">
        <v>2757</v>
      </c>
      <c r="BQ519" t="s">
        <v>124</v>
      </c>
      <c r="BR519" t="s">
        <v>3143</v>
      </c>
    </row>
    <row r="520" spans="1:70" ht="15" x14ac:dyDescent="0.25">
      <c r="L520"/>
      <c r="M520"/>
      <c r="O520" s="3" t="s">
        <v>192</v>
      </c>
      <c r="P520" s="3"/>
      <c r="Q520" t="s">
        <v>70</v>
      </c>
      <c r="R520" t="s">
        <v>1701</v>
      </c>
      <c r="BJ520"/>
    </row>
    <row r="521" spans="1:70" ht="15" x14ac:dyDescent="0.25">
      <c r="L521"/>
      <c r="M521"/>
      <c r="O521" s="3" t="s">
        <v>193</v>
      </c>
      <c r="P521" s="3"/>
      <c r="Q521" t="s">
        <v>70</v>
      </c>
      <c r="R521" t="s">
        <v>1702</v>
      </c>
      <c r="BJ521"/>
    </row>
    <row r="522" spans="1:70" ht="15" x14ac:dyDescent="0.25">
      <c r="L522"/>
      <c r="M522"/>
      <c r="O522" s="3" t="s">
        <v>194</v>
      </c>
      <c r="P522" s="3" t="s">
        <v>1685</v>
      </c>
      <c r="Q522" t="s">
        <v>70</v>
      </c>
      <c r="R522" t="s">
        <v>1703</v>
      </c>
      <c r="BJ522"/>
    </row>
    <row r="523" spans="1:70" ht="15" x14ac:dyDescent="0.25">
      <c r="L523"/>
      <c r="M523"/>
      <c r="O523" t="s">
        <v>1697</v>
      </c>
      <c r="P523" t="s">
        <v>1698</v>
      </c>
      <c r="Q523" t="s">
        <v>70</v>
      </c>
      <c r="R523" t="s">
        <v>1704</v>
      </c>
      <c r="BJ523"/>
    </row>
    <row r="524" spans="1:70" ht="15" x14ac:dyDescent="0.25">
      <c r="L524"/>
      <c r="M524"/>
      <c r="O524" t="s">
        <v>1684</v>
      </c>
      <c r="P524" t="s">
        <v>1699</v>
      </c>
      <c r="Q524" t="s">
        <v>70</v>
      </c>
      <c r="R524" t="s">
        <v>1705</v>
      </c>
      <c r="BJ524"/>
    </row>
    <row r="525" spans="1:70" ht="29.25" customHeight="1" x14ac:dyDescent="0.25">
      <c r="A525">
        <v>17027134</v>
      </c>
      <c r="B525" t="s">
        <v>1707</v>
      </c>
      <c r="C525" t="s">
        <v>83</v>
      </c>
      <c r="D525" t="s">
        <v>84</v>
      </c>
      <c r="E525">
        <v>100</v>
      </c>
      <c r="F525" t="str">
        <f>IF(AE525="","No","Yes")</f>
        <v>Yes</v>
      </c>
      <c r="G525" t="str">
        <f>IFERROR(VLOOKUP(B525,[1]Sheet1!$A:$J,COLUMN([1]Sheet1!$J$1),FALSE),"")</f>
        <v/>
      </c>
      <c r="H525" t="str">
        <f t="shared" ref="H525" si="154">IF(BN525=0,"No","Yes")</f>
        <v>No</v>
      </c>
      <c r="I525">
        <f>BN525</f>
        <v>0</v>
      </c>
      <c r="J525">
        <f>BO525</f>
        <v>0</v>
      </c>
      <c r="K525" s="2">
        <v>17027134</v>
      </c>
      <c r="L525" s="12" t="s">
        <v>1707</v>
      </c>
      <c r="M525" s="4" t="s">
        <v>1711</v>
      </c>
      <c r="N525" s="4" t="s">
        <v>1712</v>
      </c>
      <c r="O525" s="3" t="s">
        <v>283</v>
      </c>
      <c r="P525" s="3"/>
      <c r="Q525" t="s">
        <v>70</v>
      </c>
      <c r="R525" t="s">
        <v>1709</v>
      </c>
      <c r="T525" t="s">
        <v>60</v>
      </c>
      <c r="V525" t="s">
        <v>55</v>
      </c>
      <c r="W525" t="s">
        <v>78</v>
      </c>
      <c r="X525" t="s">
        <v>79</v>
      </c>
      <c r="Y525" t="s">
        <v>80</v>
      </c>
      <c r="Z525" t="s">
        <v>118</v>
      </c>
      <c r="AA525" t="s">
        <v>119</v>
      </c>
      <c r="AB525" t="s">
        <v>84</v>
      </c>
      <c r="AC525" t="s">
        <v>84</v>
      </c>
      <c r="AE525" t="s">
        <v>83</v>
      </c>
      <c r="AF525" t="s">
        <v>84</v>
      </c>
      <c r="AG525">
        <v>100</v>
      </c>
      <c r="AQ525" t="s">
        <v>87</v>
      </c>
      <c r="AR525" t="s">
        <v>87</v>
      </c>
      <c r="AS525" t="s">
        <v>87</v>
      </c>
      <c r="AT525" t="s">
        <v>87</v>
      </c>
      <c r="AU525" t="s">
        <v>87</v>
      </c>
      <c r="AX525" t="s">
        <v>1672</v>
      </c>
      <c r="BH525" t="s">
        <v>152</v>
      </c>
      <c r="BI525" t="s">
        <v>93</v>
      </c>
      <c r="BJ525" s="12" t="s">
        <v>1673</v>
      </c>
      <c r="BQ525" t="s">
        <v>124</v>
      </c>
      <c r="BR525" t="s">
        <v>3143</v>
      </c>
    </row>
    <row r="526" spans="1:70" ht="15" x14ac:dyDescent="0.25">
      <c r="L526"/>
      <c r="M526"/>
      <c r="O526" t="s">
        <v>63</v>
      </c>
      <c r="P526" t="s">
        <v>1708</v>
      </c>
      <c r="Q526" t="s">
        <v>70</v>
      </c>
      <c r="R526" t="s">
        <v>1710</v>
      </c>
      <c r="BJ526"/>
    </row>
    <row r="527" spans="1:70" ht="29.25" customHeight="1" x14ac:dyDescent="0.25">
      <c r="A527">
        <v>17027135</v>
      </c>
      <c r="B527" t="s">
        <v>1713</v>
      </c>
      <c r="C527" t="s">
        <v>83</v>
      </c>
      <c r="D527" t="s">
        <v>84</v>
      </c>
      <c r="E527">
        <v>100</v>
      </c>
      <c r="F527" t="str">
        <f>IF(AE527="","No","Yes")</f>
        <v>Yes</v>
      </c>
      <c r="G527" t="str">
        <f>IFERROR(VLOOKUP(B527,[1]Sheet1!$A:$J,COLUMN([1]Sheet1!$J$1),FALSE),"")</f>
        <v/>
      </c>
      <c r="H527" t="str">
        <f t="shared" ref="H527" si="155">IF(BN527=0,"No","Yes")</f>
        <v>No</v>
      </c>
      <c r="I527">
        <f>BN527</f>
        <v>0</v>
      </c>
      <c r="J527">
        <f>BO527</f>
        <v>0</v>
      </c>
      <c r="K527" s="2">
        <v>17027135</v>
      </c>
      <c r="L527" s="12" t="s">
        <v>1713</v>
      </c>
      <c r="M527" s="4" t="s">
        <v>1716</v>
      </c>
      <c r="N527" s="4" t="s">
        <v>1717</v>
      </c>
      <c r="O527" s="3" t="s">
        <v>283</v>
      </c>
      <c r="P527" s="3"/>
      <c r="Q527" t="s">
        <v>70</v>
      </c>
      <c r="R527" t="s">
        <v>1709</v>
      </c>
      <c r="T527" t="s">
        <v>60</v>
      </c>
      <c r="V527" t="s">
        <v>55</v>
      </c>
      <c r="W527" t="s">
        <v>78</v>
      </c>
      <c r="X527" t="s">
        <v>79</v>
      </c>
      <c r="Y527" t="s">
        <v>80</v>
      </c>
      <c r="Z527" t="s">
        <v>118</v>
      </c>
      <c r="AA527" t="s">
        <v>119</v>
      </c>
      <c r="AB527" t="s">
        <v>84</v>
      </c>
      <c r="AC527" t="s">
        <v>84</v>
      </c>
      <c r="AE527" t="s">
        <v>83</v>
      </c>
      <c r="AF527" t="s">
        <v>84</v>
      </c>
      <c r="AG527">
        <v>100</v>
      </c>
      <c r="AQ527" t="s">
        <v>87</v>
      </c>
      <c r="AR527" t="s">
        <v>87</v>
      </c>
      <c r="AS527" t="s">
        <v>87</v>
      </c>
      <c r="AT527" t="s">
        <v>87</v>
      </c>
      <c r="AU527" t="s">
        <v>87</v>
      </c>
      <c r="AX527" t="s">
        <v>1672</v>
      </c>
      <c r="BH527" t="s">
        <v>152</v>
      </c>
      <c r="BI527" t="s">
        <v>93</v>
      </c>
      <c r="BJ527" s="12" t="s">
        <v>1673</v>
      </c>
      <c r="BQ527" t="s">
        <v>124</v>
      </c>
      <c r="BR527" t="s">
        <v>3143</v>
      </c>
    </row>
    <row r="528" spans="1:70" ht="15" x14ac:dyDescent="0.25">
      <c r="L528"/>
      <c r="M528"/>
      <c r="O528" t="s">
        <v>63</v>
      </c>
      <c r="P528" t="s">
        <v>1714</v>
      </c>
      <c r="Q528" t="s">
        <v>70</v>
      </c>
      <c r="R528" t="s">
        <v>1715</v>
      </c>
      <c r="BJ528"/>
    </row>
    <row r="529" spans="1:70" ht="29.25" customHeight="1" x14ac:dyDescent="0.25">
      <c r="A529">
        <v>17027136</v>
      </c>
      <c r="B529" t="s">
        <v>1718</v>
      </c>
      <c r="C529" t="s">
        <v>83</v>
      </c>
      <c r="D529" t="s">
        <v>84</v>
      </c>
      <c r="E529">
        <v>100</v>
      </c>
      <c r="F529" t="str">
        <f>IF(AE529="","No","Yes")</f>
        <v>Yes</v>
      </c>
      <c r="G529" t="str">
        <f>IFERROR(VLOOKUP(B529,[1]Sheet1!$A:$J,COLUMN([1]Sheet1!$J$1),FALSE),"")</f>
        <v/>
      </c>
      <c r="H529" t="str">
        <f t="shared" ref="H529" si="156">IF(BN529=0,"No","Yes")</f>
        <v>Yes</v>
      </c>
      <c r="I529" t="str">
        <f>BN529</f>
        <v>Thanhna.nguyen</v>
      </c>
      <c r="J529">
        <f>BO529</f>
        <v>0</v>
      </c>
      <c r="K529" s="2">
        <v>17027136</v>
      </c>
      <c r="L529" s="12" t="s">
        <v>1718</v>
      </c>
      <c r="M529" s="12" t="s">
        <v>1730</v>
      </c>
      <c r="N529" s="4" t="s">
        <v>1731</v>
      </c>
      <c r="O529" s="3" t="s">
        <v>366</v>
      </c>
      <c r="P529" s="3"/>
      <c r="Q529" t="s">
        <v>70</v>
      </c>
      <c r="R529" t="s">
        <v>1725</v>
      </c>
      <c r="T529" t="s">
        <v>60</v>
      </c>
      <c r="V529" t="s">
        <v>117</v>
      </c>
      <c r="W529" t="s">
        <v>78</v>
      </c>
      <c r="X529" t="s">
        <v>79</v>
      </c>
      <c r="Y529" t="s">
        <v>80</v>
      </c>
      <c r="Z529" t="s">
        <v>118</v>
      </c>
      <c r="AA529" t="s">
        <v>119</v>
      </c>
      <c r="AB529" t="s">
        <v>84</v>
      </c>
      <c r="AC529" t="s">
        <v>84</v>
      </c>
      <c r="AE529" t="s">
        <v>83</v>
      </c>
      <c r="AF529" t="s">
        <v>84</v>
      </c>
      <c r="AG529">
        <v>100</v>
      </c>
      <c r="AQ529" t="s">
        <v>87</v>
      </c>
      <c r="AR529" t="s">
        <v>87</v>
      </c>
      <c r="AS529" t="s">
        <v>87</v>
      </c>
      <c r="AT529" t="s">
        <v>87</v>
      </c>
      <c r="AU529" t="s">
        <v>87</v>
      </c>
      <c r="AX529" t="s">
        <v>1672</v>
      </c>
      <c r="BH529" t="s">
        <v>152</v>
      </c>
      <c r="BI529" t="s">
        <v>93</v>
      </c>
      <c r="BJ529" s="12" t="s">
        <v>1673</v>
      </c>
      <c r="BL529" s="24" t="s">
        <v>2755</v>
      </c>
      <c r="BM529" s="9" t="s">
        <v>2769</v>
      </c>
      <c r="BN529" s="9" t="s">
        <v>2757</v>
      </c>
      <c r="BQ529" t="s">
        <v>124</v>
      </c>
      <c r="BR529" t="s">
        <v>3143</v>
      </c>
    </row>
    <row r="530" spans="1:70" ht="15" x14ac:dyDescent="0.25">
      <c r="L530"/>
      <c r="M530"/>
      <c r="O530" t="s">
        <v>1719</v>
      </c>
      <c r="Q530" t="s">
        <v>70</v>
      </c>
      <c r="R530" t="s">
        <v>1726</v>
      </c>
      <c r="BJ530"/>
    </row>
    <row r="531" spans="1:70" ht="15" x14ac:dyDescent="0.25">
      <c r="L531"/>
      <c r="M531"/>
      <c r="O531" t="s">
        <v>1720</v>
      </c>
      <c r="P531" t="s">
        <v>1723</v>
      </c>
      <c r="Q531" t="s">
        <v>70</v>
      </c>
      <c r="R531" t="s">
        <v>1727</v>
      </c>
      <c r="BJ531"/>
    </row>
    <row r="532" spans="1:70" ht="15" x14ac:dyDescent="0.25">
      <c r="L532"/>
      <c r="M532"/>
      <c r="O532" t="s">
        <v>1721</v>
      </c>
      <c r="Q532" t="s">
        <v>70</v>
      </c>
      <c r="R532" t="s">
        <v>1728</v>
      </c>
      <c r="BJ532"/>
    </row>
    <row r="533" spans="1:70" ht="15" x14ac:dyDescent="0.25">
      <c r="L533"/>
      <c r="M533"/>
      <c r="O533" t="s">
        <v>1722</v>
      </c>
      <c r="P533" t="s">
        <v>1724</v>
      </c>
      <c r="Q533" t="s">
        <v>70</v>
      </c>
      <c r="R533" t="s">
        <v>1729</v>
      </c>
      <c r="BJ533"/>
    </row>
    <row r="534" spans="1:70" ht="29.25" customHeight="1" x14ac:dyDescent="0.25">
      <c r="A534">
        <v>17027137</v>
      </c>
      <c r="B534" t="s">
        <v>1732</v>
      </c>
      <c r="C534" t="s">
        <v>83</v>
      </c>
      <c r="D534" t="s">
        <v>84</v>
      </c>
      <c r="E534">
        <v>100</v>
      </c>
      <c r="F534" t="str">
        <f>IF(AE534="","No","Yes")</f>
        <v>Yes</v>
      </c>
      <c r="G534" t="str">
        <f>IFERROR(VLOOKUP(B534,[1]Sheet1!$A:$J,COLUMN([1]Sheet1!$J$1),FALSE),"")</f>
        <v/>
      </c>
      <c r="H534" t="str">
        <f t="shared" ref="H534" si="157">IF(BN534=0,"No","Yes")</f>
        <v>No</v>
      </c>
      <c r="I534">
        <f>BN534</f>
        <v>0</v>
      </c>
      <c r="J534">
        <f>BO534</f>
        <v>0</v>
      </c>
      <c r="K534" s="2">
        <v>17027137</v>
      </c>
      <c r="L534" s="12" t="s">
        <v>1732</v>
      </c>
      <c r="M534" s="12" t="s">
        <v>1739</v>
      </c>
      <c r="N534" s="4" t="s">
        <v>1740</v>
      </c>
      <c r="O534" t="s">
        <v>1733</v>
      </c>
      <c r="P534" t="s">
        <v>1735</v>
      </c>
      <c r="Q534" t="s">
        <v>70</v>
      </c>
      <c r="R534" t="s">
        <v>1737</v>
      </c>
      <c r="T534" t="s">
        <v>60</v>
      </c>
      <c r="V534" t="s">
        <v>55</v>
      </c>
      <c r="W534" t="s">
        <v>78</v>
      </c>
      <c r="X534" t="s">
        <v>79</v>
      </c>
      <c r="Y534" t="s">
        <v>80</v>
      </c>
      <c r="Z534" t="s">
        <v>118</v>
      </c>
      <c r="AA534" t="s">
        <v>119</v>
      </c>
      <c r="AB534" t="s">
        <v>84</v>
      </c>
      <c r="AC534" t="s">
        <v>84</v>
      </c>
      <c r="AE534" t="s">
        <v>83</v>
      </c>
      <c r="AF534" t="s">
        <v>84</v>
      </c>
      <c r="AG534">
        <v>100</v>
      </c>
      <c r="AQ534" t="s">
        <v>87</v>
      </c>
      <c r="AR534" t="s">
        <v>87</v>
      </c>
      <c r="AS534" t="s">
        <v>87</v>
      </c>
      <c r="AT534" t="s">
        <v>87</v>
      </c>
      <c r="AU534" t="s">
        <v>87</v>
      </c>
      <c r="AX534" t="s">
        <v>1741</v>
      </c>
      <c r="BH534" t="s">
        <v>92</v>
      </c>
      <c r="BI534" t="s">
        <v>93</v>
      </c>
      <c r="BJ534" s="12" t="s">
        <v>1742</v>
      </c>
      <c r="BQ534" t="s">
        <v>124</v>
      </c>
      <c r="BR534" t="s">
        <v>3143</v>
      </c>
    </row>
    <row r="535" spans="1:70" ht="15" x14ac:dyDescent="0.25">
      <c r="L535"/>
      <c r="M535"/>
      <c r="O535" t="s">
        <v>1734</v>
      </c>
      <c r="P535" t="s">
        <v>1736</v>
      </c>
      <c r="Q535" t="s">
        <v>70</v>
      </c>
      <c r="R535" t="s">
        <v>1738</v>
      </c>
      <c r="BJ535"/>
    </row>
    <row r="536" spans="1:70" ht="29.25" customHeight="1" x14ac:dyDescent="0.25">
      <c r="A536">
        <v>17027138</v>
      </c>
      <c r="B536" t="s">
        <v>1743</v>
      </c>
      <c r="C536" t="s">
        <v>83</v>
      </c>
      <c r="D536" t="s">
        <v>84</v>
      </c>
      <c r="E536">
        <v>100</v>
      </c>
      <c r="F536" t="str">
        <f t="shared" ref="F536:F537" si="158">IF(AE536="","No","Yes")</f>
        <v>Yes</v>
      </c>
      <c r="G536" t="str">
        <f>IFERROR(VLOOKUP(B536,[1]Sheet1!$A:$J,COLUMN([1]Sheet1!$J$1),FALSE),"")</f>
        <v/>
      </c>
      <c r="H536" t="str">
        <f t="shared" ref="H536:H537" si="159">IF(BN536=0,"No","Yes")</f>
        <v>Yes</v>
      </c>
      <c r="I536" t="str">
        <f t="shared" ref="I536:I537" si="160">BN536</f>
        <v>Thanhna.nguyen</v>
      </c>
      <c r="J536">
        <f t="shared" ref="J536:J537" si="161">BO536</f>
        <v>0</v>
      </c>
      <c r="K536" s="2">
        <v>17027138</v>
      </c>
      <c r="L536" s="12" t="s">
        <v>1743</v>
      </c>
      <c r="M536" s="12" t="s">
        <v>1747</v>
      </c>
      <c r="N536" s="4" t="s">
        <v>1748</v>
      </c>
      <c r="O536" t="s">
        <v>1744</v>
      </c>
      <c r="P536" s="4" t="s">
        <v>1745</v>
      </c>
      <c r="Q536" t="s">
        <v>70</v>
      </c>
      <c r="R536" t="s">
        <v>1746</v>
      </c>
      <c r="T536" t="s">
        <v>60</v>
      </c>
      <c r="V536" t="s">
        <v>55</v>
      </c>
      <c r="W536" t="s">
        <v>78</v>
      </c>
      <c r="X536" t="s">
        <v>79</v>
      </c>
      <c r="Y536" t="s">
        <v>80</v>
      </c>
      <c r="Z536" t="s">
        <v>118</v>
      </c>
      <c r="AA536" t="s">
        <v>119</v>
      </c>
      <c r="AB536" t="s">
        <v>84</v>
      </c>
      <c r="AC536" t="s">
        <v>84</v>
      </c>
      <c r="AE536" t="s">
        <v>83</v>
      </c>
      <c r="AF536" t="s">
        <v>84</v>
      </c>
      <c r="AG536">
        <v>100</v>
      </c>
      <c r="AQ536" t="s">
        <v>87</v>
      </c>
      <c r="AR536" t="s">
        <v>87</v>
      </c>
      <c r="AS536" t="s">
        <v>87</v>
      </c>
      <c r="AT536" t="s">
        <v>87</v>
      </c>
      <c r="AU536" t="s">
        <v>87</v>
      </c>
      <c r="AX536" t="s">
        <v>1749</v>
      </c>
      <c r="BH536" t="s">
        <v>92</v>
      </c>
      <c r="BI536" t="s">
        <v>93</v>
      </c>
      <c r="BJ536" s="12" t="s">
        <v>1750</v>
      </c>
      <c r="BL536" s="24" t="s">
        <v>2755</v>
      </c>
      <c r="BM536" s="9" t="s">
        <v>2769</v>
      </c>
      <c r="BN536" s="9" t="s">
        <v>2757</v>
      </c>
      <c r="BQ536" t="s">
        <v>124</v>
      </c>
      <c r="BR536" t="s">
        <v>3143</v>
      </c>
    </row>
    <row r="537" spans="1:70" ht="29.25" customHeight="1" x14ac:dyDescent="0.25">
      <c r="A537">
        <v>17027139</v>
      </c>
      <c r="B537" t="s">
        <v>1751</v>
      </c>
      <c r="C537" t="s">
        <v>83</v>
      </c>
      <c r="D537" t="s">
        <v>84</v>
      </c>
      <c r="E537">
        <v>100</v>
      </c>
      <c r="F537" t="str">
        <f t="shared" si="158"/>
        <v>Yes</v>
      </c>
      <c r="G537" t="str">
        <f>IFERROR(VLOOKUP(B537,[1]Sheet1!$A:$J,COLUMN([1]Sheet1!$J$1),FALSE),"")</f>
        <v/>
      </c>
      <c r="H537" t="str">
        <f t="shared" si="159"/>
        <v>Yes</v>
      </c>
      <c r="I537" t="str">
        <f t="shared" si="160"/>
        <v>Thanhna.nguyen</v>
      </c>
      <c r="J537">
        <f t="shared" si="161"/>
        <v>0</v>
      </c>
      <c r="K537" s="2">
        <v>17027139</v>
      </c>
      <c r="L537" s="12" t="s">
        <v>1751</v>
      </c>
      <c r="M537" s="12" t="s">
        <v>1758</v>
      </c>
      <c r="N537" s="4" t="s">
        <v>1759</v>
      </c>
      <c r="O537" t="s">
        <v>191</v>
      </c>
      <c r="P537" t="s">
        <v>1753</v>
      </c>
      <c r="Q537" t="s">
        <v>70</v>
      </c>
      <c r="R537" t="s">
        <v>1755</v>
      </c>
      <c r="T537" t="s">
        <v>60</v>
      </c>
      <c r="V537" t="s">
        <v>55</v>
      </c>
      <c r="W537" t="s">
        <v>78</v>
      </c>
      <c r="X537" t="s">
        <v>79</v>
      </c>
      <c r="Y537" t="s">
        <v>80</v>
      </c>
      <c r="Z537" t="s">
        <v>118</v>
      </c>
      <c r="AA537" t="s">
        <v>119</v>
      </c>
      <c r="AB537" t="s">
        <v>84</v>
      </c>
      <c r="AC537" t="s">
        <v>84</v>
      </c>
      <c r="AE537" t="s">
        <v>83</v>
      </c>
      <c r="AF537" t="s">
        <v>84</v>
      </c>
      <c r="AG537">
        <v>100</v>
      </c>
      <c r="AQ537" t="s">
        <v>87</v>
      </c>
      <c r="AR537" t="s">
        <v>87</v>
      </c>
      <c r="AS537" t="s">
        <v>87</v>
      </c>
      <c r="AT537" t="s">
        <v>87</v>
      </c>
      <c r="AU537" t="s">
        <v>87</v>
      </c>
      <c r="AX537" t="s">
        <v>1760</v>
      </c>
      <c r="BH537" t="s">
        <v>92</v>
      </c>
      <c r="BI537" t="s">
        <v>93</v>
      </c>
      <c r="BJ537" s="12" t="s">
        <v>1761</v>
      </c>
      <c r="BL537" s="24" t="s">
        <v>2755</v>
      </c>
      <c r="BM537" s="9" t="s">
        <v>2769</v>
      </c>
      <c r="BN537" s="9" t="s">
        <v>2757</v>
      </c>
      <c r="BQ537" t="s">
        <v>124</v>
      </c>
      <c r="BR537" t="s">
        <v>3143</v>
      </c>
    </row>
    <row r="538" spans="1:70" ht="15" x14ac:dyDescent="0.25">
      <c r="L538"/>
      <c r="M538"/>
      <c r="O538" s="3" t="s">
        <v>192</v>
      </c>
      <c r="P538" s="3"/>
      <c r="Q538" t="s">
        <v>70</v>
      </c>
      <c r="R538" t="s">
        <v>1701</v>
      </c>
      <c r="BJ538"/>
    </row>
    <row r="539" spans="1:70" ht="15" x14ac:dyDescent="0.25">
      <c r="L539"/>
      <c r="M539"/>
      <c r="O539" s="3" t="s">
        <v>193</v>
      </c>
      <c r="P539" s="3"/>
      <c r="Q539" t="s">
        <v>70</v>
      </c>
      <c r="R539" t="s">
        <v>1702</v>
      </c>
      <c r="BJ539"/>
    </row>
    <row r="540" spans="1:70" ht="15" x14ac:dyDescent="0.25">
      <c r="L540"/>
      <c r="M540"/>
      <c r="O540" t="s">
        <v>194</v>
      </c>
      <c r="Q540" t="s">
        <v>70</v>
      </c>
      <c r="R540" t="s">
        <v>1756</v>
      </c>
      <c r="BJ540"/>
    </row>
    <row r="541" spans="1:70" ht="15" x14ac:dyDescent="0.25">
      <c r="L541"/>
      <c r="M541"/>
      <c r="O541" t="s">
        <v>1752</v>
      </c>
      <c r="P541" t="s">
        <v>1754</v>
      </c>
      <c r="Q541" t="s">
        <v>70</v>
      </c>
      <c r="R541" t="s">
        <v>1757</v>
      </c>
      <c r="BJ541"/>
    </row>
    <row r="542" spans="1:70" ht="29.25" customHeight="1" x14ac:dyDescent="0.25">
      <c r="A542">
        <v>17027140</v>
      </c>
      <c r="B542" t="s">
        <v>1762</v>
      </c>
      <c r="C542" t="s">
        <v>83</v>
      </c>
      <c r="D542" t="s">
        <v>84</v>
      </c>
      <c r="E542">
        <v>100</v>
      </c>
      <c r="F542" t="str">
        <f>IF(AE542="","No","Yes")</f>
        <v>Yes</v>
      </c>
      <c r="G542" t="str">
        <f>IFERROR(VLOOKUP(B542,[1]Sheet1!$A:$J,COLUMN([1]Sheet1!$J$1),FALSE),"")</f>
        <v/>
      </c>
      <c r="H542" t="str">
        <f t="shared" ref="H542" si="162">IF(BN542=0,"No","Yes")</f>
        <v>Yes</v>
      </c>
      <c r="I542" t="str">
        <f>BN542</f>
        <v>Thanhna.nguyen</v>
      </c>
      <c r="J542">
        <f>BO542</f>
        <v>0</v>
      </c>
      <c r="K542" s="2">
        <v>17027140</v>
      </c>
      <c r="L542" s="12" t="s">
        <v>1762</v>
      </c>
      <c r="M542" s="12" t="s">
        <v>1770</v>
      </c>
      <c r="N542" s="4" t="s">
        <v>1771</v>
      </c>
      <c r="O542" t="s">
        <v>1763</v>
      </c>
      <c r="Q542" t="s">
        <v>70</v>
      </c>
      <c r="R542" t="s">
        <v>1767</v>
      </c>
      <c r="T542" t="s">
        <v>60</v>
      </c>
      <c r="V542" t="s">
        <v>55</v>
      </c>
      <c r="W542" t="s">
        <v>78</v>
      </c>
      <c r="X542" t="s">
        <v>79</v>
      </c>
      <c r="Y542" t="s">
        <v>80</v>
      </c>
      <c r="Z542" t="s">
        <v>118</v>
      </c>
      <c r="AA542" t="s">
        <v>119</v>
      </c>
      <c r="AB542" t="s">
        <v>84</v>
      </c>
      <c r="AC542" t="s">
        <v>84</v>
      </c>
      <c r="AE542" t="s">
        <v>83</v>
      </c>
      <c r="AF542" t="s">
        <v>84</v>
      </c>
      <c r="AG542">
        <v>100</v>
      </c>
      <c r="AQ542" t="s">
        <v>87</v>
      </c>
      <c r="AR542" t="s">
        <v>87</v>
      </c>
      <c r="AS542" t="s">
        <v>87</v>
      </c>
      <c r="AT542" t="s">
        <v>87</v>
      </c>
      <c r="AU542" t="s">
        <v>87</v>
      </c>
      <c r="AX542" t="s">
        <v>1760</v>
      </c>
      <c r="BH542" t="s">
        <v>92</v>
      </c>
      <c r="BI542" t="s">
        <v>93</v>
      </c>
      <c r="BJ542" s="12" t="s">
        <v>1761</v>
      </c>
      <c r="BL542" s="24" t="s">
        <v>2755</v>
      </c>
      <c r="BM542" s="9" t="s">
        <v>2769</v>
      </c>
      <c r="BN542" s="9" t="s">
        <v>2757</v>
      </c>
      <c r="BQ542" t="s">
        <v>124</v>
      </c>
      <c r="BR542" t="s">
        <v>3143</v>
      </c>
    </row>
    <row r="543" spans="1:70" ht="15" x14ac:dyDescent="0.25">
      <c r="L543"/>
      <c r="M543"/>
      <c r="O543" t="s">
        <v>1764</v>
      </c>
      <c r="Q543" t="s">
        <v>70</v>
      </c>
      <c r="R543" t="s">
        <v>1768</v>
      </c>
      <c r="BJ543"/>
    </row>
    <row r="544" spans="1:70" ht="15" x14ac:dyDescent="0.25">
      <c r="L544"/>
      <c r="M544"/>
      <c r="O544" t="s">
        <v>1765</v>
      </c>
      <c r="P544" t="s">
        <v>1766</v>
      </c>
      <c r="Q544" t="s">
        <v>70</v>
      </c>
      <c r="R544" t="s">
        <v>1769</v>
      </c>
      <c r="BJ544"/>
    </row>
    <row r="545" spans="1:70" ht="29.25" customHeight="1" x14ac:dyDescent="0.25">
      <c r="A545">
        <v>17027141</v>
      </c>
      <c r="B545" t="s">
        <v>1772</v>
      </c>
      <c r="C545" t="s">
        <v>83</v>
      </c>
      <c r="D545" t="s">
        <v>84</v>
      </c>
      <c r="E545">
        <v>100</v>
      </c>
      <c r="F545" t="str">
        <f>IF(AE545="","No","Yes")</f>
        <v>Yes</v>
      </c>
      <c r="G545" t="str">
        <f>IFERROR(VLOOKUP(B545,[1]Sheet1!$A:$J,COLUMN([1]Sheet1!$J$1),FALSE),"")</f>
        <v/>
      </c>
      <c r="H545" t="str">
        <f t="shared" ref="H545" si="163">IF(BN545=0,"No","Yes")</f>
        <v>No</v>
      </c>
      <c r="I545">
        <f>BN545</f>
        <v>0</v>
      </c>
      <c r="J545">
        <f>BO545</f>
        <v>0</v>
      </c>
      <c r="K545" s="2">
        <v>17027141</v>
      </c>
      <c r="L545" s="12" t="s">
        <v>1772</v>
      </c>
      <c r="M545" s="12" t="s">
        <v>1778</v>
      </c>
      <c r="N545" s="4" t="s">
        <v>1671</v>
      </c>
      <c r="O545" s="3" t="s">
        <v>612</v>
      </c>
      <c r="P545" s="3"/>
      <c r="Q545" t="s">
        <v>70</v>
      </c>
      <c r="R545" t="s">
        <v>1667</v>
      </c>
      <c r="T545" t="s">
        <v>60</v>
      </c>
      <c r="V545" t="s">
        <v>55</v>
      </c>
      <c r="W545" t="s">
        <v>78</v>
      </c>
      <c r="X545" t="s">
        <v>79</v>
      </c>
      <c r="Y545" t="s">
        <v>80</v>
      </c>
      <c r="Z545" t="s">
        <v>655</v>
      </c>
      <c r="AA545" t="s">
        <v>119</v>
      </c>
      <c r="AB545" t="s">
        <v>84</v>
      </c>
      <c r="AC545" t="s">
        <v>58</v>
      </c>
      <c r="AE545" t="s">
        <v>83</v>
      </c>
      <c r="AF545" t="s">
        <v>84</v>
      </c>
      <c r="AG545">
        <v>100</v>
      </c>
      <c r="AH545" t="s">
        <v>1491</v>
      </c>
      <c r="AQ545" t="s">
        <v>87</v>
      </c>
      <c r="AR545" t="s">
        <v>87</v>
      </c>
      <c r="AS545" t="s">
        <v>87</v>
      </c>
      <c r="AT545" t="s">
        <v>87</v>
      </c>
      <c r="AU545" t="s">
        <v>87</v>
      </c>
      <c r="AX545" t="s">
        <v>1779</v>
      </c>
      <c r="BH545" t="s">
        <v>92</v>
      </c>
      <c r="BI545" t="s">
        <v>93</v>
      </c>
      <c r="BQ545" t="s">
        <v>124</v>
      </c>
      <c r="BR545" t="s">
        <v>3143</v>
      </c>
    </row>
    <row r="546" spans="1:70" ht="15" x14ac:dyDescent="0.25">
      <c r="L546"/>
      <c r="M546"/>
      <c r="O546" t="s">
        <v>1773</v>
      </c>
      <c r="P546" t="s">
        <v>485</v>
      </c>
      <c r="Q546" t="s">
        <v>70</v>
      </c>
      <c r="R546" t="s">
        <v>1776</v>
      </c>
      <c r="BJ546"/>
    </row>
    <row r="547" spans="1:70" ht="15" x14ac:dyDescent="0.25">
      <c r="L547"/>
      <c r="M547"/>
      <c r="O547" t="s">
        <v>1774</v>
      </c>
      <c r="P547" t="s">
        <v>1775</v>
      </c>
      <c r="Q547" t="s">
        <v>70</v>
      </c>
      <c r="R547" t="s">
        <v>1777</v>
      </c>
      <c r="BJ547"/>
    </row>
    <row r="548" spans="1:70" ht="29.25" customHeight="1" x14ac:dyDescent="0.25">
      <c r="A548">
        <v>17027142</v>
      </c>
      <c r="B548" t="s">
        <v>1780</v>
      </c>
      <c r="C548" t="s">
        <v>83</v>
      </c>
      <c r="D548" t="s">
        <v>84</v>
      </c>
      <c r="E548">
        <v>100</v>
      </c>
      <c r="F548" t="str">
        <f>IF(AE548="","No","Yes")</f>
        <v>Yes</v>
      </c>
      <c r="G548" t="str">
        <f>IFERROR(VLOOKUP(B548,[1]Sheet1!$A:$J,COLUMN([1]Sheet1!$J$1),FALSE),"")</f>
        <v/>
      </c>
      <c r="H548" t="str">
        <f t="shared" ref="H548" si="164">IF(BN548=0,"No","Yes")</f>
        <v>No</v>
      </c>
      <c r="I548">
        <f>BN548</f>
        <v>0</v>
      </c>
      <c r="J548">
        <f>BO548</f>
        <v>0</v>
      </c>
      <c r="K548" s="2">
        <v>17027142</v>
      </c>
      <c r="L548" s="12" t="s">
        <v>1780</v>
      </c>
      <c r="M548" s="12" t="s">
        <v>1793</v>
      </c>
      <c r="N548" s="4" t="s">
        <v>1794</v>
      </c>
      <c r="O548" s="4" t="s">
        <v>1781</v>
      </c>
      <c r="Q548" t="s">
        <v>70</v>
      </c>
      <c r="R548" t="s">
        <v>1788</v>
      </c>
      <c r="T548" t="s">
        <v>60</v>
      </c>
      <c r="V548" t="s">
        <v>55</v>
      </c>
      <c r="W548" t="s">
        <v>78</v>
      </c>
      <c r="X548" t="s">
        <v>79</v>
      </c>
      <c r="Y548" t="s">
        <v>80</v>
      </c>
      <c r="Z548" t="s">
        <v>118</v>
      </c>
      <c r="AA548" t="s">
        <v>119</v>
      </c>
      <c r="AB548" t="s">
        <v>84</v>
      </c>
      <c r="AC548" t="s">
        <v>84</v>
      </c>
      <c r="AE548" t="s">
        <v>83</v>
      </c>
      <c r="AF548" t="s">
        <v>84</v>
      </c>
      <c r="AG548">
        <v>100</v>
      </c>
      <c r="AQ548" t="s">
        <v>87</v>
      </c>
      <c r="AR548" t="s">
        <v>87</v>
      </c>
      <c r="AS548" t="s">
        <v>87</v>
      </c>
      <c r="AT548" t="s">
        <v>87</v>
      </c>
      <c r="AU548" t="s">
        <v>87</v>
      </c>
      <c r="AX548" t="s">
        <v>1795</v>
      </c>
      <c r="BH548" t="s">
        <v>127</v>
      </c>
      <c r="BI548" t="s">
        <v>93</v>
      </c>
      <c r="BJ548" s="12" t="s">
        <v>1796</v>
      </c>
      <c r="BQ548" t="s">
        <v>124</v>
      </c>
      <c r="BR548" t="s">
        <v>3143</v>
      </c>
    </row>
    <row r="549" spans="1:70" ht="15" x14ac:dyDescent="0.25">
      <c r="L549"/>
      <c r="M549"/>
      <c r="O549" t="s">
        <v>1782</v>
      </c>
      <c r="P549" t="s">
        <v>1786</v>
      </c>
      <c r="Q549" t="s">
        <v>70</v>
      </c>
      <c r="R549" t="s">
        <v>1789</v>
      </c>
      <c r="BJ549"/>
    </row>
    <row r="550" spans="1:70" ht="45" x14ac:dyDescent="0.25">
      <c r="L550"/>
      <c r="M550"/>
      <c r="O550" s="4" t="s">
        <v>1783</v>
      </c>
      <c r="Q550" t="s">
        <v>70</v>
      </c>
      <c r="R550" t="s">
        <v>1790</v>
      </c>
      <c r="BJ550"/>
    </row>
    <row r="551" spans="1:70" ht="15" x14ac:dyDescent="0.25">
      <c r="L551"/>
      <c r="M551"/>
      <c r="O551" t="s">
        <v>1784</v>
      </c>
      <c r="Q551" t="s">
        <v>70</v>
      </c>
      <c r="R551" t="s">
        <v>1791</v>
      </c>
      <c r="BJ551"/>
    </row>
    <row r="552" spans="1:70" ht="15" x14ac:dyDescent="0.25">
      <c r="L552"/>
      <c r="M552"/>
      <c r="O552" t="s">
        <v>1785</v>
      </c>
      <c r="P552" t="s">
        <v>1787</v>
      </c>
      <c r="Q552" t="s">
        <v>70</v>
      </c>
      <c r="R552" t="s">
        <v>1792</v>
      </c>
      <c r="BJ552"/>
    </row>
    <row r="553" spans="1:70" ht="29.25" customHeight="1" x14ac:dyDescent="0.25">
      <c r="A553">
        <v>17027143</v>
      </c>
      <c r="B553" t="s">
        <v>1797</v>
      </c>
      <c r="C553" t="s">
        <v>83</v>
      </c>
      <c r="D553" t="s">
        <v>84</v>
      </c>
      <c r="E553">
        <v>100</v>
      </c>
      <c r="F553" t="str">
        <f>IF(AE553="","No","Yes")</f>
        <v>Yes</v>
      </c>
      <c r="G553" t="str">
        <f>IFERROR(VLOOKUP(B553,[1]Sheet1!$A:$J,COLUMN([1]Sheet1!$J$1),FALSE),"")</f>
        <v/>
      </c>
      <c r="H553" t="str">
        <f t="shared" ref="H553" si="165">IF(BN553=0,"No","Yes")</f>
        <v>No</v>
      </c>
      <c r="I553">
        <f>BN553</f>
        <v>0</v>
      </c>
      <c r="J553">
        <f>BO553</f>
        <v>0</v>
      </c>
      <c r="K553" s="2">
        <v>17027143</v>
      </c>
      <c r="L553" s="12" t="s">
        <v>1797</v>
      </c>
      <c r="M553" s="12" t="s">
        <v>1027</v>
      </c>
      <c r="N553" s="4" t="s">
        <v>1812</v>
      </c>
      <c r="O553" t="s">
        <v>1798</v>
      </c>
      <c r="Q553" t="s">
        <v>70</v>
      </c>
      <c r="R553" t="s">
        <v>1807</v>
      </c>
      <c r="T553" t="s">
        <v>60</v>
      </c>
      <c r="V553" t="s">
        <v>117</v>
      </c>
      <c r="W553" t="s">
        <v>78</v>
      </c>
      <c r="X553" t="s">
        <v>79</v>
      </c>
      <c r="Y553" t="s">
        <v>80</v>
      </c>
      <c r="Z553" t="s">
        <v>81</v>
      </c>
      <c r="AA553" t="s">
        <v>119</v>
      </c>
      <c r="AB553" t="s">
        <v>84</v>
      </c>
      <c r="AC553" t="s">
        <v>83</v>
      </c>
      <c r="AE553" t="s">
        <v>83</v>
      </c>
      <c r="AF553" t="s">
        <v>84</v>
      </c>
      <c r="AG553">
        <v>100</v>
      </c>
      <c r="AQ553" t="s">
        <v>87</v>
      </c>
      <c r="AR553" t="s">
        <v>87</v>
      </c>
      <c r="AS553" t="s">
        <v>87</v>
      </c>
      <c r="AT553" t="s">
        <v>87</v>
      </c>
      <c r="AU553" t="s">
        <v>87</v>
      </c>
      <c r="AX553" t="s">
        <v>1813</v>
      </c>
      <c r="BH553" t="s">
        <v>127</v>
      </c>
      <c r="BI553" t="s">
        <v>93</v>
      </c>
      <c r="BJ553" s="12" t="s">
        <v>1814</v>
      </c>
      <c r="BQ553" t="s">
        <v>124</v>
      </c>
      <c r="BR553" t="s">
        <v>3143</v>
      </c>
    </row>
    <row r="554" spans="1:70" ht="15" x14ac:dyDescent="0.25">
      <c r="L554"/>
      <c r="M554"/>
      <c r="O554" t="s">
        <v>1799</v>
      </c>
      <c r="P554" t="s">
        <v>1803</v>
      </c>
      <c r="Q554" t="s">
        <v>70</v>
      </c>
      <c r="R554" t="s">
        <v>1808</v>
      </c>
      <c r="BJ554"/>
    </row>
    <row r="555" spans="1:70" ht="15" x14ac:dyDescent="0.25">
      <c r="L555"/>
      <c r="M555"/>
      <c r="O555" t="s">
        <v>1800</v>
      </c>
      <c r="P555" t="s">
        <v>1804</v>
      </c>
      <c r="Q555" t="s">
        <v>70</v>
      </c>
      <c r="R555" t="s">
        <v>1809</v>
      </c>
      <c r="BJ555"/>
    </row>
    <row r="556" spans="1:70" ht="15" x14ac:dyDescent="0.25">
      <c r="L556"/>
      <c r="M556"/>
      <c r="O556" t="s">
        <v>1801</v>
      </c>
      <c r="P556" t="s">
        <v>1805</v>
      </c>
      <c r="Q556" t="s">
        <v>70</v>
      </c>
      <c r="R556" t="s">
        <v>1810</v>
      </c>
      <c r="BJ556"/>
    </row>
    <row r="557" spans="1:70" ht="15" x14ac:dyDescent="0.25">
      <c r="L557"/>
      <c r="M557"/>
      <c r="O557" t="s">
        <v>1802</v>
      </c>
      <c r="P557" t="s">
        <v>1806</v>
      </c>
      <c r="Q557" t="s">
        <v>70</v>
      </c>
      <c r="R557" t="s">
        <v>1811</v>
      </c>
      <c r="BJ557"/>
    </row>
    <row r="558" spans="1:70" ht="29.25" customHeight="1" x14ac:dyDescent="0.25">
      <c r="A558">
        <v>17027144</v>
      </c>
      <c r="B558" t="s">
        <v>1815</v>
      </c>
      <c r="C558" t="s">
        <v>83</v>
      </c>
      <c r="D558" t="s">
        <v>84</v>
      </c>
      <c r="E558">
        <v>100</v>
      </c>
      <c r="F558" t="str">
        <f>IF(AE558="","No","Yes")</f>
        <v>Yes</v>
      </c>
      <c r="G558" t="str">
        <f>IFERROR(VLOOKUP(B558,[1]Sheet1!$A:$J,COLUMN([1]Sheet1!$J$1),FALSE),"")</f>
        <v/>
      </c>
      <c r="H558" t="str">
        <f t="shared" ref="H558" si="166">IF(BN558=0,"No","Yes")</f>
        <v>Yes</v>
      </c>
      <c r="I558" t="str">
        <f>BN558</f>
        <v>Thanhna.nguyen</v>
      </c>
      <c r="J558">
        <f>BO558</f>
        <v>0</v>
      </c>
      <c r="K558" s="2">
        <v>17027144</v>
      </c>
      <c r="L558" s="12" t="s">
        <v>1815</v>
      </c>
      <c r="M558" s="12" t="s">
        <v>1829</v>
      </c>
      <c r="N558" s="4" t="s">
        <v>1830</v>
      </c>
      <c r="O558" s="3" t="s">
        <v>1763</v>
      </c>
      <c r="P558" s="3"/>
      <c r="Q558" t="s">
        <v>70</v>
      </c>
      <c r="R558" t="s">
        <v>1823</v>
      </c>
      <c r="T558" t="s">
        <v>60</v>
      </c>
      <c r="V558" t="s">
        <v>117</v>
      </c>
      <c r="W558" t="s">
        <v>78</v>
      </c>
      <c r="X558" t="s">
        <v>79</v>
      </c>
      <c r="Y558" t="s">
        <v>80</v>
      </c>
      <c r="Z558" t="s">
        <v>118</v>
      </c>
      <c r="AA558" t="s">
        <v>119</v>
      </c>
      <c r="AB558" t="s">
        <v>84</v>
      </c>
      <c r="AC558" t="s">
        <v>84</v>
      </c>
      <c r="AE558" t="s">
        <v>83</v>
      </c>
      <c r="AF558" t="s">
        <v>84</v>
      </c>
      <c r="AG558">
        <v>100</v>
      </c>
      <c r="AQ558" t="s">
        <v>87</v>
      </c>
      <c r="AR558" t="s">
        <v>87</v>
      </c>
      <c r="AS558" t="s">
        <v>87</v>
      </c>
      <c r="AT558" t="s">
        <v>87</v>
      </c>
      <c r="AU558" t="s">
        <v>87</v>
      </c>
      <c r="AX558" t="s">
        <v>1831</v>
      </c>
      <c r="BH558" t="s">
        <v>152</v>
      </c>
      <c r="BI558" t="s">
        <v>93</v>
      </c>
      <c r="BJ558" s="12" t="s">
        <v>1832</v>
      </c>
      <c r="BL558" s="24" t="s">
        <v>2755</v>
      </c>
      <c r="BM558" s="9" t="s">
        <v>2769</v>
      </c>
      <c r="BN558" s="9" t="s">
        <v>2757</v>
      </c>
      <c r="BQ558" t="s">
        <v>124</v>
      </c>
      <c r="BR558" t="s">
        <v>3143</v>
      </c>
    </row>
    <row r="559" spans="1:70" ht="15" x14ac:dyDescent="0.25">
      <c r="L559"/>
      <c r="M559"/>
      <c r="O559" t="s">
        <v>1816</v>
      </c>
      <c r="P559" t="s">
        <v>1821</v>
      </c>
      <c r="Q559" t="s">
        <v>70</v>
      </c>
      <c r="R559" t="s">
        <v>1824</v>
      </c>
      <c r="BJ559"/>
    </row>
    <row r="560" spans="1:70" ht="15" x14ac:dyDescent="0.25">
      <c r="L560"/>
      <c r="M560"/>
      <c r="O560" t="s">
        <v>1817</v>
      </c>
      <c r="Q560" t="s">
        <v>70</v>
      </c>
      <c r="R560" t="s">
        <v>1825</v>
      </c>
      <c r="BJ560"/>
    </row>
    <row r="561" spans="1:70" ht="15" x14ac:dyDescent="0.25">
      <c r="L561"/>
      <c r="M561"/>
      <c r="O561" t="s">
        <v>1818</v>
      </c>
      <c r="Q561" t="s">
        <v>70</v>
      </c>
      <c r="R561" t="s">
        <v>1826</v>
      </c>
      <c r="BJ561"/>
    </row>
    <row r="562" spans="1:70" ht="15" x14ac:dyDescent="0.25">
      <c r="L562"/>
      <c r="M562"/>
      <c r="O562" t="s">
        <v>1819</v>
      </c>
      <c r="Q562" t="s">
        <v>70</v>
      </c>
      <c r="R562" t="s">
        <v>1827</v>
      </c>
      <c r="BJ562"/>
    </row>
    <row r="563" spans="1:70" ht="15" x14ac:dyDescent="0.25">
      <c r="L563"/>
      <c r="M563"/>
      <c r="O563" t="s">
        <v>1820</v>
      </c>
      <c r="P563" t="s">
        <v>1822</v>
      </c>
      <c r="Q563" t="s">
        <v>70</v>
      </c>
      <c r="R563" t="s">
        <v>1828</v>
      </c>
      <c r="BJ563"/>
    </row>
    <row r="564" spans="1:70" ht="29.25" customHeight="1" x14ac:dyDescent="0.25">
      <c r="A564">
        <v>17027145</v>
      </c>
      <c r="B564" t="s">
        <v>1833</v>
      </c>
      <c r="C564" t="s">
        <v>83</v>
      </c>
      <c r="D564" t="s">
        <v>84</v>
      </c>
      <c r="E564">
        <v>100</v>
      </c>
      <c r="F564" t="str">
        <f>IF(AE564="","No","Yes")</f>
        <v>Yes</v>
      </c>
      <c r="G564" t="str">
        <f>IFERROR(VLOOKUP(B564,[1]Sheet1!$A:$J,COLUMN([1]Sheet1!$J$1),FALSE),"")</f>
        <v/>
      </c>
      <c r="H564" t="str">
        <f t="shared" ref="H564" si="167">IF(BN564=0,"No","Yes")</f>
        <v>Yes</v>
      </c>
      <c r="I564" t="str">
        <f>BN564</f>
        <v>Thanhna.nguyen</v>
      </c>
      <c r="J564">
        <f>BO564</f>
        <v>0</v>
      </c>
      <c r="K564" s="2">
        <v>17027145</v>
      </c>
      <c r="L564" s="12" t="s">
        <v>1833</v>
      </c>
      <c r="M564" s="12" t="s">
        <v>1844</v>
      </c>
      <c r="N564" s="4" t="s">
        <v>1845</v>
      </c>
      <c r="O564" t="s">
        <v>1834</v>
      </c>
      <c r="Q564" t="s">
        <v>70</v>
      </c>
      <c r="R564" t="s">
        <v>1840</v>
      </c>
      <c r="T564" t="s">
        <v>60</v>
      </c>
      <c r="V564" t="s">
        <v>55</v>
      </c>
      <c r="W564" t="s">
        <v>78</v>
      </c>
      <c r="X564" t="s">
        <v>79</v>
      </c>
      <c r="Y564" t="s">
        <v>80</v>
      </c>
      <c r="Z564" t="s">
        <v>118</v>
      </c>
      <c r="AA564" t="s">
        <v>119</v>
      </c>
      <c r="AB564" t="s">
        <v>84</v>
      </c>
      <c r="AC564" t="s">
        <v>84</v>
      </c>
      <c r="AE564" t="s">
        <v>83</v>
      </c>
      <c r="AF564" t="s">
        <v>84</v>
      </c>
      <c r="AG564">
        <v>100</v>
      </c>
      <c r="AQ564" t="s">
        <v>87</v>
      </c>
      <c r="AR564" t="s">
        <v>87</v>
      </c>
      <c r="AS564" t="s">
        <v>87</v>
      </c>
      <c r="AT564" t="s">
        <v>87</v>
      </c>
      <c r="AU564" t="s">
        <v>87</v>
      </c>
      <c r="AX564" t="s">
        <v>1846</v>
      </c>
      <c r="BH564" t="s">
        <v>127</v>
      </c>
      <c r="BI564" t="s">
        <v>93</v>
      </c>
      <c r="BJ564" s="12" t="s">
        <v>1847</v>
      </c>
      <c r="BL564" s="24" t="s">
        <v>2755</v>
      </c>
      <c r="BM564" s="9" t="s">
        <v>2769</v>
      </c>
      <c r="BN564" s="9" t="s">
        <v>2757</v>
      </c>
      <c r="BQ564" t="s">
        <v>124</v>
      </c>
      <c r="BR564" t="s">
        <v>3143</v>
      </c>
    </row>
    <row r="565" spans="1:70" ht="15" x14ac:dyDescent="0.25">
      <c r="L565"/>
      <c r="M565"/>
      <c r="O565" t="s">
        <v>1835</v>
      </c>
      <c r="Q565" t="s">
        <v>70</v>
      </c>
      <c r="R565" t="s">
        <v>1841</v>
      </c>
      <c r="BJ565"/>
    </row>
    <row r="566" spans="1:70" ht="15" x14ac:dyDescent="0.25">
      <c r="L566"/>
      <c r="M566"/>
      <c r="O566" t="s">
        <v>1836</v>
      </c>
      <c r="P566" t="s">
        <v>1838</v>
      </c>
      <c r="Q566" t="s">
        <v>70</v>
      </c>
      <c r="R566" t="s">
        <v>1842</v>
      </c>
      <c r="BJ566"/>
    </row>
    <row r="567" spans="1:70" ht="15" x14ac:dyDescent="0.25">
      <c r="L567"/>
      <c r="M567"/>
      <c r="O567" t="s">
        <v>1837</v>
      </c>
      <c r="P567" t="s">
        <v>1839</v>
      </c>
      <c r="Q567" t="s">
        <v>70</v>
      </c>
      <c r="R567" t="s">
        <v>1843</v>
      </c>
      <c r="BJ567"/>
    </row>
    <row r="568" spans="1:70" ht="29.25" customHeight="1" x14ac:dyDescent="0.25">
      <c r="A568">
        <v>17027146</v>
      </c>
      <c r="B568" t="s">
        <v>1848</v>
      </c>
      <c r="C568" t="s">
        <v>83</v>
      </c>
      <c r="D568" t="s">
        <v>84</v>
      </c>
      <c r="E568">
        <v>100</v>
      </c>
      <c r="F568" t="str">
        <f>IF(AE568="","No","Yes")</f>
        <v>Yes</v>
      </c>
      <c r="G568" t="str">
        <f>IFERROR(VLOOKUP(B568,[1]Sheet1!$A:$J,COLUMN([1]Sheet1!$J$1),FALSE),"")</f>
        <v/>
      </c>
      <c r="H568" t="str">
        <f t="shared" ref="H568" si="168">IF(BN568=0,"No","Yes")</f>
        <v>Yes</v>
      </c>
      <c r="I568" t="str">
        <f>BN568</f>
        <v>Thanhna.nguyen</v>
      </c>
      <c r="J568">
        <f>BO568</f>
        <v>0</v>
      </c>
      <c r="K568" s="2">
        <v>17027146</v>
      </c>
      <c r="L568" s="12" t="s">
        <v>1848</v>
      </c>
      <c r="M568" s="12" t="s">
        <v>1856</v>
      </c>
      <c r="N568" s="4" t="s">
        <v>1857</v>
      </c>
      <c r="O568" t="s">
        <v>1849</v>
      </c>
      <c r="Q568" t="s">
        <v>70</v>
      </c>
      <c r="R568" t="s">
        <v>1853</v>
      </c>
      <c r="T568" t="s">
        <v>60</v>
      </c>
      <c r="V568" t="s">
        <v>55</v>
      </c>
      <c r="W568" t="s">
        <v>78</v>
      </c>
      <c r="X568" t="s">
        <v>79</v>
      </c>
      <c r="Y568" t="s">
        <v>80</v>
      </c>
      <c r="Z568" t="s">
        <v>81</v>
      </c>
      <c r="AA568" t="s">
        <v>119</v>
      </c>
      <c r="AB568" t="s">
        <v>84</v>
      </c>
      <c r="AC568" t="s">
        <v>84</v>
      </c>
      <c r="AE568" t="s">
        <v>83</v>
      </c>
      <c r="AF568" t="s">
        <v>84</v>
      </c>
      <c r="AG568">
        <v>100</v>
      </c>
      <c r="AQ568" t="s">
        <v>87</v>
      </c>
      <c r="AR568" t="s">
        <v>87</v>
      </c>
      <c r="AS568" t="s">
        <v>87</v>
      </c>
      <c r="AT568" t="s">
        <v>87</v>
      </c>
      <c r="AU568" t="s">
        <v>87</v>
      </c>
      <c r="AX568" t="s">
        <v>1858</v>
      </c>
      <c r="BH568" t="s">
        <v>127</v>
      </c>
      <c r="BI568" t="s">
        <v>93</v>
      </c>
      <c r="BJ568" s="12" t="s">
        <v>1859</v>
      </c>
      <c r="BL568" s="24" t="s">
        <v>2755</v>
      </c>
      <c r="BM568" s="9" t="s">
        <v>2769</v>
      </c>
      <c r="BN568" s="9" t="s">
        <v>2757</v>
      </c>
      <c r="BQ568" t="s">
        <v>124</v>
      </c>
      <c r="BR568" t="s">
        <v>3143</v>
      </c>
    </row>
    <row r="569" spans="1:70" ht="15" x14ac:dyDescent="0.25">
      <c r="L569"/>
      <c r="M569"/>
      <c r="O569" s="3" t="s">
        <v>1664</v>
      </c>
      <c r="P569" s="3"/>
      <c r="Q569" t="s">
        <v>70</v>
      </c>
      <c r="R569" t="s">
        <v>1668</v>
      </c>
      <c r="BJ569"/>
    </row>
    <row r="570" spans="1:70" ht="15" x14ac:dyDescent="0.25">
      <c r="L570"/>
      <c r="M570"/>
      <c r="O570" t="s">
        <v>1850</v>
      </c>
      <c r="Q570" t="s">
        <v>70</v>
      </c>
      <c r="R570" t="s">
        <v>1854</v>
      </c>
      <c r="BJ570"/>
    </row>
    <row r="571" spans="1:70" ht="60" x14ac:dyDescent="0.25">
      <c r="L571"/>
      <c r="M571"/>
      <c r="O571" t="s">
        <v>1851</v>
      </c>
      <c r="P571" s="4" t="s">
        <v>1852</v>
      </c>
      <c r="Q571" t="s">
        <v>70</v>
      </c>
      <c r="R571" t="s">
        <v>1855</v>
      </c>
      <c r="BJ571"/>
    </row>
    <row r="572" spans="1:70" ht="29.25" customHeight="1" x14ac:dyDescent="0.25">
      <c r="A572">
        <v>17027147</v>
      </c>
      <c r="B572" t="s">
        <v>1860</v>
      </c>
      <c r="C572" t="s">
        <v>83</v>
      </c>
      <c r="D572" t="s">
        <v>84</v>
      </c>
      <c r="E572">
        <v>100</v>
      </c>
      <c r="F572" t="str">
        <f>IF(AE572="","No","Yes")</f>
        <v>Yes</v>
      </c>
      <c r="G572" t="str">
        <f>IFERROR(VLOOKUP(B572,[1]Sheet1!$A:$J,COLUMN([1]Sheet1!$J$1),FALSE),"")</f>
        <v/>
      </c>
      <c r="H572" t="str">
        <f t="shared" ref="H572" si="169">IF(BN572=0,"No","Yes")</f>
        <v>No</v>
      </c>
      <c r="I572">
        <f>BN572</f>
        <v>0</v>
      </c>
      <c r="J572">
        <f>BO572</f>
        <v>0</v>
      </c>
      <c r="K572" s="2">
        <v>17027147</v>
      </c>
      <c r="L572" s="12" t="s">
        <v>1860</v>
      </c>
      <c r="M572" s="4" t="s">
        <v>1883</v>
      </c>
      <c r="N572" s="4" t="s">
        <v>1671</v>
      </c>
      <c r="O572" t="s">
        <v>1861</v>
      </c>
      <c r="P572" t="s">
        <v>1869</v>
      </c>
      <c r="Q572" t="s">
        <v>70</v>
      </c>
      <c r="R572" t="s">
        <v>1875</v>
      </c>
      <c r="T572" t="s">
        <v>60</v>
      </c>
      <c r="V572" t="s">
        <v>117</v>
      </c>
      <c r="W572" t="s">
        <v>78</v>
      </c>
      <c r="X572" t="s">
        <v>79</v>
      </c>
      <c r="Y572" t="s">
        <v>80</v>
      </c>
      <c r="Z572" t="s">
        <v>118</v>
      </c>
      <c r="AA572" t="s">
        <v>119</v>
      </c>
      <c r="AB572" t="s">
        <v>84</v>
      </c>
      <c r="AC572" t="s">
        <v>84</v>
      </c>
      <c r="AE572" t="s">
        <v>83</v>
      </c>
      <c r="AF572" t="s">
        <v>84</v>
      </c>
      <c r="AG572">
        <v>100</v>
      </c>
      <c r="AQ572" t="s">
        <v>87</v>
      </c>
      <c r="AR572" t="s">
        <v>87</v>
      </c>
      <c r="AS572" t="s">
        <v>87</v>
      </c>
      <c r="AT572" t="s">
        <v>87</v>
      </c>
      <c r="AU572" t="s">
        <v>87</v>
      </c>
      <c r="AX572" t="s">
        <v>1884</v>
      </c>
      <c r="BH572" t="s">
        <v>127</v>
      </c>
      <c r="BI572" t="s">
        <v>93</v>
      </c>
      <c r="BJ572" s="12" t="s">
        <v>1885</v>
      </c>
      <c r="BQ572" t="s">
        <v>124</v>
      </c>
      <c r="BR572" t="s">
        <v>3143</v>
      </c>
    </row>
    <row r="573" spans="1:70" ht="15" x14ac:dyDescent="0.25">
      <c r="L573"/>
      <c r="M573"/>
      <c r="O573" t="s">
        <v>1862</v>
      </c>
      <c r="P573" t="s">
        <v>1870</v>
      </c>
      <c r="Q573" t="s">
        <v>70</v>
      </c>
      <c r="R573" t="s">
        <v>1876</v>
      </c>
      <c r="BJ573"/>
    </row>
    <row r="574" spans="1:70" ht="15" x14ac:dyDescent="0.25">
      <c r="L574"/>
      <c r="M574"/>
      <c r="O574" t="s">
        <v>1863</v>
      </c>
      <c r="P574" t="s">
        <v>1871</v>
      </c>
      <c r="Q574" t="s">
        <v>70</v>
      </c>
      <c r="R574" t="s">
        <v>1877</v>
      </c>
      <c r="BJ574"/>
    </row>
    <row r="575" spans="1:70" ht="15" x14ac:dyDescent="0.25">
      <c r="L575"/>
      <c r="M575"/>
      <c r="O575" t="s">
        <v>1864</v>
      </c>
      <c r="P575" t="s">
        <v>1872</v>
      </c>
      <c r="Q575" t="s">
        <v>70</v>
      </c>
      <c r="R575" t="s">
        <v>1878</v>
      </c>
      <c r="BJ575"/>
    </row>
    <row r="576" spans="1:70" ht="15" x14ac:dyDescent="0.25">
      <c r="L576"/>
      <c r="M576"/>
      <c r="O576" t="s">
        <v>1865</v>
      </c>
      <c r="Q576" t="s">
        <v>70</v>
      </c>
      <c r="R576" t="s">
        <v>1879</v>
      </c>
      <c r="BJ576"/>
    </row>
    <row r="577" spans="1:70" ht="15" x14ac:dyDescent="0.25">
      <c r="L577"/>
      <c r="M577"/>
      <c r="O577" t="s">
        <v>1866</v>
      </c>
      <c r="Q577" t="s">
        <v>70</v>
      </c>
      <c r="R577" t="s">
        <v>1880</v>
      </c>
      <c r="BJ577"/>
    </row>
    <row r="578" spans="1:70" ht="15" x14ac:dyDescent="0.25">
      <c r="L578"/>
      <c r="M578"/>
      <c r="O578" t="s">
        <v>1867</v>
      </c>
      <c r="P578" t="s">
        <v>1873</v>
      </c>
      <c r="Q578" t="s">
        <v>70</v>
      </c>
      <c r="R578" t="s">
        <v>1881</v>
      </c>
      <c r="BJ578"/>
    </row>
    <row r="579" spans="1:70" ht="15" x14ac:dyDescent="0.25">
      <c r="L579"/>
      <c r="M579"/>
      <c r="O579" t="s">
        <v>1868</v>
      </c>
      <c r="P579" t="s">
        <v>1874</v>
      </c>
      <c r="Q579" t="s">
        <v>70</v>
      </c>
      <c r="R579" t="s">
        <v>1882</v>
      </c>
      <c r="BJ579"/>
    </row>
    <row r="580" spans="1:70" ht="29.25" customHeight="1" x14ac:dyDescent="0.25">
      <c r="A580">
        <v>17027148</v>
      </c>
      <c r="B580" t="s">
        <v>1886</v>
      </c>
      <c r="C580" t="s">
        <v>83</v>
      </c>
      <c r="D580" t="s">
        <v>84</v>
      </c>
      <c r="E580">
        <v>100</v>
      </c>
      <c r="F580" t="str">
        <f>IF(AE580="","No","Yes")</f>
        <v>Yes</v>
      </c>
      <c r="G580" t="str">
        <f>IFERROR(VLOOKUP(B580,[1]Sheet1!$A:$J,COLUMN([1]Sheet1!$J$1),FALSE),"")</f>
        <v/>
      </c>
      <c r="H580" t="str">
        <f t="shared" ref="H580" si="170">IF(BN580=0,"No","Yes")</f>
        <v>Yes</v>
      </c>
      <c r="I580" t="str">
        <f>BN580</f>
        <v>Thanhna.nguyen</v>
      </c>
      <c r="J580">
        <f>BO580</f>
        <v>0</v>
      </c>
      <c r="K580" s="2">
        <v>17027148</v>
      </c>
      <c r="L580" s="12" t="s">
        <v>1886</v>
      </c>
      <c r="M580" s="12" t="s">
        <v>1892</v>
      </c>
      <c r="N580" s="4" t="s">
        <v>1893</v>
      </c>
      <c r="O580" t="s">
        <v>612</v>
      </c>
      <c r="P580" s="4" t="s">
        <v>1888</v>
      </c>
      <c r="Q580" t="s">
        <v>70</v>
      </c>
      <c r="R580" t="s">
        <v>1890</v>
      </c>
      <c r="T580" t="s">
        <v>60</v>
      </c>
      <c r="V580" t="s">
        <v>55</v>
      </c>
      <c r="W580" t="s">
        <v>78</v>
      </c>
      <c r="X580" t="s">
        <v>79</v>
      </c>
      <c r="Y580" t="s">
        <v>80</v>
      </c>
      <c r="Z580" t="s">
        <v>1894</v>
      </c>
      <c r="AA580" t="s">
        <v>119</v>
      </c>
      <c r="AB580" t="s">
        <v>84</v>
      </c>
      <c r="AC580" t="s">
        <v>84</v>
      </c>
      <c r="AE580" t="s">
        <v>83</v>
      </c>
      <c r="AF580" t="s">
        <v>84</v>
      </c>
      <c r="AG580">
        <v>100</v>
      </c>
      <c r="AQ580" t="s">
        <v>87</v>
      </c>
      <c r="AR580" t="s">
        <v>87</v>
      </c>
      <c r="AS580" t="s">
        <v>87</v>
      </c>
      <c r="AT580" t="s">
        <v>87</v>
      </c>
      <c r="AU580" t="s">
        <v>87</v>
      </c>
      <c r="AX580" t="s">
        <v>1895</v>
      </c>
      <c r="BH580" t="s">
        <v>127</v>
      </c>
      <c r="BI580" t="s">
        <v>93</v>
      </c>
      <c r="BJ580" s="12" t="s">
        <v>1896</v>
      </c>
      <c r="BL580" s="24" t="s">
        <v>2755</v>
      </c>
      <c r="BM580" s="9" t="s">
        <v>2769</v>
      </c>
      <c r="BN580" s="9" t="s">
        <v>2757</v>
      </c>
      <c r="BQ580" t="s">
        <v>124</v>
      </c>
      <c r="BR580" t="s">
        <v>3143</v>
      </c>
    </row>
    <row r="581" spans="1:70" ht="15" x14ac:dyDescent="0.25">
      <c r="L581"/>
      <c r="M581"/>
      <c r="O581" t="s">
        <v>1887</v>
      </c>
      <c r="P581" t="s">
        <v>1889</v>
      </c>
      <c r="Q581" t="s">
        <v>70</v>
      </c>
      <c r="R581" t="s">
        <v>1891</v>
      </c>
      <c r="BJ581"/>
    </row>
    <row r="582" spans="1:70" ht="29.25" customHeight="1" x14ac:dyDescent="0.25">
      <c r="A582">
        <v>17027149</v>
      </c>
      <c r="B582" t="s">
        <v>1897</v>
      </c>
      <c r="C582" t="s">
        <v>83</v>
      </c>
      <c r="D582" t="s">
        <v>84</v>
      </c>
      <c r="E582">
        <v>100</v>
      </c>
      <c r="F582" t="str">
        <f>IF(AE582="","No","Yes")</f>
        <v>Yes</v>
      </c>
      <c r="G582" t="str">
        <f>IFERROR(VLOOKUP(B582,[1]Sheet1!$A:$J,COLUMN([1]Sheet1!$J$1),FALSE),"")</f>
        <v/>
      </c>
      <c r="H582" t="str">
        <f t="shared" ref="H582" si="171">IF(BN582=0,"No","Yes")</f>
        <v>No</v>
      </c>
      <c r="I582">
        <f>BN582</f>
        <v>0</v>
      </c>
      <c r="J582">
        <f>BO582</f>
        <v>0</v>
      </c>
      <c r="K582" s="2">
        <v>17027149</v>
      </c>
      <c r="L582" s="12" t="s">
        <v>1897</v>
      </c>
      <c r="M582" s="12" t="s">
        <v>1904</v>
      </c>
      <c r="N582" s="4" t="s">
        <v>1905</v>
      </c>
      <c r="O582" t="s">
        <v>1898</v>
      </c>
      <c r="P582" s="4" t="s">
        <v>1900</v>
      </c>
      <c r="Q582" t="s">
        <v>70</v>
      </c>
      <c r="R582" t="s">
        <v>1902</v>
      </c>
      <c r="T582" t="s">
        <v>60</v>
      </c>
      <c r="V582" t="s">
        <v>117</v>
      </c>
      <c r="W582" t="s">
        <v>78</v>
      </c>
      <c r="X582" t="s">
        <v>79</v>
      </c>
      <c r="Y582" t="s">
        <v>80</v>
      </c>
      <c r="Z582" t="s">
        <v>118</v>
      </c>
      <c r="AA582" t="s">
        <v>119</v>
      </c>
      <c r="AB582" t="s">
        <v>84</v>
      </c>
      <c r="AC582" t="s">
        <v>84</v>
      </c>
      <c r="AE582" t="s">
        <v>83</v>
      </c>
      <c r="AF582" t="s">
        <v>84</v>
      </c>
      <c r="AG582">
        <v>100</v>
      </c>
      <c r="AQ582" t="s">
        <v>87</v>
      </c>
      <c r="AR582" t="s">
        <v>87</v>
      </c>
      <c r="AS582" t="s">
        <v>87</v>
      </c>
      <c r="AT582" t="s">
        <v>87</v>
      </c>
      <c r="AU582" t="s">
        <v>87</v>
      </c>
      <c r="AX582" t="s">
        <v>1906</v>
      </c>
      <c r="BH582" t="s">
        <v>152</v>
      </c>
      <c r="BI582" t="s">
        <v>93</v>
      </c>
      <c r="BJ582" s="12" t="s">
        <v>1907</v>
      </c>
      <c r="BQ582" t="s">
        <v>124</v>
      </c>
      <c r="BR582" t="s">
        <v>3143</v>
      </c>
    </row>
    <row r="583" spans="1:70" ht="15" x14ac:dyDescent="0.25">
      <c r="L583"/>
      <c r="M583"/>
      <c r="O583" t="s">
        <v>1899</v>
      </c>
      <c r="P583" t="s">
        <v>1901</v>
      </c>
      <c r="Q583" t="s">
        <v>70</v>
      </c>
      <c r="R583" t="s">
        <v>1903</v>
      </c>
      <c r="BJ583"/>
    </row>
    <row r="584" spans="1:70" ht="29.25" customHeight="1" x14ac:dyDescent="0.25">
      <c r="A584">
        <v>17027150</v>
      </c>
      <c r="B584" t="s">
        <v>1908</v>
      </c>
      <c r="C584" t="s">
        <v>83</v>
      </c>
      <c r="D584" t="s">
        <v>84</v>
      </c>
      <c r="E584">
        <v>100</v>
      </c>
      <c r="F584" t="str">
        <f>IF(AE584="","No","Yes")</f>
        <v>Yes</v>
      </c>
      <c r="G584" t="str">
        <f>IFERROR(VLOOKUP(B584,[1]Sheet1!$A:$J,COLUMN([1]Sheet1!$J$1),FALSE),"")</f>
        <v/>
      </c>
      <c r="H584" t="str">
        <f t="shared" ref="H584" si="172">IF(BN584=0,"No","Yes")</f>
        <v>No</v>
      </c>
      <c r="I584">
        <f>BN584</f>
        <v>0</v>
      </c>
      <c r="J584">
        <f>BO584</f>
        <v>0</v>
      </c>
      <c r="K584" s="2">
        <v>17027150</v>
      </c>
      <c r="L584" s="12" t="s">
        <v>1908</v>
      </c>
      <c r="M584" s="12" t="s">
        <v>1918</v>
      </c>
      <c r="N584" s="4" t="s">
        <v>1905</v>
      </c>
      <c r="O584" t="s">
        <v>1909</v>
      </c>
      <c r="P584" t="s">
        <v>1912</v>
      </c>
      <c r="Q584" t="s">
        <v>70</v>
      </c>
      <c r="R584" t="s">
        <v>1915</v>
      </c>
      <c r="T584" t="s">
        <v>60</v>
      </c>
      <c r="V584" t="s">
        <v>55</v>
      </c>
      <c r="W584" t="s">
        <v>78</v>
      </c>
      <c r="X584" t="s">
        <v>79</v>
      </c>
      <c r="Y584" t="s">
        <v>80</v>
      </c>
      <c r="Z584" t="s">
        <v>655</v>
      </c>
      <c r="AA584" t="s">
        <v>119</v>
      </c>
      <c r="AB584" t="s">
        <v>84</v>
      </c>
      <c r="AC584" t="s">
        <v>58</v>
      </c>
      <c r="AE584" t="s">
        <v>83</v>
      </c>
      <c r="AF584" t="s">
        <v>84</v>
      </c>
      <c r="AG584">
        <v>100</v>
      </c>
      <c r="AH584" t="s">
        <v>1491</v>
      </c>
      <c r="AQ584" t="s">
        <v>87</v>
      </c>
      <c r="AR584" t="s">
        <v>87</v>
      </c>
      <c r="AS584" t="s">
        <v>87</v>
      </c>
      <c r="AT584" t="s">
        <v>87</v>
      </c>
      <c r="AU584" t="s">
        <v>87</v>
      </c>
      <c r="AX584" t="s">
        <v>1512</v>
      </c>
      <c r="BH584" t="s">
        <v>152</v>
      </c>
      <c r="BI584" t="s">
        <v>93</v>
      </c>
      <c r="BQ584" t="s">
        <v>124</v>
      </c>
      <c r="BR584" t="s">
        <v>3143</v>
      </c>
    </row>
    <row r="585" spans="1:70" ht="15" x14ac:dyDescent="0.25">
      <c r="L585"/>
      <c r="M585"/>
      <c r="O585" t="s">
        <v>1910</v>
      </c>
      <c r="P585" t="s">
        <v>1913</v>
      </c>
      <c r="Q585" t="s">
        <v>70</v>
      </c>
      <c r="R585" t="s">
        <v>1916</v>
      </c>
      <c r="BJ585"/>
    </row>
    <row r="586" spans="1:70" ht="15" x14ac:dyDescent="0.25">
      <c r="L586"/>
      <c r="M586"/>
      <c r="O586" t="s">
        <v>1911</v>
      </c>
      <c r="P586" t="s">
        <v>1914</v>
      </c>
      <c r="Q586" t="s">
        <v>70</v>
      </c>
      <c r="R586" t="s">
        <v>1917</v>
      </c>
      <c r="BJ586"/>
    </row>
    <row r="587" spans="1:70" ht="29.25" customHeight="1" x14ac:dyDescent="0.25">
      <c r="A587">
        <v>17027151</v>
      </c>
      <c r="B587" t="s">
        <v>1919</v>
      </c>
      <c r="C587" t="s">
        <v>83</v>
      </c>
      <c r="D587" t="s">
        <v>84</v>
      </c>
      <c r="E587">
        <v>100</v>
      </c>
      <c r="F587" t="str">
        <f t="shared" ref="F587:F588" si="173">IF(AE587="","No","Yes")</f>
        <v>Yes</v>
      </c>
      <c r="G587" t="str">
        <f>IFERROR(VLOOKUP(B587,[1]Sheet1!$A:$J,COLUMN([1]Sheet1!$J$1),FALSE),"")</f>
        <v/>
      </c>
      <c r="H587" t="str">
        <f t="shared" ref="H587:H588" si="174">IF(BN587=0,"No","Yes")</f>
        <v>No</v>
      </c>
      <c r="I587">
        <f t="shared" ref="I587:I588" si="175">BN587</f>
        <v>0</v>
      </c>
      <c r="J587">
        <f t="shared" ref="J587:J588" si="176">BO587</f>
        <v>0</v>
      </c>
      <c r="K587" s="2">
        <v>17027151</v>
      </c>
      <c r="L587" s="12" t="s">
        <v>1919</v>
      </c>
      <c r="M587" s="12" t="s">
        <v>1922</v>
      </c>
      <c r="N587" s="4" t="s">
        <v>1923</v>
      </c>
      <c r="O587" t="s">
        <v>1920</v>
      </c>
      <c r="P587" s="4" t="s">
        <v>1921</v>
      </c>
      <c r="T587" t="s">
        <v>60</v>
      </c>
      <c r="V587" t="s">
        <v>55</v>
      </c>
      <c r="W587" t="s">
        <v>78</v>
      </c>
      <c r="X587" t="s">
        <v>79</v>
      </c>
      <c r="Y587" t="s">
        <v>80</v>
      </c>
      <c r="Z587" t="s">
        <v>655</v>
      </c>
      <c r="AA587" t="s">
        <v>119</v>
      </c>
      <c r="AB587" t="s">
        <v>84</v>
      </c>
      <c r="AC587" t="s">
        <v>58</v>
      </c>
      <c r="AE587" t="s">
        <v>83</v>
      </c>
      <c r="AF587" t="s">
        <v>84</v>
      </c>
      <c r="AG587">
        <v>100</v>
      </c>
      <c r="AH587" t="s">
        <v>1491</v>
      </c>
      <c r="AQ587" t="s">
        <v>87</v>
      </c>
      <c r="AR587" t="s">
        <v>87</v>
      </c>
      <c r="AS587" t="s">
        <v>87</v>
      </c>
      <c r="AT587" t="s">
        <v>87</v>
      </c>
      <c r="AU587" t="s">
        <v>87</v>
      </c>
      <c r="AX587" t="s">
        <v>1542</v>
      </c>
      <c r="BH587" t="s">
        <v>92</v>
      </c>
      <c r="BI587" t="s">
        <v>93</v>
      </c>
      <c r="BQ587" t="s">
        <v>124</v>
      </c>
      <c r="BR587" t="s">
        <v>3143</v>
      </c>
    </row>
    <row r="588" spans="1:70" ht="29.25" customHeight="1" x14ac:dyDescent="0.25">
      <c r="A588">
        <v>17027152</v>
      </c>
      <c r="B588" t="s">
        <v>1924</v>
      </c>
      <c r="C588" t="s">
        <v>83</v>
      </c>
      <c r="D588" t="s">
        <v>84</v>
      </c>
      <c r="E588">
        <v>100</v>
      </c>
      <c r="F588" t="str">
        <f t="shared" si="173"/>
        <v>Yes</v>
      </c>
      <c r="G588" t="str">
        <f>IFERROR(VLOOKUP(B588,[1]Sheet1!$A:$J,COLUMN([1]Sheet1!$J$1),FALSE),"")</f>
        <v/>
      </c>
      <c r="H588" t="str">
        <f t="shared" si="174"/>
        <v>Yes</v>
      </c>
      <c r="I588" t="str">
        <f t="shared" si="175"/>
        <v>Thanhna.nguyen</v>
      </c>
      <c r="J588">
        <f t="shared" si="176"/>
        <v>0</v>
      </c>
      <c r="K588" s="2">
        <v>17027152</v>
      </c>
      <c r="L588" s="12" t="s">
        <v>1924</v>
      </c>
      <c r="M588" s="12" t="s">
        <v>1934</v>
      </c>
      <c r="N588" s="4" t="s">
        <v>1923</v>
      </c>
      <c r="O588" t="s">
        <v>1925</v>
      </c>
      <c r="T588" t="s">
        <v>60</v>
      </c>
      <c r="V588" t="s">
        <v>55</v>
      </c>
      <c r="W588" t="s">
        <v>78</v>
      </c>
      <c r="X588" t="s">
        <v>79</v>
      </c>
      <c r="Y588" t="s">
        <v>80</v>
      </c>
      <c r="Z588" t="s">
        <v>655</v>
      </c>
      <c r="AA588" t="s">
        <v>119</v>
      </c>
      <c r="AB588" t="s">
        <v>84</v>
      </c>
      <c r="AC588" t="s">
        <v>58</v>
      </c>
      <c r="AE588" t="s">
        <v>83</v>
      </c>
      <c r="AF588" t="s">
        <v>84</v>
      </c>
      <c r="AG588">
        <v>100</v>
      </c>
      <c r="AH588" t="s">
        <v>1491</v>
      </c>
      <c r="AQ588" t="s">
        <v>87</v>
      </c>
      <c r="AR588" t="s">
        <v>87</v>
      </c>
      <c r="AS588" t="s">
        <v>87</v>
      </c>
      <c r="AT588" t="s">
        <v>87</v>
      </c>
      <c r="AU588" t="s">
        <v>87</v>
      </c>
      <c r="AX588" t="s">
        <v>1589</v>
      </c>
      <c r="BH588" t="s">
        <v>152</v>
      </c>
      <c r="BI588" t="s">
        <v>93</v>
      </c>
      <c r="BL588" s="24" t="s">
        <v>2755</v>
      </c>
      <c r="BM588" s="9" t="s">
        <v>2769</v>
      </c>
      <c r="BN588" s="9" t="s">
        <v>2757</v>
      </c>
      <c r="BQ588" t="s">
        <v>124</v>
      </c>
      <c r="BR588" t="s">
        <v>3143</v>
      </c>
    </row>
    <row r="589" spans="1:70" ht="15" x14ac:dyDescent="0.25">
      <c r="L589"/>
      <c r="M589"/>
      <c r="O589" t="s">
        <v>1926</v>
      </c>
      <c r="BJ589"/>
    </row>
    <row r="590" spans="1:70" ht="15" x14ac:dyDescent="0.25">
      <c r="L590"/>
      <c r="M590"/>
      <c r="O590" t="s">
        <v>1927</v>
      </c>
      <c r="BJ590"/>
    </row>
    <row r="591" spans="1:70" ht="15" x14ac:dyDescent="0.25">
      <c r="L591"/>
      <c r="M591"/>
      <c r="O591" t="s">
        <v>1928</v>
      </c>
      <c r="P591" t="s">
        <v>1931</v>
      </c>
      <c r="BJ591"/>
    </row>
    <row r="592" spans="1:70" ht="15" x14ac:dyDescent="0.25">
      <c r="L592"/>
      <c r="M592"/>
      <c r="O592" t="s">
        <v>1929</v>
      </c>
      <c r="P592" t="s">
        <v>1932</v>
      </c>
      <c r="BJ592"/>
    </row>
    <row r="593" spans="1:70" ht="15" x14ac:dyDescent="0.25">
      <c r="L593"/>
      <c r="M593"/>
      <c r="O593" t="s">
        <v>1930</v>
      </c>
      <c r="P593" t="s">
        <v>1933</v>
      </c>
      <c r="BJ593"/>
    </row>
    <row r="594" spans="1:70" ht="29.25" customHeight="1" x14ac:dyDescent="0.25">
      <c r="A594">
        <v>17027153</v>
      </c>
      <c r="B594" t="s">
        <v>1935</v>
      </c>
      <c r="C594" t="s">
        <v>83</v>
      </c>
      <c r="D594" t="s">
        <v>84</v>
      </c>
      <c r="E594">
        <v>100</v>
      </c>
      <c r="F594" t="str">
        <f>IF(AE594="","No","Yes")</f>
        <v>Yes</v>
      </c>
      <c r="G594" t="str">
        <f>IFERROR(VLOOKUP(B594,[1]Sheet1!$A:$J,COLUMN([1]Sheet1!$J$1),FALSE),"")</f>
        <v/>
      </c>
      <c r="H594" t="str">
        <f t="shared" ref="H594" si="177">IF(BN594=0,"No","Yes")</f>
        <v>No</v>
      </c>
      <c r="I594">
        <f>BN594</f>
        <v>0</v>
      </c>
      <c r="J594">
        <f>BO594</f>
        <v>0</v>
      </c>
      <c r="K594" s="2">
        <v>17027153</v>
      </c>
      <c r="L594" s="12" t="s">
        <v>1935</v>
      </c>
      <c r="M594" s="12" t="s">
        <v>1943</v>
      </c>
      <c r="N594" s="4" t="s">
        <v>1923</v>
      </c>
      <c r="O594" t="s">
        <v>1936</v>
      </c>
      <c r="T594" t="s">
        <v>60</v>
      </c>
      <c r="V594" t="s">
        <v>55</v>
      </c>
      <c r="W594" t="s">
        <v>78</v>
      </c>
      <c r="X594" t="s">
        <v>79</v>
      </c>
      <c r="Y594" t="s">
        <v>80</v>
      </c>
      <c r="Z594" t="s">
        <v>655</v>
      </c>
      <c r="AA594" t="s">
        <v>119</v>
      </c>
      <c r="AB594" t="s">
        <v>84</v>
      </c>
      <c r="AC594" t="s">
        <v>58</v>
      </c>
      <c r="AE594" t="s">
        <v>83</v>
      </c>
      <c r="AF594" t="s">
        <v>84</v>
      </c>
      <c r="AG594">
        <v>100</v>
      </c>
      <c r="AH594" t="s">
        <v>1491</v>
      </c>
      <c r="AQ594" t="s">
        <v>87</v>
      </c>
      <c r="AR594" t="s">
        <v>87</v>
      </c>
      <c r="AS594" t="s">
        <v>87</v>
      </c>
      <c r="AT594" t="s">
        <v>87</v>
      </c>
      <c r="AU594" t="s">
        <v>87</v>
      </c>
      <c r="AX594" t="s">
        <v>1631</v>
      </c>
      <c r="BH594" t="s">
        <v>152</v>
      </c>
      <c r="BI594" t="s">
        <v>93</v>
      </c>
      <c r="BQ594" t="s">
        <v>124</v>
      </c>
      <c r="BR594" t="s">
        <v>3143</v>
      </c>
    </row>
    <row r="595" spans="1:70" ht="15" x14ac:dyDescent="0.25">
      <c r="L595"/>
      <c r="M595"/>
      <c r="O595" t="s">
        <v>1937</v>
      </c>
      <c r="P595" t="s">
        <v>1941</v>
      </c>
      <c r="BJ595"/>
    </row>
    <row r="596" spans="1:70" ht="15" x14ac:dyDescent="0.25">
      <c r="L596"/>
      <c r="M596"/>
      <c r="O596" t="s">
        <v>1938</v>
      </c>
      <c r="BJ596"/>
    </row>
    <row r="597" spans="1:70" ht="15" x14ac:dyDescent="0.25">
      <c r="L597"/>
      <c r="M597"/>
      <c r="O597" t="s">
        <v>1939</v>
      </c>
      <c r="BJ597"/>
    </row>
    <row r="598" spans="1:70" ht="15" x14ac:dyDescent="0.25">
      <c r="L598"/>
      <c r="M598"/>
      <c r="O598" t="s">
        <v>1940</v>
      </c>
      <c r="P598" t="s">
        <v>1942</v>
      </c>
      <c r="BJ598"/>
    </row>
    <row r="599" spans="1:70" ht="29.25" customHeight="1" x14ac:dyDescent="0.25">
      <c r="A599">
        <v>17027154</v>
      </c>
      <c r="B599" t="s">
        <v>1944</v>
      </c>
      <c r="C599" t="s">
        <v>83</v>
      </c>
      <c r="D599" t="s">
        <v>84</v>
      </c>
      <c r="E599">
        <v>100</v>
      </c>
      <c r="F599" t="str">
        <f t="shared" ref="F599:F600" si="178">IF(AE599="","No","Yes")</f>
        <v>Yes</v>
      </c>
      <c r="G599" t="str">
        <f>IFERROR(VLOOKUP(B599,[1]Sheet1!$A:$J,COLUMN([1]Sheet1!$J$1),FALSE),"")</f>
        <v/>
      </c>
      <c r="H599" t="str">
        <f t="shared" ref="H599:H600" si="179">IF(BN599=0,"No","Yes")</f>
        <v>No</v>
      </c>
      <c r="I599">
        <f t="shared" ref="I599:I600" si="180">BN599</f>
        <v>0</v>
      </c>
      <c r="J599">
        <f t="shared" ref="J599:J600" si="181">BO599</f>
        <v>0</v>
      </c>
      <c r="K599" s="2">
        <v>17027154</v>
      </c>
      <c r="L599" s="12" t="s">
        <v>1944</v>
      </c>
      <c r="M599" s="12" t="s">
        <v>1947</v>
      </c>
      <c r="N599" s="4" t="s">
        <v>1923</v>
      </c>
      <c r="O599" t="s">
        <v>1945</v>
      </c>
      <c r="P599" t="s">
        <v>1946</v>
      </c>
      <c r="T599" t="s">
        <v>60</v>
      </c>
      <c r="V599" t="s">
        <v>55</v>
      </c>
      <c r="W599" t="s">
        <v>78</v>
      </c>
      <c r="X599" t="s">
        <v>79</v>
      </c>
      <c r="Y599" t="s">
        <v>80</v>
      </c>
      <c r="Z599" t="s">
        <v>655</v>
      </c>
      <c r="AA599" t="s">
        <v>119</v>
      </c>
      <c r="AB599" t="s">
        <v>84</v>
      </c>
      <c r="AC599" t="s">
        <v>58</v>
      </c>
      <c r="AE599" t="s">
        <v>83</v>
      </c>
      <c r="AF599" t="s">
        <v>84</v>
      </c>
      <c r="AG599">
        <v>100</v>
      </c>
      <c r="AH599" t="s">
        <v>1491</v>
      </c>
      <c r="AQ599" t="s">
        <v>87</v>
      </c>
      <c r="AR599" t="s">
        <v>87</v>
      </c>
      <c r="AS599" t="s">
        <v>87</v>
      </c>
      <c r="AT599" t="s">
        <v>87</v>
      </c>
      <c r="AU599" t="s">
        <v>87</v>
      </c>
      <c r="AX599" t="s">
        <v>1660</v>
      </c>
      <c r="BH599" t="s">
        <v>152</v>
      </c>
      <c r="BI599" t="s">
        <v>93</v>
      </c>
      <c r="BQ599" t="s">
        <v>124</v>
      </c>
      <c r="BR599" t="s">
        <v>3143</v>
      </c>
    </row>
    <row r="600" spans="1:70" ht="29.25" customHeight="1" x14ac:dyDescent="0.25">
      <c r="A600">
        <v>17027155</v>
      </c>
      <c r="B600" t="s">
        <v>1948</v>
      </c>
      <c r="C600" t="s">
        <v>83</v>
      </c>
      <c r="D600" t="s">
        <v>84</v>
      </c>
      <c r="E600">
        <v>100</v>
      </c>
      <c r="F600" t="str">
        <f t="shared" si="178"/>
        <v>Yes</v>
      </c>
      <c r="G600" t="str">
        <f>IFERROR(VLOOKUP(B600,[1]Sheet1!$A:$J,COLUMN([1]Sheet1!$J$1),FALSE),"")</f>
        <v/>
      </c>
      <c r="H600" t="str">
        <f t="shared" si="179"/>
        <v>Yes</v>
      </c>
      <c r="I600" t="str">
        <f t="shared" si="180"/>
        <v>Thanhna.nguyen</v>
      </c>
      <c r="J600">
        <f t="shared" si="181"/>
        <v>0</v>
      </c>
      <c r="K600" s="2">
        <v>17027155</v>
      </c>
      <c r="L600" s="12" t="s">
        <v>1948</v>
      </c>
      <c r="M600" s="12" t="s">
        <v>1959</v>
      </c>
      <c r="N600" s="4" t="s">
        <v>1960</v>
      </c>
      <c r="O600" s="3" t="s">
        <v>1949</v>
      </c>
      <c r="P600" s="3"/>
      <c r="Q600" t="s">
        <v>70</v>
      </c>
      <c r="R600" t="s">
        <v>1955</v>
      </c>
      <c r="T600" t="s">
        <v>60</v>
      </c>
      <c r="V600" t="s">
        <v>55</v>
      </c>
      <c r="W600" t="s">
        <v>78</v>
      </c>
      <c r="X600" t="s">
        <v>79</v>
      </c>
      <c r="Y600" t="s">
        <v>80</v>
      </c>
      <c r="Z600" t="s">
        <v>1894</v>
      </c>
      <c r="AA600" t="s">
        <v>119</v>
      </c>
      <c r="AB600" t="s">
        <v>84</v>
      </c>
      <c r="AC600" t="s">
        <v>84</v>
      </c>
      <c r="AE600" t="s">
        <v>83</v>
      </c>
      <c r="AF600" t="s">
        <v>84</v>
      </c>
      <c r="AG600">
        <v>100</v>
      </c>
      <c r="AQ600" t="s">
        <v>87</v>
      </c>
      <c r="AR600" t="s">
        <v>87</v>
      </c>
      <c r="AS600" t="s">
        <v>87</v>
      </c>
      <c r="AT600" t="s">
        <v>87</v>
      </c>
      <c r="AU600" t="s">
        <v>87</v>
      </c>
      <c r="AX600" t="s">
        <v>1961</v>
      </c>
      <c r="BH600" t="s">
        <v>152</v>
      </c>
      <c r="BI600" t="s">
        <v>93</v>
      </c>
      <c r="BJ600" s="12" t="s">
        <v>1962</v>
      </c>
      <c r="BL600" s="24" t="s">
        <v>2755</v>
      </c>
      <c r="BM600" s="9" t="s">
        <v>2769</v>
      </c>
      <c r="BN600" s="9" t="s">
        <v>2757</v>
      </c>
      <c r="BQ600" t="s">
        <v>124</v>
      </c>
      <c r="BR600" t="s">
        <v>3143</v>
      </c>
    </row>
    <row r="601" spans="1:70" ht="15" x14ac:dyDescent="0.25">
      <c r="L601"/>
      <c r="M601"/>
      <c r="O601" t="s">
        <v>1950</v>
      </c>
      <c r="Q601" t="s">
        <v>70</v>
      </c>
      <c r="R601" t="s">
        <v>1956</v>
      </c>
      <c r="BJ601"/>
    </row>
    <row r="602" spans="1:70" ht="15" x14ac:dyDescent="0.25">
      <c r="L602"/>
      <c r="M602"/>
      <c r="O602" t="s">
        <v>1951</v>
      </c>
      <c r="P602" t="s">
        <v>1953</v>
      </c>
      <c r="Q602" t="s">
        <v>70</v>
      </c>
      <c r="R602" t="s">
        <v>1957</v>
      </c>
      <c r="BJ602"/>
    </row>
    <row r="603" spans="1:70" ht="15" x14ac:dyDescent="0.25">
      <c r="L603"/>
      <c r="M603"/>
      <c r="O603" t="s">
        <v>1952</v>
      </c>
      <c r="P603" t="s">
        <v>1954</v>
      </c>
      <c r="Q603" t="s">
        <v>70</v>
      </c>
      <c r="R603" t="s">
        <v>1958</v>
      </c>
      <c r="BJ603"/>
    </row>
    <row r="604" spans="1:70" ht="29.25" customHeight="1" x14ac:dyDescent="0.25">
      <c r="A604">
        <v>17027156</v>
      </c>
      <c r="B604" t="s">
        <v>1963</v>
      </c>
      <c r="C604" t="s">
        <v>83</v>
      </c>
      <c r="D604" t="s">
        <v>84</v>
      </c>
      <c r="E604">
        <v>100</v>
      </c>
      <c r="F604" t="str">
        <f>IF(AE604="","No","Yes")</f>
        <v>Yes</v>
      </c>
      <c r="G604" t="str">
        <f>IFERROR(VLOOKUP(B604,[1]Sheet1!$A:$J,COLUMN([1]Sheet1!$J$1),FALSE),"")</f>
        <v/>
      </c>
      <c r="H604" t="str">
        <f t="shared" ref="H604" si="182">IF(BN604=0,"No","Yes")</f>
        <v>Yes</v>
      </c>
      <c r="I604" t="str">
        <f>BN604</f>
        <v>Thanhna.nguyen</v>
      </c>
      <c r="J604">
        <f>BO604</f>
        <v>0</v>
      </c>
      <c r="K604" s="2">
        <v>17027156</v>
      </c>
      <c r="L604" s="12" t="s">
        <v>1963</v>
      </c>
      <c r="M604" s="12" t="s">
        <v>1978</v>
      </c>
      <c r="N604" s="4" t="s">
        <v>1979</v>
      </c>
      <c r="O604" s="3" t="s">
        <v>1949</v>
      </c>
      <c r="P604" s="3"/>
      <c r="Q604" t="s">
        <v>70</v>
      </c>
      <c r="R604" t="s">
        <v>1955</v>
      </c>
      <c r="T604" t="s">
        <v>60</v>
      </c>
      <c r="V604" t="s">
        <v>55</v>
      </c>
      <c r="W604" t="s">
        <v>78</v>
      </c>
      <c r="X604" t="s">
        <v>79</v>
      </c>
      <c r="Y604" t="s">
        <v>80</v>
      </c>
      <c r="Z604" t="s">
        <v>1894</v>
      </c>
      <c r="AA604" t="s">
        <v>119</v>
      </c>
      <c r="AB604" t="s">
        <v>84</v>
      </c>
      <c r="AC604" t="s">
        <v>84</v>
      </c>
      <c r="AE604" t="s">
        <v>83</v>
      </c>
      <c r="AF604" t="s">
        <v>84</v>
      </c>
      <c r="AG604">
        <v>100</v>
      </c>
      <c r="AQ604" t="s">
        <v>87</v>
      </c>
      <c r="AR604" t="s">
        <v>87</v>
      </c>
      <c r="AS604" t="s">
        <v>87</v>
      </c>
      <c r="AT604" t="s">
        <v>87</v>
      </c>
      <c r="AU604" t="s">
        <v>87</v>
      </c>
      <c r="AX604" t="s">
        <v>1980</v>
      </c>
      <c r="BH604" t="s">
        <v>152</v>
      </c>
      <c r="BI604" t="s">
        <v>93</v>
      </c>
      <c r="BJ604" s="12" t="s">
        <v>1981</v>
      </c>
      <c r="BL604" s="24" t="s">
        <v>2755</v>
      </c>
      <c r="BM604" s="9" t="s">
        <v>2769</v>
      </c>
      <c r="BN604" s="9" t="s">
        <v>2757</v>
      </c>
      <c r="BQ604" t="s">
        <v>124</v>
      </c>
      <c r="BR604" t="s">
        <v>3143</v>
      </c>
    </row>
    <row r="605" spans="1:70" ht="15" x14ac:dyDescent="0.25">
      <c r="L605"/>
      <c r="M605"/>
      <c r="O605" t="s">
        <v>1964</v>
      </c>
      <c r="P605" t="s">
        <v>1968</v>
      </c>
      <c r="Q605" t="s">
        <v>70</v>
      </c>
      <c r="R605" t="s">
        <v>1973</v>
      </c>
      <c r="BJ605"/>
    </row>
    <row r="606" spans="1:70" ht="15" x14ac:dyDescent="0.25">
      <c r="L606"/>
      <c r="M606"/>
      <c r="O606" t="s">
        <v>1965</v>
      </c>
      <c r="P606" t="s">
        <v>1969</v>
      </c>
      <c r="Q606" t="s">
        <v>70</v>
      </c>
      <c r="R606" t="s">
        <v>1974</v>
      </c>
      <c r="BJ606"/>
    </row>
    <row r="607" spans="1:70" ht="15" x14ac:dyDescent="0.25">
      <c r="L607"/>
      <c r="M607"/>
      <c r="O607" t="s">
        <v>1966</v>
      </c>
      <c r="P607" t="s">
        <v>1970</v>
      </c>
      <c r="Q607" t="s">
        <v>70</v>
      </c>
      <c r="R607" t="s">
        <v>1975</v>
      </c>
      <c r="BJ607"/>
    </row>
    <row r="608" spans="1:70" ht="15" x14ac:dyDescent="0.25">
      <c r="L608"/>
      <c r="M608"/>
      <c r="O608" t="s">
        <v>1865</v>
      </c>
      <c r="P608" t="s">
        <v>1971</v>
      </c>
      <c r="Q608" t="s">
        <v>70</v>
      </c>
      <c r="R608" t="s">
        <v>1976</v>
      </c>
      <c r="BJ608"/>
    </row>
    <row r="609" spans="1:70" ht="15" x14ac:dyDescent="0.25">
      <c r="L609"/>
      <c r="M609"/>
      <c r="O609" t="s">
        <v>1967</v>
      </c>
      <c r="P609" t="s">
        <v>1972</v>
      </c>
      <c r="Q609" t="s">
        <v>70</v>
      </c>
      <c r="R609" t="s">
        <v>1977</v>
      </c>
      <c r="BJ609"/>
    </row>
    <row r="610" spans="1:70" ht="29.25" customHeight="1" x14ac:dyDescent="0.25">
      <c r="A610">
        <v>17027157</v>
      </c>
      <c r="B610" t="s">
        <v>1982</v>
      </c>
      <c r="C610" t="s">
        <v>83</v>
      </c>
      <c r="D610" t="s">
        <v>84</v>
      </c>
      <c r="E610">
        <v>100</v>
      </c>
      <c r="F610" t="str">
        <f t="shared" ref="F610:F611" si="183">IF(AE610="","No","Yes")</f>
        <v>Yes</v>
      </c>
      <c r="G610" t="str">
        <f>IFERROR(VLOOKUP(B610,[1]Sheet1!$A:$J,COLUMN([1]Sheet1!$J$1),FALSE),"")</f>
        <v/>
      </c>
      <c r="H610" t="str">
        <f t="shared" ref="H610:H611" si="184">IF(BN610=0,"No","Yes")</f>
        <v>Yes</v>
      </c>
      <c r="I610" t="str">
        <f t="shared" ref="I610:I611" si="185">BN610</f>
        <v>Thanhna.nguyen</v>
      </c>
      <c r="J610">
        <f t="shared" ref="J610:J611" si="186">BO610</f>
        <v>0</v>
      </c>
      <c r="K610" s="2">
        <v>17027157</v>
      </c>
      <c r="L610" s="12" t="s">
        <v>1982</v>
      </c>
      <c r="M610" s="12" t="s">
        <v>1984</v>
      </c>
      <c r="N610" s="4" t="s">
        <v>1923</v>
      </c>
      <c r="O610" t="s">
        <v>1949</v>
      </c>
      <c r="P610" s="4" t="s">
        <v>1983</v>
      </c>
      <c r="T610" t="s">
        <v>60</v>
      </c>
      <c r="V610" t="s">
        <v>55</v>
      </c>
      <c r="W610" t="s">
        <v>78</v>
      </c>
      <c r="X610" t="s">
        <v>79</v>
      </c>
      <c r="Y610" t="s">
        <v>80</v>
      </c>
      <c r="Z610" t="s">
        <v>655</v>
      </c>
      <c r="AA610" t="s">
        <v>119</v>
      </c>
      <c r="AB610" t="s">
        <v>84</v>
      </c>
      <c r="AC610" t="s">
        <v>58</v>
      </c>
      <c r="AE610" t="s">
        <v>83</v>
      </c>
      <c r="AF610" t="s">
        <v>84</v>
      </c>
      <c r="AG610">
        <v>100</v>
      </c>
      <c r="AH610" t="s">
        <v>1491</v>
      </c>
      <c r="AQ610" t="s">
        <v>87</v>
      </c>
      <c r="AR610" t="s">
        <v>87</v>
      </c>
      <c r="AS610" t="s">
        <v>87</v>
      </c>
      <c r="AT610" t="s">
        <v>87</v>
      </c>
      <c r="AU610" t="s">
        <v>87</v>
      </c>
      <c r="AX610" t="s">
        <v>123</v>
      </c>
      <c r="BH610" t="s">
        <v>127</v>
      </c>
      <c r="BI610" t="s">
        <v>93</v>
      </c>
      <c r="BL610" s="24" t="s">
        <v>2755</v>
      </c>
      <c r="BM610" s="9" t="s">
        <v>2769</v>
      </c>
      <c r="BN610" s="9" t="s">
        <v>2757</v>
      </c>
      <c r="BQ610" t="s">
        <v>124</v>
      </c>
      <c r="BR610" t="s">
        <v>3143</v>
      </c>
    </row>
    <row r="611" spans="1:70" ht="29.25" customHeight="1" x14ac:dyDescent="0.25">
      <c r="A611">
        <v>17027158</v>
      </c>
      <c r="B611" t="s">
        <v>1985</v>
      </c>
      <c r="C611" t="s">
        <v>83</v>
      </c>
      <c r="D611" t="s">
        <v>84</v>
      </c>
      <c r="E611">
        <v>100</v>
      </c>
      <c r="F611" t="str">
        <f t="shared" si="183"/>
        <v>Yes</v>
      </c>
      <c r="G611" t="str">
        <f>IFERROR(VLOOKUP(B611,[1]Sheet1!$A:$J,COLUMN([1]Sheet1!$J$1),FALSE),"")</f>
        <v/>
      </c>
      <c r="H611" t="str">
        <f t="shared" si="184"/>
        <v>No</v>
      </c>
      <c r="I611">
        <f t="shared" si="185"/>
        <v>0</v>
      </c>
      <c r="J611">
        <f t="shared" si="186"/>
        <v>0</v>
      </c>
      <c r="K611" s="2">
        <v>17027158</v>
      </c>
      <c r="L611" s="12" t="s">
        <v>1985</v>
      </c>
      <c r="M611" s="12" t="s">
        <v>1989</v>
      </c>
      <c r="N611" s="4" t="s">
        <v>1923</v>
      </c>
      <c r="O611" t="s">
        <v>1986</v>
      </c>
      <c r="T611" t="s">
        <v>60</v>
      </c>
      <c r="V611" t="s">
        <v>55</v>
      </c>
      <c r="W611" t="s">
        <v>78</v>
      </c>
      <c r="X611" t="s">
        <v>79</v>
      </c>
      <c r="Y611" t="s">
        <v>80</v>
      </c>
      <c r="Z611" t="s">
        <v>655</v>
      </c>
      <c r="AA611" t="s">
        <v>119</v>
      </c>
      <c r="AB611" t="s">
        <v>84</v>
      </c>
      <c r="AC611" t="s">
        <v>58</v>
      </c>
      <c r="AE611" t="s">
        <v>83</v>
      </c>
      <c r="AF611" t="s">
        <v>84</v>
      </c>
      <c r="AG611">
        <v>100</v>
      </c>
      <c r="AH611" t="s">
        <v>1491</v>
      </c>
      <c r="AQ611" t="s">
        <v>87</v>
      </c>
      <c r="AR611" t="s">
        <v>87</v>
      </c>
      <c r="AS611" t="s">
        <v>87</v>
      </c>
      <c r="AT611" t="s">
        <v>87</v>
      </c>
      <c r="AU611" t="s">
        <v>87</v>
      </c>
      <c r="AX611" t="s">
        <v>1555</v>
      </c>
      <c r="BH611" t="s">
        <v>152</v>
      </c>
      <c r="BI611" t="s">
        <v>93</v>
      </c>
      <c r="BQ611" t="s">
        <v>124</v>
      </c>
      <c r="BR611" t="s">
        <v>3143</v>
      </c>
    </row>
    <row r="612" spans="1:70" ht="60" x14ac:dyDescent="0.25">
      <c r="L612"/>
      <c r="M612"/>
      <c r="O612" t="s">
        <v>1987</v>
      </c>
      <c r="P612" s="4" t="s">
        <v>1988</v>
      </c>
      <c r="BJ612"/>
    </row>
    <row r="613" spans="1:70" ht="29.25" customHeight="1" x14ac:dyDescent="0.25">
      <c r="A613">
        <v>17027159</v>
      </c>
      <c r="B613" t="s">
        <v>1990</v>
      </c>
      <c r="C613" t="s">
        <v>83</v>
      </c>
      <c r="D613" t="s">
        <v>84</v>
      </c>
      <c r="E613">
        <v>100</v>
      </c>
      <c r="F613" t="str">
        <f t="shared" ref="F613:F614" si="187">IF(AE613="","No","Yes")</f>
        <v>Yes</v>
      </c>
      <c r="G613" t="str">
        <f>IFERROR(VLOOKUP(B613,[1]Sheet1!$A:$J,COLUMN([1]Sheet1!$J$1),FALSE),"")</f>
        <v/>
      </c>
      <c r="H613" t="str">
        <f t="shared" ref="H613:H614" si="188">IF(BN613=0,"No","Yes")</f>
        <v>No</v>
      </c>
      <c r="I613">
        <f t="shared" ref="I613:I614" si="189">BN613</f>
        <v>0</v>
      </c>
      <c r="J613">
        <f t="shared" ref="J613:J614" si="190">BO613</f>
        <v>0</v>
      </c>
      <c r="K613" s="2">
        <v>17027159</v>
      </c>
      <c r="L613" s="12" t="s">
        <v>1990</v>
      </c>
      <c r="M613" s="12" t="s">
        <v>1994</v>
      </c>
      <c r="N613" s="4" t="s">
        <v>1995</v>
      </c>
      <c r="O613" s="4" t="s">
        <v>1991</v>
      </c>
      <c r="P613" t="s">
        <v>1992</v>
      </c>
      <c r="Q613" t="s">
        <v>70</v>
      </c>
      <c r="R613" t="s">
        <v>1993</v>
      </c>
      <c r="T613" t="s">
        <v>60</v>
      </c>
      <c r="V613" t="s">
        <v>55</v>
      </c>
      <c r="W613" t="s">
        <v>78</v>
      </c>
      <c r="X613" t="s">
        <v>79</v>
      </c>
      <c r="Y613" t="s">
        <v>80</v>
      </c>
      <c r="Z613" t="s">
        <v>1894</v>
      </c>
      <c r="AA613" t="s">
        <v>119</v>
      </c>
      <c r="AB613" t="s">
        <v>84</v>
      </c>
      <c r="AC613" t="s">
        <v>84</v>
      </c>
      <c r="AE613" t="s">
        <v>83</v>
      </c>
      <c r="AF613" t="s">
        <v>84</v>
      </c>
      <c r="AG613">
        <v>100</v>
      </c>
      <c r="AQ613" t="s">
        <v>87</v>
      </c>
      <c r="AR613" t="s">
        <v>87</v>
      </c>
      <c r="AS613" t="s">
        <v>87</v>
      </c>
      <c r="AT613" t="s">
        <v>87</v>
      </c>
      <c r="AU613" t="s">
        <v>87</v>
      </c>
      <c r="AX613" t="s">
        <v>1996</v>
      </c>
      <c r="BH613" t="s">
        <v>92</v>
      </c>
      <c r="BI613" t="s">
        <v>93</v>
      </c>
      <c r="BJ613" s="12" t="s">
        <v>1997</v>
      </c>
      <c r="BQ613" t="s">
        <v>124</v>
      </c>
      <c r="BR613" t="s">
        <v>3143</v>
      </c>
    </row>
    <row r="614" spans="1:70" ht="29.25" customHeight="1" x14ac:dyDescent="0.25">
      <c r="A614">
        <v>17027160</v>
      </c>
      <c r="B614" t="s">
        <v>1998</v>
      </c>
      <c r="C614" t="s">
        <v>83</v>
      </c>
      <c r="D614" t="s">
        <v>84</v>
      </c>
      <c r="E614">
        <v>100</v>
      </c>
      <c r="F614" t="str">
        <f t="shared" si="187"/>
        <v>Yes</v>
      </c>
      <c r="G614" t="str">
        <f>IFERROR(VLOOKUP(B614,[1]Sheet1!$A:$J,COLUMN([1]Sheet1!$J$1),FALSE),"")</f>
        <v/>
      </c>
      <c r="H614" t="str">
        <f t="shared" si="188"/>
        <v>Yes</v>
      </c>
      <c r="I614" t="str">
        <f t="shared" si="189"/>
        <v>Thanhna.nguyen</v>
      </c>
      <c r="J614">
        <f t="shared" si="190"/>
        <v>0</v>
      </c>
      <c r="K614" s="2">
        <v>17027160</v>
      </c>
      <c r="L614" s="12" t="s">
        <v>1998</v>
      </c>
      <c r="M614" s="12" t="s">
        <v>2005</v>
      </c>
      <c r="N614" s="4" t="s">
        <v>2006</v>
      </c>
      <c r="O614" t="s">
        <v>1999</v>
      </c>
      <c r="P614" t="s">
        <v>2001</v>
      </c>
      <c r="Q614" t="s">
        <v>70</v>
      </c>
      <c r="R614" t="s">
        <v>2003</v>
      </c>
      <c r="T614" t="s">
        <v>60</v>
      </c>
      <c r="V614" t="s">
        <v>55</v>
      </c>
      <c r="W614" t="s">
        <v>78</v>
      </c>
      <c r="X614" t="s">
        <v>79</v>
      </c>
      <c r="Y614" t="s">
        <v>80</v>
      </c>
      <c r="Z614" t="s">
        <v>1894</v>
      </c>
      <c r="AA614" t="s">
        <v>119</v>
      </c>
      <c r="AB614" t="s">
        <v>84</v>
      </c>
      <c r="AC614" t="s">
        <v>84</v>
      </c>
      <c r="AE614" t="s">
        <v>83</v>
      </c>
      <c r="AF614" t="s">
        <v>84</v>
      </c>
      <c r="AG614">
        <v>100</v>
      </c>
      <c r="AQ614" t="s">
        <v>87</v>
      </c>
      <c r="AR614" t="s">
        <v>87</v>
      </c>
      <c r="AS614" t="s">
        <v>87</v>
      </c>
      <c r="AT614" t="s">
        <v>87</v>
      </c>
      <c r="AU614" t="s">
        <v>87</v>
      </c>
      <c r="AX614" t="s">
        <v>2007</v>
      </c>
      <c r="BH614" t="s">
        <v>92</v>
      </c>
      <c r="BI614" t="s">
        <v>93</v>
      </c>
      <c r="BJ614" s="12" t="s">
        <v>2008</v>
      </c>
      <c r="BL614" s="24" t="s">
        <v>2755</v>
      </c>
      <c r="BM614" s="9" t="s">
        <v>2769</v>
      </c>
      <c r="BN614" s="9" t="s">
        <v>2757</v>
      </c>
      <c r="BQ614" t="s">
        <v>124</v>
      </c>
      <c r="BR614" t="s">
        <v>3143</v>
      </c>
    </row>
    <row r="615" spans="1:70" ht="15" x14ac:dyDescent="0.25">
      <c r="L615"/>
      <c r="M615"/>
      <c r="O615" t="s">
        <v>2000</v>
      </c>
      <c r="P615" t="s">
        <v>2002</v>
      </c>
      <c r="Q615" t="s">
        <v>70</v>
      </c>
      <c r="R615" t="s">
        <v>2004</v>
      </c>
      <c r="BJ615"/>
    </row>
    <row r="616" spans="1:70" ht="29.25" customHeight="1" x14ac:dyDescent="0.25">
      <c r="A616">
        <v>17028346</v>
      </c>
      <c r="B616" t="s">
        <v>2009</v>
      </c>
      <c r="C616" t="s">
        <v>83</v>
      </c>
      <c r="D616" t="s">
        <v>84</v>
      </c>
      <c r="E616">
        <v>100</v>
      </c>
      <c r="F616" t="str">
        <f>IF(AE616="","No","Yes")</f>
        <v>Yes</v>
      </c>
      <c r="G616" t="str">
        <f>IFERROR(VLOOKUP(B616,[1]Sheet1!$A:$J,COLUMN([1]Sheet1!$J$1),FALSE),"")</f>
        <v/>
      </c>
      <c r="H616" t="str">
        <f t="shared" ref="H616" si="191">IF(BN616=0,"No","Yes")</f>
        <v>No</v>
      </c>
      <c r="I616">
        <f>BN616</f>
        <v>0</v>
      </c>
      <c r="J616">
        <f>BO616</f>
        <v>0</v>
      </c>
      <c r="K616" s="2">
        <v>17028346</v>
      </c>
      <c r="L616" s="12" t="s">
        <v>2009</v>
      </c>
      <c r="M616" s="12" t="s">
        <v>2017</v>
      </c>
      <c r="N616" s="4" t="s">
        <v>2018</v>
      </c>
      <c r="O616" s="5" t="s">
        <v>1949</v>
      </c>
      <c r="P616" s="5"/>
      <c r="Q616" t="s">
        <v>70</v>
      </c>
      <c r="R616" t="s">
        <v>1955</v>
      </c>
      <c r="T616" t="s">
        <v>60</v>
      </c>
      <c r="V616" t="s">
        <v>55</v>
      </c>
      <c r="W616" t="s">
        <v>78</v>
      </c>
      <c r="X616" t="s">
        <v>79</v>
      </c>
      <c r="Y616" t="s">
        <v>80</v>
      </c>
      <c r="Z616" t="s">
        <v>118</v>
      </c>
      <c r="AA616" t="s">
        <v>119</v>
      </c>
      <c r="AB616" t="s">
        <v>84</v>
      </c>
      <c r="AC616" t="s">
        <v>84</v>
      </c>
      <c r="AE616" t="s">
        <v>83</v>
      </c>
      <c r="AF616" t="s">
        <v>84</v>
      </c>
      <c r="AG616">
        <v>100</v>
      </c>
      <c r="AQ616" t="s">
        <v>87</v>
      </c>
      <c r="AR616" t="s">
        <v>87</v>
      </c>
      <c r="AS616" t="s">
        <v>87</v>
      </c>
      <c r="AT616" t="s">
        <v>87</v>
      </c>
      <c r="AU616" t="s">
        <v>87</v>
      </c>
      <c r="AX616" t="s">
        <v>2019</v>
      </c>
      <c r="BH616" t="s">
        <v>92</v>
      </c>
      <c r="BI616" t="s">
        <v>93</v>
      </c>
      <c r="BJ616" s="12" t="s">
        <v>2020</v>
      </c>
      <c r="BQ616" t="s">
        <v>124</v>
      </c>
      <c r="BR616" t="s">
        <v>3143</v>
      </c>
    </row>
    <row r="617" spans="1:70" ht="15" x14ac:dyDescent="0.25">
      <c r="L617"/>
      <c r="M617"/>
      <c r="O617" t="s">
        <v>2010</v>
      </c>
      <c r="Q617" t="s">
        <v>70</v>
      </c>
      <c r="R617" t="s">
        <v>2014</v>
      </c>
      <c r="BJ617"/>
    </row>
    <row r="618" spans="1:70" ht="15" x14ac:dyDescent="0.25">
      <c r="L618"/>
      <c r="M618"/>
      <c r="O618" t="s">
        <v>2011</v>
      </c>
      <c r="Q618" t="s">
        <v>70</v>
      </c>
      <c r="R618" t="s">
        <v>2015</v>
      </c>
      <c r="BJ618"/>
    </row>
    <row r="619" spans="1:70" ht="15" x14ac:dyDescent="0.25">
      <c r="L619"/>
      <c r="M619"/>
      <c r="O619" t="s">
        <v>2012</v>
      </c>
      <c r="P619" t="s">
        <v>2013</v>
      </c>
      <c r="Q619" t="s">
        <v>70</v>
      </c>
      <c r="R619" t="s">
        <v>2016</v>
      </c>
      <c r="BJ619"/>
    </row>
    <row r="620" spans="1:70" ht="29.25" customHeight="1" x14ac:dyDescent="0.25">
      <c r="A620">
        <v>16728527</v>
      </c>
      <c r="B620" t="s">
        <v>2021</v>
      </c>
      <c r="D620" t="s">
        <v>58</v>
      </c>
      <c r="K620" s="2">
        <v>16728527</v>
      </c>
      <c r="L620" s="12" t="s">
        <v>2021</v>
      </c>
      <c r="M620" s="12" t="s">
        <v>54</v>
      </c>
      <c r="V620" t="s">
        <v>810</v>
      </c>
      <c r="Z620" t="s">
        <v>56</v>
      </c>
      <c r="AA620" t="s">
        <v>57</v>
      </c>
      <c r="AB620" t="s">
        <v>58</v>
      </c>
      <c r="AC620" t="s">
        <v>58</v>
      </c>
    </row>
    <row r="621" spans="1:70" ht="29.25" customHeight="1" x14ac:dyDescent="0.25">
      <c r="A621">
        <v>16732871</v>
      </c>
      <c r="B621" t="s">
        <v>2022</v>
      </c>
      <c r="C621" t="s">
        <v>59</v>
      </c>
      <c r="D621" t="s">
        <v>58</v>
      </c>
      <c r="E621">
        <v>100</v>
      </c>
      <c r="F621" t="str">
        <f>IF(AE621="","No","Yes")</f>
        <v>Yes</v>
      </c>
      <c r="G621" t="str">
        <f>IFERROR(VLOOKUP(B621,[1]Sheet1!$A:$J,COLUMN([1]Sheet1!$J$1),FALSE),"")</f>
        <v/>
      </c>
      <c r="H621" t="str">
        <f t="shared" ref="H621" si="192">IF(BN621=0,"No","Yes")</f>
        <v>No</v>
      </c>
      <c r="I621">
        <f>BN621</f>
        <v>0</v>
      </c>
      <c r="J621">
        <f>BO621</f>
        <v>0</v>
      </c>
      <c r="K621" s="2">
        <v>16732871</v>
      </c>
      <c r="L621" s="12" t="s">
        <v>2022</v>
      </c>
      <c r="M621" s="4" t="s">
        <v>2033</v>
      </c>
      <c r="N621" s="4" t="s">
        <v>2034</v>
      </c>
      <c r="O621" t="s">
        <v>2023</v>
      </c>
      <c r="Q621" t="s">
        <v>70</v>
      </c>
      <c r="R621" t="s">
        <v>2028</v>
      </c>
      <c r="T621" t="s">
        <v>2031</v>
      </c>
      <c r="U621" t="s">
        <v>2032</v>
      </c>
      <c r="V621" t="s">
        <v>810</v>
      </c>
      <c r="W621" t="s">
        <v>78</v>
      </c>
      <c r="X621" t="s">
        <v>79</v>
      </c>
      <c r="Y621" t="s">
        <v>80</v>
      </c>
      <c r="Z621" t="s">
        <v>118</v>
      </c>
      <c r="AA621" t="s">
        <v>119</v>
      </c>
      <c r="AB621" t="s">
        <v>58</v>
      </c>
      <c r="AC621" t="s">
        <v>58</v>
      </c>
      <c r="AD621" t="s">
        <v>2036</v>
      </c>
      <c r="AE621" t="s">
        <v>59</v>
      </c>
      <c r="AF621" t="s">
        <v>2036</v>
      </c>
      <c r="AG621">
        <v>100</v>
      </c>
      <c r="AV621" t="s">
        <v>2037</v>
      </c>
      <c r="AX621" t="s">
        <v>2038</v>
      </c>
      <c r="BC621" t="s">
        <v>124</v>
      </c>
      <c r="BH621" t="s">
        <v>2039</v>
      </c>
      <c r="BI621" t="s">
        <v>93</v>
      </c>
      <c r="BJ621" s="12" t="s">
        <v>2040</v>
      </c>
      <c r="BQ621" t="s">
        <v>124</v>
      </c>
      <c r="BR621" t="s">
        <v>3143</v>
      </c>
    </row>
    <row r="622" spans="1:70" ht="15" x14ac:dyDescent="0.25">
      <c r="L622"/>
      <c r="M622"/>
      <c r="O622" t="s">
        <v>2024</v>
      </c>
      <c r="P622" t="s">
        <v>2026</v>
      </c>
      <c r="Q622" t="s">
        <v>70</v>
      </c>
      <c r="R622" t="s">
        <v>2029</v>
      </c>
      <c r="Y622" t="s">
        <v>2035</v>
      </c>
      <c r="BJ622"/>
    </row>
    <row r="623" spans="1:70" ht="75" x14ac:dyDescent="0.25">
      <c r="L623"/>
      <c r="M623"/>
      <c r="O623" t="s">
        <v>2025</v>
      </c>
      <c r="P623" s="4" t="s">
        <v>2027</v>
      </c>
      <c r="Q623" t="s">
        <v>70</v>
      </c>
      <c r="R623" t="s">
        <v>2030</v>
      </c>
      <c r="BJ623"/>
    </row>
    <row r="624" spans="1:70" ht="29.25" customHeight="1" x14ac:dyDescent="0.25">
      <c r="A624">
        <v>16736652</v>
      </c>
      <c r="B624" t="s">
        <v>2041</v>
      </c>
      <c r="C624" t="s">
        <v>59</v>
      </c>
      <c r="D624" t="s">
        <v>83</v>
      </c>
      <c r="E624">
        <v>100</v>
      </c>
      <c r="F624" t="str">
        <f>IF(AE624="","No","Yes")</f>
        <v>Yes</v>
      </c>
      <c r="G624" t="str">
        <f>IFERROR(VLOOKUP(B624,[1]Sheet1!$A:$J,COLUMN([1]Sheet1!$J$1),FALSE),"")</f>
        <v/>
      </c>
      <c r="H624" t="str">
        <f t="shared" ref="H624" si="193">IF(BN624=0,"No","Yes")</f>
        <v>No</v>
      </c>
      <c r="I624">
        <f>BN624</f>
        <v>0</v>
      </c>
      <c r="J624">
        <f>BO624</f>
        <v>0</v>
      </c>
      <c r="K624" s="2">
        <v>16736652</v>
      </c>
      <c r="L624" s="12" t="s">
        <v>2041</v>
      </c>
      <c r="M624" s="12" t="s">
        <v>2047</v>
      </c>
      <c r="N624" s="4" t="s">
        <v>2048</v>
      </c>
      <c r="O624" t="s">
        <v>2042</v>
      </c>
      <c r="Q624" t="s">
        <v>70</v>
      </c>
      <c r="R624" t="s">
        <v>2045</v>
      </c>
      <c r="T624" t="s">
        <v>2031</v>
      </c>
      <c r="U624" t="s">
        <v>2032</v>
      </c>
      <c r="V624" t="s">
        <v>810</v>
      </c>
      <c r="W624" t="s">
        <v>78</v>
      </c>
      <c r="X624" t="s">
        <v>79</v>
      </c>
      <c r="Y624" t="s">
        <v>80</v>
      </c>
      <c r="Z624" t="s">
        <v>118</v>
      </c>
      <c r="AA624" t="s">
        <v>119</v>
      </c>
      <c r="AB624" t="s">
        <v>83</v>
      </c>
      <c r="AC624" t="s">
        <v>58</v>
      </c>
      <c r="AD624" t="s">
        <v>2036</v>
      </c>
      <c r="AE624" t="s">
        <v>59</v>
      </c>
      <c r="AF624" t="s">
        <v>2036</v>
      </c>
      <c r="AG624">
        <v>100</v>
      </c>
      <c r="AV624" t="s">
        <v>2037</v>
      </c>
      <c r="AX624" t="s">
        <v>2038</v>
      </c>
      <c r="BC624" t="s">
        <v>124</v>
      </c>
      <c r="BH624" t="s">
        <v>2039</v>
      </c>
      <c r="BI624" t="s">
        <v>93</v>
      </c>
      <c r="BJ624" s="12" t="s">
        <v>2040</v>
      </c>
      <c r="BQ624" t="s">
        <v>124</v>
      </c>
      <c r="BR624" t="s">
        <v>3143</v>
      </c>
    </row>
    <row r="625" spans="1:70" ht="15" x14ac:dyDescent="0.25">
      <c r="L625"/>
      <c r="M625"/>
      <c r="O625" t="s">
        <v>2043</v>
      </c>
      <c r="P625" t="s">
        <v>2044</v>
      </c>
      <c r="Q625" t="s">
        <v>70</v>
      </c>
      <c r="R625" t="s">
        <v>2046</v>
      </c>
      <c r="Y625" t="s">
        <v>2035</v>
      </c>
      <c r="BJ625"/>
    </row>
    <row r="626" spans="1:70" ht="29.25" customHeight="1" x14ac:dyDescent="0.25">
      <c r="A626">
        <v>16736653</v>
      </c>
      <c r="B626" t="s">
        <v>2049</v>
      </c>
      <c r="C626" t="s">
        <v>59</v>
      </c>
      <c r="D626" t="s">
        <v>83</v>
      </c>
      <c r="E626">
        <v>100</v>
      </c>
      <c r="F626" t="str">
        <f>IF(AE626="","No","Yes")</f>
        <v>Yes</v>
      </c>
      <c r="G626" t="str">
        <f>IFERROR(VLOOKUP(B626,[1]Sheet1!$A:$J,COLUMN([1]Sheet1!$J$1),FALSE),"")</f>
        <v/>
      </c>
      <c r="H626" t="str">
        <f t="shared" ref="H626" si="194">IF(BN626=0,"No","Yes")</f>
        <v>No</v>
      </c>
      <c r="I626">
        <f>BN626</f>
        <v>0</v>
      </c>
      <c r="J626">
        <f>BO626</f>
        <v>0</v>
      </c>
      <c r="K626" s="2">
        <v>16736653</v>
      </c>
      <c r="L626" s="12" t="s">
        <v>2049</v>
      </c>
      <c r="M626" s="12" t="s">
        <v>2058</v>
      </c>
      <c r="N626" s="4" t="s">
        <v>2059</v>
      </c>
      <c r="O626" t="s">
        <v>2050</v>
      </c>
      <c r="Q626" t="s">
        <v>70</v>
      </c>
      <c r="R626" t="s">
        <v>2055</v>
      </c>
      <c r="T626" t="s">
        <v>2031</v>
      </c>
      <c r="U626" t="s">
        <v>2032</v>
      </c>
      <c r="V626" t="s">
        <v>810</v>
      </c>
      <c r="W626" t="s">
        <v>78</v>
      </c>
      <c r="X626" t="s">
        <v>79</v>
      </c>
      <c r="Y626" t="s">
        <v>80</v>
      </c>
      <c r="Z626" t="s">
        <v>118</v>
      </c>
      <c r="AA626" t="s">
        <v>119</v>
      </c>
      <c r="AB626" t="s">
        <v>83</v>
      </c>
      <c r="AC626" t="s">
        <v>58</v>
      </c>
      <c r="AD626" t="s">
        <v>2036</v>
      </c>
      <c r="AE626" t="s">
        <v>59</v>
      </c>
      <c r="AF626" t="s">
        <v>2036</v>
      </c>
      <c r="AG626">
        <v>100</v>
      </c>
      <c r="AV626" t="s">
        <v>2037</v>
      </c>
      <c r="AX626" t="s">
        <v>2060</v>
      </c>
      <c r="BC626" t="s">
        <v>124</v>
      </c>
      <c r="BH626" t="s">
        <v>2039</v>
      </c>
      <c r="BI626" t="s">
        <v>93</v>
      </c>
      <c r="BJ626" s="12" t="s">
        <v>2061</v>
      </c>
      <c r="BQ626" t="s">
        <v>124</v>
      </c>
      <c r="BR626" t="s">
        <v>3143</v>
      </c>
    </row>
    <row r="627" spans="1:70" ht="165" x14ac:dyDescent="0.25">
      <c r="L627"/>
      <c r="M627"/>
      <c r="O627" t="s">
        <v>2051</v>
      </c>
      <c r="P627" s="4" t="s">
        <v>2053</v>
      </c>
      <c r="Q627" t="s">
        <v>70</v>
      </c>
      <c r="R627" t="s">
        <v>2056</v>
      </c>
      <c r="Y627" t="s">
        <v>2035</v>
      </c>
      <c r="BJ627"/>
    </row>
    <row r="628" spans="1:70" ht="15" x14ac:dyDescent="0.25">
      <c r="L628"/>
      <c r="M628"/>
      <c r="O628" t="s">
        <v>2052</v>
      </c>
      <c r="P628" t="s">
        <v>2054</v>
      </c>
      <c r="Q628" t="s">
        <v>70</v>
      </c>
      <c r="R628" t="s">
        <v>2057</v>
      </c>
      <c r="BJ628"/>
    </row>
    <row r="629" spans="1:70" ht="29.25" customHeight="1" x14ac:dyDescent="0.25">
      <c r="A629">
        <v>16736654</v>
      </c>
      <c r="B629" t="s">
        <v>2062</v>
      </c>
      <c r="C629" t="s">
        <v>59</v>
      </c>
      <c r="D629" t="s">
        <v>83</v>
      </c>
      <c r="E629">
        <v>100</v>
      </c>
      <c r="F629" t="str">
        <f>IF(AE629="","No","Yes")</f>
        <v>Yes</v>
      </c>
      <c r="G629" t="str">
        <f>IFERROR(VLOOKUP(B629,[1]Sheet1!$A:$J,COLUMN([1]Sheet1!$J$1),FALSE),"")</f>
        <v/>
      </c>
      <c r="H629" t="str">
        <f t="shared" ref="H629" si="195">IF(BN629=0,"No","Yes")</f>
        <v>No</v>
      </c>
      <c r="I629">
        <f>BN629</f>
        <v>0</v>
      </c>
      <c r="J629">
        <f>BO629</f>
        <v>0</v>
      </c>
      <c r="K629" s="2">
        <v>16736654</v>
      </c>
      <c r="L629" s="12" t="s">
        <v>2062</v>
      </c>
      <c r="M629" s="4" t="s">
        <v>2069</v>
      </c>
      <c r="N629" s="4" t="s">
        <v>2070</v>
      </c>
      <c r="O629" t="s">
        <v>2063</v>
      </c>
      <c r="P629" t="s">
        <v>2065</v>
      </c>
      <c r="Q629" t="s">
        <v>70</v>
      </c>
      <c r="R629" t="s">
        <v>2067</v>
      </c>
      <c r="T629" t="s">
        <v>2031</v>
      </c>
      <c r="U629" t="s">
        <v>2032</v>
      </c>
      <c r="V629" t="s">
        <v>810</v>
      </c>
      <c r="W629" t="s">
        <v>78</v>
      </c>
      <c r="X629" t="s">
        <v>79</v>
      </c>
      <c r="Y629" t="s">
        <v>80</v>
      </c>
      <c r="Z629" t="s">
        <v>118</v>
      </c>
      <c r="AA629" t="s">
        <v>119</v>
      </c>
      <c r="AB629" t="s">
        <v>83</v>
      </c>
      <c r="AC629" t="s">
        <v>58</v>
      </c>
      <c r="AD629" t="s">
        <v>2036</v>
      </c>
      <c r="AE629" t="s">
        <v>59</v>
      </c>
      <c r="AF629" t="s">
        <v>2036</v>
      </c>
      <c r="AG629">
        <v>100</v>
      </c>
      <c r="AV629" t="s">
        <v>2037</v>
      </c>
      <c r="AX629" t="s">
        <v>2071</v>
      </c>
      <c r="BC629" t="s">
        <v>124</v>
      </c>
      <c r="BH629" t="s">
        <v>2039</v>
      </c>
      <c r="BI629" t="s">
        <v>93</v>
      </c>
      <c r="BJ629" s="12" t="s">
        <v>2072</v>
      </c>
      <c r="BQ629" t="s">
        <v>124</v>
      </c>
      <c r="BR629" t="s">
        <v>3143</v>
      </c>
    </row>
    <row r="630" spans="1:70" ht="60" x14ac:dyDescent="0.25">
      <c r="L630"/>
      <c r="M630"/>
      <c r="O630" t="s">
        <v>2064</v>
      </c>
      <c r="P630" s="4" t="s">
        <v>2066</v>
      </c>
      <c r="Q630" t="s">
        <v>70</v>
      </c>
      <c r="R630" t="s">
        <v>2068</v>
      </c>
      <c r="Y630" t="s">
        <v>2035</v>
      </c>
      <c r="BJ630"/>
    </row>
    <row r="631" spans="1:70" ht="29.25" customHeight="1" x14ac:dyDescent="0.25">
      <c r="A631">
        <v>16736655</v>
      </c>
      <c r="B631" t="s">
        <v>2073</v>
      </c>
      <c r="C631" t="s">
        <v>59</v>
      </c>
      <c r="D631" t="s">
        <v>83</v>
      </c>
      <c r="E631">
        <v>100</v>
      </c>
      <c r="F631" t="str">
        <f>IF(AE631="","No","Yes")</f>
        <v>Yes</v>
      </c>
      <c r="G631" t="str">
        <f>IFERROR(VLOOKUP(B631,[1]Sheet1!$A:$J,COLUMN([1]Sheet1!$J$1),FALSE),"")</f>
        <v/>
      </c>
      <c r="H631" t="str">
        <f t="shared" ref="H631" si="196">IF(BN631=0,"No","Yes")</f>
        <v>No</v>
      </c>
      <c r="I631">
        <f>BN631</f>
        <v>0</v>
      </c>
      <c r="J631">
        <f>BO631</f>
        <v>0</v>
      </c>
      <c r="K631" s="2">
        <v>16736655</v>
      </c>
      <c r="L631" s="12" t="s">
        <v>2073</v>
      </c>
      <c r="M631" s="4" t="s">
        <v>2079</v>
      </c>
      <c r="N631" s="4" t="s">
        <v>2080</v>
      </c>
      <c r="O631" t="s">
        <v>2074</v>
      </c>
      <c r="Q631" t="s">
        <v>70</v>
      </c>
      <c r="R631" t="s">
        <v>2077</v>
      </c>
      <c r="T631" t="s">
        <v>2031</v>
      </c>
      <c r="U631" t="s">
        <v>2032</v>
      </c>
      <c r="V631" t="s">
        <v>810</v>
      </c>
      <c r="W631" t="s">
        <v>78</v>
      </c>
      <c r="X631" t="s">
        <v>79</v>
      </c>
      <c r="Y631" t="s">
        <v>80</v>
      </c>
      <c r="Z631" t="s">
        <v>118</v>
      </c>
      <c r="AA631" t="s">
        <v>119</v>
      </c>
      <c r="AB631" t="s">
        <v>83</v>
      </c>
      <c r="AC631" t="s">
        <v>59</v>
      </c>
      <c r="AD631" t="s">
        <v>83</v>
      </c>
      <c r="AE631" t="s">
        <v>59</v>
      </c>
      <c r="AF631" t="s">
        <v>84</v>
      </c>
      <c r="AG631">
        <v>100</v>
      </c>
      <c r="AV631" t="s">
        <v>2037</v>
      </c>
      <c r="AX631" t="s">
        <v>2081</v>
      </c>
      <c r="BC631" t="s">
        <v>124</v>
      </c>
      <c r="BH631" t="s">
        <v>2039</v>
      </c>
      <c r="BI631" t="s">
        <v>93</v>
      </c>
      <c r="BJ631" s="12" t="s">
        <v>2082</v>
      </c>
      <c r="BQ631" t="s">
        <v>124</v>
      </c>
      <c r="BR631" t="s">
        <v>3143</v>
      </c>
    </row>
    <row r="632" spans="1:70" ht="15" x14ac:dyDescent="0.25">
      <c r="L632"/>
      <c r="M632"/>
      <c r="O632" t="s">
        <v>2075</v>
      </c>
      <c r="P632" t="s">
        <v>2076</v>
      </c>
      <c r="Q632" t="s">
        <v>70</v>
      </c>
      <c r="R632" t="s">
        <v>2078</v>
      </c>
      <c r="Y632" t="s">
        <v>2035</v>
      </c>
      <c r="BJ632"/>
    </row>
    <row r="633" spans="1:70" ht="29.25" customHeight="1" x14ac:dyDescent="0.25">
      <c r="A633">
        <v>16736656</v>
      </c>
      <c r="B633" t="s">
        <v>2083</v>
      </c>
      <c r="C633" t="s">
        <v>59</v>
      </c>
      <c r="D633" t="s">
        <v>83</v>
      </c>
      <c r="E633">
        <v>100</v>
      </c>
      <c r="F633" t="str">
        <f>IF(AE633="","No","Yes")</f>
        <v>Yes</v>
      </c>
      <c r="G633" t="str">
        <f>IFERROR(VLOOKUP(B633,[1]Sheet1!$A:$J,COLUMN([1]Sheet1!$J$1),FALSE),"")</f>
        <v/>
      </c>
      <c r="H633" t="str">
        <f t="shared" ref="H633" si="197">IF(BN633=0,"No","Yes")</f>
        <v>No</v>
      </c>
      <c r="I633">
        <f>BN633</f>
        <v>0</v>
      </c>
      <c r="J633">
        <f>BO633</f>
        <v>0</v>
      </c>
      <c r="K633" s="2">
        <v>16736656</v>
      </c>
      <c r="L633" s="12" t="s">
        <v>2083</v>
      </c>
      <c r="M633" s="4" t="s">
        <v>2091</v>
      </c>
      <c r="N633" s="4" t="s">
        <v>2092</v>
      </c>
      <c r="O633" t="s">
        <v>2084</v>
      </c>
      <c r="Q633" t="s">
        <v>70</v>
      </c>
      <c r="R633" t="s">
        <v>2088</v>
      </c>
      <c r="T633" t="s">
        <v>2031</v>
      </c>
      <c r="U633" t="s">
        <v>2032</v>
      </c>
      <c r="V633" t="s">
        <v>810</v>
      </c>
      <c r="W633" t="s">
        <v>78</v>
      </c>
      <c r="X633" t="s">
        <v>79</v>
      </c>
      <c r="Y633" t="s">
        <v>80</v>
      </c>
      <c r="Z633" t="s">
        <v>118</v>
      </c>
      <c r="AA633" t="s">
        <v>119</v>
      </c>
      <c r="AB633" t="s">
        <v>83</v>
      </c>
      <c r="AC633" t="s">
        <v>58</v>
      </c>
      <c r="AD633" t="s">
        <v>2036</v>
      </c>
      <c r="AE633" t="s">
        <v>59</v>
      </c>
      <c r="AF633" t="s">
        <v>2036</v>
      </c>
      <c r="AG633">
        <v>100</v>
      </c>
      <c r="AV633" t="s">
        <v>2037</v>
      </c>
      <c r="AX633" t="s">
        <v>2093</v>
      </c>
      <c r="BC633" t="s">
        <v>124</v>
      </c>
      <c r="BH633" t="s">
        <v>2039</v>
      </c>
      <c r="BI633" t="s">
        <v>93</v>
      </c>
      <c r="BJ633" s="12" t="s">
        <v>2094</v>
      </c>
      <c r="BQ633" t="s">
        <v>124</v>
      </c>
      <c r="BR633" t="s">
        <v>3143</v>
      </c>
    </row>
    <row r="634" spans="1:70" ht="15" x14ac:dyDescent="0.25">
      <c r="L634"/>
      <c r="M634"/>
      <c r="O634" t="s">
        <v>2085</v>
      </c>
      <c r="Q634" t="s">
        <v>70</v>
      </c>
      <c r="R634" t="s">
        <v>2089</v>
      </c>
      <c r="Y634" t="s">
        <v>2035</v>
      </c>
      <c r="BJ634"/>
    </row>
    <row r="635" spans="1:70" ht="15" x14ac:dyDescent="0.25">
      <c r="L635"/>
      <c r="M635"/>
      <c r="O635" t="s">
        <v>2086</v>
      </c>
      <c r="P635" t="s">
        <v>2087</v>
      </c>
      <c r="Q635" t="s">
        <v>70</v>
      </c>
      <c r="R635" t="s">
        <v>2090</v>
      </c>
      <c r="BJ635"/>
    </row>
    <row r="636" spans="1:70" ht="29.25" customHeight="1" x14ac:dyDescent="0.25">
      <c r="A636">
        <v>16736657</v>
      </c>
      <c r="B636" t="s">
        <v>2095</v>
      </c>
      <c r="C636" t="s">
        <v>59</v>
      </c>
      <c r="D636" t="s">
        <v>83</v>
      </c>
      <c r="E636">
        <v>100</v>
      </c>
      <c r="F636" t="str">
        <f>IF(AE636="","No","Yes")</f>
        <v>Yes</v>
      </c>
      <c r="G636" t="str">
        <f>IFERROR(VLOOKUP(B636,[1]Sheet1!$A:$J,COLUMN([1]Sheet1!$J$1),FALSE),"")</f>
        <v/>
      </c>
      <c r="H636" t="str">
        <f t="shared" ref="H636" si="198">IF(BN636=0,"No","Yes")</f>
        <v>No</v>
      </c>
      <c r="I636">
        <f>BN636</f>
        <v>0</v>
      </c>
      <c r="J636">
        <f>BO636</f>
        <v>0</v>
      </c>
      <c r="K636" s="2">
        <v>16736657</v>
      </c>
      <c r="L636" s="12" t="s">
        <v>2095</v>
      </c>
      <c r="M636" s="12" t="s">
        <v>2102</v>
      </c>
      <c r="N636" s="4" t="s">
        <v>2103</v>
      </c>
      <c r="O636" t="s">
        <v>2096</v>
      </c>
      <c r="P636" t="s">
        <v>2098</v>
      </c>
      <c r="Q636" t="s">
        <v>70</v>
      </c>
      <c r="R636" t="s">
        <v>2100</v>
      </c>
      <c r="T636" t="s">
        <v>2031</v>
      </c>
      <c r="U636" t="s">
        <v>2032</v>
      </c>
      <c r="V636" t="s">
        <v>810</v>
      </c>
      <c r="W636" t="s">
        <v>78</v>
      </c>
      <c r="X636" t="s">
        <v>79</v>
      </c>
      <c r="Y636" t="s">
        <v>80</v>
      </c>
      <c r="Z636" t="s">
        <v>118</v>
      </c>
      <c r="AA636" t="s">
        <v>119</v>
      </c>
      <c r="AB636" t="s">
        <v>83</v>
      </c>
      <c r="AC636" t="s">
        <v>58</v>
      </c>
      <c r="AD636" t="s">
        <v>2036</v>
      </c>
      <c r="AE636" t="s">
        <v>59</v>
      </c>
      <c r="AF636" t="s">
        <v>2036</v>
      </c>
      <c r="AG636">
        <v>100</v>
      </c>
      <c r="AV636" t="s">
        <v>2037</v>
      </c>
      <c r="AX636" t="s">
        <v>2104</v>
      </c>
      <c r="BC636" t="s">
        <v>124</v>
      </c>
      <c r="BH636" t="s">
        <v>2039</v>
      </c>
      <c r="BI636" t="s">
        <v>93</v>
      </c>
      <c r="BJ636" s="12" t="s">
        <v>2105</v>
      </c>
      <c r="BQ636" t="s">
        <v>124</v>
      </c>
      <c r="BR636" t="s">
        <v>3143</v>
      </c>
    </row>
    <row r="637" spans="1:70" ht="90" x14ac:dyDescent="0.25">
      <c r="L637"/>
      <c r="M637"/>
      <c r="O637" t="s">
        <v>2097</v>
      </c>
      <c r="P637" s="4" t="s">
        <v>2099</v>
      </c>
      <c r="Q637" t="s">
        <v>70</v>
      </c>
      <c r="R637" t="s">
        <v>2101</v>
      </c>
      <c r="Y637" t="s">
        <v>2035</v>
      </c>
      <c r="BJ637"/>
    </row>
    <row r="638" spans="1:70" ht="29.25" customHeight="1" x14ac:dyDescent="0.25">
      <c r="A638">
        <v>16736658</v>
      </c>
      <c r="B638" t="s">
        <v>2106</v>
      </c>
      <c r="C638" t="s">
        <v>59</v>
      </c>
      <c r="D638" t="s">
        <v>83</v>
      </c>
      <c r="E638">
        <v>100</v>
      </c>
      <c r="F638" t="str">
        <f>IF(AE638="","No","Yes")</f>
        <v>Yes</v>
      </c>
      <c r="G638" t="str">
        <f>IFERROR(VLOOKUP(B638,[1]Sheet1!$A:$J,COLUMN([1]Sheet1!$J$1),FALSE),"")</f>
        <v/>
      </c>
      <c r="H638" t="str">
        <f t="shared" ref="H638" si="199">IF(BN638=0,"No","Yes")</f>
        <v>No</v>
      </c>
      <c r="I638">
        <f>BN638</f>
        <v>0</v>
      </c>
      <c r="J638">
        <f>BO638</f>
        <v>0</v>
      </c>
      <c r="K638" s="2">
        <v>16736658</v>
      </c>
      <c r="L638" s="12" t="s">
        <v>2106</v>
      </c>
      <c r="M638" s="4" t="s">
        <v>2113</v>
      </c>
      <c r="N638" s="4" t="s">
        <v>2114</v>
      </c>
      <c r="O638" t="s">
        <v>2107</v>
      </c>
      <c r="P638" t="s">
        <v>2109</v>
      </c>
      <c r="Q638" t="s">
        <v>70</v>
      </c>
      <c r="R638" t="s">
        <v>2111</v>
      </c>
      <c r="T638" t="s">
        <v>2031</v>
      </c>
      <c r="U638" t="s">
        <v>2032</v>
      </c>
      <c r="V638" t="s">
        <v>810</v>
      </c>
      <c r="W638" t="s">
        <v>78</v>
      </c>
      <c r="X638" t="s">
        <v>79</v>
      </c>
      <c r="Y638" t="s">
        <v>80</v>
      </c>
      <c r="Z638" t="s">
        <v>655</v>
      </c>
      <c r="AA638" t="s">
        <v>119</v>
      </c>
      <c r="AB638" t="s">
        <v>83</v>
      </c>
      <c r="AC638" t="s">
        <v>58</v>
      </c>
      <c r="AD638" t="s">
        <v>83</v>
      </c>
      <c r="AE638" t="s">
        <v>59</v>
      </c>
      <c r="AF638" t="s">
        <v>84</v>
      </c>
      <c r="AG638">
        <v>100</v>
      </c>
      <c r="AH638" t="s">
        <v>2115</v>
      </c>
      <c r="AV638" t="s">
        <v>2037</v>
      </c>
      <c r="AX638" t="s">
        <v>2116</v>
      </c>
      <c r="BC638" t="s">
        <v>124</v>
      </c>
      <c r="BH638" t="s">
        <v>92</v>
      </c>
      <c r="BI638" t="s">
        <v>93</v>
      </c>
      <c r="BQ638" t="s">
        <v>124</v>
      </c>
      <c r="BR638" t="s">
        <v>3143</v>
      </c>
    </row>
    <row r="639" spans="1:70" ht="15" x14ac:dyDescent="0.25">
      <c r="L639"/>
      <c r="M639"/>
      <c r="O639" t="s">
        <v>2108</v>
      </c>
      <c r="P639" t="s">
        <v>2110</v>
      </c>
      <c r="Q639" t="s">
        <v>70</v>
      </c>
      <c r="R639" t="s">
        <v>2112</v>
      </c>
      <c r="Y639" t="s">
        <v>2035</v>
      </c>
      <c r="BJ639"/>
    </row>
    <row r="640" spans="1:70" ht="29.25" customHeight="1" x14ac:dyDescent="0.25">
      <c r="A640">
        <v>16736659</v>
      </c>
      <c r="B640" t="s">
        <v>2117</v>
      </c>
      <c r="C640" t="s">
        <v>59</v>
      </c>
      <c r="D640" t="s">
        <v>83</v>
      </c>
      <c r="E640">
        <v>100</v>
      </c>
      <c r="F640" t="str">
        <f>IF(AE640="","No","Yes")</f>
        <v>Yes</v>
      </c>
      <c r="G640" t="str">
        <f>IFERROR(VLOOKUP(B640,[1]Sheet1!$A:$J,COLUMN([1]Sheet1!$J$1),FALSE),"")</f>
        <v/>
      </c>
      <c r="H640" t="str">
        <f t="shared" ref="H640" si="200">IF(BN640=0,"No","Yes")</f>
        <v>No</v>
      </c>
      <c r="I640">
        <f>BN640</f>
        <v>0</v>
      </c>
      <c r="J640">
        <f>BO640</f>
        <v>0</v>
      </c>
      <c r="K640" s="2">
        <v>16736659</v>
      </c>
      <c r="L640" s="12" t="s">
        <v>2117</v>
      </c>
      <c r="M640" s="12" t="s">
        <v>2123</v>
      </c>
      <c r="N640" s="4" t="s">
        <v>2124</v>
      </c>
      <c r="O640" t="s">
        <v>2118</v>
      </c>
      <c r="Q640" t="s">
        <v>70</v>
      </c>
      <c r="R640" t="s">
        <v>2121</v>
      </c>
      <c r="T640" t="s">
        <v>2031</v>
      </c>
      <c r="U640" t="s">
        <v>2032</v>
      </c>
      <c r="V640" t="s">
        <v>810</v>
      </c>
      <c r="W640" t="s">
        <v>78</v>
      </c>
      <c r="X640" t="s">
        <v>79</v>
      </c>
      <c r="Y640" t="s">
        <v>80</v>
      </c>
      <c r="Z640" t="s">
        <v>118</v>
      </c>
      <c r="AA640" t="s">
        <v>119</v>
      </c>
      <c r="AB640" t="s">
        <v>83</v>
      </c>
      <c r="AC640" t="s">
        <v>58</v>
      </c>
      <c r="AD640" t="s">
        <v>2036</v>
      </c>
      <c r="AE640" t="s">
        <v>59</v>
      </c>
      <c r="AF640" t="s">
        <v>2036</v>
      </c>
      <c r="AG640">
        <v>100</v>
      </c>
      <c r="AV640" t="s">
        <v>2037</v>
      </c>
      <c r="AX640" t="s">
        <v>2125</v>
      </c>
      <c r="BC640" t="s">
        <v>124</v>
      </c>
      <c r="BH640" t="s">
        <v>2039</v>
      </c>
      <c r="BI640" t="s">
        <v>93</v>
      </c>
      <c r="BJ640" s="12" t="s">
        <v>2126</v>
      </c>
      <c r="BQ640" t="s">
        <v>124</v>
      </c>
      <c r="BR640" t="s">
        <v>3143</v>
      </c>
    </row>
    <row r="641" spans="1:70" ht="15" x14ac:dyDescent="0.25">
      <c r="L641"/>
      <c r="M641"/>
      <c r="O641" t="s">
        <v>2119</v>
      </c>
      <c r="P641" t="s">
        <v>2120</v>
      </c>
      <c r="Q641" t="s">
        <v>70</v>
      </c>
      <c r="R641" t="s">
        <v>2122</v>
      </c>
      <c r="Y641" t="s">
        <v>2035</v>
      </c>
      <c r="BJ641"/>
    </row>
    <row r="642" spans="1:70" ht="29.25" customHeight="1" x14ac:dyDescent="0.25">
      <c r="A642">
        <v>16736660</v>
      </c>
      <c r="B642" t="s">
        <v>2127</v>
      </c>
      <c r="C642" t="s">
        <v>59</v>
      </c>
      <c r="D642" t="s">
        <v>83</v>
      </c>
      <c r="E642">
        <v>100</v>
      </c>
      <c r="F642" t="str">
        <f>IF(AE642="","No","Yes")</f>
        <v>Yes</v>
      </c>
      <c r="G642" t="str">
        <f>IFERROR(VLOOKUP(B642,[1]Sheet1!$A:$J,COLUMN([1]Sheet1!$J$1),FALSE),"")</f>
        <v/>
      </c>
      <c r="H642" t="str">
        <f t="shared" ref="H642" si="201">IF(BN642=0,"No","Yes")</f>
        <v>No</v>
      </c>
      <c r="I642">
        <f>BN642</f>
        <v>0</v>
      </c>
      <c r="J642">
        <f>BO642</f>
        <v>0</v>
      </c>
      <c r="K642" s="2">
        <v>16736660</v>
      </c>
      <c r="L642" s="12" t="s">
        <v>2127</v>
      </c>
      <c r="M642" s="12" t="s">
        <v>2136</v>
      </c>
      <c r="N642" s="4" t="s">
        <v>2137</v>
      </c>
      <c r="O642" t="s">
        <v>2128</v>
      </c>
      <c r="Q642" t="s">
        <v>70</v>
      </c>
      <c r="R642" t="s">
        <v>2133</v>
      </c>
      <c r="T642" t="s">
        <v>2031</v>
      </c>
      <c r="U642" t="s">
        <v>2032</v>
      </c>
      <c r="V642" t="s">
        <v>810</v>
      </c>
      <c r="W642" t="s">
        <v>78</v>
      </c>
      <c r="X642" t="s">
        <v>79</v>
      </c>
      <c r="Y642" t="s">
        <v>80</v>
      </c>
      <c r="Z642" t="s">
        <v>118</v>
      </c>
      <c r="AA642" t="s">
        <v>119</v>
      </c>
      <c r="AB642" t="s">
        <v>83</v>
      </c>
      <c r="AC642" t="s">
        <v>58</v>
      </c>
      <c r="AD642" t="s">
        <v>2036</v>
      </c>
      <c r="AE642" t="s">
        <v>59</v>
      </c>
      <c r="AF642" t="s">
        <v>2036</v>
      </c>
      <c r="AG642">
        <v>100</v>
      </c>
      <c r="AV642" t="s">
        <v>2037</v>
      </c>
      <c r="AX642" t="s">
        <v>2138</v>
      </c>
      <c r="BC642" t="s">
        <v>124</v>
      </c>
      <c r="BH642" t="s">
        <v>2039</v>
      </c>
      <c r="BI642" t="s">
        <v>93</v>
      </c>
      <c r="BJ642" s="12" t="s">
        <v>2139</v>
      </c>
      <c r="BQ642" t="s">
        <v>124</v>
      </c>
      <c r="BR642" t="s">
        <v>3143</v>
      </c>
    </row>
    <row r="643" spans="1:70" ht="15" x14ac:dyDescent="0.25">
      <c r="L643"/>
      <c r="M643"/>
      <c r="O643" t="s">
        <v>2129</v>
      </c>
      <c r="P643" t="s">
        <v>2131</v>
      </c>
      <c r="Q643" t="s">
        <v>70</v>
      </c>
      <c r="R643" t="s">
        <v>2134</v>
      </c>
      <c r="Y643" t="s">
        <v>2035</v>
      </c>
      <c r="BJ643"/>
    </row>
    <row r="644" spans="1:70" ht="15" x14ac:dyDescent="0.25">
      <c r="L644"/>
      <c r="M644"/>
      <c r="O644" t="s">
        <v>2130</v>
      </c>
      <c r="P644" t="s">
        <v>2132</v>
      </c>
      <c r="Q644" t="s">
        <v>70</v>
      </c>
      <c r="R644" t="s">
        <v>2135</v>
      </c>
      <c r="BJ644"/>
    </row>
    <row r="645" spans="1:70" ht="29.25" customHeight="1" x14ac:dyDescent="0.25">
      <c r="A645">
        <v>16736661</v>
      </c>
      <c r="B645" t="s">
        <v>2140</v>
      </c>
      <c r="C645" t="s">
        <v>59</v>
      </c>
      <c r="D645" t="s">
        <v>83</v>
      </c>
      <c r="E645">
        <v>100</v>
      </c>
      <c r="F645" t="str">
        <f>IF(AE645="","No","Yes")</f>
        <v>Yes</v>
      </c>
      <c r="G645" t="str">
        <f>IFERROR(VLOOKUP(B645,[1]Sheet1!$A:$J,COLUMN([1]Sheet1!$J$1),FALSE),"")</f>
        <v/>
      </c>
      <c r="H645" t="str">
        <f t="shared" ref="H645" si="202">IF(BN645=0,"No","Yes")</f>
        <v>No</v>
      </c>
      <c r="I645">
        <f>BN645</f>
        <v>0</v>
      </c>
      <c r="J645">
        <f>BO645</f>
        <v>0</v>
      </c>
      <c r="K645" s="2">
        <v>16736661</v>
      </c>
      <c r="L645" s="12" t="s">
        <v>2140</v>
      </c>
      <c r="M645" s="12" t="s">
        <v>2149</v>
      </c>
      <c r="N645" s="4" t="s">
        <v>2150</v>
      </c>
      <c r="O645" t="s">
        <v>2141</v>
      </c>
      <c r="Q645" t="s">
        <v>70</v>
      </c>
      <c r="R645" t="s">
        <v>2146</v>
      </c>
      <c r="T645" t="s">
        <v>2031</v>
      </c>
      <c r="U645" t="s">
        <v>2032</v>
      </c>
      <c r="V645" t="s">
        <v>810</v>
      </c>
      <c r="W645" t="s">
        <v>78</v>
      </c>
      <c r="X645" t="s">
        <v>79</v>
      </c>
      <c r="Y645" t="s">
        <v>80</v>
      </c>
      <c r="Z645" t="s">
        <v>655</v>
      </c>
      <c r="AA645" t="s">
        <v>119</v>
      </c>
      <c r="AB645" t="s">
        <v>83</v>
      </c>
      <c r="AC645" t="s">
        <v>58</v>
      </c>
      <c r="AD645" t="s">
        <v>2036</v>
      </c>
      <c r="AE645" t="s">
        <v>59</v>
      </c>
      <c r="AF645" t="s">
        <v>2036</v>
      </c>
      <c r="AG645">
        <v>100</v>
      </c>
      <c r="AH645" t="s">
        <v>1491</v>
      </c>
      <c r="AV645" t="s">
        <v>2037</v>
      </c>
      <c r="AX645" t="s">
        <v>2151</v>
      </c>
      <c r="BC645" t="s">
        <v>90</v>
      </c>
      <c r="BD645" t="s">
        <v>2152</v>
      </c>
      <c r="BH645" t="s">
        <v>2039</v>
      </c>
      <c r="BI645" t="s">
        <v>93</v>
      </c>
      <c r="BQ645" t="s">
        <v>124</v>
      </c>
      <c r="BR645" t="s">
        <v>3143</v>
      </c>
    </row>
    <row r="646" spans="1:70" ht="15" x14ac:dyDescent="0.25">
      <c r="L646"/>
      <c r="M646"/>
      <c r="O646" t="s">
        <v>2142</v>
      </c>
      <c r="P646" t="s">
        <v>2144</v>
      </c>
      <c r="Q646" t="s">
        <v>70</v>
      </c>
      <c r="R646" t="s">
        <v>2147</v>
      </c>
      <c r="Y646" t="s">
        <v>2035</v>
      </c>
      <c r="BJ646"/>
    </row>
    <row r="647" spans="1:70" ht="15" x14ac:dyDescent="0.25">
      <c r="L647"/>
      <c r="M647"/>
      <c r="O647" t="s">
        <v>2143</v>
      </c>
      <c r="P647" t="s">
        <v>2145</v>
      </c>
      <c r="Q647" t="s">
        <v>70</v>
      </c>
      <c r="R647" t="s">
        <v>2148</v>
      </c>
      <c r="BJ647"/>
    </row>
    <row r="648" spans="1:70" ht="29.25" customHeight="1" x14ac:dyDescent="0.25">
      <c r="A648">
        <v>16736662</v>
      </c>
      <c r="B648" t="s">
        <v>2153</v>
      </c>
      <c r="C648" t="s">
        <v>59</v>
      </c>
      <c r="D648" t="s">
        <v>83</v>
      </c>
      <c r="E648">
        <v>100</v>
      </c>
      <c r="F648" t="str">
        <f>IF(AE648="","No","Yes")</f>
        <v>Yes</v>
      </c>
      <c r="G648" t="str">
        <f>IFERROR(VLOOKUP(B648,[1]Sheet1!$A:$J,COLUMN([1]Sheet1!$J$1),FALSE),"")</f>
        <v/>
      </c>
      <c r="H648" t="str">
        <f t="shared" ref="H648" si="203">IF(BN648=0,"No","Yes")</f>
        <v>No</v>
      </c>
      <c r="I648">
        <f>BN648</f>
        <v>0</v>
      </c>
      <c r="J648">
        <f>BO648</f>
        <v>0</v>
      </c>
      <c r="K648" s="2">
        <v>16736662</v>
      </c>
      <c r="L648" s="12" t="s">
        <v>2153</v>
      </c>
      <c r="M648" s="12" t="s">
        <v>2159</v>
      </c>
      <c r="N648" s="4" t="s">
        <v>2160</v>
      </c>
      <c r="O648" t="s">
        <v>2154</v>
      </c>
      <c r="Q648" t="s">
        <v>70</v>
      </c>
      <c r="R648" t="s">
        <v>2157</v>
      </c>
      <c r="T648" t="s">
        <v>2031</v>
      </c>
      <c r="U648" t="s">
        <v>2032</v>
      </c>
      <c r="V648" t="s">
        <v>810</v>
      </c>
      <c r="W648" t="s">
        <v>78</v>
      </c>
      <c r="X648" t="s">
        <v>79</v>
      </c>
      <c r="Y648" t="s">
        <v>80</v>
      </c>
      <c r="Z648" t="s">
        <v>118</v>
      </c>
      <c r="AA648" t="s">
        <v>119</v>
      </c>
      <c r="AB648" t="s">
        <v>83</v>
      </c>
      <c r="AC648" t="s">
        <v>58</v>
      </c>
      <c r="AD648" t="s">
        <v>2036</v>
      </c>
      <c r="AE648" t="s">
        <v>59</v>
      </c>
      <c r="AF648" t="s">
        <v>2036</v>
      </c>
      <c r="AG648">
        <v>100</v>
      </c>
      <c r="AV648" t="s">
        <v>2037</v>
      </c>
      <c r="AX648" t="s">
        <v>2161</v>
      </c>
      <c r="BC648" t="s">
        <v>124</v>
      </c>
      <c r="BH648" t="s">
        <v>2039</v>
      </c>
      <c r="BI648" t="s">
        <v>93</v>
      </c>
      <c r="BJ648" s="12" t="s">
        <v>2162</v>
      </c>
      <c r="BQ648" t="s">
        <v>124</v>
      </c>
      <c r="BR648" t="s">
        <v>3143</v>
      </c>
    </row>
    <row r="649" spans="1:70" ht="165" x14ac:dyDescent="0.25">
      <c r="L649"/>
      <c r="M649"/>
      <c r="O649" t="s">
        <v>2155</v>
      </c>
      <c r="P649" s="4" t="s">
        <v>2156</v>
      </c>
      <c r="Q649" t="s">
        <v>70</v>
      </c>
      <c r="R649" t="s">
        <v>2158</v>
      </c>
      <c r="Y649" t="s">
        <v>2035</v>
      </c>
      <c r="BJ649"/>
    </row>
    <row r="650" spans="1:70" ht="29.25" customHeight="1" x14ac:dyDescent="0.25">
      <c r="A650">
        <v>16736663</v>
      </c>
      <c r="B650" t="s">
        <v>2163</v>
      </c>
      <c r="C650" t="s">
        <v>59</v>
      </c>
      <c r="D650" t="s">
        <v>83</v>
      </c>
      <c r="E650">
        <v>100</v>
      </c>
      <c r="F650" t="str">
        <f>IF(AE650="","No","Yes")</f>
        <v>Yes</v>
      </c>
      <c r="G650" t="str">
        <f>IFERROR(VLOOKUP(B650,[1]Sheet1!$A:$J,COLUMN([1]Sheet1!$J$1),FALSE),"")</f>
        <v/>
      </c>
      <c r="H650" t="str">
        <f t="shared" ref="H650" si="204">IF(BN650=0,"No","Yes")</f>
        <v>No</v>
      </c>
      <c r="I650">
        <f>BN650</f>
        <v>0</v>
      </c>
      <c r="J650">
        <f>BO650</f>
        <v>0</v>
      </c>
      <c r="K650" s="2">
        <v>16736663</v>
      </c>
      <c r="L650" s="12" t="s">
        <v>2163</v>
      </c>
      <c r="M650" s="4" t="s">
        <v>2172</v>
      </c>
      <c r="N650" s="4" t="s">
        <v>2173</v>
      </c>
      <c r="O650" t="s">
        <v>2164</v>
      </c>
      <c r="Q650" t="s">
        <v>70</v>
      </c>
      <c r="R650" t="s">
        <v>2169</v>
      </c>
      <c r="T650" t="s">
        <v>2031</v>
      </c>
      <c r="U650" t="s">
        <v>2032</v>
      </c>
      <c r="V650" t="s">
        <v>810</v>
      </c>
      <c r="W650" t="s">
        <v>78</v>
      </c>
      <c r="X650" t="s">
        <v>79</v>
      </c>
      <c r="Y650" t="s">
        <v>80</v>
      </c>
      <c r="Z650" t="s">
        <v>655</v>
      </c>
      <c r="AA650" t="s">
        <v>119</v>
      </c>
      <c r="AB650" t="s">
        <v>83</v>
      </c>
      <c r="AC650" t="s">
        <v>58</v>
      </c>
      <c r="AD650" t="s">
        <v>83</v>
      </c>
      <c r="AE650" t="s">
        <v>59</v>
      </c>
      <c r="AF650" t="s">
        <v>2036</v>
      </c>
      <c r="AG650">
        <v>100</v>
      </c>
      <c r="AH650" t="s">
        <v>2115</v>
      </c>
      <c r="AV650" t="s">
        <v>2037</v>
      </c>
      <c r="AX650" t="s">
        <v>2174</v>
      </c>
      <c r="BC650" t="s">
        <v>124</v>
      </c>
      <c r="BH650" t="s">
        <v>92</v>
      </c>
      <c r="BI650" t="s">
        <v>93</v>
      </c>
      <c r="BQ650" t="s">
        <v>124</v>
      </c>
      <c r="BR650" t="s">
        <v>3143</v>
      </c>
    </row>
    <row r="651" spans="1:70" ht="15" x14ac:dyDescent="0.25">
      <c r="L651"/>
      <c r="M651"/>
      <c r="O651" t="s">
        <v>2165</v>
      </c>
      <c r="P651" t="s">
        <v>2167</v>
      </c>
      <c r="Q651" t="s">
        <v>70</v>
      </c>
      <c r="R651" t="s">
        <v>2170</v>
      </c>
      <c r="Y651" t="s">
        <v>2035</v>
      </c>
      <c r="BJ651"/>
    </row>
    <row r="652" spans="1:70" ht="15" x14ac:dyDescent="0.25">
      <c r="L652"/>
      <c r="M652"/>
      <c r="O652" t="s">
        <v>2166</v>
      </c>
      <c r="P652" t="s">
        <v>2168</v>
      </c>
      <c r="Q652" t="s">
        <v>70</v>
      </c>
      <c r="R652" t="s">
        <v>2171</v>
      </c>
      <c r="BJ652"/>
    </row>
    <row r="653" spans="1:70" ht="29.25" customHeight="1" x14ac:dyDescent="0.25">
      <c r="A653">
        <v>16736664</v>
      </c>
      <c r="B653" t="s">
        <v>2175</v>
      </c>
      <c r="C653" t="s">
        <v>59</v>
      </c>
      <c r="D653" t="s">
        <v>83</v>
      </c>
      <c r="E653">
        <v>100</v>
      </c>
      <c r="F653" t="str">
        <f>IF(AE653="","No","Yes")</f>
        <v>Yes</v>
      </c>
      <c r="G653" t="str">
        <f>IFERROR(VLOOKUP(B653,[1]Sheet1!$A:$J,COLUMN([1]Sheet1!$J$1),FALSE),"")</f>
        <v/>
      </c>
      <c r="H653" t="str">
        <f t="shared" ref="H653" si="205">IF(BN653=0,"No","Yes")</f>
        <v>No</v>
      </c>
      <c r="I653">
        <f>BN653</f>
        <v>0</v>
      </c>
      <c r="J653">
        <f>BO653</f>
        <v>0</v>
      </c>
      <c r="K653" s="2">
        <v>16736664</v>
      </c>
      <c r="L653" s="12" t="s">
        <v>2175</v>
      </c>
      <c r="M653" s="12" t="s">
        <v>2188</v>
      </c>
      <c r="N653" s="4" t="s">
        <v>2189</v>
      </c>
      <c r="O653" s="4" t="s">
        <v>2176</v>
      </c>
      <c r="Q653" t="s">
        <v>70</v>
      </c>
      <c r="R653" t="s">
        <v>2183</v>
      </c>
      <c r="T653" t="s">
        <v>2031</v>
      </c>
      <c r="U653" t="s">
        <v>2032</v>
      </c>
      <c r="V653" t="s">
        <v>810</v>
      </c>
      <c r="W653" t="s">
        <v>78</v>
      </c>
      <c r="X653" t="s">
        <v>79</v>
      </c>
      <c r="Y653" t="s">
        <v>80</v>
      </c>
      <c r="Z653" t="s">
        <v>118</v>
      </c>
      <c r="AA653" t="s">
        <v>119</v>
      </c>
      <c r="AB653" t="s">
        <v>83</v>
      </c>
      <c r="AC653" t="s">
        <v>58</v>
      </c>
      <c r="AD653" t="s">
        <v>2036</v>
      </c>
      <c r="AE653" t="s">
        <v>59</v>
      </c>
      <c r="AF653" t="s">
        <v>2036</v>
      </c>
      <c r="AG653">
        <v>100</v>
      </c>
      <c r="AL653" t="s">
        <v>2190</v>
      </c>
      <c r="AV653" t="s">
        <v>2037</v>
      </c>
      <c r="AW653" t="s">
        <v>2191</v>
      </c>
      <c r="AX653" t="s">
        <v>2192</v>
      </c>
      <c r="BC653" t="s">
        <v>124</v>
      </c>
      <c r="BH653" t="s">
        <v>2039</v>
      </c>
      <c r="BI653" t="s">
        <v>93</v>
      </c>
      <c r="BJ653" s="12" t="s">
        <v>2193</v>
      </c>
      <c r="BQ653" t="s">
        <v>124</v>
      </c>
      <c r="BR653" t="s">
        <v>3143</v>
      </c>
    </row>
    <row r="654" spans="1:70" ht="15" x14ac:dyDescent="0.25">
      <c r="L654"/>
      <c r="M654"/>
      <c r="O654" t="s">
        <v>2177</v>
      </c>
      <c r="Q654" t="s">
        <v>70</v>
      </c>
      <c r="R654" t="s">
        <v>2184</v>
      </c>
      <c r="Y654" t="s">
        <v>2035</v>
      </c>
      <c r="BJ654"/>
    </row>
    <row r="655" spans="1:70" ht="45" x14ac:dyDescent="0.25">
      <c r="L655"/>
      <c r="M655"/>
      <c r="O655" t="s">
        <v>2178</v>
      </c>
      <c r="P655" s="4" t="s">
        <v>2181</v>
      </c>
      <c r="Q655" t="s">
        <v>70</v>
      </c>
      <c r="R655" t="s">
        <v>2185</v>
      </c>
      <c r="BJ655"/>
    </row>
    <row r="656" spans="1:70" ht="15" x14ac:dyDescent="0.25">
      <c r="L656"/>
      <c r="M656"/>
      <c r="O656" t="s">
        <v>2179</v>
      </c>
      <c r="Q656" t="s">
        <v>70</v>
      </c>
      <c r="R656" t="s">
        <v>2186</v>
      </c>
      <c r="BJ656"/>
    </row>
    <row r="657" spans="1:70" ht="90" x14ac:dyDescent="0.25">
      <c r="L657"/>
      <c r="M657"/>
      <c r="O657" t="s">
        <v>2180</v>
      </c>
      <c r="P657" s="4" t="s">
        <v>2182</v>
      </c>
      <c r="Q657" t="s">
        <v>70</v>
      </c>
      <c r="R657" t="s">
        <v>2187</v>
      </c>
      <c r="BJ657"/>
    </row>
    <row r="658" spans="1:70" ht="29.25" customHeight="1" x14ac:dyDescent="0.25">
      <c r="A658">
        <v>16736665</v>
      </c>
      <c r="B658" t="s">
        <v>2194</v>
      </c>
      <c r="C658" t="s">
        <v>59</v>
      </c>
      <c r="D658" t="s">
        <v>83</v>
      </c>
      <c r="E658">
        <v>100</v>
      </c>
      <c r="F658" t="str">
        <f>IF(AE658="","No","Yes")</f>
        <v>Yes</v>
      </c>
      <c r="G658" t="str">
        <f>IFERROR(VLOOKUP(B658,[1]Sheet1!$A:$J,COLUMN([1]Sheet1!$J$1),FALSE),"")</f>
        <v/>
      </c>
      <c r="H658" t="str">
        <f t="shared" ref="H658" si="206">IF(BN658=0,"No","Yes")</f>
        <v>No</v>
      </c>
      <c r="I658">
        <f>BN658</f>
        <v>0</v>
      </c>
      <c r="J658">
        <f>BO658</f>
        <v>0</v>
      </c>
      <c r="K658" s="2">
        <v>16736665</v>
      </c>
      <c r="L658" s="12" t="s">
        <v>2194</v>
      </c>
      <c r="M658" s="12" t="s">
        <v>2204</v>
      </c>
      <c r="N658" s="4" t="s">
        <v>2205</v>
      </c>
      <c r="O658" t="s">
        <v>2195</v>
      </c>
      <c r="Q658" t="s">
        <v>70</v>
      </c>
      <c r="R658" t="s">
        <v>2200</v>
      </c>
      <c r="T658" t="s">
        <v>2031</v>
      </c>
      <c r="U658" t="s">
        <v>2032</v>
      </c>
      <c r="V658" t="s">
        <v>810</v>
      </c>
      <c r="W658" t="s">
        <v>78</v>
      </c>
      <c r="X658" t="s">
        <v>79</v>
      </c>
      <c r="Y658" t="s">
        <v>80</v>
      </c>
      <c r="Z658" t="s">
        <v>118</v>
      </c>
      <c r="AA658" t="s">
        <v>119</v>
      </c>
      <c r="AB658" t="s">
        <v>83</v>
      </c>
      <c r="AC658" t="s">
        <v>58</v>
      </c>
      <c r="AD658" t="s">
        <v>83</v>
      </c>
      <c r="AE658" t="s">
        <v>59</v>
      </c>
      <c r="AF658" t="s">
        <v>84</v>
      </c>
      <c r="AG658">
        <v>100</v>
      </c>
      <c r="AL658" t="s">
        <v>2206</v>
      </c>
      <c r="AV658" t="s">
        <v>2037</v>
      </c>
      <c r="AW658" t="s">
        <v>2191</v>
      </c>
      <c r="AX658" t="s">
        <v>2207</v>
      </c>
      <c r="BC658" t="s">
        <v>90</v>
      </c>
      <c r="BD658" t="s">
        <v>2208</v>
      </c>
      <c r="BH658" t="s">
        <v>92</v>
      </c>
      <c r="BI658" t="s">
        <v>93</v>
      </c>
      <c r="BJ658" s="12" t="s">
        <v>2209</v>
      </c>
      <c r="BQ658" t="s">
        <v>124</v>
      </c>
      <c r="BR658" t="s">
        <v>3143</v>
      </c>
    </row>
    <row r="659" spans="1:70" ht="15" x14ac:dyDescent="0.25">
      <c r="L659"/>
      <c r="M659"/>
      <c r="O659" s="5" t="s">
        <v>2196</v>
      </c>
      <c r="P659" s="5"/>
      <c r="Q659" t="s">
        <v>70</v>
      </c>
      <c r="R659" t="s">
        <v>2201</v>
      </c>
      <c r="Y659" t="s">
        <v>2035</v>
      </c>
      <c r="BJ659"/>
    </row>
    <row r="660" spans="1:70" ht="15" x14ac:dyDescent="0.25">
      <c r="L660"/>
      <c r="M660"/>
      <c r="O660" t="s">
        <v>2197</v>
      </c>
      <c r="Q660" t="s">
        <v>70</v>
      </c>
      <c r="R660" t="s">
        <v>2202</v>
      </c>
      <c r="BJ660"/>
    </row>
    <row r="661" spans="1:70" ht="90" x14ac:dyDescent="0.25">
      <c r="L661"/>
      <c r="M661"/>
      <c r="O661" t="s">
        <v>2198</v>
      </c>
      <c r="P661" s="4" t="s">
        <v>2199</v>
      </c>
      <c r="Q661" t="s">
        <v>70</v>
      </c>
      <c r="R661" t="s">
        <v>2203</v>
      </c>
      <c r="BJ661"/>
    </row>
    <row r="662" spans="1:70" ht="29.25" customHeight="1" x14ac:dyDescent="0.25">
      <c r="A662">
        <v>16736666</v>
      </c>
      <c r="B662" t="s">
        <v>2210</v>
      </c>
      <c r="C662" t="s">
        <v>59</v>
      </c>
      <c r="D662" t="s">
        <v>83</v>
      </c>
      <c r="E662">
        <v>100</v>
      </c>
      <c r="F662" t="str">
        <f>IF(AE662="","No","Yes")</f>
        <v>Yes</v>
      </c>
      <c r="G662" t="str">
        <f>IFERROR(VLOOKUP(B662,[1]Sheet1!$A:$J,COLUMN([1]Sheet1!$J$1),FALSE),"")</f>
        <v/>
      </c>
      <c r="H662" t="str">
        <f t="shared" ref="H662" si="207">IF(BN662=0,"No","Yes")</f>
        <v>No</v>
      </c>
      <c r="I662">
        <f>BN662</f>
        <v>0</v>
      </c>
      <c r="J662">
        <f>BO662</f>
        <v>0</v>
      </c>
      <c r="K662" s="2">
        <v>16736666</v>
      </c>
      <c r="L662" s="12" t="s">
        <v>2210</v>
      </c>
      <c r="M662" s="4" t="s">
        <v>2216</v>
      </c>
      <c r="N662" s="4" t="s">
        <v>2217</v>
      </c>
      <c r="O662" s="5" t="s">
        <v>2211</v>
      </c>
      <c r="P662" s="5"/>
      <c r="Q662" t="s">
        <v>70</v>
      </c>
      <c r="R662" t="s">
        <v>2214</v>
      </c>
      <c r="T662" t="s">
        <v>2031</v>
      </c>
      <c r="U662" t="s">
        <v>2032</v>
      </c>
      <c r="V662" t="s">
        <v>810</v>
      </c>
      <c r="W662" t="s">
        <v>78</v>
      </c>
      <c r="X662" t="s">
        <v>79</v>
      </c>
      <c r="Y662" t="s">
        <v>80</v>
      </c>
      <c r="Z662" t="s">
        <v>118</v>
      </c>
      <c r="AA662" t="s">
        <v>119</v>
      </c>
      <c r="AB662" t="s">
        <v>83</v>
      </c>
      <c r="AC662" t="s">
        <v>58</v>
      </c>
      <c r="AD662" t="s">
        <v>2036</v>
      </c>
      <c r="AE662" t="s">
        <v>59</v>
      </c>
      <c r="AF662" t="s">
        <v>2036</v>
      </c>
      <c r="AG662">
        <v>100</v>
      </c>
      <c r="AL662" t="s">
        <v>2218</v>
      </c>
      <c r="AV662" t="s">
        <v>2037</v>
      </c>
      <c r="AW662" t="s">
        <v>2191</v>
      </c>
      <c r="AX662" t="s">
        <v>2219</v>
      </c>
      <c r="BC662" t="s">
        <v>124</v>
      </c>
      <c r="BH662" t="s">
        <v>2039</v>
      </c>
      <c r="BI662" t="s">
        <v>93</v>
      </c>
      <c r="BJ662" s="12" t="s">
        <v>2220</v>
      </c>
      <c r="BQ662" t="s">
        <v>124</v>
      </c>
      <c r="BR662" t="s">
        <v>3143</v>
      </c>
    </row>
    <row r="663" spans="1:70" ht="135" x14ac:dyDescent="0.25">
      <c r="L663"/>
      <c r="M663"/>
      <c r="O663" t="s">
        <v>2212</v>
      </c>
      <c r="P663" s="4" t="s">
        <v>2213</v>
      </c>
      <c r="Q663" t="s">
        <v>70</v>
      </c>
      <c r="R663" t="s">
        <v>2215</v>
      </c>
      <c r="Y663" t="s">
        <v>2035</v>
      </c>
      <c r="BJ663"/>
    </row>
    <row r="664" spans="1:70" ht="29.25" customHeight="1" x14ac:dyDescent="0.25">
      <c r="A664">
        <v>16736667</v>
      </c>
      <c r="B664" t="s">
        <v>2221</v>
      </c>
      <c r="C664" t="s">
        <v>59</v>
      </c>
      <c r="D664" t="s">
        <v>83</v>
      </c>
      <c r="E664">
        <v>100</v>
      </c>
      <c r="F664" t="str">
        <f>IF(AE664="","No","Yes")</f>
        <v>Yes</v>
      </c>
      <c r="G664" t="str">
        <f>IFERROR(VLOOKUP(B664,[1]Sheet1!$A:$J,COLUMN([1]Sheet1!$J$1),FALSE),"")</f>
        <v/>
      </c>
      <c r="H664" t="str">
        <f t="shared" ref="H664" si="208">IF(BN664=0,"No","Yes")</f>
        <v>No</v>
      </c>
      <c r="I664">
        <f>BN664</f>
        <v>0</v>
      </c>
      <c r="J664">
        <f>BO664</f>
        <v>0</v>
      </c>
      <c r="K664" s="2">
        <v>16736667</v>
      </c>
      <c r="L664" s="12" t="s">
        <v>2221</v>
      </c>
      <c r="M664" s="4" t="s">
        <v>2228</v>
      </c>
      <c r="N664" s="4" t="s">
        <v>2229</v>
      </c>
      <c r="O664" s="3" t="s">
        <v>2211</v>
      </c>
      <c r="P664" s="3"/>
      <c r="Q664" t="s">
        <v>70</v>
      </c>
      <c r="R664" t="s">
        <v>2214</v>
      </c>
      <c r="T664" t="s">
        <v>2031</v>
      </c>
      <c r="U664" t="s">
        <v>2032</v>
      </c>
      <c r="V664" t="s">
        <v>810</v>
      </c>
      <c r="W664" t="s">
        <v>78</v>
      </c>
      <c r="X664" t="s">
        <v>79</v>
      </c>
      <c r="Y664" t="s">
        <v>80</v>
      </c>
      <c r="Z664" t="s">
        <v>118</v>
      </c>
      <c r="AA664" t="s">
        <v>119</v>
      </c>
      <c r="AB664" t="s">
        <v>83</v>
      </c>
      <c r="AC664" t="s">
        <v>58</v>
      </c>
      <c r="AD664" t="s">
        <v>2036</v>
      </c>
      <c r="AE664" t="s">
        <v>59</v>
      </c>
      <c r="AF664" t="s">
        <v>2036</v>
      </c>
      <c r="AG664">
        <v>100</v>
      </c>
      <c r="AL664" t="s">
        <v>2230</v>
      </c>
      <c r="AV664" t="s">
        <v>2037</v>
      </c>
      <c r="AW664" t="s">
        <v>2191</v>
      </c>
      <c r="AX664" t="s">
        <v>2231</v>
      </c>
      <c r="BC664" t="s">
        <v>124</v>
      </c>
      <c r="BH664" t="s">
        <v>2039</v>
      </c>
      <c r="BI664" t="s">
        <v>93</v>
      </c>
      <c r="BJ664" s="12" t="s">
        <v>2232</v>
      </c>
      <c r="BQ664" t="s">
        <v>124</v>
      </c>
      <c r="BR664" t="s">
        <v>3143</v>
      </c>
    </row>
    <row r="665" spans="1:70" ht="15" x14ac:dyDescent="0.25">
      <c r="L665"/>
      <c r="M665"/>
      <c r="O665" s="3" t="s">
        <v>2196</v>
      </c>
      <c r="P665" s="3"/>
      <c r="Q665" t="s">
        <v>70</v>
      </c>
      <c r="R665" t="s">
        <v>2201</v>
      </c>
      <c r="Y665" t="s">
        <v>2035</v>
      </c>
      <c r="BJ665"/>
    </row>
    <row r="666" spans="1:70" ht="60" x14ac:dyDescent="0.25">
      <c r="L666"/>
      <c r="M666"/>
      <c r="O666" t="s">
        <v>2222</v>
      </c>
      <c r="P666" s="4" t="s">
        <v>2224</v>
      </c>
      <c r="Q666" t="s">
        <v>70</v>
      </c>
      <c r="R666" t="s">
        <v>2226</v>
      </c>
      <c r="BJ666"/>
    </row>
    <row r="667" spans="1:70" ht="135" x14ac:dyDescent="0.25">
      <c r="L667"/>
      <c r="M667"/>
      <c r="O667" s="4" t="s">
        <v>2223</v>
      </c>
      <c r="P667" s="4" t="s">
        <v>2225</v>
      </c>
      <c r="Q667" t="s">
        <v>70</v>
      </c>
      <c r="R667" t="s">
        <v>2227</v>
      </c>
      <c r="BJ667"/>
    </row>
    <row r="668" spans="1:70" ht="29.25" customHeight="1" x14ac:dyDescent="0.25">
      <c r="A668">
        <v>16736668</v>
      </c>
      <c r="B668" t="s">
        <v>2233</v>
      </c>
      <c r="C668" t="s">
        <v>59</v>
      </c>
      <c r="D668" t="s">
        <v>83</v>
      </c>
      <c r="E668">
        <v>100</v>
      </c>
      <c r="F668" t="str">
        <f>IF(AE668="","No","Yes")</f>
        <v>Yes</v>
      </c>
      <c r="G668" t="str">
        <f>IFERROR(VLOOKUP(B668,[1]Sheet1!$A:$J,COLUMN([1]Sheet1!$J$1),FALSE),"")</f>
        <v/>
      </c>
      <c r="H668" t="str">
        <f t="shared" ref="H668" si="209">IF(BN668=0,"No","Yes")</f>
        <v>No</v>
      </c>
      <c r="I668">
        <f>BN668</f>
        <v>0</v>
      </c>
      <c r="J668">
        <f>BO668</f>
        <v>0</v>
      </c>
      <c r="K668" s="2">
        <v>16736668</v>
      </c>
      <c r="L668" s="12" t="s">
        <v>2233</v>
      </c>
      <c r="M668" s="12" t="s">
        <v>2243</v>
      </c>
      <c r="N668" s="4" t="s">
        <v>2244</v>
      </c>
      <c r="O668" t="s">
        <v>2234</v>
      </c>
      <c r="P668" s="4" t="s">
        <v>2237</v>
      </c>
      <c r="Q668" t="s">
        <v>70</v>
      </c>
      <c r="R668" t="s">
        <v>2240</v>
      </c>
      <c r="T668" t="s">
        <v>2031</v>
      </c>
      <c r="U668" t="s">
        <v>2032</v>
      </c>
      <c r="V668" t="s">
        <v>810</v>
      </c>
      <c r="W668" t="s">
        <v>78</v>
      </c>
      <c r="X668" t="s">
        <v>79</v>
      </c>
      <c r="Y668" t="s">
        <v>80</v>
      </c>
      <c r="Z668" t="s">
        <v>118</v>
      </c>
      <c r="AA668" t="s">
        <v>119</v>
      </c>
      <c r="AB668" t="s">
        <v>83</v>
      </c>
      <c r="AC668" t="s">
        <v>58</v>
      </c>
      <c r="AD668" t="s">
        <v>2036</v>
      </c>
      <c r="AE668" t="s">
        <v>59</v>
      </c>
      <c r="AF668" t="s">
        <v>2036</v>
      </c>
      <c r="AG668">
        <v>100</v>
      </c>
      <c r="AL668" t="s">
        <v>2245</v>
      </c>
      <c r="AV668" t="s">
        <v>2037</v>
      </c>
      <c r="AW668" t="s">
        <v>2246</v>
      </c>
      <c r="AX668" t="s">
        <v>2247</v>
      </c>
      <c r="BC668" t="s">
        <v>124</v>
      </c>
      <c r="BH668" t="s">
        <v>2039</v>
      </c>
      <c r="BI668" t="s">
        <v>93</v>
      </c>
      <c r="BJ668" s="12" t="s">
        <v>2248</v>
      </c>
      <c r="BQ668" t="s">
        <v>124</v>
      </c>
      <c r="BR668" t="s">
        <v>3143</v>
      </c>
    </row>
    <row r="669" spans="1:70" ht="15" x14ac:dyDescent="0.25">
      <c r="L669"/>
      <c r="M669"/>
      <c r="O669" t="s">
        <v>2235</v>
      </c>
      <c r="P669" t="s">
        <v>2238</v>
      </c>
      <c r="Q669" t="s">
        <v>70</v>
      </c>
      <c r="R669" t="s">
        <v>2241</v>
      </c>
      <c r="Y669" t="s">
        <v>2035</v>
      </c>
      <c r="BJ669"/>
    </row>
    <row r="670" spans="1:70" ht="240" x14ac:dyDescent="0.25">
      <c r="L670"/>
      <c r="M670"/>
      <c r="O670" t="s">
        <v>2236</v>
      </c>
      <c r="P670" s="4" t="s">
        <v>2239</v>
      </c>
      <c r="Q670" t="s">
        <v>70</v>
      </c>
      <c r="R670" t="s">
        <v>2242</v>
      </c>
      <c r="BJ670"/>
    </row>
    <row r="671" spans="1:70" ht="29.25" customHeight="1" x14ac:dyDescent="0.25">
      <c r="A671">
        <v>16736669</v>
      </c>
      <c r="B671" t="s">
        <v>2249</v>
      </c>
      <c r="C671" t="s">
        <v>59</v>
      </c>
      <c r="D671" t="s">
        <v>83</v>
      </c>
      <c r="E671">
        <v>100</v>
      </c>
      <c r="F671" t="str">
        <f>IF(AE671="","No","Yes")</f>
        <v>Yes</v>
      </c>
      <c r="G671" t="str">
        <f>IFERROR(VLOOKUP(B671,[1]Sheet1!$A:$J,COLUMN([1]Sheet1!$J$1),FALSE),"")</f>
        <v/>
      </c>
      <c r="H671" t="str">
        <f t="shared" ref="H671" si="210">IF(BN671=0,"No","Yes")</f>
        <v>No</v>
      </c>
      <c r="I671">
        <f>BN671</f>
        <v>0</v>
      </c>
      <c r="J671">
        <f>BO671</f>
        <v>0</v>
      </c>
      <c r="K671" s="2">
        <v>16736669</v>
      </c>
      <c r="L671" s="12" t="s">
        <v>2249</v>
      </c>
      <c r="M671" s="12" t="s">
        <v>2260</v>
      </c>
      <c r="N671" s="4" t="s">
        <v>2261</v>
      </c>
      <c r="O671" s="3" t="s">
        <v>2211</v>
      </c>
      <c r="P671" s="3"/>
      <c r="Q671" t="s">
        <v>70</v>
      </c>
      <c r="R671" t="s">
        <v>2255</v>
      </c>
      <c r="T671" t="s">
        <v>2031</v>
      </c>
      <c r="U671" t="s">
        <v>2032</v>
      </c>
      <c r="V671" t="s">
        <v>810</v>
      </c>
      <c r="W671" t="s">
        <v>78</v>
      </c>
      <c r="X671" t="s">
        <v>79</v>
      </c>
      <c r="Y671" t="s">
        <v>80</v>
      </c>
      <c r="Z671" t="s">
        <v>118</v>
      </c>
      <c r="AA671" t="s">
        <v>119</v>
      </c>
      <c r="AB671" t="s">
        <v>83</v>
      </c>
      <c r="AC671" t="s">
        <v>58</v>
      </c>
      <c r="AD671" t="s">
        <v>2036</v>
      </c>
      <c r="AE671" t="s">
        <v>59</v>
      </c>
      <c r="AF671" t="s">
        <v>2036</v>
      </c>
      <c r="AG671">
        <v>100</v>
      </c>
      <c r="AL671" t="s">
        <v>2262</v>
      </c>
      <c r="AV671" t="s">
        <v>2037</v>
      </c>
      <c r="AW671" t="s">
        <v>2246</v>
      </c>
      <c r="AX671" t="s">
        <v>2263</v>
      </c>
      <c r="BC671" t="s">
        <v>124</v>
      </c>
      <c r="BH671" t="s">
        <v>2039</v>
      </c>
      <c r="BI671" t="s">
        <v>93</v>
      </c>
      <c r="BJ671" s="12" t="s">
        <v>2264</v>
      </c>
      <c r="BQ671" t="s">
        <v>124</v>
      </c>
      <c r="BR671" t="s">
        <v>3143</v>
      </c>
    </row>
    <row r="672" spans="1:70" ht="15" x14ac:dyDescent="0.25">
      <c r="L672"/>
      <c r="M672"/>
      <c r="O672" t="s">
        <v>2250</v>
      </c>
      <c r="Q672" t="s">
        <v>70</v>
      </c>
      <c r="R672" t="s">
        <v>2256</v>
      </c>
      <c r="Y672" t="s">
        <v>2035</v>
      </c>
      <c r="BJ672"/>
    </row>
    <row r="673" spans="1:70" ht="15" x14ac:dyDescent="0.25">
      <c r="L673"/>
      <c r="M673"/>
      <c r="O673" t="s">
        <v>2251</v>
      </c>
      <c r="Q673" t="s">
        <v>70</v>
      </c>
      <c r="R673" t="s">
        <v>2257</v>
      </c>
      <c r="BJ673"/>
    </row>
    <row r="674" spans="1:70" ht="15" x14ac:dyDescent="0.25">
      <c r="L674"/>
      <c r="M674"/>
      <c r="O674" t="s">
        <v>2252</v>
      </c>
      <c r="Q674" t="s">
        <v>70</v>
      </c>
      <c r="R674" t="s">
        <v>2258</v>
      </c>
      <c r="BJ674"/>
    </row>
    <row r="675" spans="1:70" ht="15" x14ac:dyDescent="0.25">
      <c r="L675"/>
      <c r="M675"/>
      <c r="O675" t="s">
        <v>2253</v>
      </c>
      <c r="P675" t="s">
        <v>2254</v>
      </c>
      <c r="Q675" t="s">
        <v>70</v>
      </c>
      <c r="R675" t="s">
        <v>2259</v>
      </c>
      <c r="BJ675"/>
    </row>
    <row r="676" spans="1:70" ht="29.25" customHeight="1" x14ac:dyDescent="0.25">
      <c r="A676">
        <v>16736670</v>
      </c>
      <c r="B676" t="s">
        <v>2265</v>
      </c>
      <c r="C676" t="s">
        <v>59</v>
      </c>
      <c r="D676" t="s">
        <v>83</v>
      </c>
      <c r="E676">
        <v>100</v>
      </c>
      <c r="F676" t="str">
        <f>IF(AE676="","No","Yes")</f>
        <v>Yes</v>
      </c>
      <c r="G676" t="str">
        <f>IFERROR(VLOOKUP(B676,[1]Sheet1!$A:$J,COLUMN([1]Sheet1!$J$1),FALSE),"")</f>
        <v/>
      </c>
      <c r="H676" t="str">
        <f t="shared" ref="H676" si="211">IF(BN676=0,"No","Yes")</f>
        <v>No</v>
      </c>
      <c r="I676">
        <f>BN676</f>
        <v>0</v>
      </c>
      <c r="J676">
        <f>BO676</f>
        <v>0</v>
      </c>
      <c r="K676" s="2">
        <v>16736670</v>
      </c>
      <c r="L676" s="12" t="s">
        <v>2265</v>
      </c>
      <c r="M676" s="4" t="s">
        <v>2271</v>
      </c>
      <c r="N676" s="4" t="s">
        <v>2272</v>
      </c>
      <c r="O676" t="s">
        <v>2266</v>
      </c>
      <c r="Q676" t="s">
        <v>70</v>
      </c>
      <c r="R676" t="s">
        <v>2269</v>
      </c>
      <c r="T676" t="s">
        <v>2031</v>
      </c>
      <c r="U676" t="s">
        <v>2032</v>
      </c>
      <c r="V676" t="s">
        <v>810</v>
      </c>
      <c r="W676" t="s">
        <v>78</v>
      </c>
      <c r="X676" t="s">
        <v>79</v>
      </c>
      <c r="Y676" t="s">
        <v>80</v>
      </c>
      <c r="Z676" t="s">
        <v>118</v>
      </c>
      <c r="AA676" t="s">
        <v>119</v>
      </c>
      <c r="AB676" t="s">
        <v>83</v>
      </c>
      <c r="AC676" t="s">
        <v>58</v>
      </c>
      <c r="AD676" t="s">
        <v>2036</v>
      </c>
      <c r="AE676" t="s">
        <v>59</v>
      </c>
      <c r="AF676" t="s">
        <v>2036</v>
      </c>
      <c r="AG676">
        <v>100</v>
      </c>
      <c r="AL676" t="s">
        <v>2273</v>
      </c>
      <c r="AV676" t="s">
        <v>2037</v>
      </c>
      <c r="AW676" t="s">
        <v>2191</v>
      </c>
      <c r="AX676" t="s">
        <v>2274</v>
      </c>
      <c r="BC676" t="s">
        <v>90</v>
      </c>
      <c r="BD676" t="s">
        <v>2275</v>
      </c>
      <c r="BH676" t="s">
        <v>2039</v>
      </c>
      <c r="BI676" t="s">
        <v>93</v>
      </c>
      <c r="BJ676" s="12" t="s">
        <v>2276</v>
      </c>
      <c r="BQ676" t="s">
        <v>124</v>
      </c>
      <c r="BR676" t="s">
        <v>3143</v>
      </c>
    </row>
    <row r="677" spans="1:70" ht="120" x14ac:dyDescent="0.25">
      <c r="L677"/>
      <c r="M677"/>
      <c r="O677" t="s">
        <v>2267</v>
      </c>
      <c r="P677" s="4" t="s">
        <v>2268</v>
      </c>
      <c r="Q677" t="s">
        <v>70</v>
      </c>
      <c r="R677" t="s">
        <v>2270</v>
      </c>
      <c r="Y677" t="s">
        <v>2035</v>
      </c>
      <c r="BJ677"/>
    </row>
    <row r="678" spans="1:70" ht="29.25" customHeight="1" x14ac:dyDescent="0.25">
      <c r="A678">
        <v>16736671</v>
      </c>
      <c r="B678" t="s">
        <v>2277</v>
      </c>
      <c r="C678" t="s">
        <v>59</v>
      </c>
      <c r="D678" t="s">
        <v>83</v>
      </c>
      <c r="E678">
        <v>100</v>
      </c>
      <c r="F678" t="str">
        <f>IF(AE678="","No","Yes")</f>
        <v>Yes</v>
      </c>
      <c r="G678" t="str">
        <f>IFERROR(VLOOKUP(B678,[1]Sheet1!$A:$J,COLUMN([1]Sheet1!$J$1),FALSE),"")</f>
        <v/>
      </c>
      <c r="H678" t="str">
        <f t="shared" ref="H678" si="212">IF(BN678=0,"No","Yes")</f>
        <v>No</v>
      </c>
      <c r="I678">
        <f>BN678</f>
        <v>0</v>
      </c>
      <c r="J678">
        <f>BO678</f>
        <v>0</v>
      </c>
      <c r="K678" s="2">
        <v>16736671</v>
      </c>
      <c r="L678" s="12" t="s">
        <v>2277</v>
      </c>
      <c r="M678" s="12" t="s">
        <v>2285</v>
      </c>
      <c r="N678" s="4" t="s">
        <v>2286</v>
      </c>
      <c r="O678" s="4" t="s">
        <v>2278</v>
      </c>
      <c r="Q678" t="s">
        <v>70</v>
      </c>
      <c r="R678" t="s">
        <v>2282</v>
      </c>
      <c r="T678" t="s">
        <v>2031</v>
      </c>
      <c r="U678" t="s">
        <v>2032</v>
      </c>
      <c r="V678" t="s">
        <v>810</v>
      </c>
      <c r="W678" t="s">
        <v>78</v>
      </c>
      <c r="X678" t="s">
        <v>79</v>
      </c>
      <c r="Y678" t="s">
        <v>80</v>
      </c>
      <c r="Z678" t="s">
        <v>655</v>
      </c>
      <c r="AA678" t="s">
        <v>119</v>
      </c>
      <c r="AB678" t="s">
        <v>83</v>
      </c>
      <c r="AC678" t="s">
        <v>58</v>
      </c>
      <c r="AD678" t="s">
        <v>83</v>
      </c>
      <c r="AE678" t="s">
        <v>59</v>
      </c>
      <c r="AF678" t="s">
        <v>2036</v>
      </c>
      <c r="AG678">
        <v>100</v>
      </c>
      <c r="AH678" t="s">
        <v>2115</v>
      </c>
      <c r="AL678" t="s">
        <v>2287</v>
      </c>
      <c r="AV678" t="s">
        <v>2037</v>
      </c>
      <c r="AX678" t="s">
        <v>2288</v>
      </c>
      <c r="BC678" t="s">
        <v>90</v>
      </c>
      <c r="BD678" t="s">
        <v>2289</v>
      </c>
      <c r="BH678" t="s">
        <v>92</v>
      </c>
      <c r="BI678" t="s">
        <v>93</v>
      </c>
      <c r="BQ678" t="s">
        <v>124</v>
      </c>
      <c r="BR678" t="s">
        <v>3143</v>
      </c>
    </row>
    <row r="679" spans="1:70" ht="30" x14ac:dyDescent="0.25">
      <c r="L679"/>
      <c r="M679"/>
      <c r="O679" s="4" t="s">
        <v>2279</v>
      </c>
      <c r="Q679" t="s">
        <v>70</v>
      </c>
      <c r="R679" t="s">
        <v>2283</v>
      </c>
      <c r="Y679" t="s">
        <v>2035</v>
      </c>
      <c r="BJ679"/>
    </row>
    <row r="680" spans="1:70" ht="90" x14ac:dyDescent="0.25">
      <c r="L680"/>
      <c r="M680"/>
      <c r="O680" s="4" t="s">
        <v>2280</v>
      </c>
      <c r="P680" s="4" t="s">
        <v>2281</v>
      </c>
      <c r="Q680" t="s">
        <v>70</v>
      </c>
      <c r="R680" t="s">
        <v>2284</v>
      </c>
      <c r="BJ680"/>
    </row>
    <row r="681" spans="1:70" ht="29.25" customHeight="1" x14ac:dyDescent="0.25">
      <c r="A681">
        <v>16736672</v>
      </c>
      <c r="B681" t="s">
        <v>2290</v>
      </c>
      <c r="C681" t="s">
        <v>59</v>
      </c>
      <c r="D681" t="s">
        <v>83</v>
      </c>
      <c r="E681">
        <v>100</v>
      </c>
      <c r="F681" t="str">
        <f>IF(AE681="","No","Yes")</f>
        <v>Yes</v>
      </c>
      <c r="G681" t="str">
        <f>IFERROR(VLOOKUP(B681,[1]Sheet1!$A:$J,COLUMN([1]Sheet1!$J$1),FALSE),"")</f>
        <v/>
      </c>
      <c r="H681" t="str">
        <f t="shared" ref="H681" si="213">IF(BN681=0,"No","Yes")</f>
        <v>No</v>
      </c>
      <c r="I681">
        <f>BN681</f>
        <v>0</v>
      </c>
      <c r="J681">
        <f>BO681</f>
        <v>0</v>
      </c>
      <c r="K681" s="2">
        <v>16736672</v>
      </c>
      <c r="L681" s="12" t="s">
        <v>2290</v>
      </c>
      <c r="M681" s="12" t="s">
        <v>2300</v>
      </c>
      <c r="N681" s="4" t="s">
        <v>2301</v>
      </c>
      <c r="O681" s="4" t="s">
        <v>2291</v>
      </c>
      <c r="Q681" t="s">
        <v>70</v>
      </c>
      <c r="R681" t="s">
        <v>2296</v>
      </c>
      <c r="T681" t="s">
        <v>2031</v>
      </c>
      <c r="U681" t="s">
        <v>2032</v>
      </c>
      <c r="V681" t="s">
        <v>810</v>
      </c>
      <c r="W681" t="s">
        <v>78</v>
      </c>
      <c r="X681" t="s">
        <v>79</v>
      </c>
      <c r="Y681" t="s">
        <v>80</v>
      </c>
      <c r="Z681" t="s">
        <v>118</v>
      </c>
      <c r="AA681" t="s">
        <v>119</v>
      </c>
      <c r="AB681" t="s">
        <v>83</v>
      </c>
      <c r="AC681" t="s">
        <v>58</v>
      </c>
      <c r="AD681" t="s">
        <v>83</v>
      </c>
      <c r="AE681" t="s">
        <v>59</v>
      </c>
      <c r="AF681" t="s">
        <v>84</v>
      </c>
      <c r="AG681">
        <v>100</v>
      </c>
      <c r="AL681" t="s">
        <v>2302</v>
      </c>
      <c r="AV681" t="s">
        <v>2037</v>
      </c>
      <c r="AW681" t="s">
        <v>2191</v>
      </c>
      <c r="AX681" t="s">
        <v>2303</v>
      </c>
      <c r="BC681" t="s">
        <v>124</v>
      </c>
      <c r="BH681" t="s">
        <v>92</v>
      </c>
      <c r="BI681" t="s">
        <v>93</v>
      </c>
      <c r="BJ681" s="12" t="s">
        <v>2304</v>
      </c>
      <c r="BQ681" t="s">
        <v>124</v>
      </c>
      <c r="BR681" t="s">
        <v>3143</v>
      </c>
    </row>
    <row r="682" spans="1:70" ht="30" x14ac:dyDescent="0.25">
      <c r="L682"/>
      <c r="M682"/>
      <c r="O682" s="4" t="s">
        <v>2292</v>
      </c>
      <c r="Q682" t="s">
        <v>70</v>
      </c>
      <c r="R682" t="s">
        <v>2297</v>
      </c>
      <c r="Y682" t="s">
        <v>2035</v>
      </c>
      <c r="BJ682"/>
    </row>
    <row r="683" spans="1:70" ht="30" x14ac:dyDescent="0.25">
      <c r="L683"/>
      <c r="M683"/>
      <c r="O683" s="4" t="s">
        <v>2293</v>
      </c>
      <c r="Q683" t="s">
        <v>70</v>
      </c>
      <c r="R683" t="s">
        <v>2298</v>
      </c>
      <c r="BJ683"/>
    </row>
    <row r="684" spans="1:70" ht="45" x14ac:dyDescent="0.25">
      <c r="L684"/>
      <c r="M684"/>
      <c r="O684" s="4" t="s">
        <v>2294</v>
      </c>
      <c r="P684" s="4" t="s">
        <v>2295</v>
      </c>
      <c r="Q684" t="s">
        <v>70</v>
      </c>
      <c r="R684" t="s">
        <v>2299</v>
      </c>
      <c r="BJ684"/>
    </row>
    <row r="685" spans="1:70" ht="29.25" customHeight="1" x14ac:dyDescent="0.25">
      <c r="A685">
        <v>16728524</v>
      </c>
      <c r="B685" t="s">
        <v>2305</v>
      </c>
      <c r="D685" t="s">
        <v>58</v>
      </c>
      <c r="K685" s="2">
        <v>16728524</v>
      </c>
      <c r="L685" s="12" t="s">
        <v>2305</v>
      </c>
      <c r="M685" s="12" t="s">
        <v>54</v>
      </c>
      <c r="V685" t="s">
        <v>2306</v>
      </c>
      <c r="Z685" t="s">
        <v>56</v>
      </c>
      <c r="AA685" t="s">
        <v>57</v>
      </c>
      <c r="AB685" t="s">
        <v>58</v>
      </c>
      <c r="AC685" t="s">
        <v>58</v>
      </c>
    </row>
    <row r="686" spans="1:70" ht="29.25" customHeight="1" x14ac:dyDescent="0.25">
      <c r="A686">
        <v>16728530</v>
      </c>
      <c r="B686" t="s">
        <v>60</v>
      </c>
      <c r="D686" t="s">
        <v>58</v>
      </c>
      <c r="K686" s="2">
        <v>16728530</v>
      </c>
      <c r="L686" s="12" t="s">
        <v>60</v>
      </c>
      <c r="M686" s="12" t="s">
        <v>54</v>
      </c>
      <c r="V686" t="s">
        <v>2306</v>
      </c>
      <c r="Z686" t="s">
        <v>56</v>
      </c>
      <c r="AA686" t="s">
        <v>57</v>
      </c>
      <c r="AB686" t="s">
        <v>58</v>
      </c>
      <c r="AC686" t="s">
        <v>58</v>
      </c>
    </row>
    <row r="687" spans="1:70" ht="29.25" customHeight="1" x14ac:dyDescent="0.25">
      <c r="A687">
        <v>16728531</v>
      </c>
      <c r="B687" t="s">
        <v>2021</v>
      </c>
      <c r="D687" t="s">
        <v>58</v>
      </c>
      <c r="K687" s="2">
        <v>16728531</v>
      </c>
      <c r="L687" s="12" t="s">
        <v>2021</v>
      </c>
      <c r="M687" s="12" t="s">
        <v>54</v>
      </c>
      <c r="V687" t="s">
        <v>2306</v>
      </c>
      <c r="Z687" t="s">
        <v>56</v>
      </c>
      <c r="AA687" t="s">
        <v>57</v>
      </c>
      <c r="AB687" t="s">
        <v>58</v>
      </c>
      <c r="AC687" t="s">
        <v>58</v>
      </c>
    </row>
    <row r="688" spans="1:70" ht="29.25" customHeight="1" x14ac:dyDescent="0.25">
      <c r="A688">
        <v>16728525</v>
      </c>
      <c r="B688" t="s">
        <v>2307</v>
      </c>
      <c r="D688" t="s">
        <v>58</v>
      </c>
      <c r="K688" s="2">
        <v>16728525</v>
      </c>
      <c r="L688" s="12" t="s">
        <v>2307</v>
      </c>
      <c r="M688" s="12" t="s">
        <v>54</v>
      </c>
      <c r="V688" t="s">
        <v>55</v>
      </c>
      <c r="Z688" t="s">
        <v>56</v>
      </c>
      <c r="AA688" t="s">
        <v>57</v>
      </c>
      <c r="AB688" t="s">
        <v>58</v>
      </c>
      <c r="AC688" t="s">
        <v>83</v>
      </c>
    </row>
    <row r="689" spans="1:70" ht="29.25" customHeight="1" x14ac:dyDescent="0.25">
      <c r="A689">
        <v>16728528</v>
      </c>
      <c r="B689" t="s">
        <v>60</v>
      </c>
      <c r="D689" t="s">
        <v>58</v>
      </c>
      <c r="K689" s="2">
        <v>16728528</v>
      </c>
      <c r="L689" s="12" t="s">
        <v>60</v>
      </c>
      <c r="M689" s="12" t="s">
        <v>54</v>
      </c>
      <c r="V689" t="s">
        <v>55</v>
      </c>
      <c r="Z689" t="s">
        <v>56</v>
      </c>
      <c r="AA689" t="s">
        <v>57</v>
      </c>
      <c r="AB689" t="s">
        <v>58</v>
      </c>
      <c r="AC689" t="s">
        <v>83</v>
      </c>
    </row>
    <row r="690" spans="1:70" ht="29.25" customHeight="1" x14ac:dyDescent="0.25">
      <c r="A690">
        <v>17593479</v>
      </c>
      <c r="B690" t="s">
        <v>2308</v>
      </c>
      <c r="C690" t="s">
        <v>59</v>
      </c>
      <c r="D690" t="s">
        <v>83</v>
      </c>
      <c r="E690">
        <v>100</v>
      </c>
      <c r="F690" t="str">
        <f>IF(AE690="","No","Yes")</f>
        <v>Yes</v>
      </c>
      <c r="G690" t="str">
        <f>IFERROR(VLOOKUP(B690,[1]Sheet1!$A:$J,COLUMN([1]Sheet1!$J$1),FALSE),"")</f>
        <v>Error</v>
      </c>
      <c r="H690" t="str">
        <f t="shared" ref="H690" si="214">IF(BN690=0,"No","Yes")</f>
        <v>Yes</v>
      </c>
      <c r="I690" t="str">
        <f>BN690</f>
        <v>Thanhna.nguyen</v>
      </c>
      <c r="J690">
        <f>BO690</f>
        <v>0</v>
      </c>
      <c r="K690" s="2">
        <v>17593479</v>
      </c>
      <c r="L690" s="12" t="s">
        <v>2308</v>
      </c>
      <c r="M690" s="4" t="s">
        <v>2315</v>
      </c>
      <c r="N690" s="4" t="s">
        <v>2316</v>
      </c>
      <c r="O690" t="s">
        <v>2309</v>
      </c>
      <c r="T690" t="s">
        <v>60</v>
      </c>
      <c r="U690" t="s">
        <v>76</v>
      </c>
      <c r="V690" t="s">
        <v>55</v>
      </c>
      <c r="W690" t="s">
        <v>78</v>
      </c>
      <c r="X690" t="s">
        <v>79</v>
      </c>
      <c r="Y690" t="s">
        <v>80</v>
      </c>
      <c r="Z690" t="s">
        <v>81</v>
      </c>
      <c r="AA690" t="s">
        <v>119</v>
      </c>
      <c r="AB690" t="s">
        <v>83</v>
      </c>
      <c r="AC690" t="s">
        <v>59</v>
      </c>
      <c r="AD690" t="s">
        <v>83</v>
      </c>
      <c r="AE690" t="s">
        <v>59</v>
      </c>
      <c r="AF690" t="s">
        <v>84</v>
      </c>
      <c r="AG690">
        <v>100</v>
      </c>
      <c r="AM690" t="s">
        <v>2317</v>
      </c>
      <c r="AW690" t="s">
        <v>122</v>
      </c>
      <c r="AY690" t="s">
        <v>2318</v>
      </c>
      <c r="BA690" t="s">
        <v>83</v>
      </c>
      <c r="BK690" t="s">
        <v>2319</v>
      </c>
      <c r="BL690" s="24" t="s">
        <v>2755</v>
      </c>
      <c r="BM690" s="9" t="s">
        <v>2769</v>
      </c>
      <c r="BN690" s="9" t="s">
        <v>2757</v>
      </c>
      <c r="BQ690" t="s">
        <v>124</v>
      </c>
      <c r="BR690" t="s">
        <v>2782</v>
      </c>
    </row>
    <row r="691" spans="1:70" ht="15" x14ac:dyDescent="0.25">
      <c r="L691"/>
      <c r="M691"/>
      <c r="O691" t="s">
        <v>2310</v>
      </c>
      <c r="BJ691"/>
    </row>
    <row r="692" spans="1:70" ht="15" x14ac:dyDescent="0.25">
      <c r="L692"/>
      <c r="M692"/>
      <c r="O692" t="s">
        <v>2311</v>
      </c>
      <c r="BJ692"/>
    </row>
    <row r="693" spans="1:70" ht="15" x14ac:dyDescent="0.25">
      <c r="L693"/>
      <c r="M693"/>
      <c r="O693" t="s">
        <v>2312</v>
      </c>
      <c r="BJ693"/>
    </row>
    <row r="694" spans="1:70" ht="75" x14ac:dyDescent="0.25">
      <c r="L694"/>
      <c r="M694"/>
      <c r="O694" t="s">
        <v>2313</v>
      </c>
      <c r="P694" s="4" t="s">
        <v>2314</v>
      </c>
      <c r="BJ694"/>
    </row>
    <row r="695" spans="1:70" ht="29.25" customHeight="1" x14ac:dyDescent="0.25">
      <c r="A695">
        <v>17593480</v>
      </c>
      <c r="B695" t="s">
        <v>2320</v>
      </c>
      <c r="C695" t="s">
        <v>59</v>
      </c>
      <c r="D695" t="s">
        <v>83</v>
      </c>
      <c r="E695">
        <v>100</v>
      </c>
      <c r="F695" t="str">
        <f>IF(AE695="","No","Yes")</f>
        <v>Yes</v>
      </c>
      <c r="G695">
        <f>IFERROR(VLOOKUP(B695,[1]Sheet1!$A:$J,COLUMN([1]Sheet1!$J$1),FALSE),"")</f>
        <v>0</v>
      </c>
      <c r="H695" t="str">
        <f t="shared" ref="H695" si="215">IF(BN695=0,"No","Yes")</f>
        <v>Yes</v>
      </c>
      <c r="I695" t="str">
        <f>BN695</f>
        <v>Thanhna.nguyen</v>
      </c>
      <c r="J695">
        <f>BO695</f>
        <v>0</v>
      </c>
      <c r="K695" s="2">
        <v>17593480</v>
      </c>
      <c r="L695" s="12" t="s">
        <v>2320</v>
      </c>
      <c r="M695" s="12" t="s">
        <v>2326</v>
      </c>
      <c r="N695" s="4" t="s">
        <v>2327</v>
      </c>
      <c r="O695" s="3" t="s">
        <v>2321</v>
      </c>
      <c r="P695" s="3"/>
      <c r="T695" t="s">
        <v>60</v>
      </c>
      <c r="U695" t="s">
        <v>76</v>
      </c>
      <c r="V695" t="s">
        <v>55</v>
      </c>
      <c r="W695" t="s">
        <v>78</v>
      </c>
      <c r="X695" t="s">
        <v>79</v>
      </c>
      <c r="Y695" t="s">
        <v>80</v>
      </c>
      <c r="Z695" t="s">
        <v>81</v>
      </c>
      <c r="AA695" t="s">
        <v>119</v>
      </c>
      <c r="AB695" t="s">
        <v>83</v>
      </c>
      <c r="AC695" t="s">
        <v>59</v>
      </c>
      <c r="AD695" t="s">
        <v>83</v>
      </c>
      <c r="AE695" t="s">
        <v>59</v>
      </c>
      <c r="AF695" t="s">
        <v>84</v>
      </c>
      <c r="AG695">
        <v>100</v>
      </c>
      <c r="AM695" t="s">
        <v>2317</v>
      </c>
      <c r="AW695" t="s">
        <v>122</v>
      </c>
      <c r="BK695" t="s">
        <v>2328</v>
      </c>
      <c r="BL695" s="24" t="s">
        <v>2755</v>
      </c>
      <c r="BM695" s="9" t="s">
        <v>2769</v>
      </c>
      <c r="BN695" s="9" t="s">
        <v>2757</v>
      </c>
      <c r="BQ695" t="s">
        <v>124</v>
      </c>
      <c r="BR695">
        <v>0</v>
      </c>
    </row>
    <row r="696" spans="1:70" ht="15" x14ac:dyDescent="0.25">
      <c r="L696"/>
      <c r="M696"/>
      <c r="O696" s="3" t="s">
        <v>2322</v>
      </c>
      <c r="P696" s="3"/>
      <c r="BJ696"/>
    </row>
    <row r="697" spans="1:70" ht="60" x14ac:dyDescent="0.25">
      <c r="L697"/>
      <c r="M697"/>
      <c r="O697" s="4" t="s">
        <v>2323</v>
      </c>
      <c r="BJ697"/>
    </row>
    <row r="698" spans="1:70" ht="15" x14ac:dyDescent="0.25">
      <c r="L698"/>
      <c r="M698"/>
      <c r="O698" t="s">
        <v>2324</v>
      </c>
      <c r="P698" t="s">
        <v>2325</v>
      </c>
      <c r="BJ698"/>
    </row>
    <row r="699" spans="1:70" ht="29.25" customHeight="1" x14ac:dyDescent="0.25">
      <c r="A699">
        <v>17593481</v>
      </c>
      <c r="B699" t="s">
        <v>2329</v>
      </c>
      <c r="C699" t="s">
        <v>59</v>
      </c>
      <c r="D699" t="s">
        <v>83</v>
      </c>
      <c r="E699">
        <v>100</v>
      </c>
      <c r="F699" t="str">
        <f>IF(AE699="","No","Yes")</f>
        <v>Yes</v>
      </c>
      <c r="G699">
        <f>IFERROR(VLOOKUP(B699,[1]Sheet1!$A:$J,COLUMN([1]Sheet1!$J$1),FALSE),"")</f>
        <v>0</v>
      </c>
      <c r="H699" t="str">
        <f t="shared" ref="H699" si="216">IF(BN699=0,"No","Yes")</f>
        <v>Yes</v>
      </c>
      <c r="I699" t="str">
        <f>BN699</f>
        <v>Thanhna.nguyen</v>
      </c>
      <c r="J699">
        <f>BO699</f>
        <v>0</v>
      </c>
      <c r="K699" s="2">
        <v>17593481</v>
      </c>
      <c r="L699" s="12" t="s">
        <v>2329</v>
      </c>
      <c r="M699" s="12" t="s">
        <v>2333</v>
      </c>
      <c r="N699" s="4" t="s">
        <v>2334</v>
      </c>
      <c r="O699" t="s">
        <v>2330</v>
      </c>
      <c r="T699" t="s">
        <v>60</v>
      </c>
      <c r="U699" t="s">
        <v>76</v>
      </c>
      <c r="V699" t="s">
        <v>55</v>
      </c>
      <c r="W699" t="s">
        <v>78</v>
      </c>
      <c r="X699" t="s">
        <v>79</v>
      </c>
      <c r="Y699" t="s">
        <v>80</v>
      </c>
      <c r="Z699" t="s">
        <v>81</v>
      </c>
      <c r="AA699" t="s">
        <v>119</v>
      </c>
      <c r="AB699" t="s">
        <v>83</v>
      </c>
      <c r="AC699" t="s">
        <v>59</v>
      </c>
      <c r="AD699" t="s">
        <v>83</v>
      </c>
      <c r="AE699" t="s">
        <v>59</v>
      </c>
      <c r="AF699" t="s">
        <v>84</v>
      </c>
      <c r="AG699">
        <v>100</v>
      </c>
      <c r="AM699" t="s">
        <v>2317</v>
      </c>
      <c r="AW699" t="s">
        <v>122</v>
      </c>
      <c r="BK699" t="s">
        <v>2335</v>
      </c>
      <c r="BL699" s="24" t="s">
        <v>2755</v>
      </c>
      <c r="BM699" s="9" t="s">
        <v>2769</v>
      </c>
      <c r="BN699" s="9" t="s">
        <v>2757</v>
      </c>
      <c r="BQ699" t="s">
        <v>124</v>
      </c>
      <c r="BR699">
        <v>0</v>
      </c>
    </row>
    <row r="700" spans="1:70" ht="75" x14ac:dyDescent="0.25">
      <c r="L700"/>
      <c r="M700"/>
      <c r="O700" t="s">
        <v>2331</v>
      </c>
      <c r="P700" s="4" t="s">
        <v>2332</v>
      </c>
      <c r="BJ700"/>
    </row>
    <row r="701" spans="1:70" ht="29.25" customHeight="1" x14ac:dyDescent="0.25">
      <c r="A701">
        <v>17593482</v>
      </c>
      <c r="B701" t="s">
        <v>2336</v>
      </c>
      <c r="C701" t="s">
        <v>59</v>
      </c>
      <c r="D701" t="s">
        <v>83</v>
      </c>
      <c r="E701">
        <v>100</v>
      </c>
      <c r="F701" t="str">
        <f>IF(AE701="","No","Yes")</f>
        <v>Yes</v>
      </c>
      <c r="G701" t="str">
        <f>IFERROR(VLOOKUP(B701,[1]Sheet1!$A:$J,COLUMN([1]Sheet1!$J$1),FALSE),"")</f>
        <v>Error</v>
      </c>
      <c r="H701" t="str">
        <f t="shared" ref="H701" si="217">IF(BN701=0,"No","Yes")</f>
        <v>No</v>
      </c>
      <c r="I701">
        <f>BN701</f>
        <v>0</v>
      </c>
      <c r="J701">
        <f>BO701</f>
        <v>0</v>
      </c>
      <c r="K701" s="2">
        <v>17593482</v>
      </c>
      <c r="L701" s="12" t="s">
        <v>2336</v>
      </c>
      <c r="M701" s="4" t="s">
        <v>2341</v>
      </c>
      <c r="N701" s="4" t="s">
        <v>2342</v>
      </c>
      <c r="O701" t="s">
        <v>2337</v>
      </c>
      <c r="P701" t="s">
        <v>2339</v>
      </c>
      <c r="T701" t="s">
        <v>60</v>
      </c>
      <c r="U701" t="s">
        <v>76</v>
      </c>
      <c r="V701" t="s">
        <v>55</v>
      </c>
      <c r="W701" t="s">
        <v>78</v>
      </c>
      <c r="X701" t="s">
        <v>79</v>
      </c>
      <c r="Y701" t="s">
        <v>80</v>
      </c>
      <c r="Z701" t="s">
        <v>81</v>
      </c>
      <c r="AA701" t="s">
        <v>119</v>
      </c>
      <c r="AB701" t="s">
        <v>83</v>
      </c>
      <c r="AC701" t="s">
        <v>59</v>
      </c>
      <c r="AD701" t="s">
        <v>83</v>
      </c>
      <c r="AE701" t="s">
        <v>59</v>
      </c>
      <c r="AF701" t="s">
        <v>84</v>
      </c>
      <c r="AG701">
        <v>100</v>
      </c>
      <c r="AM701" t="s">
        <v>2317</v>
      </c>
      <c r="AW701" t="s">
        <v>122</v>
      </c>
      <c r="BK701" t="s">
        <v>2343</v>
      </c>
      <c r="BQ701" t="s">
        <v>124</v>
      </c>
      <c r="BR701" t="s">
        <v>2782</v>
      </c>
    </row>
    <row r="702" spans="1:70" ht="15" x14ac:dyDescent="0.25">
      <c r="L702"/>
      <c r="M702"/>
      <c r="O702" t="s">
        <v>2338</v>
      </c>
      <c r="P702" t="s">
        <v>2340</v>
      </c>
      <c r="BJ702"/>
    </row>
    <row r="703" spans="1:70" ht="29.25" customHeight="1" x14ac:dyDescent="0.25">
      <c r="A703">
        <v>17593483</v>
      </c>
      <c r="B703" t="s">
        <v>2344</v>
      </c>
      <c r="C703" t="s">
        <v>59</v>
      </c>
      <c r="D703" t="s">
        <v>83</v>
      </c>
      <c r="E703">
        <v>100</v>
      </c>
      <c r="F703" t="str">
        <f>IF(AE703="","No","Yes")</f>
        <v>Yes</v>
      </c>
      <c r="G703" t="str">
        <f>IFERROR(VLOOKUP(B703,[1]Sheet1!$A:$J,COLUMN([1]Sheet1!$J$1),FALSE),"")</f>
        <v>Error</v>
      </c>
      <c r="H703" t="str">
        <f t="shared" ref="H703" si="218">IF(BN703=0,"No","Yes")</f>
        <v>Yes</v>
      </c>
      <c r="I703" t="str">
        <f>BN703</f>
        <v>Thanhna.nguyen</v>
      </c>
      <c r="J703">
        <f>BO703</f>
        <v>0</v>
      </c>
      <c r="K703" s="2">
        <v>17593483</v>
      </c>
      <c r="L703" s="12" t="s">
        <v>2344</v>
      </c>
      <c r="M703" s="12" t="s">
        <v>2351</v>
      </c>
      <c r="N703" s="4" t="s">
        <v>2352</v>
      </c>
      <c r="O703" t="s">
        <v>2345</v>
      </c>
      <c r="T703" t="s">
        <v>60</v>
      </c>
      <c r="U703" t="s">
        <v>76</v>
      </c>
      <c r="V703" t="s">
        <v>55</v>
      </c>
      <c r="W703" t="s">
        <v>78</v>
      </c>
      <c r="X703" t="s">
        <v>79</v>
      </c>
      <c r="Y703" t="s">
        <v>80</v>
      </c>
      <c r="Z703" t="s">
        <v>81</v>
      </c>
      <c r="AA703" t="s">
        <v>119</v>
      </c>
      <c r="AB703" t="s">
        <v>83</v>
      </c>
      <c r="AC703" t="s">
        <v>59</v>
      </c>
      <c r="AD703" t="s">
        <v>83</v>
      </c>
      <c r="AE703" t="s">
        <v>59</v>
      </c>
      <c r="AF703" t="s">
        <v>84</v>
      </c>
      <c r="AG703">
        <v>100</v>
      </c>
      <c r="AM703" t="s">
        <v>2317</v>
      </c>
      <c r="AW703" t="s">
        <v>122</v>
      </c>
      <c r="BK703" t="s">
        <v>2353</v>
      </c>
      <c r="BL703" s="24" t="s">
        <v>2755</v>
      </c>
      <c r="BM703" s="9" t="s">
        <v>2769</v>
      </c>
      <c r="BN703" s="9" t="s">
        <v>2757</v>
      </c>
      <c r="BQ703" t="s">
        <v>124</v>
      </c>
      <c r="BR703" t="s">
        <v>2782</v>
      </c>
    </row>
    <row r="704" spans="1:70" ht="15" x14ac:dyDescent="0.25">
      <c r="L704"/>
      <c r="M704"/>
      <c r="O704" t="s">
        <v>2346</v>
      </c>
      <c r="BJ704"/>
    </row>
    <row r="705" spans="1:70" ht="15" x14ac:dyDescent="0.25">
      <c r="L705"/>
      <c r="M705"/>
      <c r="O705" t="s">
        <v>2347</v>
      </c>
      <c r="BJ705"/>
    </row>
    <row r="706" spans="1:70" ht="15" x14ac:dyDescent="0.25">
      <c r="L706"/>
      <c r="M706"/>
      <c r="O706" t="s">
        <v>2348</v>
      </c>
      <c r="BJ706"/>
    </row>
    <row r="707" spans="1:70" ht="15" x14ac:dyDescent="0.25">
      <c r="L707"/>
      <c r="M707"/>
      <c r="O707" t="s">
        <v>2349</v>
      </c>
      <c r="P707" t="s">
        <v>2350</v>
      </c>
      <c r="BJ707"/>
    </row>
    <row r="708" spans="1:70" ht="29.25" customHeight="1" x14ac:dyDescent="0.25">
      <c r="A708">
        <v>17593484</v>
      </c>
      <c r="B708" t="s">
        <v>2354</v>
      </c>
      <c r="C708" t="s">
        <v>59</v>
      </c>
      <c r="D708" t="s">
        <v>83</v>
      </c>
      <c r="E708">
        <v>100</v>
      </c>
      <c r="F708" t="str">
        <f>IF(AE708="","No","Yes")</f>
        <v>Yes</v>
      </c>
      <c r="G708">
        <f>IFERROR(VLOOKUP(B708,[1]Sheet1!$A:$J,COLUMN([1]Sheet1!$J$1),FALSE),"")</f>
        <v>0</v>
      </c>
      <c r="H708" t="str">
        <f t="shared" ref="H708" si="219">IF(BN708=0,"No","Yes")</f>
        <v>No</v>
      </c>
      <c r="I708">
        <f>BN708</f>
        <v>0</v>
      </c>
      <c r="J708">
        <f>BO708</f>
        <v>0</v>
      </c>
      <c r="K708" s="2">
        <v>17593484</v>
      </c>
      <c r="L708" s="12" t="s">
        <v>2354</v>
      </c>
      <c r="M708" s="12" t="s">
        <v>2360</v>
      </c>
      <c r="N708" s="4" t="s">
        <v>2361</v>
      </c>
      <c r="O708" t="s">
        <v>2355</v>
      </c>
      <c r="P708" t="s">
        <v>2358</v>
      </c>
      <c r="T708" t="s">
        <v>60</v>
      </c>
      <c r="U708" t="s">
        <v>76</v>
      </c>
      <c r="V708" t="s">
        <v>55</v>
      </c>
      <c r="W708" t="s">
        <v>78</v>
      </c>
      <c r="X708" t="s">
        <v>79</v>
      </c>
      <c r="Y708" t="s">
        <v>80</v>
      </c>
      <c r="Z708" t="s">
        <v>81</v>
      </c>
      <c r="AA708" t="s">
        <v>119</v>
      </c>
      <c r="AB708" t="s">
        <v>83</v>
      </c>
      <c r="AC708" t="s">
        <v>59</v>
      </c>
      <c r="AD708" t="s">
        <v>83</v>
      </c>
      <c r="AE708" t="s">
        <v>59</v>
      </c>
      <c r="AF708" t="s">
        <v>84</v>
      </c>
      <c r="AG708">
        <v>100</v>
      </c>
      <c r="AM708" t="s">
        <v>2317</v>
      </c>
      <c r="AW708" t="s">
        <v>122</v>
      </c>
      <c r="BK708" t="s">
        <v>2362</v>
      </c>
      <c r="BQ708" t="s">
        <v>124</v>
      </c>
      <c r="BR708">
        <v>0</v>
      </c>
    </row>
    <row r="709" spans="1:70" ht="15" x14ac:dyDescent="0.25">
      <c r="L709"/>
      <c r="M709"/>
      <c r="O709" t="s">
        <v>2356</v>
      </c>
      <c r="BJ709"/>
    </row>
    <row r="710" spans="1:70" ht="15" x14ac:dyDescent="0.25">
      <c r="L710"/>
      <c r="M710"/>
      <c r="O710" s="5" t="s">
        <v>2357</v>
      </c>
      <c r="P710" s="5" t="s">
        <v>2359</v>
      </c>
      <c r="BJ710"/>
    </row>
    <row r="711" spans="1:70" ht="29.25" customHeight="1" x14ac:dyDescent="0.25">
      <c r="A711">
        <v>17593485</v>
      </c>
      <c r="B711" t="s">
        <v>2363</v>
      </c>
      <c r="C711" t="s">
        <v>59</v>
      </c>
      <c r="D711" t="s">
        <v>83</v>
      </c>
      <c r="E711">
        <v>100</v>
      </c>
      <c r="F711" t="str">
        <f>IF(AE711="","No","Yes")</f>
        <v>Yes</v>
      </c>
      <c r="G711">
        <f>IFERROR(VLOOKUP(B711,[1]Sheet1!$A:$J,COLUMN([1]Sheet1!$J$1),FALSE),"")</f>
        <v>0</v>
      </c>
      <c r="H711" t="str">
        <f t="shared" ref="H711" si="220">IF(BN711=0,"No","Yes")</f>
        <v>No</v>
      </c>
      <c r="I711">
        <f>BN711</f>
        <v>0</v>
      </c>
      <c r="J711">
        <f>BO711</f>
        <v>0</v>
      </c>
      <c r="K711" s="2">
        <v>17593485</v>
      </c>
      <c r="L711" s="12" t="s">
        <v>2363</v>
      </c>
      <c r="M711" s="4" t="s">
        <v>2366</v>
      </c>
      <c r="N711" s="4" t="s">
        <v>2367</v>
      </c>
      <c r="O711" t="s">
        <v>2364</v>
      </c>
      <c r="T711" t="s">
        <v>60</v>
      </c>
      <c r="U711" t="s">
        <v>76</v>
      </c>
      <c r="V711" t="s">
        <v>55</v>
      </c>
      <c r="W711" t="s">
        <v>78</v>
      </c>
      <c r="X711" t="s">
        <v>79</v>
      </c>
      <c r="Y711" t="s">
        <v>80</v>
      </c>
      <c r="Z711" t="s">
        <v>81</v>
      </c>
      <c r="AA711" t="s">
        <v>119</v>
      </c>
      <c r="AB711" t="s">
        <v>83</v>
      </c>
      <c r="AC711" t="s">
        <v>59</v>
      </c>
      <c r="AD711" t="s">
        <v>83</v>
      </c>
      <c r="AE711" t="s">
        <v>59</v>
      </c>
      <c r="AF711" t="s">
        <v>84</v>
      </c>
      <c r="AG711">
        <v>100</v>
      </c>
      <c r="AM711" t="s">
        <v>2317</v>
      </c>
      <c r="AW711" t="s">
        <v>122</v>
      </c>
      <c r="BK711" t="s">
        <v>2368</v>
      </c>
      <c r="BQ711" t="s">
        <v>124</v>
      </c>
      <c r="BR711">
        <v>0</v>
      </c>
    </row>
    <row r="712" spans="1:70" ht="15" x14ac:dyDescent="0.25">
      <c r="L712"/>
      <c r="M712"/>
      <c r="O712" t="s">
        <v>2365</v>
      </c>
      <c r="BJ712"/>
    </row>
    <row r="713" spans="1:70" ht="15" x14ac:dyDescent="0.25">
      <c r="L713"/>
      <c r="M713"/>
      <c r="O713" s="3" t="s">
        <v>2357</v>
      </c>
      <c r="P713" s="3" t="s">
        <v>2359</v>
      </c>
      <c r="BJ713"/>
    </row>
    <row r="714" spans="1:70" ht="29.25" customHeight="1" x14ac:dyDescent="0.25">
      <c r="A714">
        <v>17588185</v>
      </c>
      <c r="B714" t="s">
        <v>2369</v>
      </c>
      <c r="C714" t="s">
        <v>59</v>
      </c>
      <c r="D714" t="s">
        <v>83</v>
      </c>
      <c r="E714">
        <v>100</v>
      </c>
      <c r="F714" t="str">
        <f>IF(AE714="","No","Yes")</f>
        <v>Yes</v>
      </c>
      <c r="G714">
        <f>IFERROR(VLOOKUP(B714,[1]Sheet1!$A:$J,COLUMN([1]Sheet1!$J$1),FALSE),"")</f>
        <v>0</v>
      </c>
      <c r="H714" t="str">
        <f t="shared" ref="H714" si="221">IF(BN714=0,"No","Yes")</f>
        <v>Yes</v>
      </c>
      <c r="I714" t="str">
        <f>BN714</f>
        <v>Thanhna.nguyen</v>
      </c>
      <c r="J714">
        <f>BO714</f>
        <v>0</v>
      </c>
      <c r="K714" s="2">
        <v>17588185</v>
      </c>
      <c r="L714" s="12" t="s">
        <v>2369</v>
      </c>
      <c r="M714" s="4" t="s">
        <v>2373</v>
      </c>
      <c r="N714" s="4" t="s">
        <v>2374</v>
      </c>
      <c r="O714" t="s">
        <v>1093</v>
      </c>
      <c r="T714" t="s">
        <v>60</v>
      </c>
      <c r="U714" t="s">
        <v>76</v>
      </c>
      <c r="V714" t="s">
        <v>55</v>
      </c>
      <c r="W714" t="s">
        <v>78</v>
      </c>
      <c r="X714" t="s">
        <v>79</v>
      </c>
      <c r="Y714" t="s">
        <v>80</v>
      </c>
      <c r="Z714" t="s">
        <v>81</v>
      </c>
      <c r="AA714" t="s">
        <v>119</v>
      </c>
      <c r="AB714" t="s">
        <v>83</v>
      </c>
      <c r="AC714" t="s">
        <v>59</v>
      </c>
      <c r="AD714" t="s">
        <v>83</v>
      </c>
      <c r="AE714" t="s">
        <v>59</v>
      </c>
      <c r="AF714" t="s">
        <v>84</v>
      </c>
      <c r="AG714">
        <v>100</v>
      </c>
      <c r="AM714" t="s">
        <v>2317</v>
      </c>
      <c r="AW714" t="s">
        <v>122</v>
      </c>
      <c r="AY714" t="s">
        <v>2318</v>
      </c>
      <c r="BA714" t="s">
        <v>83</v>
      </c>
      <c r="BK714" t="s">
        <v>2375</v>
      </c>
      <c r="BL714" s="24" t="s">
        <v>2755</v>
      </c>
      <c r="BM714" s="9" t="s">
        <v>2769</v>
      </c>
      <c r="BN714" s="9" t="s">
        <v>2757</v>
      </c>
      <c r="BQ714" t="s">
        <v>124</v>
      </c>
      <c r="BR714">
        <v>0</v>
      </c>
    </row>
    <row r="715" spans="1:70" ht="15" x14ac:dyDescent="0.25">
      <c r="L715"/>
      <c r="M715"/>
      <c r="O715" t="s">
        <v>2370</v>
      </c>
      <c r="P715" t="s">
        <v>2372</v>
      </c>
      <c r="BJ715"/>
    </row>
    <row r="716" spans="1:70" ht="15" x14ac:dyDescent="0.25">
      <c r="L716"/>
      <c r="M716"/>
      <c r="O716" t="s">
        <v>2371</v>
      </c>
      <c r="P716" t="s">
        <v>1775</v>
      </c>
      <c r="BJ716"/>
    </row>
    <row r="717" spans="1:70" ht="29.25" customHeight="1" x14ac:dyDescent="0.25">
      <c r="A717">
        <v>17588187</v>
      </c>
      <c r="B717" t="s">
        <v>2376</v>
      </c>
      <c r="C717" t="s">
        <v>59</v>
      </c>
      <c r="D717" t="s">
        <v>83</v>
      </c>
      <c r="E717">
        <v>100</v>
      </c>
      <c r="F717" t="str">
        <f t="shared" ref="F717:F718" si="222">IF(AE717="","No","Yes")</f>
        <v>Yes</v>
      </c>
      <c r="G717">
        <f>IFERROR(VLOOKUP(B717,[1]Sheet1!$A:$J,COLUMN([1]Sheet1!$J$1),FALSE),"")</f>
        <v>0</v>
      </c>
      <c r="H717" t="str">
        <f t="shared" ref="H717:H718" si="223">IF(BN717=0,"No","Yes")</f>
        <v>Yes</v>
      </c>
      <c r="I717" t="str">
        <f t="shared" ref="I717:I718" si="224">BN717</f>
        <v>Thanhna.nguyen</v>
      </c>
      <c r="J717">
        <f t="shared" ref="J717:J718" si="225">BO717</f>
        <v>0</v>
      </c>
      <c r="K717" s="2">
        <v>17588187</v>
      </c>
      <c r="L717" s="12" t="s">
        <v>2376</v>
      </c>
      <c r="M717" s="4" t="s">
        <v>2379</v>
      </c>
      <c r="N717" s="4" t="s">
        <v>2380</v>
      </c>
      <c r="O717" t="s">
        <v>2377</v>
      </c>
      <c r="P717" t="s">
        <v>2378</v>
      </c>
      <c r="T717" t="s">
        <v>60</v>
      </c>
      <c r="U717" t="s">
        <v>76</v>
      </c>
      <c r="V717" t="s">
        <v>55</v>
      </c>
      <c r="W717" t="s">
        <v>78</v>
      </c>
      <c r="X717" t="s">
        <v>79</v>
      </c>
      <c r="Y717" t="s">
        <v>80</v>
      </c>
      <c r="Z717" t="s">
        <v>81</v>
      </c>
      <c r="AA717" t="s">
        <v>119</v>
      </c>
      <c r="AB717" t="s">
        <v>83</v>
      </c>
      <c r="AC717" t="s">
        <v>59</v>
      </c>
      <c r="AD717" t="s">
        <v>83</v>
      </c>
      <c r="AE717" t="s">
        <v>59</v>
      </c>
      <c r="AF717" t="s">
        <v>84</v>
      </c>
      <c r="AG717">
        <v>100</v>
      </c>
      <c r="AM717" t="s">
        <v>2317</v>
      </c>
      <c r="AW717" t="s">
        <v>122</v>
      </c>
      <c r="AY717" t="s">
        <v>2318</v>
      </c>
      <c r="BA717" t="s">
        <v>83</v>
      </c>
      <c r="BK717" t="s">
        <v>2381</v>
      </c>
      <c r="BL717" s="24" t="s">
        <v>2755</v>
      </c>
      <c r="BM717" s="9" t="s">
        <v>2769</v>
      </c>
      <c r="BN717" s="9" t="s">
        <v>2757</v>
      </c>
      <c r="BQ717" t="s">
        <v>124</v>
      </c>
      <c r="BR717">
        <v>0</v>
      </c>
    </row>
    <row r="718" spans="1:70" ht="29.25" customHeight="1" x14ac:dyDescent="0.25">
      <c r="A718">
        <v>17588188</v>
      </c>
      <c r="B718" t="s">
        <v>2382</v>
      </c>
      <c r="C718" t="s">
        <v>59</v>
      </c>
      <c r="D718" t="s">
        <v>83</v>
      </c>
      <c r="E718">
        <v>100</v>
      </c>
      <c r="F718" t="str">
        <f t="shared" si="222"/>
        <v>Yes</v>
      </c>
      <c r="G718" t="str">
        <f>IFERROR(VLOOKUP(B718,[1]Sheet1!$A:$J,COLUMN([1]Sheet1!$J$1),FALSE),"")</f>
        <v>Error</v>
      </c>
      <c r="H718" t="str">
        <f t="shared" si="223"/>
        <v>Yes</v>
      </c>
      <c r="I718" t="str">
        <f t="shared" si="224"/>
        <v>Thanhna.nguyen</v>
      </c>
      <c r="J718">
        <f t="shared" si="225"/>
        <v>0</v>
      </c>
      <c r="K718" s="2">
        <v>17588188</v>
      </c>
      <c r="L718" s="12" t="s">
        <v>2382</v>
      </c>
      <c r="M718" s="4" t="s">
        <v>2387</v>
      </c>
      <c r="N718" s="4" t="s">
        <v>2388</v>
      </c>
      <c r="O718" s="5" t="s">
        <v>2383</v>
      </c>
      <c r="P718" s="5"/>
      <c r="T718" t="s">
        <v>60</v>
      </c>
      <c r="U718" t="s">
        <v>76</v>
      </c>
      <c r="V718" t="s">
        <v>55</v>
      </c>
      <c r="W718" t="s">
        <v>78</v>
      </c>
      <c r="X718" t="s">
        <v>79</v>
      </c>
      <c r="Y718" t="s">
        <v>80</v>
      </c>
      <c r="Z718" t="s">
        <v>81</v>
      </c>
      <c r="AA718" t="s">
        <v>119</v>
      </c>
      <c r="AB718" t="s">
        <v>83</v>
      </c>
      <c r="AC718" t="s">
        <v>59</v>
      </c>
      <c r="AD718" t="s">
        <v>83</v>
      </c>
      <c r="AE718" t="s">
        <v>59</v>
      </c>
      <c r="AF718" t="s">
        <v>84</v>
      </c>
      <c r="AG718">
        <v>100</v>
      </c>
      <c r="AM718" t="s">
        <v>2317</v>
      </c>
      <c r="AW718" t="s">
        <v>122</v>
      </c>
      <c r="AY718" t="s">
        <v>2318</v>
      </c>
      <c r="BA718" t="s">
        <v>83</v>
      </c>
      <c r="BK718" t="s">
        <v>2389</v>
      </c>
      <c r="BL718" s="24" t="s">
        <v>2755</v>
      </c>
      <c r="BM718" s="9" t="s">
        <v>2769</v>
      </c>
      <c r="BN718" s="9" t="s">
        <v>2757</v>
      </c>
      <c r="BQ718" t="s">
        <v>124</v>
      </c>
      <c r="BR718" t="s">
        <v>2782</v>
      </c>
    </row>
    <row r="719" spans="1:70" ht="15" x14ac:dyDescent="0.25">
      <c r="L719"/>
      <c r="M719"/>
      <c r="O719" s="5" t="s">
        <v>2384</v>
      </c>
      <c r="P719" s="5"/>
      <c r="BJ719"/>
    </row>
    <row r="720" spans="1:70" ht="15" x14ac:dyDescent="0.25">
      <c r="L720"/>
      <c r="M720"/>
      <c r="O720" t="s">
        <v>2385</v>
      </c>
      <c r="P720" t="s">
        <v>2386</v>
      </c>
      <c r="BJ720"/>
    </row>
    <row r="721" spans="1:70" ht="29.25" customHeight="1" x14ac:dyDescent="0.25">
      <c r="A721">
        <v>17588189</v>
      </c>
      <c r="B721" t="s">
        <v>2390</v>
      </c>
      <c r="C721" t="s">
        <v>59</v>
      </c>
      <c r="D721" t="s">
        <v>83</v>
      </c>
      <c r="E721">
        <v>100</v>
      </c>
      <c r="F721" t="str">
        <f>IF(AE721="","No","Yes")</f>
        <v>Yes</v>
      </c>
      <c r="G721" t="str">
        <f>IFERROR(VLOOKUP(B721,[1]Sheet1!$A:$J,COLUMN([1]Sheet1!$J$1),FALSE),"")</f>
        <v>Error</v>
      </c>
      <c r="H721" t="str">
        <f t="shared" ref="H721" si="226">IF(BN721=0,"No","Yes")</f>
        <v>No</v>
      </c>
      <c r="I721">
        <f>BN721</f>
        <v>0</v>
      </c>
      <c r="J721">
        <f>BO721</f>
        <v>0</v>
      </c>
      <c r="K721" s="2">
        <v>17588189</v>
      </c>
      <c r="L721" s="12" t="s">
        <v>2390</v>
      </c>
      <c r="M721" s="4" t="s">
        <v>2393</v>
      </c>
      <c r="N721" s="4" t="s">
        <v>2394</v>
      </c>
      <c r="O721" s="3" t="s">
        <v>2383</v>
      </c>
      <c r="P721" s="3"/>
      <c r="T721" t="s">
        <v>60</v>
      </c>
      <c r="U721" t="s">
        <v>76</v>
      </c>
      <c r="V721" t="s">
        <v>55</v>
      </c>
      <c r="W721" t="s">
        <v>78</v>
      </c>
      <c r="X721" t="s">
        <v>79</v>
      </c>
      <c r="Y721" t="s">
        <v>80</v>
      </c>
      <c r="Z721" t="s">
        <v>81</v>
      </c>
      <c r="AA721" t="s">
        <v>119</v>
      </c>
      <c r="AB721" t="s">
        <v>83</v>
      </c>
      <c r="AC721" t="s">
        <v>59</v>
      </c>
      <c r="AD721" t="s">
        <v>83</v>
      </c>
      <c r="AE721" t="s">
        <v>59</v>
      </c>
      <c r="AF721" t="s">
        <v>84</v>
      </c>
      <c r="AG721">
        <v>100</v>
      </c>
      <c r="AM721" t="s">
        <v>2317</v>
      </c>
      <c r="AW721" t="s">
        <v>122</v>
      </c>
      <c r="AY721" t="s">
        <v>2318</v>
      </c>
      <c r="BA721" t="s">
        <v>83</v>
      </c>
      <c r="BK721" t="s">
        <v>2395</v>
      </c>
      <c r="BQ721" t="s">
        <v>124</v>
      </c>
      <c r="BR721" t="s">
        <v>2782</v>
      </c>
    </row>
    <row r="722" spans="1:70" ht="15" x14ac:dyDescent="0.25">
      <c r="L722"/>
      <c r="M722"/>
      <c r="O722" s="3" t="s">
        <v>2384</v>
      </c>
      <c r="P722" s="3"/>
      <c r="BJ722"/>
    </row>
    <row r="723" spans="1:70" ht="15" x14ac:dyDescent="0.25">
      <c r="L723"/>
      <c r="M723"/>
      <c r="O723" t="s">
        <v>2391</v>
      </c>
      <c r="P723" t="s">
        <v>2392</v>
      </c>
      <c r="BJ723"/>
    </row>
    <row r="724" spans="1:70" ht="29.25" customHeight="1" x14ac:dyDescent="0.25">
      <c r="A724">
        <v>17588190</v>
      </c>
      <c r="B724" t="s">
        <v>2396</v>
      </c>
      <c r="C724" t="s">
        <v>59</v>
      </c>
      <c r="D724" t="s">
        <v>83</v>
      </c>
      <c r="E724">
        <v>100</v>
      </c>
      <c r="F724" t="str">
        <f>IF(AE724="","No","Yes")</f>
        <v>Yes</v>
      </c>
      <c r="G724" t="str">
        <f>IFERROR(VLOOKUP(B724,[1]Sheet1!$A:$J,COLUMN([1]Sheet1!$J$1),FALSE),"")</f>
        <v/>
      </c>
      <c r="H724" t="str">
        <f t="shared" ref="H724" si="227">IF(BN724=0,"No","Yes")</f>
        <v>No</v>
      </c>
      <c r="I724">
        <f>BN724</f>
        <v>0</v>
      </c>
      <c r="J724">
        <f>BO724</f>
        <v>0</v>
      </c>
      <c r="K724" s="2">
        <v>17588190</v>
      </c>
      <c r="L724" s="12" t="s">
        <v>2396</v>
      </c>
      <c r="M724" s="12" t="s">
        <v>2401</v>
      </c>
      <c r="N724" s="4" t="s">
        <v>2402</v>
      </c>
      <c r="O724" t="s">
        <v>2397</v>
      </c>
      <c r="Q724" t="s">
        <v>70</v>
      </c>
      <c r="R724" t="s">
        <v>2399</v>
      </c>
      <c r="T724" t="s">
        <v>60</v>
      </c>
      <c r="U724" t="s">
        <v>76</v>
      </c>
      <c r="V724" t="s">
        <v>55</v>
      </c>
      <c r="W724" t="s">
        <v>78</v>
      </c>
      <c r="X724" t="s">
        <v>79</v>
      </c>
      <c r="Y724" t="s">
        <v>80</v>
      </c>
      <c r="Z724" t="s">
        <v>81</v>
      </c>
      <c r="AA724" t="s">
        <v>119</v>
      </c>
      <c r="AB724" t="s">
        <v>83</v>
      </c>
      <c r="AC724" t="s">
        <v>59</v>
      </c>
      <c r="AD724" t="s">
        <v>83</v>
      </c>
      <c r="AE724" t="s">
        <v>59</v>
      </c>
      <c r="AF724" t="s">
        <v>84</v>
      </c>
      <c r="AG724">
        <v>100</v>
      </c>
      <c r="AM724" t="s">
        <v>2317</v>
      </c>
      <c r="AW724" t="s">
        <v>122</v>
      </c>
      <c r="AY724" t="s">
        <v>2318</v>
      </c>
      <c r="BA724" t="s">
        <v>83</v>
      </c>
      <c r="BK724" t="s">
        <v>2395</v>
      </c>
      <c r="BQ724" t="s">
        <v>124</v>
      </c>
      <c r="BR724" t="s">
        <v>3143</v>
      </c>
    </row>
    <row r="725" spans="1:70" ht="15" x14ac:dyDescent="0.25">
      <c r="L725"/>
      <c r="M725"/>
      <c r="O725" t="s">
        <v>2398</v>
      </c>
      <c r="P725" t="s">
        <v>430</v>
      </c>
      <c r="Q725" t="s">
        <v>70</v>
      </c>
      <c r="R725" t="s">
        <v>2400</v>
      </c>
      <c r="BJ725"/>
    </row>
    <row r="726" spans="1:70" ht="29.25" customHeight="1" x14ac:dyDescent="0.25">
      <c r="A726">
        <v>17588191</v>
      </c>
      <c r="B726" t="s">
        <v>2403</v>
      </c>
      <c r="C726" t="s">
        <v>59</v>
      </c>
      <c r="D726" t="s">
        <v>83</v>
      </c>
      <c r="E726">
        <v>100</v>
      </c>
      <c r="F726" t="str">
        <f>IF(AE726="","No","Yes")</f>
        <v>Yes</v>
      </c>
      <c r="G726">
        <f>IFERROR(VLOOKUP(B726,[1]Sheet1!$A:$J,COLUMN([1]Sheet1!$J$1),FALSE),"")</f>
        <v>0</v>
      </c>
      <c r="H726" t="str">
        <f t="shared" ref="H726" si="228">IF(BN726=0,"No","Yes")</f>
        <v>No</v>
      </c>
      <c r="I726">
        <f>BN726</f>
        <v>0</v>
      </c>
      <c r="J726">
        <f>BO726</f>
        <v>0</v>
      </c>
      <c r="K726" s="2">
        <v>17588191</v>
      </c>
      <c r="L726" s="12" t="s">
        <v>2403</v>
      </c>
      <c r="M726" s="4" t="s">
        <v>2408</v>
      </c>
      <c r="N726" s="4" t="s">
        <v>2409</v>
      </c>
      <c r="O726" s="5" t="s">
        <v>2404</v>
      </c>
      <c r="P726" s="5"/>
      <c r="T726" t="s">
        <v>60</v>
      </c>
      <c r="U726" t="s">
        <v>76</v>
      </c>
      <c r="V726" t="s">
        <v>55</v>
      </c>
      <c r="W726" t="s">
        <v>78</v>
      </c>
      <c r="X726" t="s">
        <v>79</v>
      </c>
      <c r="Y726" t="s">
        <v>80</v>
      </c>
      <c r="Z726" t="s">
        <v>81</v>
      </c>
      <c r="AA726" t="s">
        <v>119</v>
      </c>
      <c r="AB726" t="s">
        <v>83</v>
      </c>
      <c r="AC726" t="s">
        <v>59</v>
      </c>
      <c r="AD726" t="s">
        <v>83</v>
      </c>
      <c r="AE726" t="s">
        <v>59</v>
      </c>
      <c r="AF726" t="s">
        <v>84</v>
      </c>
      <c r="AG726">
        <v>100</v>
      </c>
      <c r="AM726" t="s">
        <v>2317</v>
      </c>
      <c r="AW726" t="s">
        <v>122</v>
      </c>
      <c r="BK726" t="s">
        <v>2410</v>
      </c>
      <c r="BQ726" t="s">
        <v>124</v>
      </c>
      <c r="BR726">
        <v>0</v>
      </c>
    </row>
    <row r="727" spans="1:70" ht="15" x14ac:dyDescent="0.25">
      <c r="L727"/>
      <c r="M727"/>
      <c r="O727" t="s">
        <v>2405</v>
      </c>
      <c r="BJ727"/>
    </row>
    <row r="728" spans="1:70" ht="15" x14ac:dyDescent="0.25">
      <c r="L728"/>
      <c r="M728"/>
      <c r="O728" t="s">
        <v>2406</v>
      </c>
      <c r="P728" t="s">
        <v>2407</v>
      </c>
      <c r="BJ728"/>
    </row>
    <row r="729" spans="1:70" ht="29.25" customHeight="1" x14ac:dyDescent="0.25">
      <c r="A729">
        <v>17588192</v>
      </c>
      <c r="B729" t="s">
        <v>2411</v>
      </c>
      <c r="C729" t="s">
        <v>59</v>
      </c>
      <c r="D729" t="s">
        <v>83</v>
      </c>
      <c r="E729">
        <v>100</v>
      </c>
      <c r="F729" t="str">
        <f>IF(AE729="","No","Yes")</f>
        <v>Yes</v>
      </c>
      <c r="G729">
        <f>IFERROR(VLOOKUP(B729,[1]Sheet1!$A:$J,COLUMN([1]Sheet1!$J$1),FALSE),"")</f>
        <v>0</v>
      </c>
      <c r="H729" t="str">
        <f t="shared" ref="H729" si="229">IF(BN729=0,"No","Yes")</f>
        <v>No</v>
      </c>
      <c r="I729">
        <f>BN729</f>
        <v>0</v>
      </c>
      <c r="J729">
        <f>BO729</f>
        <v>0</v>
      </c>
      <c r="K729" s="2">
        <v>17588192</v>
      </c>
      <c r="L729" s="12" t="s">
        <v>2411</v>
      </c>
      <c r="M729" s="4" t="s">
        <v>2414</v>
      </c>
      <c r="N729" s="4" t="s">
        <v>2409</v>
      </c>
      <c r="O729" s="3" t="s">
        <v>2404</v>
      </c>
      <c r="P729" s="3"/>
      <c r="T729" t="s">
        <v>60</v>
      </c>
      <c r="U729" t="s">
        <v>76</v>
      </c>
      <c r="V729" t="s">
        <v>55</v>
      </c>
      <c r="W729" t="s">
        <v>78</v>
      </c>
      <c r="X729" t="s">
        <v>79</v>
      </c>
      <c r="Y729" t="s">
        <v>80</v>
      </c>
      <c r="Z729" t="s">
        <v>81</v>
      </c>
      <c r="AA729" t="s">
        <v>119</v>
      </c>
      <c r="AB729" t="s">
        <v>83</v>
      </c>
      <c r="AC729" t="s">
        <v>59</v>
      </c>
      <c r="AD729" t="s">
        <v>83</v>
      </c>
      <c r="AE729" t="s">
        <v>59</v>
      </c>
      <c r="AF729" t="s">
        <v>84</v>
      </c>
      <c r="AG729">
        <v>100</v>
      </c>
      <c r="AM729" t="s">
        <v>2317</v>
      </c>
      <c r="AW729" t="s">
        <v>122</v>
      </c>
      <c r="BK729" t="s">
        <v>2410</v>
      </c>
      <c r="BQ729" t="s">
        <v>124</v>
      </c>
      <c r="BR729">
        <v>0</v>
      </c>
    </row>
    <row r="730" spans="1:70" ht="15" x14ac:dyDescent="0.25">
      <c r="L730"/>
      <c r="M730"/>
      <c r="O730" t="s">
        <v>2412</v>
      </c>
      <c r="BJ730"/>
    </row>
    <row r="731" spans="1:70" ht="15" x14ac:dyDescent="0.25">
      <c r="L731"/>
      <c r="M731"/>
      <c r="O731" t="s">
        <v>2406</v>
      </c>
      <c r="P731" t="s">
        <v>2413</v>
      </c>
      <c r="BJ731"/>
    </row>
    <row r="732" spans="1:70" ht="29.25" customHeight="1" x14ac:dyDescent="0.25">
      <c r="A732">
        <v>17588193</v>
      </c>
      <c r="B732" t="s">
        <v>2415</v>
      </c>
      <c r="C732" t="s">
        <v>59</v>
      </c>
      <c r="D732" t="s">
        <v>83</v>
      </c>
      <c r="E732">
        <v>100</v>
      </c>
      <c r="F732" t="str">
        <f>IF(AE732="","No","Yes")</f>
        <v>Yes</v>
      </c>
      <c r="G732">
        <f>IFERROR(VLOOKUP(B732,[1]Sheet1!$A:$J,COLUMN([1]Sheet1!$J$1),FALSE),"")</f>
        <v>0</v>
      </c>
      <c r="H732" t="str">
        <f t="shared" ref="H732" si="230">IF(BN732=0,"No","Yes")</f>
        <v>No</v>
      </c>
      <c r="I732">
        <f>BN732</f>
        <v>0</v>
      </c>
      <c r="J732">
        <f>BO732</f>
        <v>0</v>
      </c>
      <c r="K732" s="2">
        <v>17588193</v>
      </c>
      <c r="L732" s="12" t="s">
        <v>2415</v>
      </c>
      <c r="M732" s="4" t="s">
        <v>2418</v>
      </c>
      <c r="N732" s="4" t="s">
        <v>2409</v>
      </c>
      <c r="O732" s="3" t="s">
        <v>2404</v>
      </c>
      <c r="P732" s="3"/>
      <c r="T732" t="s">
        <v>60</v>
      </c>
      <c r="U732" t="s">
        <v>76</v>
      </c>
      <c r="V732" t="s">
        <v>55</v>
      </c>
      <c r="W732" t="s">
        <v>78</v>
      </c>
      <c r="X732" t="s">
        <v>79</v>
      </c>
      <c r="Y732" t="s">
        <v>80</v>
      </c>
      <c r="Z732" t="s">
        <v>81</v>
      </c>
      <c r="AA732" t="s">
        <v>119</v>
      </c>
      <c r="AB732" t="s">
        <v>83</v>
      </c>
      <c r="AC732" t="s">
        <v>59</v>
      </c>
      <c r="AD732" t="s">
        <v>83</v>
      </c>
      <c r="AE732" t="s">
        <v>59</v>
      </c>
      <c r="AF732" t="s">
        <v>84</v>
      </c>
      <c r="AG732">
        <v>100</v>
      </c>
      <c r="AM732" t="s">
        <v>2317</v>
      </c>
      <c r="AW732" t="s">
        <v>122</v>
      </c>
      <c r="BK732" t="s">
        <v>2410</v>
      </c>
      <c r="BQ732" t="s">
        <v>124</v>
      </c>
      <c r="BR732">
        <v>0</v>
      </c>
    </row>
    <row r="733" spans="1:70" ht="15" x14ac:dyDescent="0.25">
      <c r="L733"/>
      <c r="M733"/>
      <c r="O733" t="s">
        <v>2416</v>
      </c>
      <c r="BJ733"/>
    </row>
    <row r="734" spans="1:70" ht="15" x14ac:dyDescent="0.25">
      <c r="L734"/>
      <c r="M734"/>
      <c r="O734" t="s">
        <v>2406</v>
      </c>
      <c r="P734" t="s">
        <v>2417</v>
      </c>
      <c r="BJ734"/>
    </row>
    <row r="735" spans="1:70" ht="29.25" customHeight="1" x14ac:dyDescent="0.25">
      <c r="A735">
        <v>17588194</v>
      </c>
      <c r="B735" t="s">
        <v>2419</v>
      </c>
      <c r="C735" t="s">
        <v>59</v>
      </c>
      <c r="D735" t="s">
        <v>83</v>
      </c>
      <c r="E735">
        <v>100</v>
      </c>
      <c r="F735" t="str">
        <f>IF(AE735="","No","Yes")</f>
        <v>Yes</v>
      </c>
      <c r="G735">
        <f>IFERROR(VLOOKUP(B735,[1]Sheet1!$A:$J,COLUMN([1]Sheet1!$J$1),FALSE),"")</f>
        <v>0</v>
      </c>
      <c r="H735" t="str">
        <f t="shared" ref="H735" si="231">IF(BN735=0,"No","Yes")</f>
        <v>No</v>
      </c>
      <c r="I735">
        <f>BN735</f>
        <v>0</v>
      </c>
      <c r="J735">
        <f>BO735</f>
        <v>0</v>
      </c>
      <c r="K735" s="2">
        <v>17588194</v>
      </c>
      <c r="L735" s="12" t="s">
        <v>2419</v>
      </c>
      <c r="M735" s="4" t="s">
        <v>2422</v>
      </c>
      <c r="N735" s="4" t="s">
        <v>2409</v>
      </c>
      <c r="O735" s="3" t="s">
        <v>2404</v>
      </c>
      <c r="P735" s="3"/>
      <c r="T735" t="s">
        <v>60</v>
      </c>
      <c r="U735" t="s">
        <v>76</v>
      </c>
      <c r="V735" t="s">
        <v>55</v>
      </c>
      <c r="W735" t="s">
        <v>78</v>
      </c>
      <c r="X735" t="s">
        <v>79</v>
      </c>
      <c r="Y735" t="s">
        <v>80</v>
      </c>
      <c r="Z735" t="s">
        <v>81</v>
      </c>
      <c r="AA735" t="s">
        <v>119</v>
      </c>
      <c r="AB735" t="s">
        <v>83</v>
      </c>
      <c r="AC735" t="s">
        <v>59</v>
      </c>
      <c r="AD735" t="s">
        <v>83</v>
      </c>
      <c r="AE735" t="s">
        <v>59</v>
      </c>
      <c r="AF735" t="s">
        <v>84</v>
      </c>
      <c r="AG735">
        <v>100</v>
      </c>
      <c r="AM735" t="s">
        <v>2317</v>
      </c>
      <c r="AW735" t="s">
        <v>122</v>
      </c>
      <c r="BK735" t="s">
        <v>2410</v>
      </c>
      <c r="BQ735" t="s">
        <v>124</v>
      </c>
      <c r="BR735">
        <v>0</v>
      </c>
    </row>
    <row r="736" spans="1:70" ht="15" x14ac:dyDescent="0.25">
      <c r="L736"/>
      <c r="M736"/>
      <c r="O736" t="s">
        <v>2420</v>
      </c>
      <c r="BJ736"/>
    </row>
    <row r="737" spans="1:70" ht="15" x14ac:dyDescent="0.25">
      <c r="L737"/>
      <c r="M737"/>
      <c r="O737" t="s">
        <v>2406</v>
      </c>
      <c r="P737" t="s">
        <v>2421</v>
      </c>
      <c r="BJ737"/>
    </row>
    <row r="738" spans="1:70" ht="29.25" customHeight="1" x14ac:dyDescent="0.25">
      <c r="A738">
        <v>17588195</v>
      </c>
      <c r="B738" t="s">
        <v>2423</v>
      </c>
      <c r="C738" t="s">
        <v>59</v>
      </c>
      <c r="D738" t="s">
        <v>83</v>
      </c>
      <c r="E738">
        <v>100</v>
      </c>
      <c r="F738" t="str">
        <f>IF(AE738="","No","Yes")</f>
        <v>Yes</v>
      </c>
      <c r="G738">
        <f>IFERROR(VLOOKUP(B738,[1]Sheet1!$A:$J,COLUMN([1]Sheet1!$J$1),FALSE),"")</f>
        <v>0</v>
      </c>
      <c r="H738" t="str">
        <f t="shared" ref="H738" si="232">IF(BN738=0,"No","Yes")</f>
        <v>No</v>
      </c>
      <c r="I738">
        <f>BN738</f>
        <v>0</v>
      </c>
      <c r="J738">
        <f>BO738</f>
        <v>0</v>
      </c>
      <c r="K738" s="2">
        <v>17588195</v>
      </c>
      <c r="L738" s="12" t="s">
        <v>2423</v>
      </c>
      <c r="M738" s="4" t="s">
        <v>2428</v>
      </c>
      <c r="N738" s="4" t="s">
        <v>2429</v>
      </c>
      <c r="O738" t="s">
        <v>2424</v>
      </c>
      <c r="P738" t="s">
        <v>2426</v>
      </c>
      <c r="T738" t="s">
        <v>60</v>
      </c>
      <c r="U738" t="s">
        <v>76</v>
      </c>
      <c r="V738" t="s">
        <v>55</v>
      </c>
      <c r="W738" t="s">
        <v>78</v>
      </c>
      <c r="X738" t="s">
        <v>79</v>
      </c>
      <c r="Y738" t="s">
        <v>80</v>
      </c>
      <c r="Z738" t="s">
        <v>81</v>
      </c>
      <c r="AA738" t="s">
        <v>119</v>
      </c>
      <c r="AB738" t="s">
        <v>83</v>
      </c>
      <c r="AC738" t="s">
        <v>59</v>
      </c>
      <c r="AD738" t="s">
        <v>83</v>
      </c>
      <c r="AE738" t="s">
        <v>59</v>
      </c>
      <c r="AF738" t="s">
        <v>84</v>
      </c>
      <c r="AG738">
        <v>100</v>
      </c>
      <c r="AM738" t="s">
        <v>2317</v>
      </c>
      <c r="AW738" t="s">
        <v>122</v>
      </c>
      <c r="BK738" t="s">
        <v>2430</v>
      </c>
      <c r="BQ738" t="s">
        <v>124</v>
      </c>
      <c r="BR738">
        <v>0</v>
      </c>
    </row>
    <row r="739" spans="1:70" ht="15" x14ac:dyDescent="0.25">
      <c r="L739"/>
      <c r="M739"/>
      <c r="O739" t="s">
        <v>2425</v>
      </c>
      <c r="P739" t="s">
        <v>2427</v>
      </c>
      <c r="BJ739"/>
    </row>
    <row r="740" spans="1:70" ht="29.25" customHeight="1" x14ac:dyDescent="0.25">
      <c r="A740">
        <v>17588196</v>
      </c>
      <c r="B740" t="s">
        <v>2431</v>
      </c>
      <c r="C740" t="s">
        <v>59</v>
      </c>
      <c r="D740" t="s">
        <v>83</v>
      </c>
      <c r="E740">
        <v>100</v>
      </c>
      <c r="F740" t="str">
        <f>IF(AE740="","No","Yes")</f>
        <v>Yes</v>
      </c>
      <c r="G740">
        <f>IFERROR(VLOOKUP(B740,[1]Sheet1!$A:$J,COLUMN([1]Sheet1!$J$1),FALSE),"")</f>
        <v>0</v>
      </c>
      <c r="H740" t="str">
        <f t="shared" ref="H740" si="233">IF(BN740=0,"No","Yes")</f>
        <v>No</v>
      </c>
      <c r="I740">
        <f>BN740</f>
        <v>0</v>
      </c>
      <c r="J740">
        <f>BO740</f>
        <v>0</v>
      </c>
      <c r="K740" s="2">
        <v>17588196</v>
      </c>
      <c r="L740" s="12" t="s">
        <v>2431</v>
      </c>
      <c r="M740" s="4" t="s">
        <v>2438</v>
      </c>
      <c r="N740" s="4" t="s">
        <v>2439</v>
      </c>
      <c r="O740" s="5" t="s">
        <v>2432</v>
      </c>
      <c r="P740" s="5"/>
      <c r="T740" t="s">
        <v>60</v>
      </c>
      <c r="U740" t="s">
        <v>76</v>
      </c>
      <c r="V740" t="s">
        <v>55</v>
      </c>
      <c r="W740" t="s">
        <v>78</v>
      </c>
      <c r="X740" t="s">
        <v>79</v>
      </c>
      <c r="Y740" t="s">
        <v>80</v>
      </c>
      <c r="Z740" t="s">
        <v>81</v>
      </c>
      <c r="AA740" t="s">
        <v>119</v>
      </c>
      <c r="AB740" t="s">
        <v>83</v>
      </c>
      <c r="AC740" t="s">
        <v>59</v>
      </c>
      <c r="AD740" t="s">
        <v>83</v>
      </c>
      <c r="AE740" t="s">
        <v>59</v>
      </c>
      <c r="AF740" t="s">
        <v>84</v>
      </c>
      <c r="AG740">
        <v>100</v>
      </c>
      <c r="AM740" t="s">
        <v>2317</v>
      </c>
      <c r="AW740" t="s">
        <v>122</v>
      </c>
      <c r="BK740" t="s">
        <v>2440</v>
      </c>
      <c r="BQ740" t="s">
        <v>124</v>
      </c>
      <c r="BR740">
        <v>0</v>
      </c>
    </row>
    <row r="741" spans="1:70" ht="15" x14ac:dyDescent="0.25">
      <c r="L741"/>
      <c r="M741"/>
      <c r="O741" s="5" t="s">
        <v>2433</v>
      </c>
      <c r="P741" s="5"/>
      <c r="BJ741"/>
    </row>
    <row r="742" spans="1:70" ht="15" x14ac:dyDescent="0.25">
      <c r="L742"/>
      <c r="M742"/>
      <c r="O742" t="s">
        <v>2434</v>
      </c>
      <c r="P742" t="s">
        <v>2436</v>
      </c>
      <c r="BJ742"/>
    </row>
    <row r="743" spans="1:70" ht="75" x14ac:dyDescent="0.25">
      <c r="L743"/>
      <c r="M743"/>
      <c r="O743" t="s">
        <v>2435</v>
      </c>
      <c r="P743" s="4" t="s">
        <v>2437</v>
      </c>
      <c r="BJ743"/>
    </row>
    <row r="744" spans="1:70" ht="29.25" customHeight="1" x14ac:dyDescent="0.25">
      <c r="A744">
        <v>17588197</v>
      </c>
      <c r="B744" t="s">
        <v>2441</v>
      </c>
      <c r="C744" t="s">
        <v>59</v>
      </c>
      <c r="D744" t="s">
        <v>83</v>
      </c>
      <c r="E744">
        <v>100</v>
      </c>
      <c r="F744" t="str">
        <f>IF(AE744="","No","Yes")</f>
        <v>Yes</v>
      </c>
      <c r="G744">
        <f>IFERROR(VLOOKUP(B744,[1]Sheet1!$A:$J,COLUMN([1]Sheet1!$J$1),FALSE),"")</f>
        <v>0</v>
      </c>
      <c r="H744" t="str">
        <f t="shared" ref="H744" si="234">IF(BN744=0,"No","Yes")</f>
        <v>No</v>
      </c>
      <c r="I744">
        <f>BN744</f>
        <v>0</v>
      </c>
      <c r="J744">
        <f>BO744</f>
        <v>0</v>
      </c>
      <c r="K744" s="2">
        <v>17588197</v>
      </c>
      <c r="L744" s="12" t="s">
        <v>2441</v>
      </c>
      <c r="M744" s="12" t="s">
        <v>2449</v>
      </c>
      <c r="N744" s="4" t="s">
        <v>2450</v>
      </c>
      <c r="O744" s="3" t="s">
        <v>2432</v>
      </c>
      <c r="P744" s="3"/>
      <c r="T744" t="s">
        <v>60</v>
      </c>
      <c r="U744" t="s">
        <v>76</v>
      </c>
      <c r="V744" t="s">
        <v>55</v>
      </c>
      <c r="W744" t="s">
        <v>78</v>
      </c>
      <c r="X744" t="s">
        <v>79</v>
      </c>
      <c r="Y744" t="s">
        <v>80</v>
      </c>
      <c r="Z744" t="s">
        <v>81</v>
      </c>
      <c r="AA744" t="s">
        <v>119</v>
      </c>
      <c r="AB744" t="s">
        <v>83</v>
      </c>
      <c r="AC744" t="s">
        <v>59</v>
      </c>
      <c r="AD744" t="s">
        <v>83</v>
      </c>
      <c r="AE744" t="s">
        <v>59</v>
      </c>
      <c r="AF744" t="s">
        <v>84</v>
      </c>
      <c r="AG744">
        <v>100</v>
      </c>
      <c r="AM744" t="s">
        <v>2317</v>
      </c>
      <c r="AW744" t="s">
        <v>122</v>
      </c>
      <c r="BK744" t="s">
        <v>2451</v>
      </c>
      <c r="BQ744" t="s">
        <v>124</v>
      </c>
      <c r="BR744">
        <v>0</v>
      </c>
    </row>
    <row r="745" spans="1:70" ht="15" x14ac:dyDescent="0.25">
      <c r="L745"/>
      <c r="M745"/>
      <c r="O745" s="3" t="s">
        <v>2433</v>
      </c>
      <c r="P745" s="3"/>
      <c r="BJ745"/>
    </row>
    <row r="746" spans="1:70" ht="15" x14ac:dyDescent="0.25">
      <c r="L746"/>
      <c r="M746"/>
      <c r="O746" t="s">
        <v>2442</v>
      </c>
      <c r="P746" t="s">
        <v>2446</v>
      </c>
      <c r="BJ746"/>
    </row>
    <row r="747" spans="1:70" ht="15" x14ac:dyDescent="0.25">
      <c r="L747"/>
      <c r="M747"/>
      <c r="O747" s="5" t="s">
        <v>2443</v>
      </c>
      <c r="P747" s="5" t="s">
        <v>2447</v>
      </c>
      <c r="BJ747"/>
    </row>
    <row r="748" spans="1:70" ht="15" x14ac:dyDescent="0.25">
      <c r="L748"/>
      <c r="M748"/>
      <c r="O748" s="5" t="s">
        <v>2444</v>
      </c>
      <c r="P748" s="5"/>
      <c r="BJ748"/>
    </row>
    <row r="749" spans="1:70" ht="15" x14ac:dyDescent="0.25">
      <c r="L749"/>
      <c r="M749"/>
      <c r="O749" t="s">
        <v>2445</v>
      </c>
      <c r="P749" t="s">
        <v>2448</v>
      </c>
      <c r="BJ749"/>
    </row>
    <row r="750" spans="1:70" ht="29.25" customHeight="1" x14ac:dyDescent="0.25">
      <c r="A750">
        <v>17588198</v>
      </c>
      <c r="B750" t="s">
        <v>2452</v>
      </c>
      <c r="C750" t="s">
        <v>59</v>
      </c>
      <c r="D750" t="s">
        <v>83</v>
      </c>
      <c r="E750">
        <v>100</v>
      </c>
      <c r="F750" t="str">
        <f>IF(AE750="","No","Yes")</f>
        <v>Yes</v>
      </c>
      <c r="G750">
        <f>IFERROR(VLOOKUP(B750,[1]Sheet1!$A:$J,COLUMN([1]Sheet1!$J$1),FALSE),"")</f>
        <v>0</v>
      </c>
      <c r="H750" t="str">
        <f t="shared" ref="H750" si="235">IF(BN750=0,"No","Yes")</f>
        <v>No</v>
      </c>
      <c r="I750">
        <f>BN750</f>
        <v>0</v>
      </c>
      <c r="J750">
        <f>BO750</f>
        <v>0</v>
      </c>
      <c r="K750" s="2">
        <v>17588198</v>
      </c>
      <c r="L750" s="12" t="s">
        <v>2452</v>
      </c>
      <c r="M750" s="4" t="s">
        <v>2454</v>
      </c>
      <c r="N750" s="4" t="s">
        <v>2455</v>
      </c>
      <c r="O750" s="5" t="s">
        <v>2321</v>
      </c>
      <c r="P750" s="5"/>
      <c r="T750" t="s">
        <v>60</v>
      </c>
      <c r="U750" t="s">
        <v>76</v>
      </c>
      <c r="V750" t="s">
        <v>55</v>
      </c>
      <c r="W750" t="s">
        <v>78</v>
      </c>
      <c r="X750" t="s">
        <v>79</v>
      </c>
      <c r="Y750" t="s">
        <v>80</v>
      </c>
      <c r="Z750" t="s">
        <v>81</v>
      </c>
      <c r="AA750" t="s">
        <v>119</v>
      </c>
      <c r="AB750" t="s">
        <v>83</v>
      </c>
      <c r="AC750" t="s">
        <v>59</v>
      </c>
      <c r="AD750" t="s">
        <v>83</v>
      </c>
      <c r="AE750" t="s">
        <v>59</v>
      </c>
      <c r="AF750" t="s">
        <v>84</v>
      </c>
      <c r="AG750">
        <v>100</v>
      </c>
      <c r="AM750" t="s">
        <v>2317</v>
      </c>
      <c r="AW750" t="s">
        <v>122</v>
      </c>
      <c r="BK750" t="s">
        <v>2456</v>
      </c>
      <c r="BQ750" t="s">
        <v>124</v>
      </c>
      <c r="BR750">
        <v>0</v>
      </c>
    </row>
    <row r="751" spans="1:70" ht="15" x14ac:dyDescent="0.25">
      <c r="L751"/>
      <c r="M751"/>
      <c r="O751" s="5" t="s">
        <v>2322</v>
      </c>
      <c r="P751" s="5"/>
      <c r="BJ751"/>
    </row>
    <row r="752" spans="1:70" ht="15" x14ac:dyDescent="0.25">
      <c r="L752"/>
      <c r="M752"/>
      <c r="O752" t="s">
        <v>2453</v>
      </c>
      <c r="P752" t="s">
        <v>2436</v>
      </c>
      <c r="BJ752"/>
    </row>
    <row r="753" spans="1:70" ht="29.25" customHeight="1" x14ac:dyDescent="0.25">
      <c r="A753">
        <v>17588199</v>
      </c>
      <c r="B753" t="s">
        <v>2457</v>
      </c>
      <c r="C753" t="s">
        <v>59</v>
      </c>
      <c r="D753" t="s">
        <v>83</v>
      </c>
      <c r="E753">
        <v>100</v>
      </c>
      <c r="F753" t="str">
        <f>IF(AE753="","No","Yes")</f>
        <v>Yes</v>
      </c>
      <c r="G753" t="str">
        <f>IFERROR(VLOOKUP(B753,[1]Sheet1!$A:$J,COLUMN([1]Sheet1!$J$1),FALSE),"")</f>
        <v>Error</v>
      </c>
      <c r="H753" t="str">
        <f t="shared" ref="H753" si="236">IF(BN753=0,"No","Yes")</f>
        <v>No</v>
      </c>
      <c r="I753">
        <f>BN753</f>
        <v>0</v>
      </c>
      <c r="J753">
        <f>BO753</f>
        <v>0</v>
      </c>
      <c r="K753" s="2">
        <v>17588199</v>
      </c>
      <c r="L753" s="12" t="s">
        <v>2457</v>
      </c>
      <c r="M753" s="4" t="s">
        <v>2461</v>
      </c>
      <c r="N753" s="4" t="s">
        <v>2462</v>
      </c>
      <c r="O753" s="3" t="s">
        <v>2321</v>
      </c>
      <c r="P753" s="3"/>
      <c r="T753" t="s">
        <v>60</v>
      </c>
      <c r="U753" t="s">
        <v>76</v>
      </c>
      <c r="V753" t="s">
        <v>55</v>
      </c>
      <c r="W753" t="s">
        <v>78</v>
      </c>
      <c r="X753" t="s">
        <v>79</v>
      </c>
      <c r="Y753" t="s">
        <v>80</v>
      </c>
      <c r="Z753" t="s">
        <v>81</v>
      </c>
      <c r="AA753" t="s">
        <v>119</v>
      </c>
      <c r="AB753" t="s">
        <v>83</v>
      </c>
      <c r="AC753" t="s">
        <v>59</v>
      </c>
      <c r="AD753" t="s">
        <v>83</v>
      </c>
      <c r="AE753" t="s">
        <v>59</v>
      </c>
      <c r="AF753" t="s">
        <v>84</v>
      </c>
      <c r="AG753">
        <v>100</v>
      </c>
      <c r="AM753" t="s">
        <v>2317</v>
      </c>
      <c r="AW753" t="s">
        <v>122</v>
      </c>
      <c r="BK753" t="s">
        <v>2463</v>
      </c>
      <c r="BQ753" t="s">
        <v>124</v>
      </c>
      <c r="BR753" t="s">
        <v>2782</v>
      </c>
    </row>
    <row r="754" spans="1:70" ht="15" x14ac:dyDescent="0.25">
      <c r="L754"/>
      <c r="M754"/>
      <c r="O754" s="3" t="s">
        <v>2322</v>
      </c>
      <c r="P754" s="3"/>
      <c r="BJ754"/>
    </row>
    <row r="755" spans="1:70" ht="15" x14ac:dyDescent="0.25">
      <c r="L755"/>
      <c r="M755"/>
      <c r="O755" t="s">
        <v>2458</v>
      </c>
      <c r="P755" t="s">
        <v>2446</v>
      </c>
      <c r="BJ755"/>
    </row>
    <row r="756" spans="1:70" ht="15" x14ac:dyDescent="0.25">
      <c r="L756"/>
      <c r="M756"/>
      <c r="O756" s="3" t="s">
        <v>2443</v>
      </c>
      <c r="P756" s="3" t="s">
        <v>2447</v>
      </c>
      <c r="BJ756"/>
    </row>
    <row r="757" spans="1:70" ht="15" x14ac:dyDescent="0.25">
      <c r="L757"/>
      <c r="M757"/>
      <c r="O757" s="3" t="s">
        <v>2444</v>
      </c>
      <c r="P757" s="3"/>
      <c r="BJ757"/>
    </row>
    <row r="758" spans="1:70" ht="15" x14ac:dyDescent="0.25">
      <c r="L758"/>
      <c r="M758"/>
      <c r="O758" t="s">
        <v>2459</v>
      </c>
      <c r="P758" t="s">
        <v>2460</v>
      </c>
      <c r="BJ758"/>
    </row>
    <row r="759" spans="1:70" ht="29.25" customHeight="1" x14ac:dyDescent="0.25">
      <c r="A759">
        <v>17588200</v>
      </c>
      <c r="B759" t="s">
        <v>2464</v>
      </c>
      <c r="C759" t="s">
        <v>59</v>
      </c>
      <c r="D759" t="s">
        <v>83</v>
      </c>
      <c r="E759">
        <v>100</v>
      </c>
      <c r="F759" t="str">
        <f>IF(AE759="","No","Yes")</f>
        <v>Yes</v>
      </c>
      <c r="G759" t="str">
        <f>IFERROR(VLOOKUP(B759,[1]Sheet1!$A:$J,COLUMN([1]Sheet1!$J$1),FALSE),"")</f>
        <v>Error</v>
      </c>
      <c r="H759" t="str">
        <f t="shared" ref="H759" si="237">IF(BN759=0,"No","Yes")</f>
        <v>No</v>
      </c>
      <c r="I759">
        <f>BN759</f>
        <v>0</v>
      </c>
      <c r="J759">
        <f>BO759</f>
        <v>0</v>
      </c>
      <c r="K759" s="2">
        <v>17588200</v>
      </c>
      <c r="L759" s="12" t="s">
        <v>2464</v>
      </c>
      <c r="M759" s="4" t="s">
        <v>2468</v>
      </c>
      <c r="N759" s="4" t="s">
        <v>2469</v>
      </c>
      <c r="O759" t="s">
        <v>251</v>
      </c>
      <c r="P759" s="4" t="s">
        <v>2466</v>
      </c>
      <c r="T759" t="s">
        <v>60</v>
      </c>
      <c r="U759" t="s">
        <v>76</v>
      </c>
      <c r="V759" t="s">
        <v>55</v>
      </c>
      <c r="W759" t="s">
        <v>78</v>
      </c>
      <c r="X759" t="s">
        <v>79</v>
      </c>
      <c r="Y759" t="s">
        <v>80</v>
      </c>
      <c r="Z759" t="s">
        <v>81</v>
      </c>
      <c r="AA759" t="s">
        <v>119</v>
      </c>
      <c r="AB759" t="s">
        <v>83</v>
      </c>
      <c r="AC759" t="s">
        <v>59</v>
      </c>
      <c r="AD759" t="s">
        <v>83</v>
      </c>
      <c r="AE759" t="s">
        <v>59</v>
      </c>
      <c r="AF759" t="s">
        <v>84</v>
      </c>
      <c r="AG759">
        <v>100</v>
      </c>
      <c r="AM759" t="s">
        <v>2317</v>
      </c>
      <c r="AW759" t="s">
        <v>122</v>
      </c>
      <c r="BK759" t="s">
        <v>2470</v>
      </c>
      <c r="BQ759" t="s">
        <v>124</v>
      </c>
      <c r="BR759" t="s">
        <v>2782</v>
      </c>
    </row>
    <row r="760" spans="1:70" ht="15" x14ac:dyDescent="0.25">
      <c r="L760"/>
      <c r="M760"/>
      <c r="O760" t="s">
        <v>2465</v>
      </c>
      <c r="P760" t="s">
        <v>256</v>
      </c>
      <c r="BJ760"/>
    </row>
    <row r="761" spans="1:70" ht="15" x14ac:dyDescent="0.25">
      <c r="L761"/>
      <c r="M761"/>
      <c r="O761" t="s">
        <v>253</v>
      </c>
      <c r="BJ761"/>
    </row>
    <row r="762" spans="1:70" ht="60" x14ac:dyDescent="0.25">
      <c r="L762"/>
      <c r="M762"/>
      <c r="O762" t="s">
        <v>254</v>
      </c>
      <c r="P762" s="4" t="s">
        <v>2467</v>
      </c>
      <c r="BJ762"/>
    </row>
    <row r="763" spans="1:70" ht="29.25" customHeight="1" x14ac:dyDescent="0.25">
      <c r="A763">
        <v>17588201</v>
      </c>
      <c r="B763" t="s">
        <v>2471</v>
      </c>
      <c r="C763" t="s">
        <v>59</v>
      </c>
      <c r="D763" t="s">
        <v>83</v>
      </c>
      <c r="E763">
        <v>100</v>
      </c>
      <c r="F763" t="str">
        <f>IF(AE763="","No","Yes")</f>
        <v>Yes</v>
      </c>
      <c r="G763">
        <f>IFERROR(VLOOKUP(B763,[1]Sheet1!$A:$J,COLUMN([1]Sheet1!$J$1),FALSE),"")</f>
        <v>0</v>
      </c>
      <c r="H763" t="str">
        <f t="shared" ref="H763" si="238">IF(BN763=0,"No","Yes")</f>
        <v>No</v>
      </c>
      <c r="I763">
        <f>BN763</f>
        <v>0</v>
      </c>
      <c r="J763">
        <f>BO763</f>
        <v>0</v>
      </c>
      <c r="K763" s="2">
        <v>17588201</v>
      </c>
      <c r="L763" s="12" t="s">
        <v>2471</v>
      </c>
      <c r="M763" s="4" t="s">
        <v>2477</v>
      </c>
      <c r="N763" s="4" t="s">
        <v>2478</v>
      </c>
      <c r="O763" t="s">
        <v>2472</v>
      </c>
      <c r="P763" s="4" t="s">
        <v>2474</v>
      </c>
      <c r="T763" t="s">
        <v>60</v>
      </c>
      <c r="U763" t="s">
        <v>76</v>
      </c>
      <c r="V763" t="s">
        <v>55</v>
      </c>
      <c r="W763" t="s">
        <v>78</v>
      </c>
      <c r="X763" t="s">
        <v>79</v>
      </c>
      <c r="Y763" t="s">
        <v>80</v>
      </c>
      <c r="Z763" t="s">
        <v>81</v>
      </c>
      <c r="AA763" t="s">
        <v>119</v>
      </c>
      <c r="AB763" t="s">
        <v>83</v>
      </c>
      <c r="AC763" t="s">
        <v>59</v>
      </c>
      <c r="AD763" t="s">
        <v>83</v>
      </c>
      <c r="AE763" t="s">
        <v>59</v>
      </c>
      <c r="AF763" t="s">
        <v>84</v>
      </c>
      <c r="AG763">
        <v>100</v>
      </c>
      <c r="AM763" t="s">
        <v>2317</v>
      </c>
      <c r="AW763" t="s">
        <v>122</v>
      </c>
      <c r="BK763" t="s">
        <v>2479</v>
      </c>
      <c r="BQ763" t="s">
        <v>124</v>
      </c>
      <c r="BR763">
        <v>0</v>
      </c>
    </row>
    <row r="764" spans="1:70" ht="60" x14ac:dyDescent="0.25">
      <c r="L764"/>
      <c r="M764"/>
      <c r="O764" t="s">
        <v>1315</v>
      </c>
      <c r="P764" s="4" t="s">
        <v>2475</v>
      </c>
      <c r="BJ764"/>
    </row>
    <row r="765" spans="1:70" ht="15" x14ac:dyDescent="0.25">
      <c r="L765"/>
      <c r="M765"/>
      <c r="O765" s="5" t="s">
        <v>2473</v>
      </c>
      <c r="P765" s="5" t="s">
        <v>2476</v>
      </c>
      <c r="BJ765"/>
    </row>
    <row r="766" spans="1:70" ht="29.25" customHeight="1" x14ac:dyDescent="0.25">
      <c r="A766">
        <v>17588202</v>
      </c>
      <c r="B766" t="s">
        <v>2480</v>
      </c>
      <c r="C766" t="s">
        <v>59</v>
      </c>
      <c r="D766" t="s">
        <v>83</v>
      </c>
      <c r="E766">
        <v>100</v>
      </c>
      <c r="F766" t="str">
        <f>IF(AE766="","No","Yes")</f>
        <v>Yes</v>
      </c>
      <c r="G766">
        <f>IFERROR(VLOOKUP(B766,[1]Sheet1!$A:$J,COLUMN([1]Sheet1!$J$1),FALSE),"")</f>
        <v>0</v>
      </c>
      <c r="H766" t="str">
        <f t="shared" ref="H766" si="239">IF(BN766=0,"No","Yes")</f>
        <v>No</v>
      </c>
      <c r="I766">
        <f>BN766</f>
        <v>0</v>
      </c>
      <c r="J766">
        <f>BO766</f>
        <v>0</v>
      </c>
      <c r="K766" s="2">
        <v>17588202</v>
      </c>
      <c r="L766" s="12" t="s">
        <v>2480</v>
      </c>
      <c r="M766" s="4" t="s">
        <v>2483</v>
      </c>
      <c r="N766" s="4" t="s">
        <v>2478</v>
      </c>
      <c r="O766" t="s">
        <v>975</v>
      </c>
      <c r="P766" s="4" t="s">
        <v>2482</v>
      </c>
      <c r="T766" t="s">
        <v>60</v>
      </c>
      <c r="U766" t="s">
        <v>76</v>
      </c>
      <c r="V766" t="s">
        <v>55</v>
      </c>
      <c r="W766" t="s">
        <v>78</v>
      </c>
      <c r="X766" t="s">
        <v>79</v>
      </c>
      <c r="Y766" t="s">
        <v>80</v>
      </c>
      <c r="Z766" t="s">
        <v>81</v>
      </c>
      <c r="AA766" t="s">
        <v>119</v>
      </c>
      <c r="AB766" t="s">
        <v>83</v>
      </c>
      <c r="AC766" t="s">
        <v>59</v>
      </c>
      <c r="AD766" t="s">
        <v>83</v>
      </c>
      <c r="AE766" t="s">
        <v>59</v>
      </c>
      <c r="AF766" t="s">
        <v>84</v>
      </c>
      <c r="AG766">
        <v>100</v>
      </c>
      <c r="AM766" t="s">
        <v>2317</v>
      </c>
      <c r="AW766" t="s">
        <v>122</v>
      </c>
      <c r="BK766" t="s">
        <v>2479</v>
      </c>
      <c r="BQ766" t="s">
        <v>124</v>
      </c>
      <c r="BR766">
        <v>0</v>
      </c>
    </row>
    <row r="767" spans="1:70" ht="60" x14ac:dyDescent="0.25">
      <c r="L767"/>
      <c r="M767"/>
      <c r="O767" t="s">
        <v>2481</v>
      </c>
      <c r="P767" s="4" t="s">
        <v>2475</v>
      </c>
      <c r="BJ767"/>
    </row>
    <row r="768" spans="1:70" ht="15" x14ac:dyDescent="0.25">
      <c r="L768"/>
      <c r="M768"/>
      <c r="O768" s="3" t="s">
        <v>2473</v>
      </c>
      <c r="P768" s="3" t="s">
        <v>2476</v>
      </c>
      <c r="BJ768"/>
    </row>
    <row r="769" spans="1:70" ht="29.25" customHeight="1" x14ac:dyDescent="0.25">
      <c r="A769">
        <v>17588203</v>
      </c>
      <c r="B769" t="s">
        <v>2484</v>
      </c>
      <c r="C769" t="s">
        <v>59</v>
      </c>
      <c r="D769" t="s">
        <v>83</v>
      </c>
      <c r="E769">
        <v>100</v>
      </c>
      <c r="F769" t="str">
        <f>IF(AE769="","No","Yes")</f>
        <v>Yes</v>
      </c>
      <c r="G769">
        <f>IFERROR(VLOOKUP(B769,[1]Sheet1!$A:$J,COLUMN([1]Sheet1!$J$1),FALSE),"")</f>
        <v>0</v>
      </c>
      <c r="H769" t="str">
        <f t="shared" ref="H769" si="240">IF(BN769=0,"No","Yes")</f>
        <v>No</v>
      </c>
      <c r="I769">
        <f>BN769</f>
        <v>0</v>
      </c>
      <c r="J769">
        <f>BO769</f>
        <v>0</v>
      </c>
      <c r="K769" s="2">
        <v>17588203</v>
      </c>
      <c r="L769" s="12" t="s">
        <v>2484</v>
      </c>
      <c r="M769" s="12" t="s">
        <v>2488</v>
      </c>
      <c r="N769" s="4" t="s">
        <v>2489</v>
      </c>
      <c r="O769" t="s">
        <v>2485</v>
      </c>
      <c r="T769" t="s">
        <v>60</v>
      </c>
      <c r="U769" t="s">
        <v>76</v>
      </c>
      <c r="V769" t="s">
        <v>55</v>
      </c>
      <c r="W769" t="s">
        <v>78</v>
      </c>
      <c r="X769" t="s">
        <v>79</v>
      </c>
      <c r="Y769" t="s">
        <v>80</v>
      </c>
      <c r="Z769" t="s">
        <v>81</v>
      </c>
      <c r="AA769" t="s">
        <v>119</v>
      </c>
      <c r="AB769" t="s">
        <v>83</v>
      </c>
      <c r="AC769" t="s">
        <v>59</v>
      </c>
      <c r="AD769" t="s">
        <v>83</v>
      </c>
      <c r="AE769" t="s">
        <v>59</v>
      </c>
      <c r="AF769" t="s">
        <v>84</v>
      </c>
      <c r="AG769">
        <v>100</v>
      </c>
      <c r="AM769" t="s">
        <v>2317</v>
      </c>
      <c r="AW769" t="s">
        <v>122</v>
      </c>
      <c r="BK769" t="s">
        <v>2490</v>
      </c>
      <c r="BQ769" t="s">
        <v>124</v>
      </c>
      <c r="BR769">
        <v>0</v>
      </c>
    </row>
    <row r="770" spans="1:70" ht="240" x14ac:dyDescent="0.25">
      <c r="L770"/>
      <c r="M770"/>
      <c r="O770" t="s">
        <v>2486</v>
      </c>
      <c r="P770" s="4" t="s">
        <v>2487</v>
      </c>
      <c r="BJ770"/>
    </row>
    <row r="771" spans="1:70" ht="29.25" customHeight="1" x14ac:dyDescent="0.25">
      <c r="A771">
        <v>17588204</v>
      </c>
      <c r="B771" t="s">
        <v>2491</v>
      </c>
      <c r="C771" t="s">
        <v>59</v>
      </c>
      <c r="D771" t="s">
        <v>83</v>
      </c>
      <c r="E771">
        <v>100</v>
      </c>
      <c r="F771" t="str">
        <f>IF(AE771="","No","Yes")</f>
        <v>Yes</v>
      </c>
      <c r="G771">
        <f>IFERROR(VLOOKUP(B771,[1]Sheet1!$A:$J,COLUMN([1]Sheet1!$J$1),FALSE),"")</f>
        <v>0</v>
      </c>
      <c r="H771" t="str">
        <f t="shared" ref="H771" si="241">IF(BN771=0,"No","Yes")</f>
        <v>No</v>
      </c>
      <c r="I771">
        <f>BN771</f>
        <v>0</v>
      </c>
      <c r="J771">
        <f>BO771</f>
        <v>0</v>
      </c>
      <c r="K771" s="2">
        <v>17588204</v>
      </c>
      <c r="L771" s="12" t="s">
        <v>2491</v>
      </c>
      <c r="M771" s="12" t="s">
        <v>2496</v>
      </c>
      <c r="N771" s="4" t="s">
        <v>2497</v>
      </c>
      <c r="O771" t="s">
        <v>2492</v>
      </c>
      <c r="T771" t="s">
        <v>60</v>
      </c>
      <c r="U771" t="s">
        <v>76</v>
      </c>
      <c r="V771" t="s">
        <v>55</v>
      </c>
      <c r="W771" t="s">
        <v>78</v>
      </c>
      <c r="X771" t="s">
        <v>79</v>
      </c>
      <c r="Y771" t="s">
        <v>80</v>
      </c>
      <c r="Z771" t="s">
        <v>81</v>
      </c>
      <c r="AA771" t="s">
        <v>119</v>
      </c>
      <c r="AB771" t="s">
        <v>83</v>
      </c>
      <c r="AC771" t="s">
        <v>59</v>
      </c>
      <c r="AD771" t="s">
        <v>83</v>
      </c>
      <c r="AE771" t="s">
        <v>59</v>
      </c>
      <c r="AF771" t="s">
        <v>84</v>
      </c>
      <c r="AG771">
        <v>100</v>
      </c>
      <c r="AM771" t="s">
        <v>2317</v>
      </c>
      <c r="AW771" t="s">
        <v>122</v>
      </c>
      <c r="BK771" t="s">
        <v>2498</v>
      </c>
      <c r="BQ771" t="s">
        <v>124</v>
      </c>
      <c r="BR771">
        <v>0</v>
      </c>
    </row>
    <row r="772" spans="1:70" ht="15" x14ac:dyDescent="0.25">
      <c r="L772"/>
      <c r="M772"/>
      <c r="O772" t="s">
        <v>2493</v>
      </c>
      <c r="BJ772"/>
    </row>
    <row r="773" spans="1:70" ht="15" x14ac:dyDescent="0.25">
      <c r="L773"/>
      <c r="M773"/>
      <c r="O773" t="s">
        <v>2494</v>
      </c>
      <c r="P773" t="s">
        <v>2495</v>
      </c>
      <c r="BJ773"/>
    </row>
    <row r="774" spans="1:70" ht="29.25" customHeight="1" x14ac:dyDescent="0.25">
      <c r="A774">
        <v>17588205</v>
      </c>
      <c r="B774" t="s">
        <v>2499</v>
      </c>
      <c r="C774" t="s">
        <v>59</v>
      </c>
      <c r="D774" t="s">
        <v>83</v>
      </c>
      <c r="E774">
        <v>100</v>
      </c>
      <c r="F774" t="str">
        <f>IF(AE774="","No","Yes")</f>
        <v>Yes</v>
      </c>
      <c r="G774">
        <f>IFERROR(VLOOKUP(B774,[1]Sheet1!$A:$J,COLUMN([1]Sheet1!$J$1),FALSE),"")</f>
        <v>0</v>
      </c>
      <c r="H774" t="str">
        <f t="shared" ref="H774" si="242">IF(BN774=0,"No","Yes")</f>
        <v>No</v>
      </c>
      <c r="I774">
        <f>BN774</f>
        <v>0</v>
      </c>
      <c r="J774">
        <f>BO774</f>
        <v>0</v>
      </c>
      <c r="K774" s="2">
        <v>17588205</v>
      </c>
      <c r="L774" s="12" t="s">
        <v>2499</v>
      </c>
      <c r="M774" s="4" t="s">
        <v>2506</v>
      </c>
      <c r="N774" s="4" t="s">
        <v>2507</v>
      </c>
      <c r="O774" t="s">
        <v>2500</v>
      </c>
      <c r="P774" t="s">
        <v>2503</v>
      </c>
      <c r="T774" t="s">
        <v>60</v>
      </c>
      <c r="U774" t="s">
        <v>76</v>
      </c>
      <c r="V774" t="s">
        <v>55</v>
      </c>
      <c r="W774" t="s">
        <v>78</v>
      </c>
      <c r="X774" t="s">
        <v>79</v>
      </c>
      <c r="Y774" t="s">
        <v>80</v>
      </c>
      <c r="Z774" t="s">
        <v>81</v>
      </c>
      <c r="AA774" t="s">
        <v>119</v>
      </c>
      <c r="AB774" t="s">
        <v>83</v>
      </c>
      <c r="AC774" t="s">
        <v>59</v>
      </c>
      <c r="AD774" t="s">
        <v>83</v>
      </c>
      <c r="AE774" t="s">
        <v>59</v>
      </c>
      <c r="AF774" t="s">
        <v>84</v>
      </c>
      <c r="AG774">
        <v>100</v>
      </c>
      <c r="AM774" t="s">
        <v>2317</v>
      </c>
      <c r="AW774" t="s">
        <v>122</v>
      </c>
      <c r="BK774" t="s">
        <v>2508</v>
      </c>
      <c r="BQ774" t="s">
        <v>124</v>
      </c>
      <c r="BR774">
        <v>0</v>
      </c>
    </row>
    <row r="775" spans="1:70" ht="15" x14ac:dyDescent="0.25">
      <c r="L775"/>
      <c r="M775"/>
      <c r="O775" t="s">
        <v>2501</v>
      </c>
      <c r="P775" t="s">
        <v>2504</v>
      </c>
      <c r="BJ775"/>
    </row>
    <row r="776" spans="1:70" ht="15" x14ac:dyDescent="0.25">
      <c r="L776"/>
      <c r="M776"/>
      <c r="O776" t="s">
        <v>2502</v>
      </c>
      <c r="P776" t="s">
        <v>2505</v>
      </c>
      <c r="BJ776"/>
    </row>
    <row r="777" spans="1:70" ht="29.25" customHeight="1" x14ac:dyDescent="0.25">
      <c r="A777">
        <v>17588206</v>
      </c>
      <c r="B777" t="s">
        <v>2509</v>
      </c>
      <c r="C777" t="s">
        <v>59</v>
      </c>
      <c r="D777" t="s">
        <v>83</v>
      </c>
      <c r="E777">
        <v>100</v>
      </c>
      <c r="F777" t="str">
        <f>IF(AE777="","No","Yes")</f>
        <v>Yes</v>
      </c>
      <c r="G777" t="str">
        <f>IFERROR(VLOOKUP(B777,[1]Sheet1!$A:$J,COLUMN([1]Sheet1!$J$1),FALSE),"")</f>
        <v>Error</v>
      </c>
      <c r="H777" t="str">
        <f t="shared" ref="H777" si="243">IF(BN777=0,"No","Yes")</f>
        <v>No</v>
      </c>
      <c r="I777">
        <f>BN777</f>
        <v>0</v>
      </c>
      <c r="J777">
        <f>BO777</f>
        <v>0</v>
      </c>
      <c r="K777" s="2">
        <v>17588206</v>
      </c>
      <c r="L777" s="12" t="s">
        <v>2509</v>
      </c>
      <c r="M777" s="4" t="s">
        <v>2514</v>
      </c>
      <c r="N777" s="4" t="s">
        <v>2515</v>
      </c>
      <c r="O777" t="s">
        <v>2510</v>
      </c>
      <c r="P777" s="4" t="s">
        <v>2512</v>
      </c>
      <c r="T777" t="s">
        <v>60</v>
      </c>
      <c r="U777" t="s">
        <v>76</v>
      </c>
      <c r="V777" t="s">
        <v>55</v>
      </c>
      <c r="W777" t="s">
        <v>78</v>
      </c>
      <c r="X777" t="s">
        <v>79</v>
      </c>
      <c r="Y777" t="s">
        <v>80</v>
      </c>
      <c r="Z777" t="s">
        <v>81</v>
      </c>
      <c r="AA777" t="s">
        <v>119</v>
      </c>
      <c r="AB777" t="s">
        <v>83</v>
      </c>
      <c r="AC777" t="s">
        <v>59</v>
      </c>
      <c r="AD777" t="s">
        <v>83</v>
      </c>
      <c r="AE777" t="s">
        <v>59</v>
      </c>
      <c r="AF777" t="s">
        <v>84</v>
      </c>
      <c r="AG777">
        <v>100</v>
      </c>
      <c r="AM777" t="s">
        <v>2317</v>
      </c>
      <c r="AW777" t="s">
        <v>122</v>
      </c>
      <c r="BK777" t="s">
        <v>2516</v>
      </c>
      <c r="BQ777" t="s">
        <v>124</v>
      </c>
      <c r="BR777" t="s">
        <v>2782</v>
      </c>
    </row>
    <row r="778" spans="1:70" ht="60" x14ac:dyDescent="0.25">
      <c r="L778"/>
      <c r="M778"/>
      <c r="O778" t="s">
        <v>2511</v>
      </c>
      <c r="P778" s="4" t="s">
        <v>2513</v>
      </c>
      <c r="BJ778"/>
    </row>
    <row r="779" spans="1:70" ht="29.25" customHeight="1" x14ac:dyDescent="0.25">
      <c r="A779">
        <v>17588207</v>
      </c>
      <c r="B779" t="s">
        <v>2517</v>
      </c>
      <c r="C779" t="s">
        <v>59</v>
      </c>
      <c r="D779" t="s">
        <v>83</v>
      </c>
      <c r="E779">
        <v>100</v>
      </c>
      <c r="F779" t="str">
        <f>IF(AE779="","No","Yes")</f>
        <v>Yes</v>
      </c>
      <c r="G779">
        <f>IFERROR(VLOOKUP(B779,[1]Sheet1!$A:$J,COLUMN([1]Sheet1!$J$1),FALSE),"")</f>
        <v>0</v>
      </c>
      <c r="H779" t="str">
        <f t="shared" ref="H779" si="244">IF(BN779=0,"No","Yes")</f>
        <v>No</v>
      </c>
      <c r="I779">
        <f>BN779</f>
        <v>0</v>
      </c>
      <c r="J779">
        <f>BO779</f>
        <v>0</v>
      </c>
      <c r="K779" s="2">
        <v>17588207</v>
      </c>
      <c r="L779" s="12" t="s">
        <v>2517</v>
      </c>
      <c r="M779" s="4" t="s">
        <v>2522</v>
      </c>
      <c r="N779" s="4" t="s">
        <v>2515</v>
      </c>
      <c r="O779" t="s">
        <v>2518</v>
      </c>
      <c r="P779" s="4" t="s">
        <v>2520</v>
      </c>
      <c r="T779" t="s">
        <v>60</v>
      </c>
      <c r="U779" t="s">
        <v>76</v>
      </c>
      <c r="V779" t="s">
        <v>55</v>
      </c>
      <c r="W779" t="s">
        <v>78</v>
      </c>
      <c r="X779" t="s">
        <v>79</v>
      </c>
      <c r="Y779" t="s">
        <v>80</v>
      </c>
      <c r="Z779" t="s">
        <v>81</v>
      </c>
      <c r="AA779" t="s">
        <v>119</v>
      </c>
      <c r="AB779" t="s">
        <v>83</v>
      </c>
      <c r="AC779" t="s">
        <v>59</v>
      </c>
      <c r="AD779" t="s">
        <v>83</v>
      </c>
      <c r="AE779" t="s">
        <v>59</v>
      </c>
      <c r="AF779" t="s">
        <v>84</v>
      </c>
      <c r="AG779">
        <v>100</v>
      </c>
      <c r="AM779" t="s">
        <v>2317</v>
      </c>
      <c r="AW779" t="s">
        <v>122</v>
      </c>
      <c r="BK779" t="s">
        <v>2523</v>
      </c>
      <c r="BQ779" t="s">
        <v>124</v>
      </c>
      <c r="BR779">
        <v>0</v>
      </c>
    </row>
    <row r="780" spans="1:70" ht="60" x14ac:dyDescent="0.25">
      <c r="L780"/>
      <c r="M780"/>
      <c r="O780" t="s">
        <v>2519</v>
      </c>
      <c r="P780" s="4" t="s">
        <v>2521</v>
      </c>
      <c r="BJ780"/>
    </row>
    <row r="781" spans="1:70" ht="29.25" customHeight="1" x14ac:dyDescent="0.25">
      <c r="A781">
        <v>17588208</v>
      </c>
      <c r="B781" t="s">
        <v>2524</v>
      </c>
      <c r="C781" t="s">
        <v>59</v>
      </c>
      <c r="D781" t="s">
        <v>83</v>
      </c>
      <c r="E781">
        <v>100</v>
      </c>
      <c r="F781" t="str">
        <f>IF(AE781="","No","Yes")</f>
        <v>Yes</v>
      </c>
      <c r="G781">
        <f>IFERROR(VLOOKUP(B781,[1]Sheet1!$A:$J,COLUMN([1]Sheet1!$J$1),FALSE),"")</f>
        <v>0</v>
      </c>
      <c r="H781" t="str">
        <f t="shared" ref="H781" si="245">IF(BN781=0,"No","Yes")</f>
        <v>No</v>
      </c>
      <c r="I781">
        <f>BN781</f>
        <v>0</v>
      </c>
      <c r="J781">
        <f>BO781</f>
        <v>0</v>
      </c>
      <c r="K781" s="2">
        <v>17588208</v>
      </c>
      <c r="L781" s="12" t="s">
        <v>2524</v>
      </c>
      <c r="M781" s="4" t="s">
        <v>2527</v>
      </c>
      <c r="N781" s="4" t="s">
        <v>2515</v>
      </c>
      <c r="O781" t="s">
        <v>2510</v>
      </c>
      <c r="T781" t="s">
        <v>60</v>
      </c>
      <c r="U781" t="s">
        <v>76</v>
      </c>
      <c r="V781" t="s">
        <v>55</v>
      </c>
      <c r="W781" t="s">
        <v>78</v>
      </c>
      <c r="X781" t="s">
        <v>79</v>
      </c>
      <c r="Y781" t="s">
        <v>80</v>
      </c>
      <c r="Z781" t="s">
        <v>81</v>
      </c>
      <c r="AA781" t="s">
        <v>119</v>
      </c>
      <c r="AB781" t="s">
        <v>83</v>
      </c>
      <c r="AC781" t="s">
        <v>59</v>
      </c>
      <c r="AD781" t="s">
        <v>83</v>
      </c>
      <c r="AE781" t="s">
        <v>59</v>
      </c>
      <c r="AF781" t="s">
        <v>84</v>
      </c>
      <c r="AG781">
        <v>100</v>
      </c>
      <c r="AM781" t="s">
        <v>2317</v>
      </c>
      <c r="AW781" t="s">
        <v>122</v>
      </c>
      <c r="BK781" t="s">
        <v>2528</v>
      </c>
      <c r="BQ781" t="s">
        <v>124</v>
      </c>
      <c r="BR781">
        <v>0</v>
      </c>
    </row>
    <row r="782" spans="1:70" ht="15" x14ac:dyDescent="0.25">
      <c r="L782"/>
      <c r="M782"/>
      <c r="O782" t="s">
        <v>2525</v>
      </c>
      <c r="P782" t="s">
        <v>2526</v>
      </c>
      <c r="BJ782"/>
    </row>
    <row r="783" spans="1:70" ht="29.25" customHeight="1" x14ac:dyDescent="0.25">
      <c r="A783">
        <v>17588209</v>
      </c>
      <c r="B783" t="s">
        <v>2529</v>
      </c>
      <c r="C783" t="s">
        <v>59</v>
      </c>
      <c r="D783" t="s">
        <v>83</v>
      </c>
      <c r="E783">
        <v>100</v>
      </c>
      <c r="F783" t="str">
        <f>IF(AE783="","No","Yes")</f>
        <v>Yes</v>
      </c>
      <c r="G783">
        <f>IFERROR(VLOOKUP(B783,[1]Sheet1!$A:$J,COLUMN([1]Sheet1!$J$1),FALSE),"")</f>
        <v>0</v>
      </c>
      <c r="H783" t="str">
        <f t="shared" ref="H783" si="246">IF(BN783=0,"No","Yes")</f>
        <v>No</v>
      </c>
      <c r="I783">
        <f>BN783</f>
        <v>0</v>
      </c>
      <c r="J783">
        <f>BO783</f>
        <v>0</v>
      </c>
      <c r="K783" s="2">
        <v>17588209</v>
      </c>
      <c r="L783" s="12" t="s">
        <v>2529</v>
      </c>
      <c r="M783" s="4" t="s">
        <v>2533</v>
      </c>
      <c r="N783" s="4" t="s">
        <v>2515</v>
      </c>
      <c r="O783" t="s">
        <v>2404</v>
      </c>
      <c r="P783" s="4" t="s">
        <v>2531</v>
      </c>
      <c r="T783" t="s">
        <v>60</v>
      </c>
      <c r="U783" t="s">
        <v>76</v>
      </c>
      <c r="V783" t="s">
        <v>55</v>
      </c>
      <c r="W783" t="s">
        <v>78</v>
      </c>
      <c r="X783" t="s">
        <v>79</v>
      </c>
      <c r="Y783" t="s">
        <v>80</v>
      </c>
      <c r="Z783" t="s">
        <v>81</v>
      </c>
      <c r="AA783" t="s">
        <v>119</v>
      </c>
      <c r="AB783" t="s">
        <v>83</v>
      </c>
      <c r="AC783" t="s">
        <v>59</v>
      </c>
      <c r="AD783" t="s">
        <v>83</v>
      </c>
      <c r="AE783" t="s">
        <v>59</v>
      </c>
      <c r="AF783" t="s">
        <v>84</v>
      </c>
      <c r="AG783">
        <v>100</v>
      </c>
      <c r="AM783" t="s">
        <v>2317</v>
      </c>
      <c r="AW783" t="s">
        <v>122</v>
      </c>
      <c r="BK783" t="s">
        <v>2534</v>
      </c>
      <c r="BQ783" t="s">
        <v>124</v>
      </c>
      <c r="BR783">
        <v>0</v>
      </c>
    </row>
    <row r="784" spans="1:70" ht="15" x14ac:dyDescent="0.25">
      <c r="L784"/>
      <c r="M784"/>
      <c r="O784" t="s">
        <v>2530</v>
      </c>
      <c r="P784" t="s">
        <v>2532</v>
      </c>
      <c r="BJ784"/>
    </row>
    <row r="785" spans="1:70" ht="29.25" customHeight="1" x14ac:dyDescent="0.25">
      <c r="A785">
        <v>17588210</v>
      </c>
      <c r="B785" t="s">
        <v>2535</v>
      </c>
      <c r="C785" t="s">
        <v>59</v>
      </c>
      <c r="D785" t="s">
        <v>83</v>
      </c>
      <c r="E785">
        <v>100</v>
      </c>
      <c r="F785" t="str">
        <f>IF(AE785="","No","Yes")</f>
        <v>Yes</v>
      </c>
      <c r="G785">
        <f>IFERROR(VLOOKUP(B785,[1]Sheet1!$A:$J,COLUMN([1]Sheet1!$J$1),FALSE),"")</f>
        <v>0</v>
      </c>
      <c r="H785" t="str">
        <f t="shared" ref="H785" si="247">IF(BN785=0,"No","Yes")</f>
        <v>No</v>
      </c>
      <c r="I785">
        <f>BN785</f>
        <v>0</v>
      </c>
      <c r="J785">
        <f>BO785</f>
        <v>0</v>
      </c>
      <c r="K785" s="2">
        <v>17588210</v>
      </c>
      <c r="L785" s="12" t="s">
        <v>2535</v>
      </c>
      <c r="M785" s="4" t="s">
        <v>2539</v>
      </c>
      <c r="N785" s="4" t="s">
        <v>2540</v>
      </c>
      <c r="O785" t="s">
        <v>2536</v>
      </c>
      <c r="T785" t="s">
        <v>60</v>
      </c>
      <c r="U785" t="s">
        <v>76</v>
      </c>
      <c r="V785" t="s">
        <v>55</v>
      </c>
      <c r="W785" t="s">
        <v>78</v>
      </c>
      <c r="X785" t="s">
        <v>79</v>
      </c>
      <c r="Y785" t="s">
        <v>80</v>
      </c>
      <c r="Z785" t="s">
        <v>81</v>
      </c>
      <c r="AA785" t="s">
        <v>119</v>
      </c>
      <c r="AB785" t="s">
        <v>83</v>
      </c>
      <c r="AC785" t="s">
        <v>59</v>
      </c>
      <c r="AD785" t="s">
        <v>83</v>
      </c>
      <c r="AE785" t="s">
        <v>59</v>
      </c>
      <c r="AF785" t="s">
        <v>84</v>
      </c>
      <c r="AG785">
        <v>100</v>
      </c>
      <c r="AM785" t="s">
        <v>2317</v>
      </c>
      <c r="AW785" t="s">
        <v>122</v>
      </c>
      <c r="BK785" t="s">
        <v>2541</v>
      </c>
      <c r="BQ785" t="s">
        <v>124</v>
      </c>
      <c r="BR785">
        <v>0</v>
      </c>
    </row>
    <row r="786" spans="1:70" ht="15" x14ac:dyDescent="0.25">
      <c r="L786"/>
      <c r="M786"/>
      <c r="O786" t="s">
        <v>2537</v>
      </c>
      <c r="P786" t="s">
        <v>2538</v>
      </c>
      <c r="BJ786"/>
    </row>
    <row r="787" spans="1:70" ht="29.25" customHeight="1" x14ac:dyDescent="0.25">
      <c r="A787">
        <v>17588241</v>
      </c>
      <c r="B787" t="s">
        <v>2542</v>
      </c>
      <c r="C787" t="s">
        <v>59</v>
      </c>
      <c r="D787" t="s">
        <v>201</v>
      </c>
      <c r="E787">
        <v>100</v>
      </c>
      <c r="F787" t="str">
        <f t="shared" ref="F787:F790" si="248">IF(AE787="","No","Yes")</f>
        <v>Yes</v>
      </c>
      <c r="G787" t="str">
        <f>IFERROR(VLOOKUP(B787,[1]Sheet1!$A:$J,COLUMN([1]Sheet1!$J$1),FALSE),"")</f>
        <v/>
      </c>
      <c r="H787" t="str">
        <f t="shared" ref="H787:H790" si="249">IF(BN787=0,"No","Yes")</f>
        <v>Yes</v>
      </c>
      <c r="I787" t="str">
        <f t="shared" ref="I787:I790" si="250">BN787</f>
        <v>Thanhna.nguyen</v>
      </c>
      <c r="J787">
        <f t="shared" ref="J787:J790" si="251">BO787</f>
        <v>0</v>
      </c>
      <c r="K787" s="2">
        <v>17588241</v>
      </c>
      <c r="L787" s="12" t="s">
        <v>2542</v>
      </c>
      <c r="M787" s="12" t="s">
        <v>2546</v>
      </c>
      <c r="N787" s="4" t="s">
        <v>2547</v>
      </c>
      <c r="O787" t="s">
        <v>2543</v>
      </c>
      <c r="P787" t="s">
        <v>2544</v>
      </c>
      <c r="T787" t="s">
        <v>60</v>
      </c>
      <c r="U787" t="s">
        <v>2545</v>
      </c>
      <c r="V787" t="s">
        <v>55</v>
      </c>
      <c r="W787" t="s">
        <v>78</v>
      </c>
      <c r="X787" t="s">
        <v>79</v>
      </c>
      <c r="Y787" t="s">
        <v>80</v>
      </c>
      <c r="Z787" t="s">
        <v>81</v>
      </c>
      <c r="AA787" t="s">
        <v>119</v>
      </c>
      <c r="AB787" t="s">
        <v>201</v>
      </c>
      <c r="AC787" t="s">
        <v>59</v>
      </c>
      <c r="AE787" t="s">
        <v>59</v>
      </c>
      <c r="AF787" t="s">
        <v>84</v>
      </c>
      <c r="AG787">
        <v>100</v>
      </c>
      <c r="AM787" t="s">
        <v>2317</v>
      </c>
      <c r="AN787" t="s">
        <v>2548</v>
      </c>
      <c r="AW787" t="s">
        <v>122</v>
      </c>
      <c r="BK787" t="s">
        <v>2549</v>
      </c>
      <c r="BL787" s="24" t="s">
        <v>2755</v>
      </c>
      <c r="BM787" s="9" t="s">
        <v>2769</v>
      </c>
      <c r="BN787" s="9" t="s">
        <v>2757</v>
      </c>
      <c r="BQ787" t="s">
        <v>124</v>
      </c>
      <c r="BR787" t="s">
        <v>3143</v>
      </c>
    </row>
    <row r="788" spans="1:70" ht="29.25" customHeight="1" x14ac:dyDescent="0.25">
      <c r="A788">
        <v>17588242</v>
      </c>
      <c r="B788" t="s">
        <v>2550</v>
      </c>
      <c r="C788" t="s">
        <v>59</v>
      </c>
      <c r="D788" t="s">
        <v>201</v>
      </c>
      <c r="E788">
        <v>100</v>
      </c>
      <c r="F788" t="str">
        <f t="shared" si="248"/>
        <v>Yes</v>
      </c>
      <c r="G788" t="str">
        <f>IFERROR(VLOOKUP(B788,[1]Sheet1!$A:$J,COLUMN([1]Sheet1!$J$1),FALSE),"")</f>
        <v/>
      </c>
      <c r="H788" t="str">
        <f t="shared" si="249"/>
        <v>Yes</v>
      </c>
      <c r="I788" t="str">
        <f t="shared" si="250"/>
        <v>Thanhna.nguyen</v>
      </c>
      <c r="J788">
        <f t="shared" si="251"/>
        <v>0</v>
      </c>
      <c r="K788" s="2">
        <v>17588242</v>
      </c>
      <c r="L788" s="12" t="s">
        <v>2550</v>
      </c>
      <c r="M788" s="4" t="s">
        <v>2552</v>
      </c>
      <c r="N788" s="4" t="s">
        <v>2547</v>
      </c>
      <c r="O788" t="s">
        <v>2543</v>
      </c>
      <c r="P788" s="4" t="s">
        <v>2551</v>
      </c>
      <c r="T788" t="s">
        <v>60</v>
      </c>
      <c r="U788" t="s">
        <v>2545</v>
      </c>
      <c r="V788" t="s">
        <v>55</v>
      </c>
      <c r="W788" t="s">
        <v>78</v>
      </c>
      <c r="X788" t="s">
        <v>79</v>
      </c>
      <c r="Y788" t="s">
        <v>80</v>
      </c>
      <c r="Z788" t="s">
        <v>81</v>
      </c>
      <c r="AA788" t="s">
        <v>119</v>
      </c>
      <c r="AB788" t="s">
        <v>201</v>
      </c>
      <c r="AC788" t="s">
        <v>59</v>
      </c>
      <c r="AE788" t="s">
        <v>59</v>
      </c>
      <c r="AF788" t="s">
        <v>84</v>
      </c>
      <c r="AG788">
        <v>100</v>
      </c>
      <c r="AM788" t="s">
        <v>2317</v>
      </c>
      <c r="AN788" t="s">
        <v>2548</v>
      </c>
      <c r="AW788" t="s">
        <v>122</v>
      </c>
      <c r="BK788" t="s">
        <v>2553</v>
      </c>
      <c r="BL788" s="24" t="s">
        <v>2755</v>
      </c>
      <c r="BM788" s="9" t="s">
        <v>2769</v>
      </c>
      <c r="BN788" s="9" t="s">
        <v>2757</v>
      </c>
      <c r="BQ788" t="s">
        <v>124</v>
      </c>
      <c r="BR788" t="s">
        <v>3143</v>
      </c>
    </row>
    <row r="789" spans="1:70" ht="29.25" customHeight="1" x14ac:dyDescent="0.25">
      <c r="A789">
        <v>17588243</v>
      </c>
      <c r="B789" t="s">
        <v>2554</v>
      </c>
      <c r="C789" t="s">
        <v>59</v>
      </c>
      <c r="D789" t="s">
        <v>201</v>
      </c>
      <c r="E789">
        <v>100</v>
      </c>
      <c r="F789" t="str">
        <f t="shared" si="248"/>
        <v>Yes</v>
      </c>
      <c r="G789" t="str">
        <f>IFERROR(VLOOKUP(B789,[1]Sheet1!$A:$J,COLUMN([1]Sheet1!$J$1),FALSE),"")</f>
        <v/>
      </c>
      <c r="H789" t="str">
        <f t="shared" si="249"/>
        <v>Yes</v>
      </c>
      <c r="I789" t="str">
        <f t="shared" si="250"/>
        <v>Thanhna.nguyen</v>
      </c>
      <c r="J789">
        <f t="shared" si="251"/>
        <v>0</v>
      </c>
      <c r="K789" s="2">
        <v>17588243</v>
      </c>
      <c r="L789" s="12" t="s">
        <v>2554</v>
      </c>
      <c r="M789" s="4" t="s">
        <v>2557</v>
      </c>
      <c r="N789" s="4" t="s">
        <v>2558</v>
      </c>
      <c r="O789" t="s">
        <v>2555</v>
      </c>
      <c r="P789" t="s">
        <v>2556</v>
      </c>
      <c r="T789" t="s">
        <v>60</v>
      </c>
      <c r="U789" t="s">
        <v>2545</v>
      </c>
      <c r="V789" t="s">
        <v>55</v>
      </c>
      <c r="W789" t="s">
        <v>78</v>
      </c>
      <c r="X789" t="s">
        <v>79</v>
      </c>
      <c r="Y789" t="s">
        <v>80</v>
      </c>
      <c r="Z789" t="s">
        <v>81</v>
      </c>
      <c r="AA789" t="s">
        <v>119</v>
      </c>
      <c r="AB789" t="s">
        <v>201</v>
      </c>
      <c r="AC789" t="s">
        <v>59</v>
      </c>
      <c r="AE789" t="s">
        <v>59</v>
      </c>
      <c r="AF789" t="s">
        <v>84</v>
      </c>
      <c r="AG789">
        <v>100</v>
      </c>
      <c r="AM789" t="s">
        <v>2317</v>
      </c>
      <c r="AN789" t="s">
        <v>2548</v>
      </c>
      <c r="AW789" t="s">
        <v>122</v>
      </c>
      <c r="BK789" t="s">
        <v>2559</v>
      </c>
      <c r="BL789" s="24" t="s">
        <v>2755</v>
      </c>
      <c r="BM789" s="9" t="s">
        <v>2769</v>
      </c>
      <c r="BN789" s="9" t="s">
        <v>2757</v>
      </c>
      <c r="BQ789" t="s">
        <v>124</v>
      </c>
      <c r="BR789" t="s">
        <v>3143</v>
      </c>
    </row>
    <row r="790" spans="1:70" ht="29.25" customHeight="1" x14ac:dyDescent="0.25">
      <c r="A790">
        <v>17588244</v>
      </c>
      <c r="B790" t="s">
        <v>2560</v>
      </c>
      <c r="C790" t="s">
        <v>59</v>
      </c>
      <c r="D790" t="s">
        <v>201</v>
      </c>
      <c r="E790">
        <v>100</v>
      </c>
      <c r="F790" t="str">
        <f t="shared" si="248"/>
        <v>Yes</v>
      </c>
      <c r="G790" t="str">
        <f>IFERROR(VLOOKUP(B790,[1]Sheet1!$A:$J,COLUMN([1]Sheet1!$J$1),FALSE),"")</f>
        <v/>
      </c>
      <c r="H790" t="str">
        <f t="shared" si="249"/>
        <v>Yes</v>
      </c>
      <c r="I790" t="str">
        <f t="shared" si="250"/>
        <v>Thanhna.nguyen</v>
      </c>
      <c r="J790">
        <f t="shared" si="251"/>
        <v>0</v>
      </c>
      <c r="K790" s="2">
        <v>17588244</v>
      </c>
      <c r="L790" s="12" t="s">
        <v>2560</v>
      </c>
      <c r="M790" s="4" t="s">
        <v>2564</v>
      </c>
      <c r="N790" s="4" t="s">
        <v>2565</v>
      </c>
      <c r="O790" t="s">
        <v>2561</v>
      </c>
      <c r="T790" t="s">
        <v>60</v>
      </c>
      <c r="U790" t="s">
        <v>2545</v>
      </c>
      <c r="V790" t="s">
        <v>55</v>
      </c>
      <c r="W790" t="s">
        <v>78</v>
      </c>
      <c r="X790" t="s">
        <v>79</v>
      </c>
      <c r="Y790" t="s">
        <v>80</v>
      </c>
      <c r="Z790" t="s">
        <v>81</v>
      </c>
      <c r="AA790" t="s">
        <v>119</v>
      </c>
      <c r="AB790" t="s">
        <v>201</v>
      </c>
      <c r="AC790" t="s">
        <v>59</v>
      </c>
      <c r="AE790" t="s">
        <v>59</v>
      </c>
      <c r="AF790" t="s">
        <v>84</v>
      </c>
      <c r="AG790">
        <v>100</v>
      </c>
      <c r="AM790" t="s">
        <v>2317</v>
      </c>
      <c r="AN790" t="s">
        <v>2566</v>
      </c>
      <c r="AW790" t="s">
        <v>122</v>
      </c>
      <c r="BK790" t="s">
        <v>2567</v>
      </c>
      <c r="BL790" s="24" t="s">
        <v>2755</v>
      </c>
      <c r="BM790" s="9" t="s">
        <v>2769</v>
      </c>
      <c r="BN790" s="9" t="s">
        <v>2757</v>
      </c>
      <c r="BQ790" t="s">
        <v>124</v>
      </c>
      <c r="BR790" t="s">
        <v>3143</v>
      </c>
    </row>
    <row r="791" spans="1:70" ht="15" x14ac:dyDescent="0.25">
      <c r="L791"/>
      <c r="M791"/>
      <c r="O791" t="s">
        <v>2562</v>
      </c>
      <c r="P791" t="s">
        <v>2563</v>
      </c>
      <c r="BJ791"/>
    </row>
    <row r="792" spans="1:70" ht="29.25" customHeight="1" x14ac:dyDescent="0.25">
      <c r="A792">
        <v>17588245</v>
      </c>
      <c r="B792" t="s">
        <v>2568</v>
      </c>
      <c r="C792" t="s">
        <v>59</v>
      </c>
      <c r="D792" t="s">
        <v>201</v>
      </c>
      <c r="E792">
        <v>100</v>
      </c>
      <c r="F792" t="str">
        <f>IF(AE792="","No","Yes")</f>
        <v>Yes</v>
      </c>
      <c r="G792" t="str">
        <f>IFERROR(VLOOKUP(B792,[1]Sheet1!$A:$J,COLUMN([1]Sheet1!$J$1),FALSE),"")</f>
        <v/>
      </c>
      <c r="H792" t="str">
        <f t="shared" ref="H792" si="252">IF(BN792=0,"No","Yes")</f>
        <v>No</v>
      </c>
      <c r="I792">
        <f>BN792</f>
        <v>0</v>
      </c>
      <c r="J792">
        <f>BO792</f>
        <v>0</v>
      </c>
      <c r="K792" s="2">
        <v>17588245</v>
      </c>
      <c r="L792" s="12" t="s">
        <v>2568</v>
      </c>
      <c r="M792" s="12" t="s">
        <v>2577</v>
      </c>
      <c r="N792" s="4" t="s">
        <v>2578</v>
      </c>
      <c r="O792" t="s">
        <v>2561</v>
      </c>
      <c r="T792" t="s">
        <v>60</v>
      </c>
      <c r="U792" t="s">
        <v>2545</v>
      </c>
      <c r="V792" t="s">
        <v>55</v>
      </c>
      <c r="W792" t="s">
        <v>78</v>
      </c>
      <c r="X792" t="s">
        <v>79</v>
      </c>
      <c r="Y792" t="s">
        <v>80</v>
      </c>
      <c r="Z792" t="s">
        <v>81</v>
      </c>
      <c r="AA792" t="s">
        <v>119</v>
      </c>
      <c r="AB792" t="s">
        <v>201</v>
      </c>
      <c r="AC792" t="s">
        <v>59</v>
      </c>
      <c r="AE792" t="s">
        <v>59</v>
      </c>
      <c r="AF792" t="s">
        <v>84</v>
      </c>
      <c r="AG792">
        <v>100</v>
      </c>
      <c r="AM792" t="s">
        <v>2317</v>
      </c>
      <c r="AN792" t="s">
        <v>2566</v>
      </c>
      <c r="AW792" t="s">
        <v>122</v>
      </c>
      <c r="BK792" t="s">
        <v>2579</v>
      </c>
      <c r="BQ792" t="s">
        <v>124</v>
      </c>
      <c r="BR792" t="s">
        <v>3143</v>
      </c>
    </row>
    <row r="793" spans="1:70" ht="15" x14ac:dyDescent="0.25">
      <c r="L793"/>
      <c r="M793"/>
      <c r="O793" t="s">
        <v>2569</v>
      </c>
      <c r="P793" t="s">
        <v>2573</v>
      </c>
      <c r="BJ793"/>
    </row>
    <row r="794" spans="1:70" ht="15" x14ac:dyDescent="0.25">
      <c r="L794"/>
      <c r="M794"/>
      <c r="O794" t="s">
        <v>2570</v>
      </c>
      <c r="P794" t="s">
        <v>2574</v>
      </c>
      <c r="BJ794"/>
    </row>
    <row r="795" spans="1:70" ht="15" x14ac:dyDescent="0.25">
      <c r="L795"/>
      <c r="M795"/>
      <c r="O795" t="s">
        <v>2571</v>
      </c>
      <c r="P795" t="s">
        <v>2575</v>
      </c>
      <c r="BJ795"/>
    </row>
    <row r="796" spans="1:70" ht="15" x14ac:dyDescent="0.25">
      <c r="L796"/>
      <c r="M796"/>
      <c r="O796" t="s">
        <v>2572</v>
      </c>
      <c r="P796" t="s">
        <v>2576</v>
      </c>
      <c r="BJ796"/>
    </row>
    <row r="797" spans="1:70" ht="29.25" customHeight="1" x14ac:dyDescent="0.25">
      <c r="A797">
        <v>16728529</v>
      </c>
      <c r="B797" t="s">
        <v>2021</v>
      </c>
      <c r="D797" t="s">
        <v>58</v>
      </c>
      <c r="K797" s="2">
        <v>16728529</v>
      </c>
      <c r="L797" s="12" t="s">
        <v>2021</v>
      </c>
      <c r="M797" s="12" t="s">
        <v>54</v>
      </c>
      <c r="V797" t="s">
        <v>55</v>
      </c>
      <c r="Z797" t="s">
        <v>56</v>
      </c>
      <c r="AA797" t="s">
        <v>57</v>
      </c>
      <c r="AB797" t="s">
        <v>58</v>
      </c>
      <c r="AC797" t="s">
        <v>59</v>
      </c>
    </row>
    <row r="798" spans="1:70" ht="29.25" customHeight="1" x14ac:dyDescent="0.25">
      <c r="A798">
        <v>17699486</v>
      </c>
      <c r="B798" t="s">
        <v>2580</v>
      </c>
      <c r="C798" t="s">
        <v>201</v>
      </c>
      <c r="D798" t="s">
        <v>59</v>
      </c>
      <c r="E798">
        <v>100</v>
      </c>
      <c r="F798" t="str">
        <f>IF(AE798="","No","Yes")</f>
        <v>Yes</v>
      </c>
      <c r="G798" t="str">
        <f>IFERROR(VLOOKUP(B798,[1]Sheet1!$A:$J,COLUMN([1]Sheet1!$J$1),FALSE),"")</f>
        <v/>
      </c>
      <c r="H798" t="str">
        <f t="shared" ref="H798" si="253">IF(BN798=0,"No","Yes")</f>
        <v>No</v>
      </c>
      <c r="I798">
        <f>BN798</f>
        <v>0</v>
      </c>
      <c r="J798">
        <f>BO798</f>
        <v>0</v>
      </c>
      <c r="K798" s="2">
        <v>17699486</v>
      </c>
      <c r="L798" s="12" t="s">
        <v>2580</v>
      </c>
      <c r="M798" s="4" t="s">
        <v>2228</v>
      </c>
      <c r="N798" s="4" t="s">
        <v>2585</v>
      </c>
      <c r="O798" t="s">
        <v>2211</v>
      </c>
      <c r="R798" t="s">
        <v>111</v>
      </c>
      <c r="T798" t="s">
        <v>2031</v>
      </c>
      <c r="U798" t="s">
        <v>2584</v>
      </c>
      <c r="V798" t="s">
        <v>2306</v>
      </c>
      <c r="W798" t="s">
        <v>78</v>
      </c>
      <c r="X798" t="s">
        <v>2586</v>
      </c>
      <c r="Y798" t="s">
        <v>2587</v>
      </c>
      <c r="Z798" t="s">
        <v>81</v>
      </c>
      <c r="AA798" t="s">
        <v>119</v>
      </c>
      <c r="AB798" t="s">
        <v>59</v>
      </c>
      <c r="AC798" t="s">
        <v>201</v>
      </c>
      <c r="AE798" t="s">
        <v>201</v>
      </c>
      <c r="AF798" t="s">
        <v>84</v>
      </c>
      <c r="AG798">
        <v>100</v>
      </c>
      <c r="AM798" t="s">
        <v>2588</v>
      </c>
      <c r="AN798" t="s">
        <v>2589</v>
      </c>
      <c r="AW798" t="s">
        <v>122</v>
      </c>
      <c r="BK798" t="s">
        <v>2590</v>
      </c>
      <c r="BQ798" t="s">
        <v>124</v>
      </c>
      <c r="BR798" t="s">
        <v>3143</v>
      </c>
    </row>
    <row r="799" spans="1:70" ht="15" x14ac:dyDescent="0.25">
      <c r="L799"/>
      <c r="M799"/>
      <c r="O799" t="s">
        <v>2196</v>
      </c>
      <c r="R799" t="s">
        <v>113</v>
      </c>
      <c r="BJ799"/>
    </row>
    <row r="800" spans="1:70" ht="15" x14ac:dyDescent="0.25">
      <c r="L800"/>
      <c r="M800"/>
      <c r="O800" t="s">
        <v>2222</v>
      </c>
      <c r="P800" t="s">
        <v>2582</v>
      </c>
      <c r="R800" t="s">
        <v>112</v>
      </c>
      <c r="BJ800"/>
    </row>
    <row r="801" spans="1:70" ht="105" x14ac:dyDescent="0.25">
      <c r="L801"/>
      <c r="M801"/>
      <c r="O801" s="4" t="s">
        <v>2581</v>
      </c>
      <c r="P801" s="4" t="s">
        <v>2583</v>
      </c>
      <c r="R801" t="s">
        <v>197</v>
      </c>
      <c r="BJ801"/>
    </row>
    <row r="802" spans="1:70" ht="29.25" customHeight="1" x14ac:dyDescent="0.25">
      <c r="A802">
        <v>17588817</v>
      </c>
      <c r="B802" t="s">
        <v>2591</v>
      </c>
      <c r="C802" t="s">
        <v>201</v>
      </c>
      <c r="D802" t="s">
        <v>59</v>
      </c>
      <c r="E802">
        <v>100</v>
      </c>
      <c r="F802" t="str">
        <f>IF(AE802="","No","Yes")</f>
        <v>Yes</v>
      </c>
      <c r="G802" t="str">
        <f>IFERROR(VLOOKUP(B802,[1]Sheet1!$A:$J,COLUMN([1]Sheet1!$J$1),FALSE),"")</f>
        <v>Suggestion</v>
      </c>
      <c r="H802" t="str">
        <f t="shared" ref="H802" si="254">IF(BN802=0,"No","Yes")</f>
        <v>Yes</v>
      </c>
      <c r="I802" t="str">
        <f>BN802</f>
        <v>Thanhna.nguyen</v>
      </c>
      <c r="J802">
        <f>BO802</f>
        <v>0</v>
      </c>
      <c r="K802" s="2">
        <v>17588817</v>
      </c>
      <c r="L802" s="12" t="s">
        <v>2591</v>
      </c>
      <c r="M802" s="4" t="s">
        <v>2598</v>
      </c>
      <c r="N802" s="4" t="s">
        <v>2599</v>
      </c>
      <c r="O802" t="s">
        <v>2592</v>
      </c>
      <c r="P802" t="s">
        <v>2594</v>
      </c>
      <c r="Q802" t="s">
        <v>70</v>
      </c>
      <c r="R802" t="s">
        <v>2596</v>
      </c>
      <c r="T802" t="s">
        <v>2031</v>
      </c>
      <c r="U802" t="s">
        <v>2584</v>
      </c>
      <c r="V802" t="s">
        <v>55</v>
      </c>
      <c r="W802" t="s">
        <v>78</v>
      </c>
      <c r="X802" t="s">
        <v>2586</v>
      </c>
      <c r="Y802" t="s">
        <v>2587</v>
      </c>
      <c r="Z802" t="s">
        <v>81</v>
      </c>
      <c r="AA802" t="s">
        <v>119</v>
      </c>
      <c r="AB802" t="s">
        <v>59</v>
      </c>
      <c r="AC802" t="s">
        <v>201</v>
      </c>
      <c r="AE802" t="s">
        <v>201</v>
      </c>
      <c r="AF802" t="s">
        <v>84</v>
      </c>
      <c r="AG802">
        <v>100</v>
      </c>
      <c r="AM802" t="s">
        <v>2588</v>
      </c>
      <c r="AN802" t="s">
        <v>2589</v>
      </c>
      <c r="AW802" t="s">
        <v>122</v>
      </c>
      <c r="BK802" t="s">
        <v>2600</v>
      </c>
      <c r="BL802" s="24" t="s">
        <v>2755</v>
      </c>
      <c r="BM802" s="9" t="s">
        <v>2769</v>
      </c>
      <c r="BN802" s="9" t="s">
        <v>2757</v>
      </c>
      <c r="BQ802" t="s">
        <v>124</v>
      </c>
      <c r="BR802" t="s">
        <v>2768</v>
      </c>
    </row>
    <row r="803" spans="1:70" ht="15" x14ac:dyDescent="0.25">
      <c r="L803"/>
      <c r="M803"/>
      <c r="O803" t="s">
        <v>2593</v>
      </c>
      <c r="P803" t="s">
        <v>2595</v>
      </c>
      <c r="Q803" t="s">
        <v>70</v>
      </c>
      <c r="R803" t="s">
        <v>2597</v>
      </c>
      <c r="BJ803"/>
    </row>
    <row r="804" spans="1:70" ht="29.25" customHeight="1" x14ac:dyDescent="0.25">
      <c r="A804">
        <v>17588818</v>
      </c>
      <c r="B804" t="s">
        <v>2601</v>
      </c>
      <c r="C804" t="s">
        <v>201</v>
      </c>
      <c r="D804" t="s">
        <v>59</v>
      </c>
      <c r="E804">
        <v>100</v>
      </c>
      <c r="F804" t="str">
        <f>IF(AE804="","No","Yes")</f>
        <v>Yes</v>
      </c>
      <c r="G804" t="str">
        <f>IFERROR(VLOOKUP(B804,[1]Sheet1!$A:$J,COLUMN([1]Sheet1!$J$1),FALSE),"")</f>
        <v>Suggestion</v>
      </c>
      <c r="H804" t="str">
        <f t="shared" ref="H804" si="255">IF(BN804=0,"No","Yes")</f>
        <v>Yes</v>
      </c>
      <c r="I804" t="str">
        <f>BN804</f>
        <v>Thanhna.nguyen</v>
      </c>
      <c r="J804" t="s">
        <v>2782</v>
      </c>
      <c r="K804" s="2">
        <v>17588818</v>
      </c>
      <c r="L804" s="12" t="s">
        <v>2601</v>
      </c>
      <c r="M804" s="4" t="s">
        <v>2606</v>
      </c>
      <c r="N804" s="4" t="s">
        <v>2607</v>
      </c>
      <c r="O804" t="s">
        <v>2602</v>
      </c>
      <c r="P804" t="s">
        <v>2604</v>
      </c>
      <c r="T804" t="s">
        <v>2031</v>
      </c>
      <c r="U804" t="s">
        <v>2584</v>
      </c>
      <c r="V804" t="s">
        <v>55</v>
      </c>
      <c r="W804" t="s">
        <v>78</v>
      </c>
      <c r="X804" t="s">
        <v>2586</v>
      </c>
      <c r="Y804" t="s">
        <v>2587</v>
      </c>
      <c r="Z804" t="s">
        <v>81</v>
      </c>
      <c r="AA804" t="s">
        <v>119</v>
      </c>
      <c r="AB804" t="s">
        <v>59</v>
      </c>
      <c r="AC804" t="s">
        <v>201</v>
      </c>
      <c r="AE804" t="s">
        <v>201</v>
      </c>
      <c r="AF804" t="s">
        <v>84</v>
      </c>
      <c r="AG804">
        <v>100</v>
      </c>
      <c r="AM804" t="s">
        <v>2588</v>
      </c>
      <c r="AN804" t="s">
        <v>2589</v>
      </c>
      <c r="AW804" t="s">
        <v>122</v>
      </c>
      <c r="BK804" t="s">
        <v>2600</v>
      </c>
      <c r="BL804" s="24" t="s">
        <v>2755</v>
      </c>
      <c r="BM804" s="10" t="s">
        <v>2770</v>
      </c>
      <c r="BN804" s="9" t="s">
        <v>2757</v>
      </c>
      <c r="BO804" s="10" t="s">
        <v>2773</v>
      </c>
      <c r="BQ804" t="s">
        <v>124</v>
      </c>
      <c r="BR804" t="s">
        <v>2768</v>
      </c>
    </row>
    <row r="805" spans="1:70" ht="15" x14ac:dyDescent="0.25">
      <c r="L805"/>
      <c r="M805"/>
      <c r="O805" t="s">
        <v>2603</v>
      </c>
      <c r="P805" t="s">
        <v>2605</v>
      </c>
      <c r="BJ805"/>
    </row>
    <row r="806" spans="1:70" ht="29.25" customHeight="1" x14ac:dyDescent="0.25">
      <c r="A806">
        <v>17588819</v>
      </c>
      <c r="B806" t="s">
        <v>2608</v>
      </c>
      <c r="C806" t="s">
        <v>201</v>
      </c>
      <c r="D806" t="s">
        <v>59</v>
      </c>
      <c r="E806">
        <v>100</v>
      </c>
      <c r="F806" t="str">
        <f>IF(AE806="","No","Yes")</f>
        <v>Yes</v>
      </c>
      <c r="G806" t="str">
        <f>IFERROR(VLOOKUP(B806,[1]Sheet1!$A:$J,COLUMN([1]Sheet1!$J$1),FALSE),"")</f>
        <v>Suggestion</v>
      </c>
      <c r="H806" t="str">
        <f t="shared" ref="H806" si="256">IF(BN806=0,"No","Yes")</f>
        <v>No</v>
      </c>
      <c r="I806">
        <f>BN806</f>
        <v>0</v>
      </c>
      <c r="J806">
        <f>BO806</f>
        <v>0</v>
      </c>
      <c r="K806" s="2">
        <v>17588819</v>
      </c>
      <c r="L806" s="12" t="s">
        <v>2608</v>
      </c>
      <c r="M806" s="4" t="s">
        <v>2625</v>
      </c>
      <c r="N806" s="4" t="s">
        <v>2626</v>
      </c>
      <c r="O806" t="s">
        <v>2609</v>
      </c>
      <c r="P806" t="s">
        <v>2615</v>
      </c>
      <c r="Q806" t="s">
        <v>70</v>
      </c>
      <c r="R806" t="s">
        <v>2619</v>
      </c>
      <c r="T806" t="s">
        <v>2031</v>
      </c>
      <c r="U806" t="s">
        <v>2584</v>
      </c>
      <c r="V806" t="s">
        <v>55</v>
      </c>
      <c r="W806" t="s">
        <v>78</v>
      </c>
      <c r="X806" t="s">
        <v>2586</v>
      </c>
      <c r="Y806" t="s">
        <v>2587</v>
      </c>
      <c r="Z806" t="s">
        <v>81</v>
      </c>
      <c r="AA806" t="s">
        <v>119</v>
      </c>
      <c r="AB806" t="s">
        <v>59</v>
      </c>
      <c r="AC806" t="s">
        <v>201</v>
      </c>
      <c r="AE806" t="s">
        <v>201</v>
      </c>
      <c r="AF806" t="s">
        <v>84</v>
      </c>
      <c r="AG806">
        <v>100</v>
      </c>
      <c r="AW806" t="s">
        <v>122</v>
      </c>
      <c r="BK806" t="s">
        <v>2627</v>
      </c>
      <c r="BQ806" t="s">
        <v>124</v>
      </c>
      <c r="BR806" t="s">
        <v>2768</v>
      </c>
    </row>
    <row r="807" spans="1:70" ht="15" x14ac:dyDescent="0.25">
      <c r="L807"/>
      <c r="M807"/>
      <c r="O807" t="s">
        <v>2610</v>
      </c>
      <c r="Q807" t="s">
        <v>70</v>
      </c>
      <c r="R807" t="s">
        <v>2620</v>
      </c>
      <c r="BJ807"/>
    </row>
    <row r="808" spans="1:70" ht="15" x14ac:dyDescent="0.25">
      <c r="L808"/>
      <c r="M808"/>
      <c r="O808" t="s">
        <v>2611</v>
      </c>
      <c r="P808" t="s">
        <v>2616</v>
      </c>
      <c r="Q808" t="s">
        <v>70</v>
      </c>
      <c r="R808" t="s">
        <v>2621</v>
      </c>
      <c r="BJ808"/>
    </row>
    <row r="809" spans="1:70" ht="15" x14ac:dyDescent="0.25">
      <c r="L809"/>
      <c r="M809"/>
      <c r="O809" t="s">
        <v>2612</v>
      </c>
      <c r="P809" t="s">
        <v>2617</v>
      </c>
      <c r="Q809" t="s">
        <v>70</v>
      </c>
      <c r="R809" t="s">
        <v>2622</v>
      </c>
      <c r="BJ809"/>
    </row>
    <row r="810" spans="1:70" ht="15" x14ac:dyDescent="0.25">
      <c r="L810"/>
      <c r="M810"/>
      <c r="O810" t="s">
        <v>2613</v>
      </c>
      <c r="Q810" t="s">
        <v>70</v>
      </c>
      <c r="R810" t="s">
        <v>2623</v>
      </c>
      <c r="BJ810"/>
    </row>
    <row r="811" spans="1:70" ht="15" x14ac:dyDescent="0.25">
      <c r="L811"/>
      <c r="M811"/>
      <c r="O811" t="s">
        <v>2614</v>
      </c>
      <c r="P811" t="s">
        <v>2618</v>
      </c>
      <c r="Q811" t="s">
        <v>70</v>
      </c>
      <c r="R811" t="s">
        <v>2624</v>
      </c>
      <c r="BJ811"/>
    </row>
    <row r="812" spans="1:70" ht="29.25" customHeight="1" x14ac:dyDescent="0.25">
      <c r="A812">
        <v>17588820</v>
      </c>
      <c r="B812" t="s">
        <v>2628</v>
      </c>
      <c r="D812" t="s">
        <v>59</v>
      </c>
      <c r="F812" t="str">
        <f>IF(AE812="","No","Yes")</f>
        <v>No</v>
      </c>
      <c r="G812" t="str">
        <f>IFERROR(VLOOKUP(B812,[1]Sheet1!$A:$J,COLUMN([1]Sheet1!$J$1),FALSE),"")</f>
        <v>Error</v>
      </c>
      <c r="I812">
        <f>BN812</f>
        <v>0</v>
      </c>
      <c r="J812">
        <f>BO812</f>
        <v>0</v>
      </c>
      <c r="K812" s="2">
        <v>17588820</v>
      </c>
      <c r="L812" s="12" t="s">
        <v>2628</v>
      </c>
      <c r="M812" s="4" t="s">
        <v>2633</v>
      </c>
      <c r="N812" s="4" t="s">
        <v>2634</v>
      </c>
      <c r="O812" t="s">
        <v>2629</v>
      </c>
      <c r="P812" t="s">
        <v>2631</v>
      </c>
      <c r="T812" t="s">
        <v>2031</v>
      </c>
      <c r="U812" t="s">
        <v>2584</v>
      </c>
      <c r="V812" t="s">
        <v>55</v>
      </c>
      <c r="W812" t="s">
        <v>78</v>
      </c>
      <c r="X812" t="s">
        <v>2586</v>
      </c>
      <c r="Y812" t="s">
        <v>2587</v>
      </c>
      <c r="Z812" t="s">
        <v>655</v>
      </c>
      <c r="AA812" t="s">
        <v>119</v>
      </c>
      <c r="AB812" t="s">
        <v>59</v>
      </c>
      <c r="AC812" t="s">
        <v>59</v>
      </c>
      <c r="AH812" t="s">
        <v>2115</v>
      </c>
      <c r="AW812" t="s">
        <v>122</v>
      </c>
      <c r="BK812" t="s">
        <v>2635</v>
      </c>
      <c r="BQ812" t="s">
        <v>3144</v>
      </c>
      <c r="BR812" t="s">
        <v>2782</v>
      </c>
    </row>
    <row r="813" spans="1:70" ht="15" x14ac:dyDescent="0.25">
      <c r="L813"/>
      <c r="M813"/>
      <c r="O813" t="s">
        <v>2630</v>
      </c>
      <c r="P813" t="s">
        <v>2632</v>
      </c>
      <c r="BJ813"/>
    </row>
    <row r="814" spans="1:70" ht="29.25" customHeight="1" x14ac:dyDescent="0.25">
      <c r="A814">
        <v>17588821</v>
      </c>
      <c r="B814" t="s">
        <v>2636</v>
      </c>
      <c r="D814" t="s">
        <v>59</v>
      </c>
      <c r="F814" t="str">
        <f>IF(AE814="","No","Yes")</f>
        <v>No</v>
      </c>
      <c r="G814" t="str">
        <f>IFERROR(VLOOKUP(B814,[1]Sheet1!$A:$J,COLUMN([1]Sheet1!$J$1),FALSE),"")</f>
        <v>Error</v>
      </c>
      <c r="I814">
        <f>BN814</f>
        <v>0</v>
      </c>
      <c r="J814">
        <f>BO814</f>
        <v>0</v>
      </c>
      <c r="K814" s="2">
        <v>17588821</v>
      </c>
      <c r="L814" s="12" t="s">
        <v>2636</v>
      </c>
      <c r="M814" s="4" t="s">
        <v>2633</v>
      </c>
      <c r="N814" s="4" t="s">
        <v>2641</v>
      </c>
      <c r="O814" t="s">
        <v>2637</v>
      </c>
      <c r="P814" t="s">
        <v>2639</v>
      </c>
      <c r="T814" t="s">
        <v>2031</v>
      </c>
      <c r="U814" t="s">
        <v>2584</v>
      </c>
      <c r="V814" t="s">
        <v>55</v>
      </c>
      <c r="W814" t="s">
        <v>78</v>
      </c>
      <c r="X814" t="s">
        <v>2586</v>
      </c>
      <c r="Y814" t="s">
        <v>2587</v>
      </c>
      <c r="Z814" t="s">
        <v>655</v>
      </c>
      <c r="AA814" t="s">
        <v>119</v>
      </c>
      <c r="AB814" t="s">
        <v>59</v>
      </c>
      <c r="AC814" t="s">
        <v>59</v>
      </c>
      <c r="AH814" t="s">
        <v>2115</v>
      </c>
      <c r="AW814" t="s">
        <v>122</v>
      </c>
      <c r="BK814" t="s">
        <v>2635</v>
      </c>
      <c r="BQ814" t="s">
        <v>3144</v>
      </c>
      <c r="BR814" t="s">
        <v>2782</v>
      </c>
    </row>
    <row r="815" spans="1:70" ht="15" x14ac:dyDescent="0.25">
      <c r="L815"/>
      <c r="M815"/>
      <c r="O815" t="s">
        <v>2638</v>
      </c>
      <c r="P815" t="s">
        <v>2640</v>
      </c>
      <c r="BJ815"/>
    </row>
    <row r="816" spans="1:70" ht="29.25" customHeight="1" x14ac:dyDescent="0.25">
      <c r="A816">
        <v>17588822</v>
      </c>
      <c r="B816" t="s">
        <v>2642</v>
      </c>
      <c r="D816" t="s">
        <v>59</v>
      </c>
      <c r="F816" t="str">
        <f>IF(AE816="","No","Yes")</f>
        <v>No</v>
      </c>
      <c r="G816" t="str">
        <f>IFERROR(VLOOKUP(B816,[1]Sheet1!$A:$J,COLUMN([1]Sheet1!$J$1),FALSE),"")</f>
        <v>Error</v>
      </c>
      <c r="I816">
        <f>BN816</f>
        <v>0</v>
      </c>
      <c r="J816">
        <f>BO816</f>
        <v>0</v>
      </c>
      <c r="K816" s="2">
        <v>17588822</v>
      </c>
      <c r="L816" s="12" t="s">
        <v>2642</v>
      </c>
      <c r="M816" s="12" t="s">
        <v>2652</v>
      </c>
      <c r="N816" s="4" t="s">
        <v>2653</v>
      </c>
      <c r="O816" s="4" t="s">
        <v>2643</v>
      </c>
      <c r="P816" t="s">
        <v>2646</v>
      </c>
      <c r="Q816" t="s">
        <v>70</v>
      </c>
      <c r="R816" t="s">
        <v>2649</v>
      </c>
      <c r="T816" t="s">
        <v>2031</v>
      </c>
      <c r="U816" t="s">
        <v>2584</v>
      </c>
      <c r="V816" t="s">
        <v>55</v>
      </c>
      <c r="W816" t="s">
        <v>78</v>
      </c>
      <c r="X816" t="s">
        <v>2586</v>
      </c>
      <c r="Y816" t="s">
        <v>2587</v>
      </c>
      <c r="Z816" t="s">
        <v>655</v>
      </c>
      <c r="AA816" t="s">
        <v>119</v>
      </c>
      <c r="AB816" t="s">
        <v>59</v>
      </c>
      <c r="AC816" t="s">
        <v>59</v>
      </c>
      <c r="AH816" t="s">
        <v>2115</v>
      </c>
      <c r="AM816" t="s">
        <v>2654</v>
      </c>
      <c r="AN816" t="s">
        <v>2655</v>
      </c>
      <c r="AW816" t="s">
        <v>122</v>
      </c>
      <c r="BK816" t="s">
        <v>2656</v>
      </c>
      <c r="BQ816" t="s">
        <v>3144</v>
      </c>
      <c r="BR816" t="s">
        <v>2782</v>
      </c>
    </row>
    <row r="817" spans="1:70" ht="45" x14ac:dyDescent="0.25">
      <c r="L817"/>
      <c r="M817"/>
      <c r="O817" s="4" t="s">
        <v>2644</v>
      </c>
      <c r="P817" t="s">
        <v>2647</v>
      </c>
      <c r="Q817" t="s">
        <v>70</v>
      </c>
      <c r="R817" t="s">
        <v>2650</v>
      </c>
      <c r="BJ817"/>
    </row>
    <row r="818" spans="1:70" ht="15" x14ac:dyDescent="0.25">
      <c r="L818"/>
      <c r="M818"/>
      <c r="O818" t="s">
        <v>2645</v>
      </c>
      <c r="P818" t="s">
        <v>2648</v>
      </c>
      <c r="Q818" t="s">
        <v>70</v>
      </c>
      <c r="R818" t="s">
        <v>2651</v>
      </c>
      <c r="BJ818"/>
    </row>
    <row r="819" spans="1:70" ht="29.25" customHeight="1" x14ac:dyDescent="0.25">
      <c r="A819">
        <v>17588823</v>
      </c>
      <c r="B819" t="s">
        <v>2657</v>
      </c>
      <c r="D819" t="s">
        <v>59</v>
      </c>
      <c r="F819" t="str">
        <f>IF(AE819="","No","Yes")</f>
        <v>No</v>
      </c>
      <c r="G819">
        <f>IFERROR(VLOOKUP(B819,[1]Sheet1!$A:$J,COLUMN([1]Sheet1!$J$1),FALSE),"")</f>
        <v>0</v>
      </c>
      <c r="I819">
        <f>BN819</f>
        <v>0</v>
      </c>
      <c r="J819">
        <f>BO819</f>
        <v>0</v>
      </c>
      <c r="K819" s="2">
        <v>17588823</v>
      </c>
      <c r="L819" s="12" t="s">
        <v>2657</v>
      </c>
      <c r="M819" s="12" t="s">
        <v>2659</v>
      </c>
      <c r="N819" s="4" t="s">
        <v>2660</v>
      </c>
      <c r="O819" s="4" t="s">
        <v>2643</v>
      </c>
      <c r="P819" t="s">
        <v>2646</v>
      </c>
      <c r="T819" t="s">
        <v>2031</v>
      </c>
      <c r="U819" t="s">
        <v>2584</v>
      </c>
      <c r="V819" t="s">
        <v>55</v>
      </c>
      <c r="W819" t="s">
        <v>78</v>
      </c>
      <c r="X819" t="s">
        <v>2586</v>
      </c>
      <c r="Y819" t="s">
        <v>2587</v>
      </c>
      <c r="Z819" t="s">
        <v>655</v>
      </c>
      <c r="AA819" t="s">
        <v>119</v>
      </c>
      <c r="AB819" t="s">
        <v>59</v>
      </c>
      <c r="AC819" t="s">
        <v>59</v>
      </c>
      <c r="AH819" t="s">
        <v>2115</v>
      </c>
      <c r="AM819" t="s">
        <v>2654</v>
      </c>
      <c r="AN819" t="s">
        <v>2655</v>
      </c>
      <c r="AW819" t="s">
        <v>122</v>
      </c>
      <c r="BK819" t="s">
        <v>2656</v>
      </c>
      <c r="BQ819" t="s">
        <v>3144</v>
      </c>
      <c r="BR819">
        <v>0</v>
      </c>
    </row>
    <row r="820" spans="1:70" ht="60" x14ac:dyDescent="0.25">
      <c r="L820"/>
      <c r="M820"/>
      <c r="O820" s="4" t="s">
        <v>2658</v>
      </c>
      <c r="P820" t="s">
        <v>2647</v>
      </c>
      <c r="BJ820"/>
    </row>
    <row r="821" spans="1:70" ht="29.25" customHeight="1" x14ac:dyDescent="0.25">
      <c r="A821">
        <v>17588824</v>
      </c>
      <c r="B821" t="s">
        <v>2661</v>
      </c>
      <c r="C821" t="s">
        <v>201</v>
      </c>
      <c r="D821" t="s">
        <v>59</v>
      </c>
      <c r="E821">
        <v>100</v>
      </c>
      <c r="F821" t="str">
        <f>IF(AE821="","No","Yes")</f>
        <v>Yes</v>
      </c>
      <c r="G821" t="str">
        <f>IFERROR(VLOOKUP(B821,[1]Sheet1!$A:$J,COLUMN([1]Sheet1!$J$1),FALSE),"")</f>
        <v>Suggestion</v>
      </c>
      <c r="H821" t="str">
        <f t="shared" ref="H821" si="257">IF(BN821=0,"No","Yes")</f>
        <v>Yes</v>
      </c>
      <c r="I821" t="str">
        <f>BN821</f>
        <v>Thanhna.nguyen</v>
      </c>
      <c r="J821">
        <f>BO821</f>
        <v>0</v>
      </c>
      <c r="K821" s="2">
        <v>17588824</v>
      </c>
      <c r="L821" s="12" t="s">
        <v>2661</v>
      </c>
      <c r="M821" s="12" t="s">
        <v>2668</v>
      </c>
      <c r="N821" s="4" t="s">
        <v>2669</v>
      </c>
      <c r="O821" t="s">
        <v>2662</v>
      </c>
      <c r="P821" t="s">
        <v>2664</v>
      </c>
      <c r="Q821" t="s">
        <v>70</v>
      </c>
      <c r="R821" t="s">
        <v>2666</v>
      </c>
      <c r="T821" t="s">
        <v>2031</v>
      </c>
      <c r="U821" t="s">
        <v>2584</v>
      </c>
      <c r="V821" t="s">
        <v>55</v>
      </c>
      <c r="W821" t="s">
        <v>78</v>
      </c>
      <c r="X821" t="s">
        <v>2586</v>
      </c>
      <c r="Y821" t="s">
        <v>2587</v>
      </c>
      <c r="Z821" t="s">
        <v>81</v>
      </c>
      <c r="AA821" t="s">
        <v>119</v>
      </c>
      <c r="AB821" t="s">
        <v>59</v>
      </c>
      <c r="AC821" t="s">
        <v>201</v>
      </c>
      <c r="AE821" t="s">
        <v>201</v>
      </c>
      <c r="AF821" t="s">
        <v>84</v>
      </c>
      <c r="AG821">
        <v>100</v>
      </c>
      <c r="AM821" t="s">
        <v>2654</v>
      </c>
      <c r="AN821" t="s">
        <v>2655</v>
      </c>
      <c r="AW821" t="s">
        <v>122</v>
      </c>
      <c r="BK821" t="s">
        <v>2670</v>
      </c>
      <c r="BL821" s="24" t="s">
        <v>2755</v>
      </c>
      <c r="BM821" s="9" t="s">
        <v>2769</v>
      </c>
      <c r="BN821" s="9" t="s">
        <v>2757</v>
      </c>
      <c r="BQ821" t="s">
        <v>124</v>
      </c>
      <c r="BR821" t="s">
        <v>2768</v>
      </c>
    </row>
    <row r="822" spans="1:70" ht="15" x14ac:dyDescent="0.25">
      <c r="L822"/>
      <c r="M822"/>
      <c r="O822" t="s">
        <v>2663</v>
      </c>
      <c r="P822" t="s">
        <v>2665</v>
      </c>
      <c r="Q822" t="s">
        <v>70</v>
      </c>
      <c r="R822" t="s">
        <v>2667</v>
      </c>
      <c r="BJ822"/>
    </row>
    <row r="823" spans="1:70" ht="29.25" customHeight="1" x14ac:dyDescent="0.25">
      <c r="A823">
        <v>17588825</v>
      </c>
      <c r="B823" t="s">
        <v>2671</v>
      </c>
      <c r="C823" t="s">
        <v>201</v>
      </c>
      <c r="D823" t="s">
        <v>59</v>
      </c>
      <c r="E823">
        <v>100</v>
      </c>
      <c r="F823" t="str">
        <f t="shared" ref="F823:F825" si="258">IF(AE823="","No","Yes")</f>
        <v>Yes</v>
      </c>
      <c r="G823">
        <f>IFERROR(VLOOKUP(B823,[1]Sheet1!$A:$J,COLUMN([1]Sheet1!$J$1),FALSE),"")</f>
        <v>0</v>
      </c>
      <c r="H823" t="str">
        <f t="shared" ref="H823:H825" si="259">IF(BN823=0,"No","Yes")</f>
        <v>No</v>
      </c>
      <c r="I823">
        <f t="shared" ref="I823:I825" si="260">BN823</f>
        <v>0</v>
      </c>
      <c r="J823">
        <f t="shared" ref="J823:J825" si="261">BO823</f>
        <v>0</v>
      </c>
      <c r="K823" s="2">
        <v>17588825</v>
      </c>
      <c r="L823" s="12" t="s">
        <v>2671</v>
      </c>
      <c r="M823" s="12" t="s">
        <v>2674</v>
      </c>
      <c r="N823" s="4" t="s">
        <v>2675</v>
      </c>
      <c r="O823" t="s">
        <v>2672</v>
      </c>
      <c r="P823" t="s">
        <v>2673</v>
      </c>
      <c r="T823" t="s">
        <v>2031</v>
      </c>
      <c r="U823" t="s">
        <v>2584</v>
      </c>
      <c r="V823" t="s">
        <v>55</v>
      </c>
      <c r="W823" t="s">
        <v>78</v>
      </c>
      <c r="X823" t="s">
        <v>2586</v>
      </c>
      <c r="Y823" t="s">
        <v>2587</v>
      </c>
      <c r="Z823" t="s">
        <v>81</v>
      </c>
      <c r="AA823" t="s">
        <v>119</v>
      </c>
      <c r="AB823" t="s">
        <v>59</v>
      </c>
      <c r="AC823" t="s">
        <v>201</v>
      </c>
      <c r="AE823" t="s">
        <v>201</v>
      </c>
      <c r="AF823" t="s">
        <v>84</v>
      </c>
      <c r="AG823">
        <v>100</v>
      </c>
      <c r="AM823" t="s">
        <v>2588</v>
      </c>
      <c r="AN823" t="s">
        <v>2676</v>
      </c>
      <c r="AW823" t="s">
        <v>122</v>
      </c>
      <c r="BK823" t="s">
        <v>2677</v>
      </c>
      <c r="BQ823" t="s">
        <v>124</v>
      </c>
      <c r="BR823">
        <v>0</v>
      </c>
    </row>
    <row r="824" spans="1:70" ht="29.25" customHeight="1" x14ac:dyDescent="0.25">
      <c r="A824">
        <v>17588826</v>
      </c>
      <c r="B824" t="s">
        <v>2678</v>
      </c>
      <c r="C824" t="s">
        <v>201</v>
      </c>
      <c r="D824" t="s">
        <v>59</v>
      </c>
      <c r="E824">
        <v>100</v>
      </c>
      <c r="F824" t="str">
        <f t="shared" si="258"/>
        <v>Yes</v>
      </c>
      <c r="G824">
        <f>IFERROR(VLOOKUP(B824,[1]Sheet1!$A:$J,COLUMN([1]Sheet1!$J$1),FALSE),"")</f>
        <v>0</v>
      </c>
      <c r="H824" t="str">
        <f t="shared" si="259"/>
        <v>No</v>
      </c>
      <c r="I824">
        <f t="shared" si="260"/>
        <v>0</v>
      </c>
      <c r="J824">
        <f t="shared" si="261"/>
        <v>0</v>
      </c>
      <c r="K824" s="2">
        <v>17588826</v>
      </c>
      <c r="L824" s="12" t="s">
        <v>2678</v>
      </c>
      <c r="M824" s="4" t="s">
        <v>2681</v>
      </c>
      <c r="N824" s="4" t="s">
        <v>2682</v>
      </c>
      <c r="O824" t="s">
        <v>2679</v>
      </c>
      <c r="P824" t="s">
        <v>2680</v>
      </c>
      <c r="T824" t="s">
        <v>2031</v>
      </c>
      <c r="U824" t="s">
        <v>2584</v>
      </c>
      <c r="V824" t="s">
        <v>55</v>
      </c>
      <c r="W824" t="s">
        <v>78</v>
      </c>
      <c r="X824" t="s">
        <v>2586</v>
      </c>
      <c r="Y824" t="s">
        <v>2587</v>
      </c>
      <c r="Z824" t="s">
        <v>81</v>
      </c>
      <c r="AA824" t="s">
        <v>119</v>
      </c>
      <c r="AB824" t="s">
        <v>59</v>
      </c>
      <c r="AC824" t="s">
        <v>201</v>
      </c>
      <c r="AE824" t="s">
        <v>201</v>
      </c>
      <c r="AF824" t="s">
        <v>84</v>
      </c>
      <c r="AG824">
        <v>100</v>
      </c>
      <c r="AM824" t="s">
        <v>2588</v>
      </c>
      <c r="AN824" t="s">
        <v>2676</v>
      </c>
      <c r="AW824" t="s">
        <v>122</v>
      </c>
      <c r="BK824" t="s">
        <v>2683</v>
      </c>
      <c r="BQ824" t="s">
        <v>124</v>
      </c>
      <c r="BR824">
        <v>0</v>
      </c>
    </row>
    <row r="825" spans="1:70" ht="29.25" customHeight="1" x14ac:dyDescent="0.25">
      <c r="A825">
        <v>17588827</v>
      </c>
      <c r="B825" t="s">
        <v>2684</v>
      </c>
      <c r="C825" t="s">
        <v>201</v>
      </c>
      <c r="D825" t="s">
        <v>59</v>
      </c>
      <c r="E825">
        <v>100</v>
      </c>
      <c r="F825" t="str">
        <f t="shared" si="258"/>
        <v>Yes</v>
      </c>
      <c r="G825">
        <f>IFERROR(VLOOKUP(B825,[1]Sheet1!$A:$J,COLUMN([1]Sheet1!$J$1),FALSE),"")</f>
        <v>0</v>
      </c>
      <c r="H825" t="str">
        <f t="shared" si="259"/>
        <v>No</v>
      </c>
      <c r="I825">
        <f t="shared" si="260"/>
        <v>0</v>
      </c>
      <c r="J825">
        <f t="shared" si="261"/>
        <v>0</v>
      </c>
      <c r="K825" s="2">
        <v>17588827</v>
      </c>
      <c r="L825" s="12" t="s">
        <v>2684</v>
      </c>
      <c r="M825" s="4" t="s">
        <v>2687</v>
      </c>
      <c r="N825" s="4" t="s">
        <v>2688</v>
      </c>
      <c r="O825" t="s">
        <v>2074</v>
      </c>
      <c r="P825" t="s">
        <v>2680</v>
      </c>
      <c r="T825" t="s">
        <v>2031</v>
      </c>
      <c r="U825" t="s">
        <v>2584</v>
      </c>
      <c r="V825" t="s">
        <v>55</v>
      </c>
      <c r="W825" t="s">
        <v>78</v>
      </c>
      <c r="X825" t="s">
        <v>2586</v>
      </c>
      <c r="Y825" t="s">
        <v>2587</v>
      </c>
      <c r="Z825" t="s">
        <v>81</v>
      </c>
      <c r="AA825" t="s">
        <v>119</v>
      </c>
      <c r="AB825" t="s">
        <v>59</v>
      </c>
      <c r="AC825" t="s">
        <v>201</v>
      </c>
      <c r="AE825" t="s">
        <v>201</v>
      </c>
      <c r="AF825" t="s">
        <v>84</v>
      </c>
      <c r="AG825">
        <v>100</v>
      </c>
      <c r="AM825" t="s">
        <v>2588</v>
      </c>
      <c r="AN825" t="s">
        <v>2676</v>
      </c>
      <c r="AW825" t="s">
        <v>122</v>
      </c>
      <c r="BK825" t="s">
        <v>2689</v>
      </c>
      <c r="BQ825" t="s">
        <v>124</v>
      </c>
      <c r="BR825">
        <v>0</v>
      </c>
    </row>
    <row r="826" spans="1:70" ht="15" x14ac:dyDescent="0.25">
      <c r="L826"/>
      <c r="M826"/>
      <c r="O826" t="s">
        <v>2685</v>
      </c>
      <c r="P826" t="s">
        <v>2686</v>
      </c>
      <c r="BJ826"/>
    </row>
    <row r="827" spans="1:70" ht="29.25" customHeight="1" x14ac:dyDescent="0.25">
      <c r="A827">
        <v>17588828</v>
      </c>
      <c r="B827" t="s">
        <v>2690</v>
      </c>
      <c r="C827" t="s">
        <v>201</v>
      </c>
      <c r="D827" t="s">
        <v>59</v>
      </c>
      <c r="E827">
        <v>100</v>
      </c>
      <c r="F827" t="str">
        <f>IF(AE827="","No","Yes")</f>
        <v>Yes</v>
      </c>
      <c r="G827">
        <f>IFERROR(VLOOKUP(B827,[1]Sheet1!$A:$J,COLUMN([1]Sheet1!$J$1),FALSE),"")</f>
        <v>0</v>
      </c>
      <c r="H827" t="str">
        <f t="shared" ref="H827" si="262">IF(BN827=0,"No","Yes")</f>
        <v>Yes</v>
      </c>
      <c r="I827" t="str">
        <f>BN827</f>
        <v>Thanhna.nguyen</v>
      </c>
      <c r="J827">
        <f>BO827</f>
        <v>0</v>
      </c>
      <c r="K827" s="2">
        <v>17588828</v>
      </c>
      <c r="L827" s="12" t="s">
        <v>2690</v>
      </c>
      <c r="M827" s="4" t="s">
        <v>2695</v>
      </c>
      <c r="N827" s="4" t="s">
        <v>2696</v>
      </c>
      <c r="O827" t="s">
        <v>2691</v>
      </c>
      <c r="P827" t="s">
        <v>2693</v>
      </c>
      <c r="T827" t="s">
        <v>2031</v>
      </c>
      <c r="U827" t="s">
        <v>2584</v>
      </c>
      <c r="V827" t="s">
        <v>55</v>
      </c>
      <c r="W827" t="s">
        <v>78</v>
      </c>
      <c r="X827" t="s">
        <v>2586</v>
      </c>
      <c r="Y827" t="s">
        <v>2587</v>
      </c>
      <c r="Z827" t="s">
        <v>81</v>
      </c>
      <c r="AA827" t="s">
        <v>119</v>
      </c>
      <c r="AB827" t="s">
        <v>59</v>
      </c>
      <c r="AC827" t="s">
        <v>201</v>
      </c>
      <c r="AE827" t="s">
        <v>201</v>
      </c>
      <c r="AF827" t="s">
        <v>84</v>
      </c>
      <c r="AG827">
        <v>100</v>
      </c>
      <c r="AM827" t="s">
        <v>2588</v>
      </c>
      <c r="AN827" t="s">
        <v>2676</v>
      </c>
      <c r="AW827" t="s">
        <v>122</v>
      </c>
      <c r="BK827" t="s">
        <v>2689</v>
      </c>
      <c r="BL827" s="24" t="s">
        <v>2755</v>
      </c>
      <c r="BM827" s="9" t="s">
        <v>2769</v>
      </c>
      <c r="BN827" s="9" t="s">
        <v>2757</v>
      </c>
      <c r="BQ827" t="s">
        <v>124</v>
      </c>
      <c r="BR827">
        <v>0</v>
      </c>
    </row>
    <row r="828" spans="1:70" ht="15" x14ac:dyDescent="0.25">
      <c r="L828"/>
      <c r="M828"/>
      <c r="O828" t="s">
        <v>2692</v>
      </c>
      <c r="P828" t="s">
        <v>2694</v>
      </c>
      <c r="BJ828"/>
    </row>
    <row r="829" spans="1:70" ht="29.25" customHeight="1" x14ac:dyDescent="0.25">
      <c r="A829">
        <v>17588829</v>
      </c>
      <c r="B829" t="s">
        <v>2697</v>
      </c>
      <c r="C829" t="s">
        <v>201</v>
      </c>
      <c r="D829" t="s">
        <v>59</v>
      </c>
      <c r="E829">
        <v>100</v>
      </c>
      <c r="F829" t="str">
        <f t="shared" ref="F829:F831" si="263">IF(AE829="","No","Yes")</f>
        <v>Yes</v>
      </c>
      <c r="G829" t="str">
        <f>IFERROR(VLOOKUP(B829,[1]Sheet1!$A:$J,COLUMN([1]Sheet1!$J$1),FALSE),"")</f>
        <v>Suggestion</v>
      </c>
      <c r="H829" t="str">
        <f t="shared" ref="H829:H831" si="264">IF(BN829=0,"No","Yes")</f>
        <v>Yes</v>
      </c>
      <c r="I829" t="str">
        <f t="shared" ref="I829:I831" si="265">BN829</f>
        <v>Thanhna.nguyen</v>
      </c>
      <c r="J829" t="str">
        <f t="shared" ref="J829:J831" si="266">BO829</f>
        <v>Suggestion</v>
      </c>
      <c r="K829" s="2">
        <v>17588829</v>
      </c>
      <c r="L829" s="12" t="s">
        <v>2697</v>
      </c>
      <c r="M829" s="4" t="s">
        <v>2700</v>
      </c>
      <c r="N829" s="4" t="s">
        <v>2701</v>
      </c>
      <c r="O829" t="s">
        <v>2698</v>
      </c>
      <c r="P829" t="s">
        <v>2699</v>
      </c>
      <c r="T829" t="s">
        <v>2031</v>
      </c>
      <c r="U829" t="s">
        <v>2584</v>
      </c>
      <c r="V829" t="s">
        <v>55</v>
      </c>
      <c r="W829" t="s">
        <v>78</v>
      </c>
      <c r="X829" t="s">
        <v>2586</v>
      </c>
      <c r="Y829" t="s">
        <v>2587</v>
      </c>
      <c r="Z829" t="s">
        <v>81</v>
      </c>
      <c r="AA829" t="s">
        <v>119</v>
      </c>
      <c r="AB829" t="s">
        <v>59</v>
      </c>
      <c r="AC829" t="s">
        <v>201</v>
      </c>
      <c r="AE829" t="s">
        <v>201</v>
      </c>
      <c r="AF829" t="s">
        <v>84</v>
      </c>
      <c r="AG829">
        <v>100</v>
      </c>
      <c r="AM829" t="s">
        <v>2588</v>
      </c>
      <c r="AN829" t="s">
        <v>2676</v>
      </c>
      <c r="AW829" t="s">
        <v>122</v>
      </c>
      <c r="BK829" t="s">
        <v>2702</v>
      </c>
      <c r="BL829" s="24" t="s">
        <v>2755</v>
      </c>
      <c r="BM829" s="9" t="s">
        <v>2771</v>
      </c>
      <c r="BN829" s="9" t="s">
        <v>2757</v>
      </c>
      <c r="BO829" s="10" t="s">
        <v>2768</v>
      </c>
      <c r="BQ829" t="s">
        <v>124</v>
      </c>
      <c r="BR829" t="s">
        <v>2768</v>
      </c>
    </row>
    <row r="830" spans="1:70" ht="29.25" customHeight="1" x14ac:dyDescent="0.25">
      <c r="A830">
        <v>17588830</v>
      </c>
      <c r="B830" t="s">
        <v>2703</v>
      </c>
      <c r="C830" t="s">
        <v>201</v>
      </c>
      <c r="D830" t="s">
        <v>59</v>
      </c>
      <c r="E830">
        <v>100</v>
      </c>
      <c r="F830" t="str">
        <f t="shared" si="263"/>
        <v>Yes</v>
      </c>
      <c r="G830">
        <f>IFERROR(VLOOKUP(B830,[1]Sheet1!$A:$J,COLUMN([1]Sheet1!$J$1),FALSE),"")</f>
        <v>0</v>
      </c>
      <c r="H830" t="str">
        <f t="shared" si="264"/>
        <v>Yes</v>
      </c>
      <c r="I830" t="str">
        <f t="shared" si="265"/>
        <v>Thanhna.nguyen</v>
      </c>
      <c r="J830">
        <f t="shared" si="266"/>
        <v>0</v>
      </c>
      <c r="K830" s="2">
        <v>17588830</v>
      </c>
      <c r="L830" s="12" t="s">
        <v>2703</v>
      </c>
      <c r="M830" s="4" t="s">
        <v>2707</v>
      </c>
      <c r="N830" s="4" t="s">
        <v>2708</v>
      </c>
      <c r="O830" t="s">
        <v>2704</v>
      </c>
      <c r="P830" t="s">
        <v>2705</v>
      </c>
      <c r="Q830" t="s">
        <v>70</v>
      </c>
      <c r="R830" t="s">
        <v>2706</v>
      </c>
      <c r="T830" t="s">
        <v>2031</v>
      </c>
      <c r="U830" t="s">
        <v>2584</v>
      </c>
      <c r="V830" t="s">
        <v>55</v>
      </c>
      <c r="W830" t="s">
        <v>78</v>
      </c>
      <c r="X830" t="s">
        <v>2586</v>
      </c>
      <c r="Y830" t="s">
        <v>2587</v>
      </c>
      <c r="Z830" t="s">
        <v>81</v>
      </c>
      <c r="AA830" t="s">
        <v>119</v>
      </c>
      <c r="AB830" t="s">
        <v>59</v>
      </c>
      <c r="AC830" t="s">
        <v>201</v>
      </c>
      <c r="AE830" t="s">
        <v>201</v>
      </c>
      <c r="AF830" t="s">
        <v>84</v>
      </c>
      <c r="AG830">
        <v>100</v>
      </c>
      <c r="AH830" t="s">
        <v>2115</v>
      </c>
      <c r="AM830" t="s">
        <v>2588</v>
      </c>
      <c r="AN830" t="s">
        <v>2676</v>
      </c>
      <c r="AW830" t="s">
        <v>122</v>
      </c>
      <c r="BK830" t="s">
        <v>2702</v>
      </c>
      <c r="BL830" s="24" t="s">
        <v>2755</v>
      </c>
      <c r="BM830" s="9" t="s">
        <v>2769</v>
      </c>
      <c r="BN830" s="9" t="s">
        <v>2757</v>
      </c>
      <c r="BQ830" t="s">
        <v>124</v>
      </c>
      <c r="BR830">
        <v>0</v>
      </c>
    </row>
    <row r="831" spans="1:70" ht="29.25" customHeight="1" x14ac:dyDescent="0.25">
      <c r="A831">
        <v>17588831</v>
      </c>
      <c r="B831" t="s">
        <v>2709</v>
      </c>
      <c r="C831" t="s">
        <v>201</v>
      </c>
      <c r="D831" t="s">
        <v>59</v>
      </c>
      <c r="E831">
        <v>100</v>
      </c>
      <c r="F831" t="str">
        <f t="shared" si="263"/>
        <v>Yes</v>
      </c>
      <c r="G831">
        <f>IFERROR(VLOOKUP(B831,[1]Sheet1!$A:$J,COLUMN([1]Sheet1!$J$1),FALSE),"")</f>
        <v>0</v>
      </c>
      <c r="H831" t="str">
        <f t="shared" si="264"/>
        <v>No</v>
      </c>
      <c r="I831">
        <f t="shared" si="265"/>
        <v>0</v>
      </c>
      <c r="J831">
        <f t="shared" si="266"/>
        <v>0</v>
      </c>
      <c r="K831" s="2">
        <v>17588831</v>
      </c>
      <c r="L831" s="12" t="s">
        <v>2709</v>
      </c>
      <c r="M831" s="12" t="s">
        <v>2715</v>
      </c>
      <c r="N831" s="4" t="s">
        <v>2716</v>
      </c>
      <c r="O831" t="s">
        <v>2710</v>
      </c>
      <c r="P831" t="s">
        <v>2712</v>
      </c>
      <c r="T831" t="s">
        <v>2031</v>
      </c>
      <c r="U831" t="s">
        <v>2714</v>
      </c>
      <c r="V831" t="s">
        <v>55</v>
      </c>
      <c r="W831" t="s">
        <v>78</v>
      </c>
      <c r="X831" t="s">
        <v>2586</v>
      </c>
      <c r="Y831" t="s">
        <v>2587</v>
      </c>
      <c r="Z831" t="s">
        <v>81</v>
      </c>
      <c r="AA831" t="s">
        <v>119</v>
      </c>
      <c r="AB831" t="s">
        <v>59</v>
      </c>
      <c r="AC831" t="s">
        <v>201</v>
      </c>
      <c r="AE831" t="s">
        <v>201</v>
      </c>
      <c r="AF831" t="s">
        <v>84</v>
      </c>
      <c r="AG831">
        <v>100</v>
      </c>
      <c r="AW831" t="s">
        <v>122</v>
      </c>
      <c r="BK831" t="s">
        <v>2717</v>
      </c>
      <c r="BQ831" t="s">
        <v>124</v>
      </c>
      <c r="BR831">
        <v>0</v>
      </c>
    </row>
    <row r="832" spans="1:70" ht="135" x14ac:dyDescent="0.25">
      <c r="L832"/>
      <c r="M832"/>
      <c r="O832" t="s">
        <v>2711</v>
      </c>
      <c r="P832" s="4" t="s">
        <v>2713</v>
      </c>
      <c r="BJ832"/>
    </row>
    <row r="833" spans="1:70" ht="29.25" customHeight="1" x14ac:dyDescent="0.25">
      <c r="A833">
        <v>17600235</v>
      </c>
      <c r="B833" t="s">
        <v>2718</v>
      </c>
      <c r="C833" t="s">
        <v>59</v>
      </c>
      <c r="D833" t="s">
        <v>201</v>
      </c>
      <c r="E833">
        <v>100</v>
      </c>
      <c r="F833" t="str">
        <f>IF(AE833="","No","Yes")</f>
        <v>Yes</v>
      </c>
      <c r="G833" t="str">
        <f>IFERROR(VLOOKUP(B833,[1]Sheet1!$A:$J,COLUMN([1]Sheet1!$J$1),FALSE),"")</f>
        <v/>
      </c>
      <c r="H833" t="str">
        <f t="shared" ref="H833" si="267">IF(BN833=0,"No","Yes")</f>
        <v>No</v>
      </c>
      <c r="I833">
        <f>BN833</f>
        <v>0</v>
      </c>
      <c r="J833">
        <f>BO833</f>
        <v>0</v>
      </c>
      <c r="K833" s="2">
        <v>17600235</v>
      </c>
      <c r="L833" s="12" t="s">
        <v>2718</v>
      </c>
      <c r="M833" s="12" t="s">
        <v>2725</v>
      </c>
      <c r="N833" s="4" t="s">
        <v>2726</v>
      </c>
      <c r="O833" s="5" t="s">
        <v>2096</v>
      </c>
      <c r="P833" s="5" t="s">
        <v>2721</v>
      </c>
      <c r="T833" t="s">
        <v>2031</v>
      </c>
      <c r="U833" t="s">
        <v>2724</v>
      </c>
      <c r="V833" t="s">
        <v>55</v>
      </c>
      <c r="W833" t="s">
        <v>78</v>
      </c>
      <c r="X833" t="s">
        <v>79</v>
      </c>
      <c r="Y833" t="s">
        <v>80</v>
      </c>
      <c r="Z833" t="s">
        <v>81</v>
      </c>
      <c r="AA833" t="s">
        <v>119</v>
      </c>
      <c r="AB833" t="s">
        <v>201</v>
      </c>
      <c r="AC833" t="s">
        <v>59</v>
      </c>
      <c r="AE833" t="s">
        <v>59</v>
      </c>
      <c r="AF833" t="s">
        <v>84</v>
      </c>
      <c r="AG833">
        <v>100</v>
      </c>
      <c r="AM833" t="s">
        <v>2727</v>
      </c>
      <c r="AN833" t="s">
        <v>2728</v>
      </c>
      <c r="AW833" t="s">
        <v>122</v>
      </c>
      <c r="BK833" t="s">
        <v>2729</v>
      </c>
      <c r="BQ833" t="s">
        <v>124</v>
      </c>
      <c r="BR833" t="s">
        <v>3143</v>
      </c>
    </row>
    <row r="834" spans="1:70" ht="15" x14ac:dyDescent="0.25">
      <c r="L834"/>
      <c r="M834"/>
      <c r="O834" s="5" t="s">
        <v>2719</v>
      </c>
      <c r="P834" s="5" t="s">
        <v>2722</v>
      </c>
      <c r="BJ834"/>
    </row>
    <row r="835" spans="1:70" ht="15" x14ac:dyDescent="0.25">
      <c r="L835"/>
      <c r="M835"/>
      <c r="O835" s="5" t="s">
        <v>2720</v>
      </c>
      <c r="P835" s="5" t="s">
        <v>2723</v>
      </c>
      <c r="BJ835"/>
    </row>
    <row r="836" spans="1:70" ht="29.25" customHeight="1" x14ac:dyDescent="0.25">
      <c r="A836">
        <v>17600236</v>
      </c>
      <c r="B836" t="s">
        <v>2730</v>
      </c>
      <c r="C836" t="s">
        <v>59</v>
      </c>
      <c r="D836" t="s">
        <v>201</v>
      </c>
      <c r="E836">
        <v>100</v>
      </c>
      <c r="F836" t="str">
        <f>IF(AE836="","No","Yes")</f>
        <v>Yes</v>
      </c>
      <c r="G836" t="str">
        <f>IFERROR(VLOOKUP(B836,[1]Sheet1!$A:$J,COLUMN([1]Sheet1!$J$1),FALSE),"")</f>
        <v/>
      </c>
      <c r="H836" t="str">
        <f t="shared" ref="H836" si="268">IF(BN836=0,"No","Yes")</f>
        <v>No</v>
      </c>
      <c r="I836">
        <f>BN836</f>
        <v>0</v>
      </c>
      <c r="J836">
        <f>BO836</f>
        <v>0</v>
      </c>
      <c r="K836" s="2">
        <v>17600236</v>
      </c>
      <c r="L836" s="12" t="s">
        <v>2730</v>
      </c>
      <c r="M836" s="12" t="s">
        <v>2733</v>
      </c>
      <c r="N836" s="4" t="s">
        <v>2734</v>
      </c>
      <c r="O836" t="s">
        <v>2731</v>
      </c>
      <c r="P836" t="s">
        <v>2732</v>
      </c>
      <c r="T836" t="s">
        <v>2031</v>
      </c>
      <c r="U836" t="s">
        <v>2724</v>
      </c>
      <c r="V836" t="s">
        <v>55</v>
      </c>
      <c r="W836" t="s">
        <v>78</v>
      </c>
      <c r="X836" t="s">
        <v>79</v>
      </c>
      <c r="Y836" t="s">
        <v>80</v>
      </c>
      <c r="Z836" t="s">
        <v>81</v>
      </c>
      <c r="AA836" t="s">
        <v>119</v>
      </c>
      <c r="AB836" t="s">
        <v>201</v>
      </c>
      <c r="AC836" t="s">
        <v>59</v>
      </c>
      <c r="AE836" t="s">
        <v>59</v>
      </c>
      <c r="AF836" t="s">
        <v>84</v>
      </c>
      <c r="AG836">
        <v>100</v>
      </c>
      <c r="AM836" t="s">
        <v>2727</v>
      </c>
      <c r="AN836" t="s">
        <v>2728</v>
      </c>
      <c r="AW836" t="s">
        <v>122</v>
      </c>
      <c r="BK836" t="s">
        <v>2735</v>
      </c>
      <c r="BQ836" t="s">
        <v>124</v>
      </c>
      <c r="BR836" t="s">
        <v>3143</v>
      </c>
    </row>
    <row r="837" spans="1:70" ht="15" x14ac:dyDescent="0.25">
      <c r="L837"/>
      <c r="M837"/>
      <c r="O837" s="3" t="s">
        <v>2719</v>
      </c>
      <c r="P837" s="3" t="s">
        <v>2722</v>
      </c>
      <c r="BJ837"/>
    </row>
    <row r="838" spans="1:70" ht="15" x14ac:dyDescent="0.25">
      <c r="L838"/>
      <c r="M838"/>
      <c r="O838" s="3" t="s">
        <v>2720</v>
      </c>
      <c r="P838" s="3" t="s">
        <v>2723</v>
      </c>
      <c r="BJ838"/>
    </row>
    <row r="839" spans="1:70" ht="29.25" customHeight="1" x14ac:dyDescent="0.25">
      <c r="A839">
        <v>17600238</v>
      </c>
      <c r="B839" t="s">
        <v>2736</v>
      </c>
      <c r="C839" t="s">
        <v>59</v>
      </c>
      <c r="D839" t="s">
        <v>201</v>
      </c>
      <c r="E839">
        <v>100</v>
      </c>
      <c r="F839" t="str">
        <f>IF(AE839="","No","Yes")</f>
        <v>Yes</v>
      </c>
      <c r="G839" t="str">
        <f>IFERROR(VLOOKUP(B839,[1]Sheet1!$A:$J,COLUMN([1]Sheet1!$J$1),FALSE),"")</f>
        <v/>
      </c>
      <c r="H839" t="str">
        <f t="shared" ref="H839" si="269">IF(BN839=0,"No","Yes")</f>
        <v>No</v>
      </c>
      <c r="I839">
        <f>BN839</f>
        <v>0</v>
      </c>
      <c r="J839">
        <f>BO839</f>
        <v>0</v>
      </c>
      <c r="K839" s="2">
        <v>17600238</v>
      </c>
      <c r="L839" s="12" t="s">
        <v>2736</v>
      </c>
      <c r="M839" s="12" t="s">
        <v>2740</v>
      </c>
      <c r="N839" s="4" t="s">
        <v>2741</v>
      </c>
      <c r="O839" t="s">
        <v>2737</v>
      </c>
      <c r="T839" t="s">
        <v>2031</v>
      </c>
      <c r="U839" t="s">
        <v>2724</v>
      </c>
      <c r="V839" t="s">
        <v>55</v>
      </c>
      <c r="W839" t="s">
        <v>78</v>
      </c>
      <c r="X839" t="s">
        <v>79</v>
      </c>
      <c r="Y839" t="s">
        <v>80</v>
      </c>
      <c r="Z839" t="s">
        <v>81</v>
      </c>
      <c r="AA839" t="s">
        <v>119</v>
      </c>
      <c r="AB839" t="s">
        <v>201</v>
      </c>
      <c r="AC839" t="s">
        <v>59</v>
      </c>
      <c r="AE839" t="s">
        <v>59</v>
      </c>
      <c r="AF839" t="s">
        <v>84</v>
      </c>
      <c r="AG839">
        <v>100</v>
      </c>
      <c r="AM839" t="s">
        <v>2727</v>
      </c>
      <c r="AN839" t="s">
        <v>2728</v>
      </c>
      <c r="AW839" t="s">
        <v>122</v>
      </c>
      <c r="BK839" t="s">
        <v>2742</v>
      </c>
      <c r="BQ839" t="s">
        <v>124</v>
      </c>
      <c r="BR839" t="s">
        <v>3143</v>
      </c>
    </row>
    <row r="840" spans="1:70" ht="60" x14ac:dyDescent="0.25">
      <c r="G840">
        <f>IFERROR(VLOOKUP(B840,[1]Sheet1!$A:$J,COLUMN([1]Sheet1!$J$1),FALSE),"")</f>
        <v>0</v>
      </c>
      <c r="L840"/>
      <c r="M840"/>
      <c r="O840" t="s">
        <v>2738</v>
      </c>
      <c r="P840" s="4" t="s">
        <v>2739</v>
      </c>
      <c r="BJ840"/>
      <c r="BR840">
        <v>0</v>
      </c>
    </row>
    <row r="841" spans="1:70" ht="29.25" customHeight="1" x14ac:dyDescent="0.25">
      <c r="A841" t="str">
        <f>K841</f>
        <v>ID</v>
      </c>
      <c r="B841" t="str">
        <f>M841</f>
        <v>Name</v>
      </c>
      <c r="C841" t="str">
        <f>AF841</f>
        <v>Reviewer (DCV)</v>
      </c>
      <c r="D841" t="str">
        <f>AC841</f>
        <v>Created by</v>
      </c>
      <c r="E841" t="str">
        <f>AH841</f>
        <v>Score</v>
      </c>
      <c r="F841" t="s">
        <v>2774</v>
      </c>
      <c r="G841" t="s">
        <v>30</v>
      </c>
      <c r="H841" t="s">
        <v>2775</v>
      </c>
      <c r="I841" t="str">
        <f>AQ841</f>
        <v>Sampling reivewer</v>
      </c>
      <c r="J841" t="str">
        <f>AR841</f>
        <v>Sampling Comment type</v>
      </c>
      <c r="K841" s="1" t="s">
        <v>0</v>
      </c>
      <c r="L841" s="1" t="s">
        <v>2795</v>
      </c>
      <c r="M841" s="1" t="s">
        <v>1</v>
      </c>
      <c r="N841" s="1" t="s">
        <v>2</v>
      </c>
      <c r="O841" s="1" t="s">
        <v>3</v>
      </c>
      <c r="P841" s="1" t="s">
        <v>4</v>
      </c>
      <c r="Q841" s="1" t="s">
        <v>5</v>
      </c>
      <c r="R841" s="1" t="s">
        <v>6</v>
      </c>
      <c r="S841" s="1" t="s">
        <v>7</v>
      </c>
      <c r="T841" s="1" t="s">
        <v>8</v>
      </c>
      <c r="U841" s="1" t="s">
        <v>9</v>
      </c>
      <c r="V841" s="1" t="s">
        <v>10</v>
      </c>
      <c r="W841" s="1" t="s">
        <v>11</v>
      </c>
      <c r="X841" s="1" t="s">
        <v>12</v>
      </c>
      <c r="Y841" s="1" t="s">
        <v>13</v>
      </c>
      <c r="Z841" s="1" t="s">
        <v>14</v>
      </c>
      <c r="AA841" s="1" t="s">
        <v>15</v>
      </c>
      <c r="AB841" s="1" t="s">
        <v>16</v>
      </c>
      <c r="AC841" s="1" t="s">
        <v>17</v>
      </c>
      <c r="AD841" s="1" t="s">
        <v>18</v>
      </c>
      <c r="AE841" s="1" t="s">
        <v>19</v>
      </c>
      <c r="AF841" s="1" t="s">
        <v>20</v>
      </c>
      <c r="AG841" s="1" t="s">
        <v>21</v>
      </c>
      <c r="AH841" s="1" t="s">
        <v>22</v>
      </c>
      <c r="AI841" s="1" t="s">
        <v>23</v>
      </c>
      <c r="AJ841" s="1" t="s">
        <v>24</v>
      </c>
      <c r="AK841" s="1" t="s">
        <v>39</v>
      </c>
      <c r="AL841" s="1" t="s">
        <v>52</v>
      </c>
      <c r="AM841" s="1" t="s">
        <v>25</v>
      </c>
      <c r="AN841" s="1" t="s">
        <v>2796</v>
      </c>
      <c r="AO841" s="21" t="s">
        <v>2751</v>
      </c>
      <c r="AP841" s="21" t="s">
        <v>2752</v>
      </c>
      <c r="AQ841" s="21" t="s">
        <v>2756</v>
      </c>
      <c r="AR841" s="22" t="s">
        <v>2969</v>
      </c>
      <c r="AS841" s="21" t="s">
        <v>2753</v>
      </c>
      <c r="BQ841" t="s">
        <v>2774</v>
      </c>
      <c r="BR841" t="s">
        <v>30</v>
      </c>
    </row>
    <row r="842" spans="1:70" ht="29.25" customHeight="1" x14ac:dyDescent="0.25">
      <c r="A842">
        <f t="shared" ref="A842:A890" si="270">K842</f>
        <v>17683409</v>
      </c>
      <c r="B842" t="str">
        <f t="shared" ref="B842:B890" si="271">M842</f>
        <v>3rd Test Case based on CRS</v>
      </c>
      <c r="C842">
        <f t="shared" ref="C842:C890" si="272">AF842</f>
        <v>0</v>
      </c>
      <c r="D842" t="str">
        <f t="shared" ref="D842:D890" si="273">AC842</f>
        <v>duong4.nguyen</v>
      </c>
      <c r="E842">
        <f t="shared" ref="E842:E890" si="274">AH842</f>
        <v>0</v>
      </c>
      <c r="F842" t="str">
        <f>IF(C842&gt;0,"Yes","No")</f>
        <v>No</v>
      </c>
      <c r="G842" t="str">
        <f>IFERROR(VLOOKUP(B842,[1]Sheet1!$A:$J,COLUMN([1]Sheet1!$J$1),FALSE),"")</f>
        <v/>
      </c>
      <c r="H842" t="str">
        <f>IF(I842&gt;0,"Yes","No")</f>
        <v>No</v>
      </c>
      <c r="I842">
        <f t="shared" ref="I842:I890" si="275">AQ842</f>
        <v>0</v>
      </c>
      <c r="J842">
        <f t="shared" ref="J842:J890" si="276">AR842</f>
        <v>0</v>
      </c>
      <c r="K842" s="2">
        <v>17683409</v>
      </c>
      <c r="L842"/>
      <c r="M842" t="s">
        <v>2307</v>
      </c>
      <c r="U842" t="s">
        <v>2797</v>
      </c>
      <c r="W842" t="s">
        <v>2306</v>
      </c>
      <c r="AA842" t="s">
        <v>56</v>
      </c>
      <c r="AB842" t="s">
        <v>57</v>
      </c>
      <c r="AC842" t="s">
        <v>59</v>
      </c>
      <c r="AD842" t="s">
        <v>59</v>
      </c>
      <c r="BQ842" t="s">
        <v>3144</v>
      </c>
      <c r="BR842" t="s">
        <v>3143</v>
      </c>
    </row>
    <row r="843" spans="1:70" ht="29.25" customHeight="1" x14ac:dyDescent="0.25">
      <c r="A843">
        <f t="shared" si="270"/>
        <v>17683410</v>
      </c>
      <c r="B843" t="str">
        <f t="shared" si="271"/>
        <v>Bluetooth</v>
      </c>
      <c r="C843">
        <f t="shared" si="272"/>
        <v>0</v>
      </c>
      <c r="D843" t="str">
        <f t="shared" si="273"/>
        <v>duong4.nguyen</v>
      </c>
      <c r="E843">
        <f t="shared" si="274"/>
        <v>0</v>
      </c>
      <c r="F843" t="str">
        <f t="shared" ref="F843:F906" si="277">IF(C843&gt;0,"Yes","No")</f>
        <v>No</v>
      </c>
      <c r="G843" t="str">
        <f>IFERROR(VLOOKUP(B843,[1]Sheet1!$A:$J,COLUMN([1]Sheet1!$J$1),FALSE),"")</f>
        <v/>
      </c>
      <c r="H843" t="str">
        <f t="shared" ref="H843:H906" si="278">IF(I843&gt;0,"Yes","No")</f>
        <v>No</v>
      </c>
      <c r="I843">
        <f t="shared" si="275"/>
        <v>0</v>
      </c>
      <c r="J843">
        <f t="shared" si="276"/>
        <v>0</v>
      </c>
      <c r="K843" s="2">
        <v>17683410</v>
      </c>
      <c r="L843">
        <v>17683409</v>
      </c>
      <c r="M843" s="37" t="s">
        <v>60</v>
      </c>
      <c r="U843" t="s">
        <v>2798</v>
      </c>
      <c r="W843" t="s">
        <v>2306</v>
      </c>
      <c r="AA843" t="s">
        <v>56</v>
      </c>
      <c r="AB843" t="s">
        <v>57</v>
      </c>
      <c r="AC843" t="s">
        <v>59</v>
      </c>
      <c r="AD843" t="s">
        <v>59</v>
      </c>
      <c r="BQ843" t="s">
        <v>3144</v>
      </c>
      <c r="BR843" t="s">
        <v>3143</v>
      </c>
    </row>
    <row r="844" spans="1:70" ht="29.25" customHeight="1" x14ac:dyDescent="0.25">
      <c r="A844">
        <f t="shared" si="270"/>
        <v>17690726</v>
      </c>
      <c r="B844" t="str">
        <f t="shared" si="271"/>
        <v>CRS_Bluetooth_Connect devices and communicate via HMI_001</v>
      </c>
      <c r="C844" t="str">
        <f t="shared" si="272"/>
        <v>duong4.nguyen</v>
      </c>
      <c r="D844" t="str">
        <f t="shared" si="273"/>
        <v>thuy1.dang</v>
      </c>
      <c r="E844">
        <f t="shared" si="274"/>
        <v>100</v>
      </c>
      <c r="F844" t="str">
        <f t="shared" si="277"/>
        <v>Yes</v>
      </c>
      <c r="G844" t="str">
        <f>IFERROR(VLOOKUP(B844,[1]Sheet1!$A:$J,COLUMN([1]Sheet1!$J$1),FALSE),"")</f>
        <v/>
      </c>
      <c r="H844" t="str">
        <f t="shared" si="278"/>
        <v>No</v>
      </c>
      <c r="I844">
        <f t="shared" si="275"/>
        <v>0</v>
      </c>
      <c r="J844">
        <f t="shared" si="276"/>
        <v>0</v>
      </c>
      <c r="K844" s="2">
        <v>17690726</v>
      </c>
      <c r="L844">
        <v>17683410</v>
      </c>
      <c r="M844" s="38" t="s">
        <v>2799</v>
      </c>
      <c r="N844" t="s">
        <v>2800</v>
      </c>
      <c r="P844" t="s">
        <v>70</v>
      </c>
      <c r="Q844" t="s">
        <v>2801</v>
      </c>
      <c r="S844" t="s">
        <v>60</v>
      </c>
      <c r="T844" t="s">
        <v>2802</v>
      </c>
      <c r="U844" s="4" t="s">
        <v>2803</v>
      </c>
      <c r="V844" s="4" t="s">
        <v>2804</v>
      </c>
      <c r="W844" t="s">
        <v>2306</v>
      </c>
      <c r="X844" t="s">
        <v>78</v>
      </c>
      <c r="Y844" t="s">
        <v>2586</v>
      </c>
      <c r="Z844" t="s">
        <v>80</v>
      </c>
      <c r="AA844" t="s">
        <v>81</v>
      </c>
      <c r="AB844" t="s">
        <v>119</v>
      </c>
      <c r="AC844" t="s">
        <v>201</v>
      </c>
      <c r="AD844" t="s">
        <v>59</v>
      </c>
      <c r="AF844" t="s">
        <v>59</v>
      </c>
      <c r="AG844" t="s">
        <v>84</v>
      </c>
      <c r="AH844">
        <v>100</v>
      </c>
      <c r="AL844" t="s">
        <v>2805</v>
      </c>
      <c r="BQ844" t="s">
        <v>124</v>
      </c>
      <c r="BR844" t="s">
        <v>3143</v>
      </c>
    </row>
    <row r="845" spans="1:70" ht="29.25" customHeight="1" x14ac:dyDescent="0.25">
      <c r="A845">
        <f t="shared" si="270"/>
        <v>0</v>
      </c>
      <c r="B845">
        <f t="shared" si="271"/>
        <v>0</v>
      </c>
      <c r="C845">
        <f t="shared" si="272"/>
        <v>0</v>
      </c>
      <c r="D845">
        <f t="shared" si="273"/>
        <v>0</v>
      </c>
      <c r="E845">
        <f t="shared" si="274"/>
        <v>0</v>
      </c>
      <c r="F845" t="str">
        <f t="shared" si="277"/>
        <v>No</v>
      </c>
      <c r="G845">
        <f>IFERROR(VLOOKUP(B845,[1]Sheet1!$A:$J,COLUMN([1]Sheet1!$J$1),FALSE),"")</f>
        <v>0</v>
      </c>
      <c r="H845" t="str">
        <f t="shared" si="278"/>
        <v>No</v>
      </c>
      <c r="I845">
        <f t="shared" si="275"/>
        <v>0</v>
      </c>
      <c r="J845">
        <f t="shared" si="276"/>
        <v>0</v>
      </c>
      <c r="L845"/>
      <c r="M845"/>
      <c r="N845" t="s">
        <v>2806</v>
      </c>
      <c r="P845" t="s">
        <v>70</v>
      </c>
      <c r="Q845" t="s">
        <v>2807</v>
      </c>
      <c r="BQ845" t="s">
        <v>3144</v>
      </c>
      <c r="BR845">
        <v>0</v>
      </c>
    </row>
    <row r="846" spans="1:70" ht="29.25" customHeight="1" x14ac:dyDescent="0.25">
      <c r="A846">
        <f t="shared" si="270"/>
        <v>0</v>
      </c>
      <c r="B846">
        <f t="shared" si="271"/>
        <v>0</v>
      </c>
      <c r="C846">
        <f t="shared" si="272"/>
        <v>0</v>
      </c>
      <c r="D846">
        <f t="shared" si="273"/>
        <v>0</v>
      </c>
      <c r="E846">
        <f t="shared" si="274"/>
        <v>0</v>
      </c>
      <c r="F846" t="str">
        <f t="shared" si="277"/>
        <v>No</v>
      </c>
      <c r="G846">
        <f>IFERROR(VLOOKUP(B846,[1]Sheet1!$A:$J,COLUMN([1]Sheet1!$J$1),FALSE),"")</f>
        <v>0</v>
      </c>
      <c r="H846" t="str">
        <f t="shared" si="278"/>
        <v>No</v>
      </c>
      <c r="I846">
        <f t="shared" si="275"/>
        <v>0</v>
      </c>
      <c r="J846">
        <f t="shared" si="276"/>
        <v>0</v>
      </c>
      <c r="L846"/>
      <c r="M846"/>
      <c r="N846" t="s">
        <v>2808</v>
      </c>
      <c r="O846" t="s">
        <v>2809</v>
      </c>
      <c r="P846" t="s">
        <v>70</v>
      </c>
      <c r="Q846" t="s">
        <v>2810</v>
      </c>
      <c r="BQ846" t="s">
        <v>3144</v>
      </c>
      <c r="BR846">
        <v>0</v>
      </c>
    </row>
    <row r="847" spans="1:70" ht="29.25" customHeight="1" x14ac:dyDescent="0.25">
      <c r="A847">
        <f t="shared" si="270"/>
        <v>0</v>
      </c>
      <c r="B847">
        <f t="shared" si="271"/>
        <v>0</v>
      </c>
      <c r="C847">
        <f t="shared" si="272"/>
        <v>0</v>
      </c>
      <c r="D847">
        <f t="shared" si="273"/>
        <v>0</v>
      </c>
      <c r="E847">
        <f t="shared" si="274"/>
        <v>0</v>
      </c>
      <c r="F847" t="str">
        <f t="shared" si="277"/>
        <v>No</v>
      </c>
      <c r="G847">
        <f>IFERROR(VLOOKUP(B847,[1]Sheet1!$A:$J,COLUMN([1]Sheet1!$J$1),FALSE),"")</f>
        <v>0</v>
      </c>
      <c r="H847" t="str">
        <f t="shared" si="278"/>
        <v>No</v>
      </c>
      <c r="I847">
        <f t="shared" si="275"/>
        <v>0</v>
      </c>
      <c r="J847">
        <f t="shared" si="276"/>
        <v>0</v>
      </c>
      <c r="L847"/>
      <c r="M847"/>
      <c r="N847" t="s">
        <v>2811</v>
      </c>
      <c r="P847" t="s">
        <v>70</v>
      </c>
      <c r="Q847" t="s">
        <v>2812</v>
      </c>
      <c r="BQ847" t="s">
        <v>3144</v>
      </c>
      <c r="BR847">
        <v>0</v>
      </c>
    </row>
    <row r="848" spans="1:70" ht="29.25" customHeight="1" x14ac:dyDescent="0.25">
      <c r="A848">
        <f t="shared" si="270"/>
        <v>0</v>
      </c>
      <c r="B848">
        <f t="shared" si="271"/>
        <v>0</v>
      </c>
      <c r="C848">
        <f t="shared" si="272"/>
        <v>0</v>
      </c>
      <c r="D848">
        <f t="shared" si="273"/>
        <v>0</v>
      </c>
      <c r="E848">
        <f t="shared" si="274"/>
        <v>0</v>
      </c>
      <c r="F848" t="str">
        <f t="shared" si="277"/>
        <v>No</v>
      </c>
      <c r="G848">
        <f>IFERROR(VLOOKUP(B848,[1]Sheet1!$A:$J,COLUMN([1]Sheet1!$J$1),FALSE),"")</f>
        <v>0</v>
      </c>
      <c r="H848" t="str">
        <f t="shared" si="278"/>
        <v>No</v>
      </c>
      <c r="I848">
        <f t="shared" si="275"/>
        <v>0</v>
      </c>
      <c r="J848">
        <f t="shared" si="276"/>
        <v>0</v>
      </c>
      <c r="L848"/>
      <c r="M848"/>
      <c r="N848" t="s">
        <v>2813</v>
      </c>
      <c r="O848" t="s">
        <v>2814</v>
      </c>
      <c r="P848" t="s">
        <v>70</v>
      </c>
      <c r="Q848" t="s">
        <v>2815</v>
      </c>
      <c r="BQ848" t="s">
        <v>3144</v>
      </c>
      <c r="BR848">
        <v>0</v>
      </c>
    </row>
    <row r="849" spans="1:70" ht="29.25" customHeight="1" x14ac:dyDescent="0.25">
      <c r="A849">
        <f t="shared" si="270"/>
        <v>17690727</v>
      </c>
      <c r="B849" t="str">
        <f t="shared" si="271"/>
        <v>CRS_Bluetooth_Turn Bluetooth ON/OFF_001</v>
      </c>
      <c r="C849" t="str">
        <f t="shared" si="272"/>
        <v>duong4.nguyen</v>
      </c>
      <c r="D849" t="str">
        <f t="shared" si="273"/>
        <v>thuy1.dang</v>
      </c>
      <c r="E849">
        <f t="shared" si="274"/>
        <v>100</v>
      </c>
      <c r="F849" t="str">
        <f t="shared" si="277"/>
        <v>Yes</v>
      </c>
      <c r="G849" t="str">
        <f>IFERROR(VLOOKUP(B849,[1]Sheet1!$A:$J,COLUMN([1]Sheet1!$J$1),FALSE),"")</f>
        <v/>
      </c>
      <c r="H849" t="str">
        <f t="shared" si="278"/>
        <v>No</v>
      </c>
      <c r="I849">
        <f t="shared" si="275"/>
        <v>0</v>
      </c>
      <c r="J849">
        <f t="shared" si="276"/>
        <v>0</v>
      </c>
      <c r="K849" s="2">
        <v>17690727</v>
      </c>
      <c r="L849">
        <v>17683410</v>
      </c>
      <c r="M849" s="38" t="s">
        <v>2816</v>
      </c>
      <c r="N849" t="s">
        <v>2817</v>
      </c>
      <c r="O849" t="s">
        <v>2818</v>
      </c>
      <c r="P849" t="s">
        <v>70</v>
      </c>
      <c r="Q849" t="s">
        <v>2818</v>
      </c>
      <c r="S849" t="s">
        <v>60</v>
      </c>
      <c r="T849" t="s">
        <v>2819</v>
      </c>
      <c r="U849" t="s">
        <v>2820</v>
      </c>
      <c r="V849" s="4" t="s">
        <v>2821</v>
      </c>
      <c r="W849" t="s">
        <v>2306</v>
      </c>
      <c r="X849" t="s">
        <v>78</v>
      </c>
      <c r="Y849" t="s">
        <v>2586</v>
      </c>
      <c r="Z849" t="s">
        <v>80</v>
      </c>
      <c r="AA849" t="s">
        <v>81</v>
      </c>
      <c r="AB849" t="s">
        <v>119</v>
      </c>
      <c r="AC849" t="s">
        <v>201</v>
      </c>
      <c r="AD849" t="s">
        <v>59</v>
      </c>
      <c r="AF849" t="s">
        <v>59</v>
      </c>
      <c r="AG849" t="s">
        <v>84</v>
      </c>
      <c r="AH849">
        <v>100</v>
      </c>
      <c r="AL849" t="s">
        <v>2822</v>
      </c>
      <c r="BQ849" t="s">
        <v>124</v>
      </c>
      <c r="BR849" t="s">
        <v>3143</v>
      </c>
    </row>
    <row r="850" spans="1:70" ht="29.25" customHeight="1" x14ac:dyDescent="0.25">
      <c r="A850">
        <f t="shared" si="270"/>
        <v>0</v>
      </c>
      <c r="B850">
        <f t="shared" si="271"/>
        <v>0</v>
      </c>
      <c r="C850">
        <f t="shared" si="272"/>
        <v>0</v>
      </c>
      <c r="D850">
        <f t="shared" si="273"/>
        <v>0</v>
      </c>
      <c r="E850">
        <f t="shared" si="274"/>
        <v>0</v>
      </c>
      <c r="F850" t="str">
        <f t="shared" si="277"/>
        <v>No</v>
      </c>
      <c r="G850">
        <f>IFERROR(VLOOKUP(B850,[1]Sheet1!$A:$J,COLUMN([1]Sheet1!$J$1),FALSE),"")</f>
        <v>0</v>
      </c>
      <c r="H850" t="str">
        <f t="shared" si="278"/>
        <v>No</v>
      </c>
      <c r="I850">
        <f t="shared" si="275"/>
        <v>0</v>
      </c>
      <c r="J850">
        <f t="shared" si="276"/>
        <v>0</v>
      </c>
      <c r="L850"/>
      <c r="M850"/>
      <c r="N850" t="s">
        <v>2823</v>
      </c>
      <c r="O850" t="s">
        <v>2824</v>
      </c>
      <c r="P850" t="s">
        <v>70</v>
      </c>
      <c r="Q850" t="s">
        <v>2825</v>
      </c>
      <c r="BQ850" t="s">
        <v>3144</v>
      </c>
      <c r="BR850">
        <v>0</v>
      </c>
    </row>
    <row r="851" spans="1:70" ht="29.25" customHeight="1" x14ac:dyDescent="0.25">
      <c r="A851">
        <f t="shared" si="270"/>
        <v>17683412</v>
      </c>
      <c r="B851" t="str">
        <f t="shared" si="271"/>
        <v>WiFi</v>
      </c>
      <c r="C851">
        <f t="shared" si="272"/>
        <v>0</v>
      </c>
      <c r="D851" t="str">
        <f t="shared" si="273"/>
        <v>duong4.nguyen</v>
      </c>
      <c r="E851">
        <f t="shared" si="274"/>
        <v>0</v>
      </c>
      <c r="F851" t="str">
        <f t="shared" si="277"/>
        <v>No</v>
      </c>
      <c r="G851" t="str">
        <f>IFERROR(VLOOKUP(B851,[1]Sheet1!$A:$J,COLUMN([1]Sheet1!$J$1),FALSE),"")</f>
        <v/>
      </c>
      <c r="H851" t="str">
        <f t="shared" si="278"/>
        <v>No</v>
      </c>
      <c r="I851">
        <f t="shared" si="275"/>
        <v>0</v>
      </c>
      <c r="J851">
        <f t="shared" si="276"/>
        <v>0</v>
      </c>
      <c r="K851" s="2">
        <v>17683412</v>
      </c>
      <c r="L851">
        <v>17683409</v>
      </c>
      <c r="M851" s="37" t="s">
        <v>2021</v>
      </c>
      <c r="U851" t="s">
        <v>2826</v>
      </c>
      <c r="W851" t="s">
        <v>2306</v>
      </c>
      <c r="AA851" t="s">
        <v>56</v>
      </c>
      <c r="AB851" t="s">
        <v>57</v>
      </c>
      <c r="AC851" t="s">
        <v>59</v>
      </c>
      <c r="AD851" t="s">
        <v>59</v>
      </c>
      <c r="BQ851" t="s">
        <v>3144</v>
      </c>
      <c r="BR851" t="s">
        <v>3143</v>
      </c>
    </row>
    <row r="852" spans="1:70" ht="29.25" customHeight="1" x14ac:dyDescent="0.25">
      <c r="A852">
        <f t="shared" si="270"/>
        <v>17913175</v>
      </c>
      <c r="B852" t="str">
        <f t="shared" si="271"/>
        <v>CRS_WiFi_FH.02.02.07_01</v>
      </c>
      <c r="C852" t="str">
        <f t="shared" si="272"/>
        <v>cuong.truong</v>
      </c>
      <c r="D852" t="str">
        <f t="shared" si="273"/>
        <v>duong4.nguyen</v>
      </c>
      <c r="E852">
        <f t="shared" si="274"/>
        <v>100</v>
      </c>
      <c r="F852" t="str">
        <f t="shared" si="277"/>
        <v>Yes</v>
      </c>
      <c r="G852" t="str">
        <f>IFERROR(VLOOKUP(B852,[1]Sheet1!$A:$J,COLUMN([1]Sheet1!$J$1),FALSE),"")</f>
        <v/>
      </c>
      <c r="H852" t="str">
        <f t="shared" si="278"/>
        <v>No</v>
      </c>
      <c r="I852">
        <f t="shared" si="275"/>
        <v>0</v>
      </c>
      <c r="J852">
        <f t="shared" si="276"/>
        <v>0</v>
      </c>
      <c r="K852" s="2">
        <v>17913175</v>
      </c>
      <c r="L852">
        <v>17683412</v>
      </c>
      <c r="M852" s="38" t="s">
        <v>2827</v>
      </c>
      <c r="N852" s="4" t="s">
        <v>2828</v>
      </c>
      <c r="P852" t="s">
        <v>70</v>
      </c>
      <c r="Q852" t="s">
        <v>2829</v>
      </c>
      <c r="S852" t="s">
        <v>2031</v>
      </c>
      <c r="U852" s="4" t="s">
        <v>2830</v>
      </c>
      <c r="V852" s="4" t="s">
        <v>2831</v>
      </c>
      <c r="W852" t="s">
        <v>2306</v>
      </c>
      <c r="X852" t="s">
        <v>78</v>
      </c>
      <c r="Y852" t="s">
        <v>2586</v>
      </c>
      <c r="Z852" t="s">
        <v>80</v>
      </c>
      <c r="AA852" t="s">
        <v>81</v>
      </c>
      <c r="AB852" t="s">
        <v>119</v>
      </c>
      <c r="AC852" t="s">
        <v>59</v>
      </c>
      <c r="AD852" t="s">
        <v>83</v>
      </c>
      <c r="AF852" t="s">
        <v>83</v>
      </c>
      <c r="AG852" t="s">
        <v>84</v>
      </c>
      <c r="AH852">
        <v>100</v>
      </c>
      <c r="AL852" t="s">
        <v>2832</v>
      </c>
      <c r="BQ852" t="s">
        <v>124</v>
      </c>
      <c r="BR852" t="s">
        <v>3143</v>
      </c>
    </row>
    <row r="853" spans="1:70" ht="29.25" customHeight="1" x14ac:dyDescent="0.25">
      <c r="A853">
        <f t="shared" si="270"/>
        <v>0</v>
      </c>
      <c r="B853">
        <f t="shared" si="271"/>
        <v>0</v>
      </c>
      <c r="C853">
        <f t="shared" si="272"/>
        <v>0</v>
      </c>
      <c r="D853">
        <f t="shared" si="273"/>
        <v>0</v>
      </c>
      <c r="E853">
        <f t="shared" si="274"/>
        <v>0</v>
      </c>
      <c r="F853" t="str">
        <f t="shared" si="277"/>
        <v>No</v>
      </c>
      <c r="G853">
        <f>IFERROR(VLOOKUP(B853,[1]Sheet1!$A:$J,COLUMN([1]Sheet1!$J$1),FALSE),"")</f>
        <v>0</v>
      </c>
      <c r="H853" t="str">
        <f t="shared" si="278"/>
        <v>No</v>
      </c>
      <c r="I853">
        <f t="shared" si="275"/>
        <v>0</v>
      </c>
      <c r="J853">
        <f t="shared" si="276"/>
        <v>0</v>
      </c>
      <c r="L853"/>
      <c r="M853"/>
      <c r="N853" t="s">
        <v>2833</v>
      </c>
      <c r="O853" s="4" t="s">
        <v>2834</v>
      </c>
      <c r="P853" t="s">
        <v>70</v>
      </c>
      <c r="Q853" s="4" t="s">
        <v>2835</v>
      </c>
      <c r="BQ853" t="s">
        <v>3144</v>
      </c>
      <c r="BR853">
        <v>0</v>
      </c>
    </row>
    <row r="854" spans="1:70" ht="29.25" customHeight="1" x14ac:dyDescent="0.25">
      <c r="A854">
        <f t="shared" si="270"/>
        <v>17686212</v>
      </c>
      <c r="B854" t="str">
        <f t="shared" si="271"/>
        <v>CRS_WiFi_FH.06.05_0001</v>
      </c>
      <c r="C854" t="str">
        <f t="shared" si="272"/>
        <v>thuy1.dang</v>
      </c>
      <c r="D854" t="str">
        <f t="shared" si="273"/>
        <v>duong4.nguyen</v>
      </c>
      <c r="E854">
        <f t="shared" si="274"/>
        <v>100</v>
      </c>
      <c r="F854" t="str">
        <f t="shared" si="277"/>
        <v>Yes</v>
      </c>
      <c r="G854" t="str">
        <f>IFERROR(VLOOKUP(B854,[1]Sheet1!$A:$J,COLUMN([1]Sheet1!$J$1),FALSE),"")</f>
        <v/>
      </c>
      <c r="H854" t="str">
        <f t="shared" si="278"/>
        <v>No</v>
      </c>
      <c r="I854">
        <f t="shared" si="275"/>
        <v>0</v>
      </c>
      <c r="J854">
        <f t="shared" si="276"/>
        <v>0</v>
      </c>
      <c r="K854" s="2">
        <v>17686212</v>
      </c>
      <c r="L854">
        <v>17683412</v>
      </c>
      <c r="M854" s="38" t="s">
        <v>2836</v>
      </c>
      <c r="N854" t="s">
        <v>2837</v>
      </c>
      <c r="O854" t="s">
        <v>2838</v>
      </c>
      <c r="P854" t="s">
        <v>70</v>
      </c>
      <c r="Q854" t="s">
        <v>2838</v>
      </c>
      <c r="S854" t="s">
        <v>2031</v>
      </c>
      <c r="T854" t="s">
        <v>2839</v>
      </c>
      <c r="U854" s="4" t="s">
        <v>2840</v>
      </c>
      <c r="V854" s="4" t="s">
        <v>2841</v>
      </c>
      <c r="W854" t="s">
        <v>2306</v>
      </c>
      <c r="X854" t="s">
        <v>78</v>
      </c>
      <c r="Y854" t="s">
        <v>2586</v>
      </c>
      <c r="Z854" t="s">
        <v>80</v>
      </c>
      <c r="AA854" t="s">
        <v>81</v>
      </c>
      <c r="AB854" t="s">
        <v>119</v>
      </c>
      <c r="AC854" t="s">
        <v>59</v>
      </c>
      <c r="AD854" t="s">
        <v>84</v>
      </c>
      <c r="AF854" t="s">
        <v>201</v>
      </c>
      <c r="AG854" t="s">
        <v>84</v>
      </c>
      <c r="AH854">
        <v>100</v>
      </c>
      <c r="AL854" t="s">
        <v>2842</v>
      </c>
      <c r="BQ854" t="s">
        <v>124</v>
      </c>
      <c r="BR854" t="s">
        <v>3143</v>
      </c>
    </row>
    <row r="855" spans="1:70" ht="29.25" customHeight="1" x14ac:dyDescent="0.25">
      <c r="A855">
        <f t="shared" si="270"/>
        <v>0</v>
      </c>
      <c r="B855">
        <f t="shared" si="271"/>
        <v>0</v>
      </c>
      <c r="C855">
        <f t="shared" si="272"/>
        <v>0</v>
      </c>
      <c r="D855">
        <f t="shared" si="273"/>
        <v>0</v>
      </c>
      <c r="E855">
        <f t="shared" si="274"/>
        <v>0</v>
      </c>
      <c r="F855" t="str">
        <f t="shared" si="277"/>
        <v>No</v>
      </c>
      <c r="G855">
        <f>IFERROR(VLOOKUP(B855,[1]Sheet1!$A:$J,COLUMN([1]Sheet1!$J$1),FALSE),"")</f>
        <v>0</v>
      </c>
      <c r="H855" t="str">
        <f t="shared" si="278"/>
        <v>No</v>
      </c>
      <c r="I855">
        <f t="shared" si="275"/>
        <v>0</v>
      </c>
      <c r="J855">
        <f t="shared" si="276"/>
        <v>0</v>
      </c>
      <c r="L855"/>
      <c r="M855"/>
      <c r="N855" s="5" t="s">
        <v>2843</v>
      </c>
      <c r="O855" s="5" t="s">
        <v>2844</v>
      </c>
      <c r="P855" t="s">
        <v>70</v>
      </c>
      <c r="Q855" t="s">
        <v>2844</v>
      </c>
      <c r="BQ855" t="s">
        <v>3144</v>
      </c>
      <c r="BR855">
        <v>0</v>
      </c>
    </row>
    <row r="856" spans="1:70" ht="29.25" customHeight="1" x14ac:dyDescent="0.25">
      <c r="A856">
        <f t="shared" si="270"/>
        <v>17686213</v>
      </c>
      <c r="B856" t="str">
        <f t="shared" si="271"/>
        <v>CRS_WiFi_FH.06.05_0002</v>
      </c>
      <c r="C856">
        <f t="shared" si="272"/>
        <v>0</v>
      </c>
      <c r="D856" t="str">
        <f t="shared" si="273"/>
        <v>duong4.nguyen</v>
      </c>
      <c r="E856">
        <f t="shared" si="274"/>
        <v>0</v>
      </c>
      <c r="F856" t="str">
        <f t="shared" si="277"/>
        <v>No</v>
      </c>
      <c r="G856" t="str">
        <f>IFERROR(VLOOKUP(B856,[1]Sheet1!$A:$J,COLUMN([1]Sheet1!$J$1),FALSE),"")</f>
        <v/>
      </c>
      <c r="H856" t="str">
        <f t="shared" si="278"/>
        <v>No</v>
      </c>
      <c r="I856">
        <f t="shared" si="275"/>
        <v>0</v>
      </c>
      <c r="J856">
        <f t="shared" si="276"/>
        <v>0</v>
      </c>
      <c r="K856" s="2">
        <v>17686213</v>
      </c>
      <c r="L856">
        <v>17683412</v>
      </c>
      <c r="M856" s="38" t="s">
        <v>2845</v>
      </c>
      <c r="N856" t="s">
        <v>2846</v>
      </c>
      <c r="O856" t="s">
        <v>2847</v>
      </c>
      <c r="P856" t="s">
        <v>70</v>
      </c>
      <c r="Q856" t="s">
        <v>2847</v>
      </c>
      <c r="S856" t="s">
        <v>2031</v>
      </c>
      <c r="T856" t="s">
        <v>2839</v>
      </c>
      <c r="U856" s="4" t="s">
        <v>2848</v>
      </c>
      <c r="V856" s="4" t="s">
        <v>2849</v>
      </c>
      <c r="W856" t="s">
        <v>2306</v>
      </c>
      <c r="X856" t="s">
        <v>78</v>
      </c>
      <c r="Y856" t="s">
        <v>2586</v>
      </c>
      <c r="Z856" t="s">
        <v>2587</v>
      </c>
      <c r="AA856" t="s">
        <v>655</v>
      </c>
      <c r="AB856" t="s">
        <v>119</v>
      </c>
      <c r="AC856" t="s">
        <v>59</v>
      </c>
      <c r="AD856" t="s">
        <v>59</v>
      </c>
      <c r="AI856" t="s">
        <v>2115</v>
      </c>
      <c r="AL856" t="s">
        <v>2850</v>
      </c>
      <c r="BQ856" t="s">
        <v>3144</v>
      </c>
      <c r="BR856" t="s">
        <v>3143</v>
      </c>
    </row>
    <row r="857" spans="1:70" ht="29.25" customHeight="1" x14ac:dyDescent="0.25">
      <c r="A857">
        <f t="shared" si="270"/>
        <v>0</v>
      </c>
      <c r="B857">
        <f t="shared" si="271"/>
        <v>0</v>
      </c>
      <c r="C857">
        <f t="shared" si="272"/>
        <v>0</v>
      </c>
      <c r="D857">
        <f t="shared" si="273"/>
        <v>0</v>
      </c>
      <c r="E857">
        <f t="shared" si="274"/>
        <v>0</v>
      </c>
      <c r="F857" t="str">
        <f t="shared" si="277"/>
        <v>No</v>
      </c>
      <c r="G857">
        <f>IFERROR(VLOOKUP(B857,[1]Sheet1!$A:$J,COLUMN([1]Sheet1!$J$1),FALSE),"")</f>
        <v>0</v>
      </c>
      <c r="H857" t="str">
        <f t="shared" si="278"/>
        <v>No</v>
      </c>
      <c r="I857">
        <f t="shared" si="275"/>
        <v>0</v>
      </c>
      <c r="J857">
        <f t="shared" si="276"/>
        <v>0</v>
      </c>
      <c r="L857"/>
      <c r="M857"/>
      <c r="N857" s="3" t="s">
        <v>2843</v>
      </c>
      <c r="O857" s="3" t="s">
        <v>2851</v>
      </c>
      <c r="P857" t="s">
        <v>70</v>
      </c>
      <c r="Q857" t="s">
        <v>2851</v>
      </c>
      <c r="BQ857" t="s">
        <v>3144</v>
      </c>
      <c r="BR857">
        <v>0</v>
      </c>
    </row>
    <row r="858" spans="1:70" ht="29.25" customHeight="1" x14ac:dyDescent="0.25">
      <c r="A858">
        <f t="shared" si="270"/>
        <v>17686214</v>
      </c>
      <c r="B858" t="str">
        <f t="shared" si="271"/>
        <v>CRS_WiFi_FH.06.05_0003</v>
      </c>
      <c r="C858" t="str">
        <f t="shared" si="272"/>
        <v>thuy1.dang</v>
      </c>
      <c r="D858" t="str">
        <f t="shared" si="273"/>
        <v>duong4.nguyen</v>
      </c>
      <c r="E858">
        <f t="shared" si="274"/>
        <v>100</v>
      </c>
      <c r="F858" t="str">
        <f t="shared" si="277"/>
        <v>Yes</v>
      </c>
      <c r="G858" t="str">
        <f>IFERROR(VLOOKUP(B858,[1]Sheet1!$A:$J,COLUMN([1]Sheet1!$J$1),FALSE),"")</f>
        <v/>
      </c>
      <c r="H858" t="str">
        <f t="shared" si="278"/>
        <v>No</v>
      </c>
      <c r="I858">
        <f t="shared" si="275"/>
        <v>0</v>
      </c>
      <c r="J858">
        <f t="shared" si="276"/>
        <v>0</v>
      </c>
      <c r="K858" s="2">
        <v>17686214</v>
      </c>
      <c r="L858">
        <v>17683412</v>
      </c>
      <c r="M858" s="38" t="s">
        <v>2852</v>
      </c>
      <c r="N858" t="s">
        <v>2853</v>
      </c>
      <c r="O858" t="s">
        <v>2854</v>
      </c>
      <c r="P858" t="s">
        <v>70</v>
      </c>
      <c r="Q858" t="s">
        <v>2855</v>
      </c>
      <c r="S858" t="s">
        <v>2031</v>
      </c>
      <c r="T858" t="s">
        <v>2839</v>
      </c>
      <c r="U858" s="4" t="s">
        <v>2856</v>
      </c>
      <c r="V858" s="4" t="s">
        <v>2857</v>
      </c>
      <c r="W858" t="s">
        <v>2306</v>
      </c>
      <c r="X858" t="s">
        <v>78</v>
      </c>
      <c r="Y858" t="s">
        <v>2586</v>
      </c>
      <c r="Z858" t="s">
        <v>80</v>
      </c>
      <c r="AA858" t="s">
        <v>81</v>
      </c>
      <c r="AB858" t="s">
        <v>119</v>
      </c>
      <c r="AC858" t="s">
        <v>59</v>
      </c>
      <c r="AD858" t="s">
        <v>201</v>
      </c>
      <c r="AF858" t="s">
        <v>201</v>
      </c>
      <c r="AG858" t="s">
        <v>84</v>
      </c>
      <c r="AH858">
        <v>100</v>
      </c>
      <c r="AL858" s="4" t="s">
        <v>2858</v>
      </c>
      <c r="BQ858" t="s">
        <v>124</v>
      </c>
      <c r="BR858" t="s">
        <v>3143</v>
      </c>
    </row>
    <row r="859" spans="1:70" ht="29.25" customHeight="1" x14ac:dyDescent="0.25">
      <c r="A859">
        <f t="shared" si="270"/>
        <v>17686215</v>
      </c>
      <c r="B859" t="str">
        <f t="shared" si="271"/>
        <v>CRS_WiFi_FH.06.05_0004</v>
      </c>
      <c r="C859" t="str">
        <f t="shared" si="272"/>
        <v>thuy1.dang</v>
      </c>
      <c r="D859" t="str">
        <f t="shared" si="273"/>
        <v>duong4.nguyen</v>
      </c>
      <c r="E859">
        <f t="shared" si="274"/>
        <v>100</v>
      </c>
      <c r="F859" t="str">
        <f t="shared" si="277"/>
        <v>Yes</v>
      </c>
      <c r="G859" t="str">
        <f>IFERROR(VLOOKUP(B859,[1]Sheet1!$A:$J,COLUMN([1]Sheet1!$J$1),FALSE),"")</f>
        <v/>
      </c>
      <c r="H859" t="str">
        <f t="shared" si="278"/>
        <v>No</v>
      </c>
      <c r="I859">
        <f t="shared" si="275"/>
        <v>0</v>
      </c>
      <c r="J859">
        <f t="shared" si="276"/>
        <v>0</v>
      </c>
      <c r="K859" s="2">
        <v>17686215</v>
      </c>
      <c r="L859">
        <v>17683412</v>
      </c>
      <c r="M859" s="38" t="s">
        <v>2859</v>
      </c>
      <c r="N859" t="s">
        <v>2860</v>
      </c>
      <c r="O859" t="s">
        <v>2861</v>
      </c>
      <c r="P859" t="s">
        <v>70</v>
      </c>
      <c r="Q859" t="s">
        <v>2861</v>
      </c>
      <c r="S859" t="s">
        <v>2031</v>
      </c>
      <c r="T859" t="s">
        <v>2839</v>
      </c>
      <c r="U859" s="4" t="s">
        <v>2862</v>
      </c>
      <c r="V859" s="4" t="s">
        <v>2863</v>
      </c>
      <c r="W859" t="s">
        <v>2306</v>
      </c>
      <c r="X859" t="s">
        <v>78</v>
      </c>
      <c r="Y859" t="s">
        <v>2586</v>
      </c>
      <c r="Z859" t="s">
        <v>80</v>
      </c>
      <c r="AA859" t="s">
        <v>81</v>
      </c>
      <c r="AB859" t="s">
        <v>119</v>
      </c>
      <c r="AC859" t="s">
        <v>59</v>
      </c>
      <c r="AD859" t="s">
        <v>201</v>
      </c>
      <c r="AF859" t="s">
        <v>201</v>
      </c>
      <c r="AG859" t="s">
        <v>84</v>
      </c>
      <c r="AH859">
        <v>100</v>
      </c>
      <c r="AL859" s="4" t="s">
        <v>2864</v>
      </c>
      <c r="BQ859" t="s">
        <v>124</v>
      </c>
      <c r="BR859" t="s">
        <v>3143</v>
      </c>
    </row>
    <row r="860" spans="1:70" ht="29.25" customHeight="1" x14ac:dyDescent="0.25">
      <c r="A860">
        <f t="shared" si="270"/>
        <v>0</v>
      </c>
      <c r="B860">
        <f t="shared" si="271"/>
        <v>0</v>
      </c>
      <c r="C860">
        <f t="shared" si="272"/>
        <v>0</v>
      </c>
      <c r="D860">
        <f t="shared" si="273"/>
        <v>0</v>
      </c>
      <c r="E860">
        <f t="shared" si="274"/>
        <v>0</v>
      </c>
      <c r="F860" t="str">
        <f t="shared" si="277"/>
        <v>No</v>
      </c>
      <c r="G860">
        <f>IFERROR(VLOOKUP(B860,[1]Sheet1!$A:$J,COLUMN([1]Sheet1!$J$1),FALSE),"")</f>
        <v>0</v>
      </c>
      <c r="H860" t="str">
        <f t="shared" si="278"/>
        <v>No</v>
      </c>
      <c r="I860">
        <f t="shared" si="275"/>
        <v>0</v>
      </c>
      <c r="J860">
        <f t="shared" si="276"/>
        <v>0</v>
      </c>
      <c r="L860"/>
      <c r="M860"/>
      <c r="N860" s="5" t="s">
        <v>2865</v>
      </c>
      <c r="O860" s="5" t="s">
        <v>2866</v>
      </c>
      <c r="P860" t="s">
        <v>70</v>
      </c>
      <c r="Q860" t="s">
        <v>2866</v>
      </c>
      <c r="BQ860" t="s">
        <v>3144</v>
      </c>
      <c r="BR860">
        <v>0</v>
      </c>
    </row>
    <row r="861" spans="1:70" ht="29.25" customHeight="1" x14ac:dyDescent="0.25">
      <c r="A861">
        <f t="shared" si="270"/>
        <v>0</v>
      </c>
      <c r="B861">
        <f t="shared" si="271"/>
        <v>0</v>
      </c>
      <c r="C861">
        <f t="shared" si="272"/>
        <v>0</v>
      </c>
      <c r="D861">
        <f t="shared" si="273"/>
        <v>0</v>
      </c>
      <c r="E861">
        <f t="shared" si="274"/>
        <v>0</v>
      </c>
      <c r="F861" t="str">
        <f t="shared" si="277"/>
        <v>No</v>
      </c>
      <c r="G861">
        <f>IFERROR(VLOOKUP(B861,[1]Sheet1!$A:$J,COLUMN([1]Sheet1!$J$1),FALSE),"")</f>
        <v>0</v>
      </c>
      <c r="H861" t="str">
        <f t="shared" si="278"/>
        <v>No</v>
      </c>
      <c r="I861">
        <f t="shared" si="275"/>
        <v>0</v>
      </c>
      <c r="J861">
        <f t="shared" si="276"/>
        <v>0</v>
      </c>
      <c r="L861"/>
      <c r="M861"/>
      <c r="N861" t="s">
        <v>2867</v>
      </c>
      <c r="O861" t="s">
        <v>2868</v>
      </c>
      <c r="P861" t="s">
        <v>70</v>
      </c>
      <c r="Q861" t="s">
        <v>2868</v>
      </c>
      <c r="BQ861" t="s">
        <v>3144</v>
      </c>
      <c r="BR861">
        <v>0</v>
      </c>
    </row>
    <row r="862" spans="1:70" ht="29.25" customHeight="1" x14ac:dyDescent="0.25">
      <c r="A862">
        <f t="shared" si="270"/>
        <v>0</v>
      </c>
      <c r="B862">
        <f t="shared" si="271"/>
        <v>0</v>
      </c>
      <c r="C862">
        <f t="shared" si="272"/>
        <v>0</v>
      </c>
      <c r="D862">
        <f t="shared" si="273"/>
        <v>0</v>
      </c>
      <c r="E862">
        <f t="shared" si="274"/>
        <v>0</v>
      </c>
      <c r="F862" t="str">
        <f t="shared" si="277"/>
        <v>No</v>
      </c>
      <c r="G862">
        <f>IFERROR(VLOOKUP(B862,[1]Sheet1!$A:$J,COLUMN([1]Sheet1!$J$1),FALSE),"")</f>
        <v>0</v>
      </c>
      <c r="H862" t="str">
        <f t="shared" si="278"/>
        <v>No</v>
      </c>
      <c r="I862">
        <f t="shared" si="275"/>
        <v>0</v>
      </c>
      <c r="J862">
        <f t="shared" si="276"/>
        <v>0</v>
      </c>
      <c r="L862"/>
      <c r="M862"/>
      <c r="N862" t="s">
        <v>2869</v>
      </c>
      <c r="O862" t="s">
        <v>2870</v>
      </c>
      <c r="P862" t="s">
        <v>70</v>
      </c>
      <c r="Q862" t="s">
        <v>2870</v>
      </c>
      <c r="BQ862" t="s">
        <v>3144</v>
      </c>
      <c r="BR862">
        <v>0</v>
      </c>
    </row>
    <row r="863" spans="1:70" ht="29.25" customHeight="1" x14ac:dyDescent="0.25">
      <c r="A863">
        <f t="shared" si="270"/>
        <v>0</v>
      </c>
      <c r="B863">
        <f t="shared" si="271"/>
        <v>0</v>
      </c>
      <c r="C863">
        <f t="shared" si="272"/>
        <v>0</v>
      </c>
      <c r="D863">
        <f t="shared" si="273"/>
        <v>0</v>
      </c>
      <c r="E863">
        <f t="shared" si="274"/>
        <v>0</v>
      </c>
      <c r="F863" t="str">
        <f t="shared" si="277"/>
        <v>No</v>
      </c>
      <c r="G863">
        <f>IFERROR(VLOOKUP(B863,[1]Sheet1!$A:$J,COLUMN([1]Sheet1!$J$1),FALSE),"")</f>
        <v>0</v>
      </c>
      <c r="H863" t="str">
        <f t="shared" si="278"/>
        <v>No</v>
      </c>
      <c r="I863">
        <f t="shared" si="275"/>
        <v>0</v>
      </c>
      <c r="J863">
        <f t="shared" si="276"/>
        <v>0</v>
      </c>
      <c r="L863"/>
      <c r="M863"/>
      <c r="N863" t="s">
        <v>2871</v>
      </c>
      <c r="O863" t="s">
        <v>2872</v>
      </c>
      <c r="P863" t="s">
        <v>70</v>
      </c>
      <c r="Q863" t="s">
        <v>2872</v>
      </c>
      <c r="BQ863" t="s">
        <v>3144</v>
      </c>
      <c r="BR863">
        <v>0</v>
      </c>
    </row>
    <row r="864" spans="1:70" ht="29.25" customHeight="1" x14ac:dyDescent="0.25">
      <c r="A864">
        <f t="shared" si="270"/>
        <v>0</v>
      </c>
      <c r="B864">
        <f t="shared" si="271"/>
        <v>0</v>
      </c>
      <c r="C864">
        <f t="shared" si="272"/>
        <v>0</v>
      </c>
      <c r="D864">
        <f t="shared" si="273"/>
        <v>0</v>
      </c>
      <c r="E864">
        <f t="shared" si="274"/>
        <v>0</v>
      </c>
      <c r="F864" t="str">
        <f t="shared" si="277"/>
        <v>No</v>
      </c>
      <c r="G864">
        <f>IFERROR(VLOOKUP(B864,[1]Sheet1!$A:$J,COLUMN([1]Sheet1!$J$1),FALSE),"")</f>
        <v>0</v>
      </c>
      <c r="H864" t="str">
        <f t="shared" si="278"/>
        <v>No</v>
      </c>
      <c r="I864">
        <f t="shared" si="275"/>
        <v>0</v>
      </c>
      <c r="J864">
        <f t="shared" si="276"/>
        <v>0</v>
      </c>
      <c r="L864"/>
      <c r="M864"/>
      <c r="N864" t="s">
        <v>2873</v>
      </c>
      <c r="O864" t="s">
        <v>2874</v>
      </c>
      <c r="P864" t="s">
        <v>70</v>
      </c>
      <c r="Q864" t="s">
        <v>2874</v>
      </c>
      <c r="BQ864" t="s">
        <v>3144</v>
      </c>
      <c r="BR864">
        <v>0</v>
      </c>
    </row>
    <row r="865" spans="1:70" ht="29.25" customHeight="1" x14ac:dyDescent="0.25">
      <c r="A865">
        <f t="shared" si="270"/>
        <v>17686216</v>
      </c>
      <c r="B865" t="str">
        <f t="shared" si="271"/>
        <v>CRS_WiFi_FH.06.05_0005</v>
      </c>
      <c r="C865" t="str">
        <f t="shared" si="272"/>
        <v>thuy1.dang</v>
      </c>
      <c r="D865" t="str">
        <f t="shared" si="273"/>
        <v>duong4.nguyen</v>
      </c>
      <c r="E865">
        <f t="shared" si="274"/>
        <v>100</v>
      </c>
      <c r="F865" t="str">
        <f t="shared" si="277"/>
        <v>Yes</v>
      </c>
      <c r="G865" t="str">
        <f>IFERROR(VLOOKUP(B865,[1]Sheet1!$A:$J,COLUMN([1]Sheet1!$J$1),FALSE),"")</f>
        <v/>
      </c>
      <c r="H865" t="str">
        <f t="shared" si="278"/>
        <v>No</v>
      </c>
      <c r="I865">
        <f t="shared" si="275"/>
        <v>0</v>
      </c>
      <c r="J865">
        <f t="shared" si="276"/>
        <v>0</v>
      </c>
      <c r="K865" s="2">
        <v>17686216</v>
      </c>
      <c r="L865">
        <v>17683412</v>
      </c>
      <c r="M865" s="38" t="s">
        <v>2875</v>
      </c>
      <c r="N865" t="s">
        <v>2876</v>
      </c>
      <c r="O865" t="s">
        <v>2877</v>
      </c>
      <c r="P865" t="s">
        <v>70</v>
      </c>
      <c r="Q865" t="s">
        <v>2877</v>
      </c>
      <c r="S865" t="s">
        <v>2031</v>
      </c>
      <c r="T865" t="s">
        <v>2839</v>
      </c>
      <c r="U865" s="4" t="s">
        <v>2878</v>
      </c>
      <c r="V865" s="4" t="s">
        <v>2879</v>
      </c>
      <c r="W865" t="s">
        <v>2306</v>
      </c>
      <c r="X865" t="s">
        <v>78</v>
      </c>
      <c r="Y865" t="s">
        <v>2586</v>
      </c>
      <c r="Z865" t="s">
        <v>80</v>
      </c>
      <c r="AA865" t="s">
        <v>81</v>
      </c>
      <c r="AB865" t="s">
        <v>119</v>
      </c>
      <c r="AC865" t="s">
        <v>59</v>
      </c>
      <c r="AD865" t="s">
        <v>201</v>
      </c>
      <c r="AF865" t="s">
        <v>201</v>
      </c>
      <c r="AG865" t="s">
        <v>84</v>
      </c>
      <c r="AH865">
        <v>100</v>
      </c>
      <c r="AL865" s="4" t="s">
        <v>2880</v>
      </c>
      <c r="BQ865" t="s">
        <v>124</v>
      </c>
      <c r="BR865" t="s">
        <v>3143</v>
      </c>
    </row>
    <row r="866" spans="1:70" ht="29.25" customHeight="1" x14ac:dyDescent="0.25">
      <c r="A866">
        <f t="shared" si="270"/>
        <v>0</v>
      </c>
      <c r="B866">
        <f t="shared" si="271"/>
        <v>0</v>
      </c>
      <c r="C866">
        <f t="shared" si="272"/>
        <v>0</v>
      </c>
      <c r="D866">
        <f t="shared" si="273"/>
        <v>0</v>
      </c>
      <c r="E866">
        <f t="shared" si="274"/>
        <v>0</v>
      </c>
      <c r="F866" t="str">
        <f t="shared" si="277"/>
        <v>No</v>
      </c>
      <c r="G866">
        <f>IFERROR(VLOOKUP(B866,[1]Sheet1!$A:$J,COLUMN([1]Sheet1!$J$1),FALSE),"")</f>
        <v>0</v>
      </c>
      <c r="H866" t="str">
        <f t="shared" si="278"/>
        <v>No</v>
      </c>
      <c r="I866">
        <f t="shared" si="275"/>
        <v>0</v>
      </c>
      <c r="J866">
        <f t="shared" si="276"/>
        <v>0</v>
      </c>
      <c r="L866"/>
      <c r="M866"/>
      <c r="N866" t="s">
        <v>2881</v>
      </c>
      <c r="P866" t="s">
        <v>70</v>
      </c>
      <c r="BQ866" t="s">
        <v>3144</v>
      </c>
      <c r="BR866">
        <v>0</v>
      </c>
    </row>
    <row r="867" spans="1:70" ht="29.25" customHeight="1" x14ac:dyDescent="0.25">
      <c r="A867">
        <f t="shared" si="270"/>
        <v>0</v>
      </c>
      <c r="B867">
        <f t="shared" si="271"/>
        <v>0</v>
      </c>
      <c r="C867">
        <f t="shared" si="272"/>
        <v>0</v>
      </c>
      <c r="D867">
        <f t="shared" si="273"/>
        <v>0</v>
      </c>
      <c r="E867">
        <f t="shared" si="274"/>
        <v>0</v>
      </c>
      <c r="F867" t="str">
        <f t="shared" si="277"/>
        <v>No</v>
      </c>
      <c r="G867">
        <f>IFERROR(VLOOKUP(B867,[1]Sheet1!$A:$J,COLUMN([1]Sheet1!$J$1),FALSE),"")</f>
        <v>0</v>
      </c>
      <c r="H867" t="str">
        <f t="shared" si="278"/>
        <v>No</v>
      </c>
      <c r="I867">
        <f t="shared" si="275"/>
        <v>0</v>
      </c>
      <c r="J867">
        <f t="shared" si="276"/>
        <v>0</v>
      </c>
      <c r="L867"/>
      <c r="M867"/>
      <c r="N867" t="s">
        <v>2882</v>
      </c>
      <c r="O867" t="s">
        <v>2883</v>
      </c>
      <c r="P867" t="s">
        <v>70</v>
      </c>
      <c r="Q867" t="s">
        <v>2883</v>
      </c>
      <c r="BQ867" t="s">
        <v>3144</v>
      </c>
      <c r="BR867">
        <v>0</v>
      </c>
    </row>
    <row r="868" spans="1:70" ht="29.25" customHeight="1" x14ac:dyDescent="0.25">
      <c r="A868">
        <f t="shared" si="270"/>
        <v>17686217</v>
      </c>
      <c r="B868" t="str">
        <f t="shared" si="271"/>
        <v>CRS_WiFi_FH.06.05_0006</v>
      </c>
      <c r="C868" t="str">
        <f t="shared" si="272"/>
        <v>thuy1.dang</v>
      </c>
      <c r="D868" t="str">
        <f t="shared" si="273"/>
        <v>duong4.nguyen</v>
      </c>
      <c r="E868">
        <f t="shared" si="274"/>
        <v>100</v>
      </c>
      <c r="F868" t="str">
        <f t="shared" si="277"/>
        <v>Yes</v>
      </c>
      <c r="G868" t="str">
        <f>IFERROR(VLOOKUP(B868,[1]Sheet1!$A:$J,COLUMN([1]Sheet1!$J$1),FALSE),"")</f>
        <v/>
      </c>
      <c r="H868" t="str">
        <f t="shared" si="278"/>
        <v>No</v>
      </c>
      <c r="I868">
        <f t="shared" si="275"/>
        <v>0</v>
      </c>
      <c r="J868">
        <f t="shared" si="276"/>
        <v>0</v>
      </c>
      <c r="K868" s="2">
        <v>17686217</v>
      </c>
      <c r="L868">
        <v>17683412</v>
      </c>
      <c r="M868" s="38" t="s">
        <v>2884</v>
      </c>
      <c r="N868" t="s">
        <v>2885</v>
      </c>
      <c r="O868" t="s">
        <v>2886</v>
      </c>
      <c r="P868" t="s">
        <v>70</v>
      </c>
      <c r="Q868" t="s">
        <v>2887</v>
      </c>
      <c r="S868" t="s">
        <v>2031</v>
      </c>
      <c r="T868" t="s">
        <v>2839</v>
      </c>
      <c r="U868" s="4" t="s">
        <v>2888</v>
      </c>
      <c r="V868" s="4" t="s">
        <v>2889</v>
      </c>
      <c r="W868" t="s">
        <v>2306</v>
      </c>
      <c r="X868" t="s">
        <v>78</v>
      </c>
      <c r="Y868" t="s">
        <v>2586</v>
      </c>
      <c r="Z868" t="s">
        <v>80</v>
      </c>
      <c r="AA868" t="s">
        <v>81</v>
      </c>
      <c r="AB868" t="s">
        <v>119</v>
      </c>
      <c r="AC868" t="s">
        <v>59</v>
      </c>
      <c r="AD868" t="s">
        <v>201</v>
      </c>
      <c r="AF868" t="s">
        <v>201</v>
      </c>
      <c r="AG868" t="s">
        <v>84</v>
      </c>
      <c r="AH868">
        <v>100</v>
      </c>
      <c r="AL868" s="4" t="s">
        <v>2890</v>
      </c>
      <c r="BQ868" t="s">
        <v>124</v>
      </c>
      <c r="BR868" t="s">
        <v>3143</v>
      </c>
    </row>
    <row r="869" spans="1:70" ht="29.25" customHeight="1" x14ac:dyDescent="0.25">
      <c r="A869">
        <f t="shared" si="270"/>
        <v>0</v>
      </c>
      <c r="B869">
        <f t="shared" si="271"/>
        <v>0</v>
      </c>
      <c r="C869">
        <f t="shared" si="272"/>
        <v>0</v>
      </c>
      <c r="D869">
        <f t="shared" si="273"/>
        <v>0</v>
      </c>
      <c r="E869">
        <f t="shared" si="274"/>
        <v>0</v>
      </c>
      <c r="F869" t="str">
        <f t="shared" si="277"/>
        <v>No</v>
      </c>
      <c r="G869">
        <f>IFERROR(VLOOKUP(B869,[1]Sheet1!$A:$J,COLUMN([1]Sheet1!$J$1),FALSE),"")</f>
        <v>0</v>
      </c>
      <c r="H869" t="str">
        <f t="shared" si="278"/>
        <v>No</v>
      </c>
      <c r="I869">
        <f t="shared" si="275"/>
        <v>0</v>
      </c>
      <c r="J869">
        <f t="shared" si="276"/>
        <v>0</v>
      </c>
      <c r="L869"/>
      <c r="M869"/>
      <c r="N869" t="s">
        <v>2891</v>
      </c>
      <c r="O869" t="s">
        <v>2892</v>
      </c>
      <c r="P869" t="s">
        <v>70</v>
      </c>
      <c r="Q869" t="s">
        <v>2893</v>
      </c>
      <c r="BQ869" t="s">
        <v>3144</v>
      </c>
      <c r="BR869">
        <v>0</v>
      </c>
    </row>
    <row r="870" spans="1:70" ht="29.25" customHeight="1" x14ac:dyDescent="0.25">
      <c r="A870">
        <f t="shared" si="270"/>
        <v>0</v>
      </c>
      <c r="B870">
        <f t="shared" si="271"/>
        <v>0</v>
      </c>
      <c r="C870">
        <f t="shared" si="272"/>
        <v>0</v>
      </c>
      <c r="D870">
        <f t="shared" si="273"/>
        <v>0</v>
      </c>
      <c r="E870">
        <f t="shared" si="274"/>
        <v>0</v>
      </c>
      <c r="F870" t="str">
        <f t="shared" si="277"/>
        <v>No</v>
      </c>
      <c r="G870">
        <f>IFERROR(VLOOKUP(B870,[1]Sheet1!$A:$J,COLUMN([1]Sheet1!$J$1),FALSE),"")</f>
        <v>0</v>
      </c>
      <c r="H870" t="str">
        <f t="shared" si="278"/>
        <v>No</v>
      </c>
      <c r="I870">
        <f t="shared" si="275"/>
        <v>0</v>
      </c>
      <c r="J870">
        <f t="shared" si="276"/>
        <v>0</v>
      </c>
      <c r="L870"/>
      <c r="M870"/>
      <c r="N870" t="s">
        <v>2894</v>
      </c>
      <c r="O870" t="s">
        <v>2895</v>
      </c>
      <c r="BQ870" t="s">
        <v>3144</v>
      </c>
      <c r="BR870">
        <v>0</v>
      </c>
    </row>
    <row r="871" spans="1:70" ht="29.25" customHeight="1" x14ac:dyDescent="0.25">
      <c r="A871">
        <f t="shared" si="270"/>
        <v>17686218</v>
      </c>
      <c r="B871" t="str">
        <f t="shared" si="271"/>
        <v>CRS_WiFi_FH.02.02.07_0001</v>
      </c>
      <c r="C871" t="str">
        <f t="shared" si="272"/>
        <v>thuy1.dang</v>
      </c>
      <c r="D871" t="str">
        <f t="shared" si="273"/>
        <v>duong4.nguyen</v>
      </c>
      <c r="E871">
        <f t="shared" si="274"/>
        <v>100</v>
      </c>
      <c r="F871" t="str">
        <f t="shared" si="277"/>
        <v>Yes</v>
      </c>
      <c r="G871" t="str">
        <f>IFERROR(VLOOKUP(B871,[1]Sheet1!$A:$J,COLUMN([1]Sheet1!$J$1),FALSE),"")</f>
        <v/>
      </c>
      <c r="H871" t="str">
        <f t="shared" si="278"/>
        <v>No</v>
      </c>
      <c r="I871">
        <f t="shared" si="275"/>
        <v>0</v>
      </c>
      <c r="J871">
        <f t="shared" si="276"/>
        <v>0</v>
      </c>
      <c r="K871" s="2">
        <v>17686218</v>
      </c>
      <c r="L871">
        <v>17683412</v>
      </c>
      <c r="M871" s="38" t="s">
        <v>2896</v>
      </c>
      <c r="N871" t="s">
        <v>2897</v>
      </c>
      <c r="O871" t="s">
        <v>2898</v>
      </c>
      <c r="P871" t="s">
        <v>70</v>
      </c>
      <c r="Q871" t="s">
        <v>2898</v>
      </c>
      <c r="S871" t="s">
        <v>2031</v>
      </c>
      <c r="T871" t="s">
        <v>2899</v>
      </c>
      <c r="U871" t="s">
        <v>2900</v>
      </c>
      <c r="V871" s="4" t="s">
        <v>2901</v>
      </c>
      <c r="W871" t="s">
        <v>2306</v>
      </c>
      <c r="X871" t="s">
        <v>78</v>
      </c>
      <c r="Y871" t="s">
        <v>2586</v>
      </c>
      <c r="Z871" t="s">
        <v>80</v>
      </c>
      <c r="AA871" t="s">
        <v>81</v>
      </c>
      <c r="AB871" t="s">
        <v>119</v>
      </c>
      <c r="AC871" t="s">
        <v>59</v>
      </c>
      <c r="AD871" t="s">
        <v>201</v>
      </c>
      <c r="AF871" t="s">
        <v>201</v>
      </c>
      <c r="AG871" t="s">
        <v>84</v>
      </c>
      <c r="AH871">
        <v>100</v>
      </c>
      <c r="AL871" s="4" t="s">
        <v>2902</v>
      </c>
      <c r="BQ871" t="s">
        <v>124</v>
      </c>
      <c r="BR871" t="s">
        <v>3143</v>
      </c>
    </row>
    <row r="872" spans="1:70" ht="29.25" customHeight="1" x14ac:dyDescent="0.25">
      <c r="A872">
        <f t="shared" si="270"/>
        <v>0</v>
      </c>
      <c r="B872">
        <f t="shared" si="271"/>
        <v>0</v>
      </c>
      <c r="C872">
        <f t="shared" si="272"/>
        <v>0</v>
      </c>
      <c r="D872">
        <f t="shared" si="273"/>
        <v>0</v>
      </c>
      <c r="E872">
        <f t="shared" si="274"/>
        <v>0</v>
      </c>
      <c r="F872" t="str">
        <f t="shared" si="277"/>
        <v>No</v>
      </c>
      <c r="G872">
        <f>IFERROR(VLOOKUP(B872,[1]Sheet1!$A:$J,COLUMN([1]Sheet1!$J$1),FALSE),"")</f>
        <v>0</v>
      </c>
      <c r="H872" t="str">
        <f t="shared" si="278"/>
        <v>No</v>
      </c>
      <c r="I872">
        <f t="shared" si="275"/>
        <v>0</v>
      </c>
      <c r="J872">
        <f t="shared" si="276"/>
        <v>0</v>
      </c>
      <c r="L872"/>
      <c r="M872"/>
      <c r="N872" t="s">
        <v>2903</v>
      </c>
      <c r="O872" t="s">
        <v>2904</v>
      </c>
      <c r="P872" t="s">
        <v>70</v>
      </c>
      <c r="Q872" t="s">
        <v>2904</v>
      </c>
      <c r="BQ872" t="s">
        <v>3144</v>
      </c>
      <c r="BR872">
        <v>0</v>
      </c>
    </row>
    <row r="873" spans="1:70" ht="29.25" customHeight="1" x14ac:dyDescent="0.25">
      <c r="A873">
        <f t="shared" si="270"/>
        <v>0</v>
      </c>
      <c r="B873">
        <f t="shared" si="271"/>
        <v>0</v>
      </c>
      <c r="C873">
        <f t="shared" si="272"/>
        <v>0</v>
      </c>
      <c r="D873">
        <f t="shared" si="273"/>
        <v>0</v>
      </c>
      <c r="E873">
        <f t="shared" si="274"/>
        <v>0</v>
      </c>
      <c r="F873" t="str">
        <f t="shared" si="277"/>
        <v>No</v>
      </c>
      <c r="G873">
        <f>IFERROR(VLOOKUP(B873,[1]Sheet1!$A:$J,COLUMN([1]Sheet1!$J$1),FALSE),"")</f>
        <v>0</v>
      </c>
      <c r="H873" t="str">
        <f t="shared" si="278"/>
        <v>No</v>
      </c>
      <c r="I873">
        <f t="shared" si="275"/>
        <v>0</v>
      </c>
      <c r="J873">
        <f t="shared" si="276"/>
        <v>0</v>
      </c>
      <c r="L873"/>
      <c r="M873"/>
      <c r="N873" t="s">
        <v>2905</v>
      </c>
      <c r="O873" t="s">
        <v>2906</v>
      </c>
      <c r="P873" t="s">
        <v>70</v>
      </c>
      <c r="Q873" t="s">
        <v>2906</v>
      </c>
      <c r="BQ873" t="s">
        <v>3144</v>
      </c>
      <c r="BR873">
        <v>0</v>
      </c>
    </row>
    <row r="874" spans="1:70" ht="29.25" customHeight="1" x14ac:dyDescent="0.25">
      <c r="A874">
        <f t="shared" si="270"/>
        <v>0</v>
      </c>
      <c r="B874">
        <f t="shared" si="271"/>
        <v>0</v>
      </c>
      <c r="C874">
        <f t="shared" si="272"/>
        <v>0</v>
      </c>
      <c r="D874">
        <f t="shared" si="273"/>
        <v>0</v>
      </c>
      <c r="E874">
        <f t="shared" si="274"/>
        <v>0</v>
      </c>
      <c r="F874" t="str">
        <f t="shared" si="277"/>
        <v>No</v>
      </c>
      <c r="G874">
        <f>IFERROR(VLOOKUP(B874,[1]Sheet1!$A:$J,COLUMN([1]Sheet1!$J$1),FALSE),"")</f>
        <v>0</v>
      </c>
      <c r="H874" t="str">
        <f t="shared" si="278"/>
        <v>No</v>
      </c>
      <c r="I874">
        <f t="shared" si="275"/>
        <v>0</v>
      </c>
      <c r="J874">
        <f t="shared" si="276"/>
        <v>0</v>
      </c>
      <c r="L874"/>
      <c r="M874"/>
      <c r="N874" t="s">
        <v>2907</v>
      </c>
      <c r="O874" t="s">
        <v>2908</v>
      </c>
      <c r="P874" t="s">
        <v>70</v>
      </c>
      <c r="Q874" t="s">
        <v>2908</v>
      </c>
      <c r="BQ874" t="s">
        <v>3144</v>
      </c>
      <c r="BR874">
        <v>0</v>
      </c>
    </row>
    <row r="875" spans="1:70" ht="29.25" customHeight="1" x14ac:dyDescent="0.25">
      <c r="A875">
        <f t="shared" si="270"/>
        <v>0</v>
      </c>
      <c r="B875">
        <f t="shared" si="271"/>
        <v>0</v>
      </c>
      <c r="C875">
        <f t="shared" si="272"/>
        <v>0</v>
      </c>
      <c r="D875">
        <f t="shared" si="273"/>
        <v>0</v>
      </c>
      <c r="E875">
        <f t="shared" si="274"/>
        <v>0</v>
      </c>
      <c r="F875" t="str">
        <f t="shared" si="277"/>
        <v>No</v>
      </c>
      <c r="G875">
        <f>IFERROR(VLOOKUP(B875,[1]Sheet1!$A:$J,COLUMN([1]Sheet1!$J$1),FALSE),"")</f>
        <v>0</v>
      </c>
      <c r="H875" t="str">
        <f t="shared" si="278"/>
        <v>No</v>
      </c>
      <c r="I875">
        <f t="shared" si="275"/>
        <v>0</v>
      </c>
      <c r="J875">
        <f t="shared" si="276"/>
        <v>0</v>
      </c>
      <c r="L875"/>
      <c r="M875"/>
      <c r="N875" t="s">
        <v>2909</v>
      </c>
      <c r="O875" t="s">
        <v>2910</v>
      </c>
      <c r="P875" t="s">
        <v>70</v>
      </c>
      <c r="Q875" t="s">
        <v>2910</v>
      </c>
      <c r="BQ875" t="s">
        <v>3144</v>
      </c>
      <c r="BR875">
        <v>0</v>
      </c>
    </row>
    <row r="876" spans="1:70" ht="29.25" customHeight="1" x14ac:dyDescent="0.25">
      <c r="A876">
        <f t="shared" si="270"/>
        <v>17686219</v>
      </c>
      <c r="B876" t="str">
        <f t="shared" si="271"/>
        <v>CRS_WiFi_FH.02.02.07_0002</v>
      </c>
      <c r="C876" t="str">
        <f t="shared" si="272"/>
        <v>thuy1.dang</v>
      </c>
      <c r="D876" t="str">
        <f t="shared" si="273"/>
        <v>duong4.nguyen</v>
      </c>
      <c r="E876">
        <f t="shared" si="274"/>
        <v>100</v>
      </c>
      <c r="F876" t="str">
        <f t="shared" si="277"/>
        <v>Yes</v>
      </c>
      <c r="G876" t="str">
        <f>IFERROR(VLOOKUP(B876,[1]Sheet1!$A:$J,COLUMN([1]Sheet1!$J$1),FALSE),"")</f>
        <v/>
      </c>
      <c r="H876" t="str">
        <f t="shared" si="278"/>
        <v>No</v>
      </c>
      <c r="I876">
        <f t="shared" si="275"/>
        <v>0</v>
      </c>
      <c r="J876">
        <f t="shared" si="276"/>
        <v>0</v>
      </c>
      <c r="K876" s="2">
        <v>17686219</v>
      </c>
      <c r="L876">
        <v>17683412</v>
      </c>
      <c r="M876" s="38" t="s">
        <v>2911</v>
      </c>
      <c r="N876" s="4" t="s">
        <v>2912</v>
      </c>
      <c r="O876" t="s">
        <v>2913</v>
      </c>
      <c r="P876" t="s">
        <v>70</v>
      </c>
      <c r="Q876" t="s">
        <v>2913</v>
      </c>
      <c r="S876" t="s">
        <v>2031</v>
      </c>
      <c r="T876" t="s">
        <v>2914</v>
      </c>
      <c r="U876" t="s">
        <v>2915</v>
      </c>
      <c r="V876" s="4" t="s">
        <v>2916</v>
      </c>
      <c r="W876" t="s">
        <v>2306</v>
      </c>
      <c r="X876" t="s">
        <v>78</v>
      </c>
      <c r="Y876" t="s">
        <v>2586</v>
      </c>
      <c r="Z876" t="s">
        <v>80</v>
      </c>
      <c r="AA876" t="s">
        <v>81</v>
      </c>
      <c r="AB876" t="s">
        <v>119</v>
      </c>
      <c r="AC876" t="s">
        <v>59</v>
      </c>
      <c r="AD876" t="s">
        <v>201</v>
      </c>
      <c r="AF876" t="s">
        <v>201</v>
      </c>
      <c r="AG876" t="s">
        <v>84</v>
      </c>
      <c r="AH876">
        <v>100</v>
      </c>
      <c r="AL876" t="s">
        <v>2917</v>
      </c>
      <c r="BQ876" t="s">
        <v>124</v>
      </c>
      <c r="BR876" t="s">
        <v>3143</v>
      </c>
    </row>
    <row r="877" spans="1:70" ht="29.25" customHeight="1" x14ac:dyDescent="0.25">
      <c r="A877">
        <f t="shared" si="270"/>
        <v>0</v>
      </c>
      <c r="B877">
        <f t="shared" si="271"/>
        <v>0</v>
      </c>
      <c r="C877">
        <f t="shared" si="272"/>
        <v>0</v>
      </c>
      <c r="D877">
        <f t="shared" si="273"/>
        <v>0</v>
      </c>
      <c r="E877">
        <f t="shared" si="274"/>
        <v>0</v>
      </c>
      <c r="F877" t="str">
        <f t="shared" si="277"/>
        <v>No</v>
      </c>
      <c r="G877">
        <f>IFERROR(VLOOKUP(B877,[1]Sheet1!$A:$J,COLUMN([1]Sheet1!$J$1),FALSE),"")</f>
        <v>0</v>
      </c>
      <c r="H877" t="str">
        <f t="shared" si="278"/>
        <v>No</v>
      </c>
      <c r="I877">
        <f t="shared" si="275"/>
        <v>0</v>
      </c>
      <c r="J877">
        <f t="shared" si="276"/>
        <v>0</v>
      </c>
      <c r="L877"/>
      <c r="M877"/>
      <c r="N877" s="5" t="s">
        <v>2918</v>
      </c>
      <c r="O877" s="5" t="s">
        <v>2919</v>
      </c>
      <c r="P877" t="s">
        <v>70</v>
      </c>
      <c r="Q877" t="s">
        <v>2919</v>
      </c>
      <c r="BQ877" t="s">
        <v>3144</v>
      </c>
      <c r="BR877">
        <v>0</v>
      </c>
    </row>
    <row r="878" spans="1:70" ht="29.25" customHeight="1" x14ac:dyDescent="0.25">
      <c r="A878">
        <f t="shared" si="270"/>
        <v>17686220</v>
      </c>
      <c r="B878" t="str">
        <f t="shared" si="271"/>
        <v>CRS_WiFi_FH.02.02.07_0003</v>
      </c>
      <c r="C878" t="str">
        <f t="shared" si="272"/>
        <v>thuy1.dang</v>
      </c>
      <c r="D878" t="str">
        <f t="shared" si="273"/>
        <v>duong4.nguyen</v>
      </c>
      <c r="E878">
        <f t="shared" si="274"/>
        <v>100</v>
      </c>
      <c r="F878" t="str">
        <f t="shared" si="277"/>
        <v>Yes</v>
      </c>
      <c r="G878" t="str">
        <f>IFERROR(VLOOKUP(B878,[1]Sheet1!$A:$J,COLUMN([1]Sheet1!$J$1),FALSE),"")</f>
        <v/>
      </c>
      <c r="H878" t="str">
        <f t="shared" si="278"/>
        <v>No</v>
      </c>
      <c r="I878">
        <f t="shared" si="275"/>
        <v>0</v>
      </c>
      <c r="J878">
        <f t="shared" si="276"/>
        <v>0</v>
      </c>
      <c r="K878" s="2">
        <v>17686220</v>
      </c>
      <c r="L878">
        <v>17683412</v>
      </c>
      <c r="M878" s="38" t="s">
        <v>2920</v>
      </c>
      <c r="N878" s="4" t="s">
        <v>2921</v>
      </c>
      <c r="O878" t="s">
        <v>2922</v>
      </c>
      <c r="P878" t="s">
        <v>70</v>
      </c>
      <c r="Q878" t="s">
        <v>2922</v>
      </c>
      <c r="S878" t="s">
        <v>2031</v>
      </c>
      <c r="T878" t="s">
        <v>2914</v>
      </c>
      <c r="U878" t="s">
        <v>2923</v>
      </c>
      <c r="V878" s="4" t="s">
        <v>2916</v>
      </c>
      <c r="W878" t="s">
        <v>2306</v>
      </c>
      <c r="X878" t="s">
        <v>78</v>
      </c>
      <c r="Y878" t="s">
        <v>2586</v>
      </c>
      <c r="Z878" t="s">
        <v>80</v>
      </c>
      <c r="AA878" t="s">
        <v>81</v>
      </c>
      <c r="AB878" t="s">
        <v>119</v>
      </c>
      <c r="AC878" t="s">
        <v>59</v>
      </c>
      <c r="AD878" t="s">
        <v>201</v>
      </c>
      <c r="AF878" t="s">
        <v>201</v>
      </c>
      <c r="AG878" t="s">
        <v>84</v>
      </c>
      <c r="AH878">
        <v>100</v>
      </c>
      <c r="AL878" t="s">
        <v>2924</v>
      </c>
      <c r="BQ878" t="s">
        <v>124</v>
      </c>
      <c r="BR878" t="s">
        <v>3143</v>
      </c>
    </row>
    <row r="879" spans="1:70" ht="29.25" customHeight="1" x14ac:dyDescent="0.25">
      <c r="A879">
        <f t="shared" si="270"/>
        <v>0</v>
      </c>
      <c r="B879">
        <f t="shared" si="271"/>
        <v>0</v>
      </c>
      <c r="C879">
        <f t="shared" si="272"/>
        <v>0</v>
      </c>
      <c r="D879">
        <f t="shared" si="273"/>
        <v>0</v>
      </c>
      <c r="E879">
        <f t="shared" si="274"/>
        <v>0</v>
      </c>
      <c r="F879" t="str">
        <f t="shared" si="277"/>
        <v>No</v>
      </c>
      <c r="G879">
        <f>IFERROR(VLOOKUP(B879,[1]Sheet1!$A:$J,COLUMN([1]Sheet1!$J$1),FALSE),"")</f>
        <v>0</v>
      </c>
      <c r="H879" t="str">
        <f t="shared" si="278"/>
        <v>No</v>
      </c>
      <c r="I879">
        <f t="shared" si="275"/>
        <v>0</v>
      </c>
      <c r="J879">
        <f t="shared" si="276"/>
        <v>0</v>
      </c>
      <c r="L879"/>
      <c r="M879"/>
      <c r="N879" s="3" t="s">
        <v>2918</v>
      </c>
      <c r="O879" s="3" t="s">
        <v>2919</v>
      </c>
      <c r="P879" t="s">
        <v>70</v>
      </c>
      <c r="Q879" t="s">
        <v>2919</v>
      </c>
      <c r="BQ879" t="s">
        <v>3144</v>
      </c>
      <c r="BR879">
        <v>0</v>
      </c>
    </row>
    <row r="880" spans="1:70" ht="29.25" customHeight="1" x14ac:dyDescent="0.25">
      <c r="A880">
        <f t="shared" si="270"/>
        <v>17686221</v>
      </c>
      <c r="B880" t="str">
        <f t="shared" si="271"/>
        <v>CRS_WiFi_FH.02.02.07_0004</v>
      </c>
      <c r="C880" t="str">
        <f t="shared" si="272"/>
        <v>thuy1.dang</v>
      </c>
      <c r="D880" t="str">
        <f t="shared" si="273"/>
        <v>duong4.nguyen</v>
      </c>
      <c r="E880">
        <f t="shared" si="274"/>
        <v>100</v>
      </c>
      <c r="F880" t="str">
        <f t="shared" si="277"/>
        <v>Yes</v>
      </c>
      <c r="G880" t="str">
        <f>IFERROR(VLOOKUP(B880,[1]Sheet1!$A:$J,COLUMN([1]Sheet1!$J$1),FALSE),"")</f>
        <v/>
      </c>
      <c r="H880" t="str">
        <f t="shared" si="278"/>
        <v>No</v>
      </c>
      <c r="I880">
        <f t="shared" si="275"/>
        <v>0</v>
      </c>
      <c r="J880">
        <f t="shared" si="276"/>
        <v>0</v>
      </c>
      <c r="K880" s="2">
        <v>17686221</v>
      </c>
      <c r="L880">
        <v>17683412</v>
      </c>
      <c r="M880" s="38" t="s">
        <v>2925</v>
      </c>
      <c r="N880" s="4" t="s">
        <v>2926</v>
      </c>
      <c r="O880" t="s">
        <v>2927</v>
      </c>
      <c r="P880" t="s">
        <v>70</v>
      </c>
      <c r="Q880" t="s">
        <v>2927</v>
      </c>
      <c r="S880" t="s">
        <v>2031</v>
      </c>
      <c r="T880" t="s">
        <v>2914</v>
      </c>
      <c r="U880" t="s">
        <v>2928</v>
      </c>
      <c r="V880" s="4" t="s">
        <v>2916</v>
      </c>
      <c r="W880" t="s">
        <v>2306</v>
      </c>
      <c r="X880" t="s">
        <v>78</v>
      </c>
      <c r="Y880" t="s">
        <v>2586</v>
      </c>
      <c r="Z880" t="s">
        <v>80</v>
      </c>
      <c r="AA880" t="s">
        <v>81</v>
      </c>
      <c r="AB880" t="s">
        <v>119</v>
      </c>
      <c r="AC880" t="s">
        <v>59</v>
      </c>
      <c r="AD880" t="s">
        <v>201</v>
      </c>
      <c r="AF880" t="s">
        <v>201</v>
      </c>
      <c r="AG880" t="s">
        <v>84</v>
      </c>
      <c r="AH880">
        <v>100</v>
      </c>
      <c r="AL880" t="s">
        <v>2929</v>
      </c>
      <c r="BQ880" t="s">
        <v>124</v>
      </c>
      <c r="BR880" t="s">
        <v>3143</v>
      </c>
    </row>
    <row r="881" spans="1:70" ht="29.25" customHeight="1" x14ac:dyDescent="0.25">
      <c r="A881">
        <f t="shared" si="270"/>
        <v>0</v>
      </c>
      <c r="B881">
        <f t="shared" si="271"/>
        <v>0</v>
      </c>
      <c r="C881">
        <f t="shared" si="272"/>
        <v>0</v>
      </c>
      <c r="D881">
        <f t="shared" si="273"/>
        <v>0</v>
      </c>
      <c r="E881">
        <f t="shared" si="274"/>
        <v>0</v>
      </c>
      <c r="F881" t="str">
        <f t="shared" si="277"/>
        <v>No</v>
      </c>
      <c r="G881">
        <f>IFERROR(VLOOKUP(B881,[1]Sheet1!$A:$J,COLUMN([1]Sheet1!$J$1),FALSE),"")</f>
        <v>0</v>
      </c>
      <c r="H881" t="str">
        <f t="shared" si="278"/>
        <v>No</v>
      </c>
      <c r="I881">
        <f t="shared" si="275"/>
        <v>0</v>
      </c>
      <c r="J881">
        <f t="shared" si="276"/>
        <v>0</v>
      </c>
      <c r="L881"/>
      <c r="M881"/>
      <c r="N881" s="3" t="s">
        <v>2918</v>
      </c>
      <c r="O881" s="3" t="s">
        <v>2919</v>
      </c>
      <c r="P881" t="s">
        <v>70</v>
      </c>
      <c r="Q881" t="s">
        <v>2919</v>
      </c>
      <c r="BQ881" t="s">
        <v>3144</v>
      </c>
      <c r="BR881">
        <v>0</v>
      </c>
    </row>
    <row r="882" spans="1:70" ht="29.25" customHeight="1" x14ac:dyDescent="0.25">
      <c r="A882">
        <f t="shared" si="270"/>
        <v>17686222</v>
      </c>
      <c r="B882" t="str">
        <f t="shared" si="271"/>
        <v>CRS_WiFi_FH.02.02.10_0001</v>
      </c>
      <c r="C882" t="str">
        <f t="shared" si="272"/>
        <v>thuy1.dang</v>
      </c>
      <c r="D882" t="str">
        <f t="shared" si="273"/>
        <v>duong4.nguyen</v>
      </c>
      <c r="E882">
        <f t="shared" si="274"/>
        <v>100</v>
      </c>
      <c r="F882" t="str">
        <f t="shared" si="277"/>
        <v>Yes</v>
      </c>
      <c r="G882" t="str">
        <f>IFERROR(VLOOKUP(B882,[1]Sheet1!$A:$J,COLUMN([1]Sheet1!$J$1),FALSE),"")</f>
        <v/>
      </c>
      <c r="H882" t="str">
        <f t="shared" si="278"/>
        <v>No</v>
      </c>
      <c r="I882">
        <f t="shared" si="275"/>
        <v>0</v>
      </c>
      <c r="J882">
        <f t="shared" si="276"/>
        <v>0</v>
      </c>
      <c r="K882" s="2">
        <v>17686222</v>
      </c>
      <c r="L882">
        <v>17683412</v>
      </c>
      <c r="M882" s="38" t="s">
        <v>2930</v>
      </c>
      <c r="N882" t="s">
        <v>2931</v>
      </c>
      <c r="O882" t="s">
        <v>2932</v>
      </c>
      <c r="P882" t="s">
        <v>70</v>
      </c>
      <c r="Q882" t="s">
        <v>2932</v>
      </c>
      <c r="S882" t="s">
        <v>2031</v>
      </c>
      <c r="T882" t="s">
        <v>2933</v>
      </c>
      <c r="U882" t="s">
        <v>2934</v>
      </c>
      <c r="V882" s="4" t="s">
        <v>2935</v>
      </c>
      <c r="W882" t="s">
        <v>2306</v>
      </c>
      <c r="X882" t="s">
        <v>78</v>
      </c>
      <c r="Y882" t="s">
        <v>2586</v>
      </c>
      <c r="Z882" t="s">
        <v>80</v>
      </c>
      <c r="AA882" t="s">
        <v>81</v>
      </c>
      <c r="AB882" t="s">
        <v>119</v>
      </c>
      <c r="AC882" t="s">
        <v>59</v>
      </c>
      <c r="AD882" t="s">
        <v>201</v>
      </c>
      <c r="AF882" t="s">
        <v>201</v>
      </c>
      <c r="AG882" t="s">
        <v>84</v>
      </c>
      <c r="AH882">
        <v>100</v>
      </c>
      <c r="AL882" t="s">
        <v>2936</v>
      </c>
      <c r="BQ882" t="s">
        <v>124</v>
      </c>
      <c r="BR882" t="s">
        <v>3143</v>
      </c>
    </row>
    <row r="883" spans="1:70" ht="29.25" customHeight="1" x14ac:dyDescent="0.25">
      <c r="A883">
        <f t="shared" si="270"/>
        <v>17686223</v>
      </c>
      <c r="B883" t="str">
        <f t="shared" si="271"/>
        <v>CRS_WiFi_FH.02.02.10_0002</v>
      </c>
      <c r="C883" t="str">
        <f t="shared" si="272"/>
        <v>thuy1.dang</v>
      </c>
      <c r="D883" t="str">
        <f t="shared" si="273"/>
        <v>duong4.nguyen</v>
      </c>
      <c r="E883">
        <f t="shared" si="274"/>
        <v>100</v>
      </c>
      <c r="F883" t="str">
        <f t="shared" si="277"/>
        <v>Yes</v>
      </c>
      <c r="G883" t="str">
        <f>IFERROR(VLOOKUP(B883,[1]Sheet1!$A:$J,COLUMN([1]Sheet1!$J$1),FALSE),"")</f>
        <v/>
      </c>
      <c r="H883" t="str">
        <f t="shared" si="278"/>
        <v>No</v>
      </c>
      <c r="I883">
        <f t="shared" si="275"/>
        <v>0</v>
      </c>
      <c r="J883">
        <f t="shared" si="276"/>
        <v>0</v>
      </c>
      <c r="K883" s="2">
        <v>17686223</v>
      </c>
      <c r="L883">
        <v>17683412</v>
      </c>
      <c r="M883" s="38" t="s">
        <v>2937</v>
      </c>
      <c r="N883" t="s">
        <v>2938</v>
      </c>
      <c r="O883" t="s">
        <v>2861</v>
      </c>
      <c r="P883" t="s">
        <v>70</v>
      </c>
      <c r="Q883" t="s">
        <v>2861</v>
      </c>
      <c r="S883" t="s">
        <v>2031</v>
      </c>
      <c r="T883" t="s">
        <v>2939</v>
      </c>
      <c r="U883" s="4" t="s">
        <v>2940</v>
      </c>
      <c r="V883" s="4" t="s">
        <v>2941</v>
      </c>
      <c r="W883" t="s">
        <v>2306</v>
      </c>
      <c r="X883" t="s">
        <v>78</v>
      </c>
      <c r="Y883" t="s">
        <v>2586</v>
      </c>
      <c r="Z883" t="s">
        <v>80</v>
      </c>
      <c r="AA883" t="s">
        <v>81</v>
      </c>
      <c r="AB883" t="s">
        <v>119</v>
      </c>
      <c r="AC883" t="s">
        <v>59</v>
      </c>
      <c r="AD883" t="s">
        <v>201</v>
      </c>
      <c r="AF883" t="s">
        <v>201</v>
      </c>
      <c r="AG883" t="s">
        <v>84</v>
      </c>
      <c r="AH883">
        <v>100</v>
      </c>
      <c r="AL883" t="s">
        <v>2942</v>
      </c>
      <c r="BQ883" t="s">
        <v>124</v>
      </c>
      <c r="BR883" t="s">
        <v>3143</v>
      </c>
    </row>
    <row r="884" spans="1:70" ht="29.25" customHeight="1" x14ac:dyDescent="0.25">
      <c r="A884">
        <f t="shared" si="270"/>
        <v>0</v>
      </c>
      <c r="B884">
        <f t="shared" si="271"/>
        <v>0</v>
      </c>
      <c r="C884">
        <f t="shared" si="272"/>
        <v>0</v>
      </c>
      <c r="D884">
        <f t="shared" si="273"/>
        <v>0</v>
      </c>
      <c r="E884">
        <f t="shared" si="274"/>
        <v>0</v>
      </c>
      <c r="F884" t="str">
        <f t="shared" si="277"/>
        <v>No</v>
      </c>
      <c r="G884">
        <f>IFERROR(VLOOKUP(B884,[1]Sheet1!$A:$J,COLUMN([1]Sheet1!$J$1),FALSE),"")</f>
        <v>0</v>
      </c>
      <c r="H884" t="str">
        <f t="shared" si="278"/>
        <v>No</v>
      </c>
      <c r="I884">
        <f t="shared" si="275"/>
        <v>0</v>
      </c>
      <c r="J884">
        <f t="shared" si="276"/>
        <v>0</v>
      </c>
      <c r="L884"/>
      <c r="M884"/>
      <c r="N884" s="3" t="s">
        <v>2865</v>
      </c>
      <c r="O884" s="3" t="s">
        <v>2943</v>
      </c>
      <c r="P884" t="s">
        <v>70</v>
      </c>
      <c r="Q884" t="s">
        <v>2943</v>
      </c>
      <c r="BQ884" t="s">
        <v>3144</v>
      </c>
      <c r="BR884">
        <v>0</v>
      </c>
    </row>
    <row r="885" spans="1:70" ht="29.25" customHeight="1" x14ac:dyDescent="0.25">
      <c r="A885">
        <f t="shared" si="270"/>
        <v>17686224</v>
      </c>
      <c r="B885" t="str">
        <f t="shared" si="271"/>
        <v>CRS_WiFi_FH.02.02.10_0003</v>
      </c>
      <c r="C885" t="str">
        <f t="shared" si="272"/>
        <v>thuy1.dang</v>
      </c>
      <c r="D885" t="str">
        <f t="shared" si="273"/>
        <v>duong4.nguyen</v>
      </c>
      <c r="E885">
        <f t="shared" si="274"/>
        <v>100</v>
      </c>
      <c r="F885" t="str">
        <f t="shared" si="277"/>
        <v>Yes</v>
      </c>
      <c r="G885" t="str">
        <f>IFERROR(VLOOKUP(B885,[1]Sheet1!$A:$J,COLUMN([1]Sheet1!$J$1),FALSE),"")</f>
        <v/>
      </c>
      <c r="H885" t="str">
        <f t="shared" si="278"/>
        <v>No</v>
      </c>
      <c r="I885">
        <f t="shared" si="275"/>
        <v>0</v>
      </c>
      <c r="J885">
        <f t="shared" si="276"/>
        <v>0</v>
      </c>
      <c r="K885" s="2">
        <v>17686224</v>
      </c>
      <c r="L885">
        <v>17683412</v>
      </c>
      <c r="M885" s="38" t="s">
        <v>2944</v>
      </c>
      <c r="N885" t="s">
        <v>2945</v>
      </c>
      <c r="O885" t="s">
        <v>2946</v>
      </c>
      <c r="P885" t="s">
        <v>70</v>
      </c>
      <c r="Q885" t="s">
        <v>2946</v>
      </c>
      <c r="S885" t="s">
        <v>2031</v>
      </c>
      <c r="T885" t="s">
        <v>2939</v>
      </c>
      <c r="U885" t="s">
        <v>2947</v>
      </c>
      <c r="V885" s="4" t="s">
        <v>2948</v>
      </c>
      <c r="W885" t="s">
        <v>2306</v>
      </c>
      <c r="X885" t="s">
        <v>78</v>
      </c>
      <c r="Y885" t="s">
        <v>2586</v>
      </c>
      <c r="Z885" t="s">
        <v>80</v>
      </c>
      <c r="AA885" t="s">
        <v>81</v>
      </c>
      <c r="AB885" t="s">
        <v>119</v>
      </c>
      <c r="AC885" t="s">
        <v>59</v>
      </c>
      <c r="AD885" t="s">
        <v>201</v>
      </c>
      <c r="AF885" t="s">
        <v>201</v>
      </c>
      <c r="AG885" t="s">
        <v>84</v>
      </c>
      <c r="AH885">
        <v>100</v>
      </c>
      <c r="AL885" s="4" t="s">
        <v>2949</v>
      </c>
      <c r="BQ885" t="s">
        <v>124</v>
      </c>
      <c r="BR885" t="s">
        <v>3143</v>
      </c>
    </row>
    <row r="886" spans="1:70" ht="29.25" customHeight="1" x14ac:dyDescent="0.25">
      <c r="A886">
        <f t="shared" si="270"/>
        <v>0</v>
      </c>
      <c r="B886">
        <f t="shared" si="271"/>
        <v>0</v>
      </c>
      <c r="C886">
        <f t="shared" si="272"/>
        <v>0</v>
      </c>
      <c r="D886">
        <f t="shared" si="273"/>
        <v>0</v>
      </c>
      <c r="E886">
        <f t="shared" si="274"/>
        <v>0</v>
      </c>
      <c r="F886" t="str">
        <f t="shared" si="277"/>
        <v>No</v>
      </c>
      <c r="G886">
        <f>IFERROR(VLOOKUP(B886,[1]Sheet1!$A:$J,COLUMN([1]Sheet1!$J$1),FALSE),"")</f>
        <v>0</v>
      </c>
      <c r="H886" t="str">
        <f t="shared" si="278"/>
        <v>No</v>
      </c>
      <c r="I886">
        <f t="shared" si="275"/>
        <v>0</v>
      </c>
      <c r="J886">
        <f t="shared" si="276"/>
        <v>0</v>
      </c>
      <c r="L886"/>
      <c r="M886"/>
      <c r="N886" s="4" t="s">
        <v>2950</v>
      </c>
      <c r="O886" t="s">
        <v>2951</v>
      </c>
      <c r="P886" t="s">
        <v>70</v>
      </c>
      <c r="Q886" t="s">
        <v>2951</v>
      </c>
      <c r="BQ886" t="s">
        <v>3144</v>
      </c>
      <c r="BR886">
        <v>0</v>
      </c>
    </row>
    <row r="887" spans="1:70" ht="29.25" customHeight="1" x14ac:dyDescent="0.25">
      <c r="A887">
        <f t="shared" si="270"/>
        <v>17686225</v>
      </c>
      <c r="B887" t="str">
        <f t="shared" si="271"/>
        <v>CRS_WiFi_FH.02.02.10_0004</v>
      </c>
      <c r="C887" t="str">
        <f t="shared" si="272"/>
        <v>thuy1.dang</v>
      </c>
      <c r="D887" t="str">
        <f t="shared" si="273"/>
        <v>duong4.nguyen</v>
      </c>
      <c r="E887">
        <f t="shared" si="274"/>
        <v>100</v>
      </c>
      <c r="F887" t="str">
        <f t="shared" si="277"/>
        <v>Yes</v>
      </c>
      <c r="G887" t="str">
        <f>IFERROR(VLOOKUP(B887,[1]Sheet1!$A:$J,COLUMN([1]Sheet1!$J$1),FALSE),"")</f>
        <v/>
      </c>
      <c r="H887" t="str">
        <f t="shared" si="278"/>
        <v>No</v>
      </c>
      <c r="I887">
        <f t="shared" si="275"/>
        <v>0</v>
      </c>
      <c r="J887">
        <f t="shared" si="276"/>
        <v>0</v>
      </c>
      <c r="K887" s="2">
        <v>17686225</v>
      </c>
      <c r="L887">
        <v>17683412</v>
      </c>
      <c r="M887" s="38" t="s">
        <v>2952</v>
      </c>
      <c r="N887" t="s">
        <v>2953</v>
      </c>
      <c r="O887" t="s">
        <v>2887</v>
      </c>
      <c r="P887" t="s">
        <v>70</v>
      </c>
      <c r="Q887" t="s">
        <v>2887</v>
      </c>
      <c r="S887" t="s">
        <v>2031</v>
      </c>
      <c r="T887" t="s">
        <v>2933</v>
      </c>
      <c r="U887" s="4" t="s">
        <v>2954</v>
      </c>
      <c r="V887" s="4" t="s">
        <v>2955</v>
      </c>
      <c r="W887" t="s">
        <v>2306</v>
      </c>
      <c r="X887" t="s">
        <v>78</v>
      </c>
      <c r="Y887" t="s">
        <v>2586</v>
      </c>
      <c r="Z887" t="s">
        <v>80</v>
      </c>
      <c r="AA887" t="s">
        <v>81</v>
      </c>
      <c r="AB887" t="s">
        <v>119</v>
      </c>
      <c r="AC887" t="s">
        <v>59</v>
      </c>
      <c r="AD887" t="s">
        <v>201</v>
      </c>
      <c r="AF887" t="s">
        <v>201</v>
      </c>
      <c r="AG887" t="s">
        <v>84</v>
      </c>
      <c r="AH887">
        <v>100</v>
      </c>
      <c r="AL887" t="s">
        <v>2956</v>
      </c>
      <c r="BQ887" t="s">
        <v>124</v>
      </c>
      <c r="BR887" t="s">
        <v>3143</v>
      </c>
    </row>
    <row r="888" spans="1:70" ht="29.25" customHeight="1" x14ac:dyDescent="0.25">
      <c r="A888">
        <f t="shared" si="270"/>
        <v>0</v>
      </c>
      <c r="B888">
        <f t="shared" si="271"/>
        <v>0</v>
      </c>
      <c r="C888">
        <f t="shared" si="272"/>
        <v>0</v>
      </c>
      <c r="D888">
        <f t="shared" si="273"/>
        <v>0</v>
      </c>
      <c r="E888">
        <f t="shared" si="274"/>
        <v>0</v>
      </c>
      <c r="F888" t="str">
        <f t="shared" si="277"/>
        <v>No</v>
      </c>
      <c r="G888">
        <f>IFERROR(VLOOKUP(B888,[1]Sheet1!$A:$J,COLUMN([1]Sheet1!$J$1),FALSE),"")</f>
        <v>0</v>
      </c>
      <c r="H888" t="str">
        <f t="shared" si="278"/>
        <v>No</v>
      </c>
      <c r="I888">
        <f t="shared" si="275"/>
        <v>0</v>
      </c>
      <c r="J888">
        <f t="shared" si="276"/>
        <v>0</v>
      </c>
      <c r="L888"/>
      <c r="M888"/>
      <c r="N888" t="s">
        <v>2957</v>
      </c>
      <c r="O888" t="s">
        <v>2958</v>
      </c>
      <c r="P888" t="s">
        <v>70</v>
      </c>
      <c r="Q888" t="s">
        <v>2959</v>
      </c>
      <c r="BQ888" t="s">
        <v>3144</v>
      </c>
      <c r="BR888">
        <v>0</v>
      </c>
    </row>
    <row r="889" spans="1:70" ht="29.25" customHeight="1" x14ac:dyDescent="0.25">
      <c r="A889">
        <f t="shared" si="270"/>
        <v>0</v>
      </c>
      <c r="B889">
        <f t="shared" si="271"/>
        <v>0</v>
      </c>
      <c r="C889">
        <f t="shared" si="272"/>
        <v>0</v>
      </c>
      <c r="D889">
        <f t="shared" si="273"/>
        <v>0</v>
      </c>
      <c r="E889">
        <f t="shared" si="274"/>
        <v>0</v>
      </c>
      <c r="F889" t="str">
        <f t="shared" si="277"/>
        <v>No</v>
      </c>
      <c r="G889">
        <f>IFERROR(VLOOKUP(B889,[1]Sheet1!$A:$J,COLUMN([1]Sheet1!$J$1),FALSE),"")</f>
        <v>0</v>
      </c>
      <c r="H889" t="str">
        <f t="shared" si="278"/>
        <v>No</v>
      </c>
      <c r="I889">
        <f t="shared" si="275"/>
        <v>0</v>
      </c>
      <c r="J889">
        <f t="shared" si="276"/>
        <v>0</v>
      </c>
      <c r="L889"/>
      <c r="M889"/>
      <c r="N889" t="s">
        <v>2960</v>
      </c>
      <c r="O889" s="4" t="s">
        <v>2961</v>
      </c>
      <c r="P889" t="s">
        <v>70</v>
      </c>
      <c r="Q889" t="s">
        <v>2962</v>
      </c>
      <c r="BQ889" t="s">
        <v>3144</v>
      </c>
      <c r="BR889">
        <v>0</v>
      </c>
    </row>
    <row r="890" spans="1:70" ht="29.25" customHeight="1" x14ac:dyDescent="0.25">
      <c r="A890">
        <f t="shared" si="270"/>
        <v>17686226</v>
      </c>
      <c r="B890" t="str">
        <f t="shared" si="271"/>
        <v>CRS_WiFi_FH.02.02.10_0005</v>
      </c>
      <c r="C890">
        <f t="shared" si="272"/>
        <v>0</v>
      </c>
      <c r="D890" t="str">
        <f t="shared" si="273"/>
        <v>duong4.nguyen</v>
      </c>
      <c r="E890">
        <f t="shared" si="274"/>
        <v>0</v>
      </c>
      <c r="F890" t="str">
        <f t="shared" si="277"/>
        <v>No</v>
      </c>
      <c r="G890" t="str">
        <f>IFERROR(VLOOKUP(B890,[1]Sheet1!$A:$J,COLUMN([1]Sheet1!$J$1),FALSE),"")</f>
        <v/>
      </c>
      <c r="H890" t="str">
        <f t="shared" si="278"/>
        <v>No</v>
      </c>
      <c r="I890">
        <f t="shared" si="275"/>
        <v>0</v>
      </c>
      <c r="J890">
        <f t="shared" si="276"/>
        <v>0</v>
      </c>
      <c r="K890" s="2">
        <v>17686226</v>
      </c>
      <c r="L890">
        <v>17683412</v>
      </c>
      <c r="M890" s="38" t="s">
        <v>2963</v>
      </c>
      <c r="N890" s="5" t="s">
        <v>2964</v>
      </c>
      <c r="O890" s="5" t="s">
        <v>2965</v>
      </c>
      <c r="P890" t="s">
        <v>70</v>
      </c>
      <c r="Q890" s="4" t="s">
        <v>2965</v>
      </c>
      <c r="S890" t="s">
        <v>2031</v>
      </c>
      <c r="T890" t="s">
        <v>2933</v>
      </c>
      <c r="U890" s="4" t="s">
        <v>2966</v>
      </c>
      <c r="V890" s="4" t="s">
        <v>2967</v>
      </c>
      <c r="W890" t="s">
        <v>2306</v>
      </c>
      <c r="X890" t="s">
        <v>78</v>
      </c>
      <c r="Y890" t="s">
        <v>2586</v>
      </c>
      <c r="Z890" t="s">
        <v>2587</v>
      </c>
      <c r="AA890" t="s">
        <v>655</v>
      </c>
      <c r="AB890" t="s">
        <v>119</v>
      </c>
      <c r="AC890" t="s">
        <v>59</v>
      </c>
      <c r="AD890" t="s">
        <v>59</v>
      </c>
      <c r="AI890" t="s">
        <v>2115</v>
      </c>
      <c r="AL890" t="s">
        <v>2968</v>
      </c>
      <c r="BQ890" t="s">
        <v>3144</v>
      </c>
      <c r="BR890" t="s">
        <v>3143</v>
      </c>
    </row>
    <row r="891" spans="1:70" ht="29.25" customHeight="1" x14ac:dyDescent="0.25">
      <c r="A891" t="str">
        <f>K891</f>
        <v>ID</v>
      </c>
      <c r="B891" t="str">
        <f>L891</f>
        <v>Name</v>
      </c>
      <c r="C891" t="str">
        <f>AE891</f>
        <v>Reviewer (DCV)</v>
      </c>
      <c r="D891" t="str">
        <f>AB891</f>
        <v>Created by</v>
      </c>
      <c r="E891" t="str">
        <f>AG891</f>
        <v>Score</v>
      </c>
      <c r="F891" t="s">
        <v>2774</v>
      </c>
      <c r="G891" t="s">
        <v>30</v>
      </c>
      <c r="H891" t="s">
        <v>2775</v>
      </c>
      <c r="I891">
        <f>BN891</f>
        <v>0</v>
      </c>
      <c r="J891">
        <f>BO891</f>
        <v>0</v>
      </c>
      <c r="K891" s="1" t="s">
        <v>0</v>
      </c>
      <c r="L891" s="1" t="s">
        <v>1</v>
      </c>
      <c r="M891" s="1" t="s">
        <v>2</v>
      </c>
      <c r="N891" s="1" t="s">
        <v>3</v>
      </c>
      <c r="O891" s="1" t="s">
        <v>4</v>
      </c>
      <c r="P891" s="1" t="s">
        <v>5</v>
      </c>
      <c r="Q891" s="1" t="s">
        <v>6</v>
      </c>
      <c r="R891" s="1" t="s">
        <v>7</v>
      </c>
      <c r="S891" s="1" t="s">
        <v>8</v>
      </c>
      <c r="T891" s="1" t="s">
        <v>9</v>
      </c>
      <c r="U891" s="1" t="s">
        <v>10</v>
      </c>
      <c r="V891" s="1" t="s">
        <v>11</v>
      </c>
      <c r="W891" s="1" t="s">
        <v>12</v>
      </c>
      <c r="X891" s="1" t="s">
        <v>13</v>
      </c>
      <c r="Y891" s="1" t="s">
        <v>14</v>
      </c>
      <c r="Z891" s="1" t="s">
        <v>15</v>
      </c>
      <c r="AA891" s="1" t="s">
        <v>16</v>
      </c>
      <c r="AB891" s="1" t="s">
        <v>17</v>
      </c>
      <c r="AC891" s="1" t="s">
        <v>18</v>
      </c>
      <c r="AD891" s="1" t="s">
        <v>19</v>
      </c>
      <c r="AE891" s="1" t="s">
        <v>20</v>
      </c>
      <c r="AF891" s="1" t="s">
        <v>21</v>
      </c>
      <c r="AG891" s="1" t="s">
        <v>22</v>
      </c>
      <c r="AH891" s="1" t="s">
        <v>23</v>
      </c>
      <c r="AI891" s="1" t="s">
        <v>24</v>
      </c>
      <c r="AJ891" s="1" t="s">
        <v>25</v>
      </c>
      <c r="AK891" s="1" t="s">
        <v>26</v>
      </c>
      <c r="AL891" s="1" t="s">
        <v>27</v>
      </c>
      <c r="AM891" s="1" t="s">
        <v>28</v>
      </c>
      <c r="AN891" s="1" t="s">
        <v>29</v>
      </c>
      <c r="AO891" s="1" t="s">
        <v>30</v>
      </c>
      <c r="AP891" s="1" t="s">
        <v>31</v>
      </c>
      <c r="AQ891" s="1" t="s">
        <v>32</v>
      </c>
      <c r="AR891" s="1" t="s">
        <v>33</v>
      </c>
      <c r="AS891" s="1" t="s">
        <v>34</v>
      </c>
      <c r="AT891" s="1" t="s">
        <v>35</v>
      </c>
      <c r="AU891" s="1" t="s">
        <v>36</v>
      </c>
      <c r="AV891" s="1" t="s">
        <v>37</v>
      </c>
      <c r="AW891" s="1" t="s">
        <v>38</v>
      </c>
      <c r="AX891" s="1" t="s">
        <v>39</v>
      </c>
      <c r="AY891" s="1" t="s">
        <v>40</v>
      </c>
      <c r="AZ891" s="1" t="s">
        <v>41</v>
      </c>
      <c r="BA891" s="1" t="s">
        <v>42</v>
      </c>
      <c r="BB891" s="1" t="s">
        <v>43</v>
      </c>
      <c r="BC891" s="1" t="s">
        <v>44</v>
      </c>
      <c r="BD891" s="1" t="s">
        <v>45</v>
      </c>
      <c r="BE891" s="1" t="s">
        <v>46</v>
      </c>
      <c r="BF891" s="1" t="s">
        <v>47</v>
      </c>
      <c r="BG891" s="1" t="s">
        <v>48</v>
      </c>
      <c r="BH891" s="1" t="s">
        <v>49</v>
      </c>
      <c r="BI891" s="1" t="s">
        <v>50</v>
      </c>
      <c r="BJ891" s="1" t="s">
        <v>51</v>
      </c>
      <c r="BK891" s="1" t="s">
        <v>52</v>
      </c>
      <c r="BQ891" t="s">
        <v>2774</v>
      </c>
      <c r="BR891" t="s">
        <v>30</v>
      </c>
    </row>
    <row r="892" spans="1:70" ht="29.25" customHeight="1" x14ac:dyDescent="0.25">
      <c r="B892" t="str">
        <f t="shared" ref="B892:B940" si="279">L892</f>
        <v>2ndTest Case based CRS</v>
      </c>
      <c r="C892">
        <f t="shared" ref="C892:C940" si="280">AE892</f>
        <v>0</v>
      </c>
      <c r="D892" t="str">
        <f t="shared" ref="D892:D940" si="281">AB892</f>
        <v>duong4.nguyen</v>
      </c>
      <c r="E892">
        <f t="shared" ref="E892:E940" si="282">AG892</f>
        <v>0</v>
      </c>
      <c r="F892" t="str">
        <f t="shared" si="277"/>
        <v>No</v>
      </c>
      <c r="G892" t="str">
        <f>IFERROR(VLOOKUP(B892,[1]Sheet1!$A:$J,COLUMN([1]Sheet1!$J$1),FALSE),"")</f>
        <v/>
      </c>
      <c r="H892" t="str">
        <f t="shared" si="278"/>
        <v>No</v>
      </c>
      <c r="I892">
        <f t="shared" ref="I892:I940" si="283">AP892</f>
        <v>0</v>
      </c>
      <c r="J892">
        <f t="shared" ref="J892:J940" si="284">AQ892</f>
        <v>0</v>
      </c>
      <c r="K892" s="2">
        <v>17806506</v>
      </c>
      <c r="L892" t="s">
        <v>2970</v>
      </c>
      <c r="M892"/>
      <c r="T892" t="s">
        <v>2971</v>
      </c>
      <c r="V892" t="s">
        <v>2306</v>
      </c>
      <c r="Z892" t="s">
        <v>56</v>
      </c>
      <c r="AA892" t="s">
        <v>57</v>
      </c>
      <c r="AB892" t="s">
        <v>59</v>
      </c>
      <c r="AC892" t="s">
        <v>59</v>
      </c>
      <c r="BJ892"/>
      <c r="BQ892" t="s">
        <v>3144</v>
      </c>
      <c r="BR892" t="s">
        <v>3143</v>
      </c>
    </row>
    <row r="893" spans="1:70" ht="29.25" customHeight="1" x14ac:dyDescent="0.25">
      <c r="B893" t="str">
        <f t="shared" si="279"/>
        <v>WiFi Testcases</v>
      </c>
      <c r="C893">
        <f t="shared" si="280"/>
        <v>0</v>
      </c>
      <c r="D893" t="str">
        <f t="shared" si="281"/>
        <v>duong4.nguyen</v>
      </c>
      <c r="E893">
        <f t="shared" si="282"/>
        <v>0</v>
      </c>
      <c r="F893" t="str">
        <f t="shared" si="277"/>
        <v>No</v>
      </c>
      <c r="G893" t="str">
        <f>IFERROR(VLOOKUP(B893,[1]Sheet1!$A:$J,COLUMN([1]Sheet1!$J$1),FALSE),"")</f>
        <v/>
      </c>
      <c r="H893" t="str">
        <f t="shared" si="278"/>
        <v>No</v>
      </c>
      <c r="I893">
        <f t="shared" si="283"/>
        <v>0</v>
      </c>
      <c r="J893">
        <f t="shared" si="284"/>
        <v>0</v>
      </c>
      <c r="K893" s="2">
        <v>17806507</v>
      </c>
      <c r="L893" s="37" t="s">
        <v>2972</v>
      </c>
      <c r="M893"/>
      <c r="T893" t="s">
        <v>2973</v>
      </c>
      <c r="V893" t="s">
        <v>2306</v>
      </c>
      <c r="Z893" t="s">
        <v>56</v>
      </c>
      <c r="AA893" t="s">
        <v>57</v>
      </c>
      <c r="AB893" t="s">
        <v>59</v>
      </c>
      <c r="AC893" t="s">
        <v>59</v>
      </c>
      <c r="BJ893"/>
      <c r="BQ893" t="s">
        <v>3144</v>
      </c>
      <c r="BR893" t="s">
        <v>3143</v>
      </c>
    </row>
    <row r="894" spans="1:70" ht="29.25" customHeight="1" x14ac:dyDescent="0.25">
      <c r="B894" t="str">
        <f t="shared" si="279"/>
        <v>SyQT_CRS_ES96501-21K_0001</v>
      </c>
      <c r="C894">
        <f t="shared" si="280"/>
        <v>0</v>
      </c>
      <c r="D894" t="str">
        <f t="shared" si="281"/>
        <v>duong4.nguyen</v>
      </c>
      <c r="E894">
        <f t="shared" si="282"/>
        <v>0</v>
      </c>
      <c r="F894" t="str">
        <f t="shared" si="277"/>
        <v>No</v>
      </c>
      <c r="G894" t="str">
        <f>IFERROR(VLOOKUP(B894,[1]Sheet1!$A:$J,COLUMN([1]Sheet1!$J$1),FALSE),"")</f>
        <v/>
      </c>
      <c r="H894" t="str">
        <f t="shared" si="278"/>
        <v>No</v>
      </c>
      <c r="I894">
        <f t="shared" si="283"/>
        <v>0</v>
      </c>
      <c r="J894">
        <f t="shared" si="284"/>
        <v>0</v>
      </c>
      <c r="K894" s="2">
        <v>18006873</v>
      </c>
      <c r="L894" s="38" t="s">
        <v>2974</v>
      </c>
      <c r="M894" t="s">
        <v>2975</v>
      </c>
      <c r="N894" t="s">
        <v>2976</v>
      </c>
      <c r="R894" t="s">
        <v>2031</v>
      </c>
      <c r="T894" s="4" t="s">
        <v>2977</v>
      </c>
      <c r="U894" s="4" t="s">
        <v>2978</v>
      </c>
      <c r="V894" t="s">
        <v>2306</v>
      </c>
      <c r="X894" t="s">
        <v>79</v>
      </c>
      <c r="Y894" t="s">
        <v>80</v>
      </c>
      <c r="Z894" t="s">
        <v>2318</v>
      </c>
      <c r="AA894" t="s">
        <v>119</v>
      </c>
      <c r="AB894" t="s">
        <v>59</v>
      </c>
      <c r="AC894" t="s">
        <v>59</v>
      </c>
      <c r="AW894" t="s">
        <v>122</v>
      </c>
      <c r="BJ894"/>
      <c r="BK894" t="s">
        <v>2979</v>
      </c>
      <c r="BQ894" t="s">
        <v>3144</v>
      </c>
      <c r="BR894" t="s">
        <v>3143</v>
      </c>
    </row>
    <row r="895" spans="1:70" ht="29.25" customHeight="1" x14ac:dyDescent="0.25">
      <c r="B895" t="str">
        <f t="shared" si="279"/>
        <v>SyQT_CRS_ES96555-03K 일반동작사양서_0001</v>
      </c>
      <c r="C895" t="str">
        <f t="shared" si="280"/>
        <v>thuy1.dang</v>
      </c>
      <c r="D895" t="str">
        <f t="shared" si="281"/>
        <v>duong4.nguyen</v>
      </c>
      <c r="E895">
        <f t="shared" si="282"/>
        <v>100</v>
      </c>
      <c r="F895" t="str">
        <f t="shared" si="277"/>
        <v>Yes</v>
      </c>
      <c r="G895" t="str">
        <f>IFERROR(VLOOKUP(B895,[1]Sheet1!$A:$J,COLUMN([1]Sheet1!$J$1),FALSE),"")</f>
        <v>Suggession</v>
      </c>
      <c r="H895" t="str">
        <f t="shared" si="278"/>
        <v>No</v>
      </c>
      <c r="I895">
        <f t="shared" si="283"/>
        <v>0</v>
      </c>
      <c r="J895">
        <f t="shared" si="284"/>
        <v>0</v>
      </c>
      <c r="K895" s="2">
        <v>17806508</v>
      </c>
      <c r="L895" s="38" t="s">
        <v>2980</v>
      </c>
      <c r="M895" t="s">
        <v>2981</v>
      </c>
      <c r="N895" t="s">
        <v>2982</v>
      </c>
      <c r="O895" t="s">
        <v>70</v>
      </c>
      <c r="P895" t="s">
        <v>111</v>
      </c>
      <c r="R895" t="s">
        <v>2031</v>
      </c>
      <c r="T895" t="s">
        <v>2983</v>
      </c>
      <c r="U895" s="4" t="s">
        <v>2984</v>
      </c>
      <c r="V895" t="s">
        <v>2306</v>
      </c>
      <c r="W895" t="s">
        <v>78</v>
      </c>
      <c r="X895" t="s">
        <v>79</v>
      </c>
      <c r="Y895" t="s">
        <v>80</v>
      </c>
      <c r="Z895" t="s">
        <v>81</v>
      </c>
      <c r="AA895" t="s">
        <v>119</v>
      </c>
      <c r="AB895" t="s">
        <v>59</v>
      </c>
      <c r="AC895" t="s">
        <v>201</v>
      </c>
      <c r="AE895" t="s">
        <v>201</v>
      </c>
      <c r="AF895" t="s">
        <v>84</v>
      </c>
      <c r="AG895">
        <v>100</v>
      </c>
      <c r="AW895" t="s">
        <v>122</v>
      </c>
      <c r="BC895" t="s">
        <v>124</v>
      </c>
      <c r="BE895" t="s">
        <v>188</v>
      </c>
      <c r="BF895" t="s">
        <v>201</v>
      </c>
      <c r="BJ895"/>
      <c r="BK895" t="s">
        <v>2985</v>
      </c>
      <c r="BQ895" t="s">
        <v>124</v>
      </c>
      <c r="BR895" t="s">
        <v>3140</v>
      </c>
    </row>
    <row r="896" spans="1:70" ht="29.25" customHeight="1" x14ac:dyDescent="0.25">
      <c r="B896">
        <f t="shared" si="279"/>
        <v>0</v>
      </c>
      <c r="C896">
        <f t="shared" si="280"/>
        <v>0</v>
      </c>
      <c r="D896">
        <f t="shared" si="281"/>
        <v>0</v>
      </c>
      <c r="E896">
        <f t="shared" si="282"/>
        <v>0</v>
      </c>
      <c r="F896" t="str">
        <f t="shared" si="277"/>
        <v>No</v>
      </c>
      <c r="G896">
        <f>IFERROR(VLOOKUP(B896,[1]Sheet1!$A:$J,COLUMN([1]Sheet1!$J$1),FALSE),"")</f>
        <v>0</v>
      </c>
      <c r="H896" t="str">
        <f t="shared" si="278"/>
        <v>No</v>
      </c>
      <c r="I896">
        <f t="shared" si="283"/>
        <v>0</v>
      </c>
      <c r="J896">
        <f t="shared" si="284"/>
        <v>0</v>
      </c>
      <c r="L896"/>
      <c r="M896" t="s">
        <v>2986</v>
      </c>
      <c r="N896" t="s">
        <v>2987</v>
      </c>
      <c r="O896" t="s">
        <v>70</v>
      </c>
      <c r="P896" t="s">
        <v>113</v>
      </c>
      <c r="BJ896"/>
      <c r="BQ896" t="s">
        <v>3144</v>
      </c>
      <c r="BR896">
        <v>0</v>
      </c>
    </row>
    <row r="897" spans="2:70" ht="29.25" customHeight="1" x14ac:dyDescent="0.25">
      <c r="B897" t="str">
        <f t="shared" si="279"/>
        <v>SyQT_CRS_ES96555-03K 일반동작사양서_0002</v>
      </c>
      <c r="C897" t="str">
        <f t="shared" si="280"/>
        <v>thuy1.dang</v>
      </c>
      <c r="D897" t="str">
        <f t="shared" si="281"/>
        <v>duong4.nguyen</v>
      </c>
      <c r="E897">
        <f t="shared" si="282"/>
        <v>100</v>
      </c>
      <c r="F897" t="str">
        <f t="shared" si="277"/>
        <v>Yes</v>
      </c>
      <c r="G897" t="str">
        <f>IFERROR(VLOOKUP(B897,[1]Sheet1!$A:$J,COLUMN([1]Sheet1!$J$1),FALSE),"")</f>
        <v>Suggession</v>
      </c>
      <c r="H897" t="str">
        <f t="shared" si="278"/>
        <v>No</v>
      </c>
      <c r="I897">
        <f t="shared" si="283"/>
        <v>0</v>
      </c>
      <c r="J897">
        <f t="shared" si="284"/>
        <v>0</v>
      </c>
      <c r="K897" s="2">
        <v>17806509</v>
      </c>
      <c r="L897" s="38" t="s">
        <v>2988</v>
      </c>
      <c r="M897" t="s">
        <v>2989</v>
      </c>
      <c r="N897" t="s">
        <v>2990</v>
      </c>
      <c r="O897" t="s">
        <v>70</v>
      </c>
      <c r="P897" t="s">
        <v>111</v>
      </c>
      <c r="R897" t="s">
        <v>2031</v>
      </c>
      <c r="T897" t="s">
        <v>2991</v>
      </c>
      <c r="U897" s="4" t="s">
        <v>2992</v>
      </c>
      <c r="V897" t="s">
        <v>2306</v>
      </c>
      <c r="W897" t="s">
        <v>78</v>
      </c>
      <c r="X897" t="s">
        <v>79</v>
      </c>
      <c r="Y897" t="s">
        <v>80</v>
      </c>
      <c r="Z897" t="s">
        <v>81</v>
      </c>
      <c r="AA897" t="s">
        <v>119</v>
      </c>
      <c r="AB897" t="s">
        <v>59</v>
      </c>
      <c r="AC897" t="s">
        <v>84</v>
      </c>
      <c r="AE897" t="s">
        <v>201</v>
      </c>
      <c r="AF897" t="s">
        <v>84</v>
      </c>
      <c r="AG897">
        <v>100</v>
      </c>
      <c r="AW897" t="s">
        <v>122</v>
      </c>
      <c r="BC897" t="s">
        <v>124</v>
      </c>
      <c r="BE897" t="s">
        <v>188</v>
      </c>
      <c r="BJ897"/>
      <c r="BK897" t="s">
        <v>2993</v>
      </c>
      <c r="BQ897" t="s">
        <v>124</v>
      </c>
      <c r="BR897" t="s">
        <v>3140</v>
      </c>
    </row>
    <row r="898" spans="2:70" ht="29.25" customHeight="1" x14ac:dyDescent="0.25">
      <c r="B898" t="str">
        <f t="shared" si="279"/>
        <v>SyQT_CRS_ES96555-03K 일반동작사양서_0003</v>
      </c>
      <c r="C898" t="str">
        <f t="shared" si="280"/>
        <v>thuy1.dang</v>
      </c>
      <c r="D898" t="str">
        <f t="shared" si="281"/>
        <v>duong4.nguyen</v>
      </c>
      <c r="E898">
        <f t="shared" si="282"/>
        <v>100</v>
      </c>
      <c r="F898" t="str">
        <f t="shared" si="277"/>
        <v>Yes</v>
      </c>
      <c r="G898">
        <f>IFERROR(VLOOKUP(B898,[1]Sheet1!$A:$J,COLUMN([1]Sheet1!$J$1),FALSE),"")</f>
        <v>0</v>
      </c>
      <c r="H898" t="str">
        <f t="shared" si="278"/>
        <v>No</v>
      </c>
      <c r="I898">
        <f t="shared" si="283"/>
        <v>0</v>
      </c>
      <c r="J898">
        <f t="shared" si="284"/>
        <v>0</v>
      </c>
      <c r="K898" s="2">
        <v>17823518</v>
      </c>
      <c r="L898" s="38" t="s">
        <v>2994</v>
      </c>
      <c r="M898" t="s">
        <v>2995</v>
      </c>
      <c r="N898" t="s">
        <v>2996</v>
      </c>
      <c r="O898" t="s">
        <v>70</v>
      </c>
      <c r="P898" t="s">
        <v>111</v>
      </c>
      <c r="R898" t="s">
        <v>2031</v>
      </c>
      <c r="T898" s="4" t="s">
        <v>2997</v>
      </c>
      <c r="U898" s="4" t="s">
        <v>2998</v>
      </c>
      <c r="V898" t="s">
        <v>2306</v>
      </c>
      <c r="W898" t="s">
        <v>78</v>
      </c>
      <c r="X898" t="s">
        <v>79</v>
      </c>
      <c r="Y898" t="s">
        <v>80</v>
      </c>
      <c r="Z898" t="s">
        <v>81</v>
      </c>
      <c r="AA898" t="s">
        <v>119</v>
      </c>
      <c r="AB898" t="s">
        <v>59</v>
      </c>
      <c r="AC898" t="s">
        <v>201</v>
      </c>
      <c r="AE898" t="s">
        <v>201</v>
      </c>
      <c r="AF898" t="s">
        <v>84</v>
      </c>
      <c r="AG898">
        <v>100</v>
      </c>
      <c r="AW898" t="s">
        <v>122</v>
      </c>
      <c r="BC898" t="s">
        <v>124</v>
      </c>
      <c r="BE898" t="s">
        <v>188</v>
      </c>
      <c r="BJ898"/>
      <c r="BK898" t="s">
        <v>2993</v>
      </c>
      <c r="BQ898" t="s">
        <v>124</v>
      </c>
      <c r="BR898">
        <v>0</v>
      </c>
    </row>
    <row r="899" spans="2:70" ht="29.25" customHeight="1" x14ac:dyDescent="0.25">
      <c r="B899" t="str">
        <f t="shared" si="279"/>
        <v>Bluetooth Testcases</v>
      </c>
      <c r="C899">
        <f t="shared" si="280"/>
        <v>0</v>
      </c>
      <c r="D899" t="str">
        <f t="shared" si="281"/>
        <v>cuong.truong</v>
      </c>
      <c r="E899">
        <f t="shared" si="282"/>
        <v>0</v>
      </c>
      <c r="F899" t="str">
        <f t="shared" si="277"/>
        <v>No</v>
      </c>
      <c r="G899" t="str">
        <f>IFERROR(VLOOKUP(B899,[1]Sheet1!$A:$J,COLUMN([1]Sheet1!$J$1),FALSE),"")</f>
        <v/>
      </c>
      <c r="H899" t="str">
        <f t="shared" si="278"/>
        <v>No</v>
      </c>
      <c r="I899">
        <f t="shared" si="283"/>
        <v>0</v>
      </c>
      <c r="J899">
        <f t="shared" si="284"/>
        <v>0</v>
      </c>
      <c r="K899" s="2">
        <v>17932013</v>
      </c>
      <c r="L899" s="37" t="s">
        <v>2999</v>
      </c>
      <c r="M899"/>
      <c r="T899" t="s">
        <v>3000</v>
      </c>
      <c r="V899" t="s">
        <v>2306</v>
      </c>
      <c r="Z899" t="s">
        <v>56</v>
      </c>
      <c r="AA899" t="s">
        <v>57</v>
      </c>
      <c r="AB899" t="s">
        <v>83</v>
      </c>
      <c r="AC899" t="s">
        <v>83</v>
      </c>
      <c r="BJ899"/>
      <c r="BQ899" t="s">
        <v>3144</v>
      </c>
      <c r="BR899" t="s">
        <v>3143</v>
      </c>
    </row>
    <row r="900" spans="2:70" ht="29.25" customHeight="1" x14ac:dyDescent="0.25">
      <c r="B900" t="str">
        <f t="shared" si="279"/>
        <v>SyQT_CRS_ES96501-21K_0001</v>
      </c>
      <c r="C900">
        <f t="shared" si="280"/>
        <v>0</v>
      </c>
      <c r="D900" t="str">
        <f t="shared" si="281"/>
        <v>duong4.nguyen</v>
      </c>
      <c r="E900">
        <f t="shared" si="282"/>
        <v>0</v>
      </c>
      <c r="F900" t="str">
        <f t="shared" si="277"/>
        <v>No</v>
      </c>
      <c r="G900" t="str">
        <f>IFERROR(VLOOKUP(B900,[1]Sheet1!$A:$J,COLUMN([1]Sheet1!$J$1),FALSE),"")</f>
        <v/>
      </c>
      <c r="H900" t="str">
        <f t="shared" si="278"/>
        <v>No</v>
      </c>
      <c r="I900">
        <f t="shared" si="283"/>
        <v>0</v>
      </c>
      <c r="J900">
        <f t="shared" si="284"/>
        <v>0</v>
      </c>
      <c r="K900" s="2">
        <v>18006863</v>
      </c>
      <c r="L900" s="38" t="s">
        <v>2974</v>
      </c>
      <c r="M900" t="s">
        <v>3001</v>
      </c>
      <c r="N900" s="4" t="s">
        <v>3002</v>
      </c>
      <c r="P900" t="s">
        <v>111</v>
      </c>
      <c r="R900" t="s">
        <v>60</v>
      </c>
      <c r="T900" s="4" t="s">
        <v>3003</v>
      </c>
      <c r="U900" s="4" t="s">
        <v>3004</v>
      </c>
      <c r="V900" t="s">
        <v>2306</v>
      </c>
      <c r="X900" t="s">
        <v>79</v>
      </c>
      <c r="Y900" t="s">
        <v>80</v>
      </c>
      <c r="Z900" t="s">
        <v>2318</v>
      </c>
      <c r="AA900" t="s">
        <v>119</v>
      </c>
      <c r="AB900" t="s">
        <v>59</v>
      </c>
      <c r="AC900" t="s">
        <v>59</v>
      </c>
      <c r="AW900" t="s">
        <v>122</v>
      </c>
      <c r="BJ900"/>
      <c r="BK900" t="s">
        <v>3005</v>
      </c>
      <c r="BQ900" t="s">
        <v>3144</v>
      </c>
      <c r="BR900" t="s">
        <v>3143</v>
      </c>
    </row>
    <row r="901" spans="2:70" ht="29.25" customHeight="1" x14ac:dyDescent="0.25">
      <c r="B901">
        <f t="shared" si="279"/>
        <v>0</v>
      </c>
      <c r="C901">
        <f t="shared" si="280"/>
        <v>0</v>
      </c>
      <c r="D901">
        <f t="shared" si="281"/>
        <v>0</v>
      </c>
      <c r="E901">
        <f t="shared" si="282"/>
        <v>0</v>
      </c>
      <c r="F901" t="str">
        <f t="shared" si="277"/>
        <v>No</v>
      </c>
      <c r="G901">
        <f>IFERROR(VLOOKUP(B901,[1]Sheet1!$A:$J,COLUMN([1]Sheet1!$J$1),FALSE),"")</f>
        <v>0</v>
      </c>
      <c r="H901" t="str">
        <f t="shared" si="278"/>
        <v>No</v>
      </c>
      <c r="I901">
        <f t="shared" si="283"/>
        <v>0</v>
      </c>
      <c r="J901">
        <f t="shared" si="284"/>
        <v>0</v>
      </c>
      <c r="L901"/>
      <c r="M901" t="s">
        <v>3006</v>
      </c>
      <c r="N901" s="4" t="s">
        <v>3007</v>
      </c>
      <c r="BJ901"/>
      <c r="BQ901" t="s">
        <v>3144</v>
      </c>
      <c r="BR901">
        <v>0</v>
      </c>
    </row>
    <row r="902" spans="2:70" ht="29.25" customHeight="1" x14ac:dyDescent="0.25">
      <c r="B902" t="str">
        <f t="shared" si="279"/>
        <v>SyQT_CRS_ES96501-21K_0002</v>
      </c>
      <c r="C902">
        <f t="shared" si="280"/>
        <v>0</v>
      </c>
      <c r="D902" t="str">
        <f t="shared" si="281"/>
        <v>duong4.nguyen</v>
      </c>
      <c r="E902">
        <f t="shared" si="282"/>
        <v>0</v>
      </c>
      <c r="F902" t="str">
        <f t="shared" si="277"/>
        <v>No</v>
      </c>
      <c r="G902" t="str">
        <f>IFERROR(VLOOKUP(B902,[1]Sheet1!$A:$J,COLUMN([1]Sheet1!$J$1),FALSE),"")</f>
        <v/>
      </c>
      <c r="H902" t="str">
        <f t="shared" si="278"/>
        <v>No</v>
      </c>
      <c r="I902">
        <f t="shared" si="283"/>
        <v>0</v>
      </c>
      <c r="J902">
        <f t="shared" si="284"/>
        <v>0</v>
      </c>
      <c r="K902" s="2">
        <v>18006864</v>
      </c>
      <c r="L902" s="38" t="s">
        <v>3008</v>
      </c>
      <c r="M902" t="s">
        <v>3009</v>
      </c>
      <c r="N902" s="4" t="s">
        <v>3010</v>
      </c>
      <c r="P902" t="s">
        <v>111</v>
      </c>
      <c r="R902" t="s">
        <v>60</v>
      </c>
      <c r="T902" s="4" t="s">
        <v>3011</v>
      </c>
      <c r="U902" s="4" t="s">
        <v>3012</v>
      </c>
      <c r="V902" t="s">
        <v>2306</v>
      </c>
      <c r="X902" t="s">
        <v>79</v>
      </c>
      <c r="Y902" t="s">
        <v>80</v>
      </c>
      <c r="Z902" t="s">
        <v>2318</v>
      </c>
      <c r="AA902" t="s">
        <v>119</v>
      </c>
      <c r="AB902" t="s">
        <v>59</v>
      </c>
      <c r="AC902" t="s">
        <v>59</v>
      </c>
      <c r="AW902" t="s">
        <v>122</v>
      </c>
      <c r="BJ902"/>
      <c r="BK902" t="s">
        <v>3005</v>
      </c>
      <c r="BQ902" t="s">
        <v>3144</v>
      </c>
      <c r="BR902" t="s">
        <v>3143</v>
      </c>
    </row>
    <row r="903" spans="2:70" ht="29.25" customHeight="1" x14ac:dyDescent="0.25">
      <c r="B903" t="str">
        <f t="shared" si="279"/>
        <v>SyQT_CRS_ES96501-21K_0003</v>
      </c>
      <c r="C903">
        <f t="shared" si="280"/>
        <v>0</v>
      </c>
      <c r="D903" t="str">
        <f t="shared" si="281"/>
        <v>duong4.nguyen</v>
      </c>
      <c r="E903">
        <f t="shared" si="282"/>
        <v>0</v>
      </c>
      <c r="F903" t="str">
        <f t="shared" si="277"/>
        <v>No</v>
      </c>
      <c r="G903" t="str">
        <f>IFERROR(VLOOKUP(B903,[1]Sheet1!$A:$J,COLUMN([1]Sheet1!$J$1),FALSE),"")</f>
        <v/>
      </c>
      <c r="H903" t="str">
        <f t="shared" si="278"/>
        <v>No</v>
      </c>
      <c r="I903">
        <f t="shared" si="283"/>
        <v>0</v>
      </c>
      <c r="J903">
        <f t="shared" si="284"/>
        <v>0</v>
      </c>
      <c r="K903" s="2">
        <v>18006865</v>
      </c>
      <c r="L903" s="38" t="s">
        <v>3013</v>
      </c>
      <c r="M903" t="s">
        <v>3014</v>
      </c>
      <c r="N903" t="s">
        <v>3015</v>
      </c>
      <c r="P903" t="s">
        <v>111</v>
      </c>
      <c r="R903" t="s">
        <v>60</v>
      </c>
      <c r="T903" s="4" t="s">
        <v>3016</v>
      </c>
      <c r="U903" s="4" t="s">
        <v>3017</v>
      </c>
      <c r="V903" t="s">
        <v>2306</v>
      </c>
      <c r="X903" t="s">
        <v>79</v>
      </c>
      <c r="Y903" t="s">
        <v>80</v>
      </c>
      <c r="Z903" t="s">
        <v>2318</v>
      </c>
      <c r="AA903" t="s">
        <v>119</v>
      </c>
      <c r="AB903" t="s">
        <v>59</v>
      </c>
      <c r="AC903" t="s">
        <v>59</v>
      </c>
      <c r="AW903" t="s">
        <v>122</v>
      </c>
      <c r="BJ903"/>
      <c r="BK903" t="s">
        <v>3018</v>
      </c>
      <c r="BQ903" t="s">
        <v>3144</v>
      </c>
      <c r="BR903" t="s">
        <v>3143</v>
      </c>
    </row>
    <row r="904" spans="2:70" ht="29.25" customHeight="1" x14ac:dyDescent="0.25">
      <c r="B904">
        <f t="shared" si="279"/>
        <v>0</v>
      </c>
      <c r="C904">
        <f t="shared" si="280"/>
        <v>0</v>
      </c>
      <c r="D904">
        <f t="shared" si="281"/>
        <v>0</v>
      </c>
      <c r="E904">
        <f t="shared" si="282"/>
        <v>0</v>
      </c>
      <c r="F904" t="str">
        <f t="shared" si="277"/>
        <v>No</v>
      </c>
      <c r="G904">
        <f>IFERROR(VLOOKUP(B904,[1]Sheet1!$A:$J,COLUMN([1]Sheet1!$J$1),FALSE),"")</f>
        <v>0</v>
      </c>
      <c r="H904" t="str">
        <f t="shared" si="278"/>
        <v>No</v>
      </c>
      <c r="I904">
        <f t="shared" si="283"/>
        <v>0</v>
      </c>
      <c r="J904">
        <f t="shared" si="284"/>
        <v>0</v>
      </c>
      <c r="L904"/>
      <c r="M904" t="s">
        <v>3019</v>
      </c>
      <c r="N904" t="s">
        <v>3020</v>
      </c>
      <c r="P904" t="s">
        <v>113</v>
      </c>
      <c r="BJ904"/>
      <c r="BQ904" t="s">
        <v>3144</v>
      </c>
      <c r="BR904">
        <v>0</v>
      </c>
    </row>
    <row r="905" spans="2:70" ht="29.25" customHeight="1" x14ac:dyDescent="0.25">
      <c r="B905" t="str">
        <f t="shared" si="279"/>
        <v>SyQT_CRS_ES96501-21K_0004</v>
      </c>
      <c r="C905">
        <f t="shared" si="280"/>
        <v>0</v>
      </c>
      <c r="D905" t="str">
        <f t="shared" si="281"/>
        <v>duong4.nguyen</v>
      </c>
      <c r="E905">
        <f t="shared" si="282"/>
        <v>0</v>
      </c>
      <c r="F905" t="str">
        <f t="shared" si="277"/>
        <v>No</v>
      </c>
      <c r="G905" t="str">
        <f>IFERROR(VLOOKUP(B905,[1]Sheet1!$A:$J,COLUMN([1]Sheet1!$J$1),FALSE),"")</f>
        <v/>
      </c>
      <c r="H905" t="str">
        <f t="shared" si="278"/>
        <v>No</v>
      </c>
      <c r="I905">
        <f t="shared" si="283"/>
        <v>0</v>
      </c>
      <c r="J905">
        <f t="shared" si="284"/>
        <v>0</v>
      </c>
      <c r="K905" s="2">
        <v>18006866</v>
      </c>
      <c r="L905" s="38" t="s">
        <v>3021</v>
      </c>
      <c r="M905" t="s">
        <v>3022</v>
      </c>
      <c r="N905" t="s">
        <v>3023</v>
      </c>
      <c r="P905" t="s">
        <v>111</v>
      </c>
      <c r="R905" t="s">
        <v>60</v>
      </c>
      <c r="T905" s="4" t="s">
        <v>3024</v>
      </c>
      <c r="U905" s="4" t="s">
        <v>3025</v>
      </c>
      <c r="V905" t="s">
        <v>2306</v>
      </c>
      <c r="X905" t="s">
        <v>79</v>
      </c>
      <c r="Y905" t="s">
        <v>80</v>
      </c>
      <c r="Z905" t="s">
        <v>2318</v>
      </c>
      <c r="AA905" t="s">
        <v>119</v>
      </c>
      <c r="AB905" t="s">
        <v>59</v>
      </c>
      <c r="AC905" t="s">
        <v>59</v>
      </c>
      <c r="AW905" t="s">
        <v>122</v>
      </c>
      <c r="BJ905"/>
      <c r="BK905" t="s">
        <v>3026</v>
      </c>
      <c r="BQ905" t="s">
        <v>3144</v>
      </c>
      <c r="BR905" t="s">
        <v>3143</v>
      </c>
    </row>
    <row r="906" spans="2:70" ht="29.25" customHeight="1" x14ac:dyDescent="0.25">
      <c r="B906" t="str">
        <f t="shared" si="279"/>
        <v>SyQT_CRS_ES96501-21K_0005</v>
      </c>
      <c r="C906">
        <f t="shared" si="280"/>
        <v>0</v>
      </c>
      <c r="D906" t="str">
        <f t="shared" si="281"/>
        <v>duong4.nguyen</v>
      </c>
      <c r="E906">
        <f t="shared" si="282"/>
        <v>0</v>
      </c>
      <c r="F906" t="str">
        <f t="shared" si="277"/>
        <v>No</v>
      </c>
      <c r="G906" t="str">
        <f>IFERROR(VLOOKUP(B906,[1]Sheet1!$A:$J,COLUMN([1]Sheet1!$J$1),FALSE),"")</f>
        <v/>
      </c>
      <c r="H906" t="str">
        <f t="shared" si="278"/>
        <v>No</v>
      </c>
      <c r="I906">
        <f t="shared" si="283"/>
        <v>0</v>
      </c>
      <c r="J906">
        <f t="shared" si="284"/>
        <v>0</v>
      </c>
      <c r="K906" s="2">
        <v>18006867</v>
      </c>
      <c r="L906" s="38" t="s">
        <v>3027</v>
      </c>
      <c r="M906" t="s">
        <v>3028</v>
      </c>
      <c r="N906" t="s">
        <v>3029</v>
      </c>
      <c r="P906" t="s">
        <v>111</v>
      </c>
      <c r="R906" t="s">
        <v>60</v>
      </c>
      <c r="T906" s="4" t="s">
        <v>3024</v>
      </c>
      <c r="U906" s="4" t="s">
        <v>3030</v>
      </c>
      <c r="V906" t="s">
        <v>2306</v>
      </c>
      <c r="X906" t="s">
        <v>79</v>
      </c>
      <c r="Y906" t="s">
        <v>80</v>
      </c>
      <c r="Z906" t="s">
        <v>2318</v>
      </c>
      <c r="AA906" t="s">
        <v>119</v>
      </c>
      <c r="AB906" t="s">
        <v>59</v>
      </c>
      <c r="AC906" t="s">
        <v>59</v>
      </c>
      <c r="AW906" t="s">
        <v>122</v>
      </c>
      <c r="BJ906"/>
      <c r="BK906" t="s">
        <v>3026</v>
      </c>
      <c r="BQ906" t="s">
        <v>3144</v>
      </c>
      <c r="BR906" t="s">
        <v>3143</v>
      </c>
    </row>
    <row r="907" spans="2:70" ht="29.25" customHeight="1" x14ac:dyDescent="0.25">
      <c r="B907">
        <f t="shared" si="279"/>
        <v>0</v>
      </c>
      <c r="C907">
        <f t="shared" si="280"/>
        <v>0</v>
      </c>
      <c r="D907">
        <f t="shared" si="281"/>
        <v>0</v>
      </c>
      <c r="E907">
        <f t="shared" si="282"/>
        <v>0</v>
      </c>
      <c r="F907" t="str">
        <f t="shared" ref="F907:F940" si="285">IF(C907&gt;0,"Yes","No")</f>
        <v>No</v>
      </c>
      <c r="G907">
        <f>IFERROR(VLOOKUP(B907,[1]Sheet1!$A:$J,COLUMN([1]Sheet1!$J$1),FALSE),"")</f>
        <v>0</v>
      </c>
      <c r="H907" t="str">
        <f t="shared" ref="H907:H944" si="286">IF(I907&gt;0,"Yes","No")</f>
        <v>No</v>
      </c>
      <c r="I907">
        <f t="shared" si="283"/>
        <v>0</v>
      </c>
      <c r="J907">
        <f t="shared" si="284"/>
        <v>0</v>
      </c>
      <c r="L907"/>
      <c r="M907" t="s">
        <v>3031</v>
      </c>
      <c r="N907" t="s">
        <v>3032</v>
      </c>
      <c r="P907" t="s">
        <v>113</v>
      </c>
      <c r="BJ907"/>
      <c r="BQ907" t="s">
        <v>3144</v>
      </c>
      <c r="BR907">
        <v>0</v>
      </c>
    </row>
    <row r="908" spans="2:70" ht="29.25" customHeight="1" x14ac:dyDescent="0.25">
      <c r="B908" t="str">
        <f t="shared" si="279"/>
        <v>SyQT_ES96501-21K_0001</v>
      </c>
      <c r="C908">
        <f t="shared" si="280"/>
        <v>0</v>
      </c>
      <c r="D908" t="str">
        <f t="shared" si="281"/>
        <v>duong4.nguyen</v>
      </c>
      <c r="E908">
        <f t="shared" si="282"/>
        <v>0</v>
      </c>
      <c r="F908" t="str">
        <f t="shared" si="285"/>
        <v>No</v>
      </c>
      <c r="G908" t="str">
        <f>IFERROR(VLOOKUP(B908,[1]Sheet1!$A:$J,COLUMN([1]Sheet1!$J$1),FALSE),"")</f>
        <v/>
      </c>
      <c r="H908" t="str">
        <f t="shared" si="286"/>
        <v>No</v>
      </c>
      <c r="I908">
        <f t="shared" si="283"/>
        <v>0</v>
      </c>
      <c r="J908">
        <f t="shared" si="284"/>
        <v>0</v>
      </c>
      <c r="K908" s="2">
        <v>18006868</v>
      </c>
      <c r="L908" s="38" t="s">
        <v>3033</v>
      </c>
      <c r="M908" s="5" t="s">
        <v>3034</v>
      </c>
      <c r="N908" s="5" t="s">
        <v>3035</v>
      </c>
      <c r="P908" t="s">
        <v>111</v>
      </c>
      <c r="R908" t="s">
        <v>60</v>
      </c>
      <c r="T908" s="4" t="s">
        <v>3036</v>
      </c>
      <c r="U908" s="4" t="s">
        <v>3037</v>
      </c>
      <c r="V908" t="s">
        <v>2306</v>
      </c>
      <c r="X908" t="s">
        <v>79</v>
      </c>
      <c r="Y908" t="s">
        <v>80</v>
      </c>
      <c r="Z908" t="s">
        <v>2318</v>
      </c>
      <c r="AA908" t="s">
        <v>119</v>
      </c>
      <c r="AB908" t="s">
        <v>59</v>
      </c>
      <c r="AC908" t="s">
        <v>59</v>
      </c>
      <c r="AW908" t="s">
        <v>122</v>
      </c>
      <c r="BJ908"/>
      <c r="BK908" t="s">
        <v>3038</v>
      </c>
      <c r="BQ908" t="s">
        <v>3144</v>
      </c>
      <c r="BR908" t="s">
        <v>3143</v>
      </c>
    </row>
    <row r="909" spans="2:70" ht="29.25" customHeight="1" x14ac:dyDescent="0.25">
      <c r="B909" t="str">
        <f t="shared" si="279"/>
        <v>SyQT_ES96501-21K_0002</v>
      </c>
      <c r="C909">
        <f t="shared" si="280"/>
        <v>0</v>
      </c>
      <c r="D909" t="str">
        <f t="shared" si="281"/>
        <v>duong4.nguyen</v>
      </c>
      <c r="E909">
        <f t="shared" si="282"/>
        <v>0</v>
      </c>
      <c r="F909" t="str">
        <f t="shared" si="285"/>
        <v>No</v>
      </c>
      <c r="G909" t="str">
        <f>IFERROR(VLOOKUP(B909,[1]Sheet1!$A:$J,COLUMN([1]Sheet1!$J$1),FALSE),"")</f>
        <v/>
      </c>
      <c r="H909" t="str">
        <f t="shared" si="286"/>
        <v>No</v>
      </c>
      <c r="I909">
        <f t="shared" si="283"/>
        <v>0</v>
      </c>
      <c r="J909">
        <f t="shared" si="284"/>
        <v>0</v>
      </c>
      <c r="K909" s="2">
        <v>18006869</v>
      </c>
      <c r="L909" s="38" t="s">
        <v>3039</v>
      </c>
      <c r="M909" t="s">
        <v>3034</v>
      </c>
      <c r="N909" t="s">
        <v>3040</v>
      </c>
      <c r="O909" t="s">
        <v>70</v>
      </c>
      <c r="P909" t="s">
        <v>111</v>
      </c>
      <c r="R909" t="s">
        <v>60</v>
      </c>
      <c r="T909" s="4" t="s">
        <v>3041</v>
      </c>
      <c r="U909" s="4" t="s">
        <v>3042</v>
      </c>
      <c r="V909" t="s">
        <v>2306</v>
      </c>
      <c r="X909" t="s">
        <v>79</v>
      </c>
      <c r="Y909" t="s">
        <v>80</v>
      </c>
      <c r="Z909" t="s">
        <v>2318</v>
      </c>
      <c r="AA909" t="s">
        <v>119</v>
      </c>
      <c r="AB909" t="s">
        <v>59</v>
      </c>
      <c r="AC909" t="s">
        <v>59</v>
      </c>
      <c r="AW909" t="s">
        <v>122</v>
      </c>
      <c r="BJ909"/>
      <c r="BK909" t="s">
        <v>3038</v>
      </c>
      <c r="BQ909" t="s">
        <v>3144</v>
      </c>
      <c r="BR909" t="s">
        <v>3143</v>
      </c>
    </row>
    <row r="910" spans="2:70" ht="29.25" customHeight="1" x14ac:dyDescent="0.25">
      <c r="B910" t="str">
        <f t="shared" si="279"/>
        <v>SyQT_ES96501-21K_0003</v>
      </c>
      <c r="C910">
        <f t="shared" si="280"/>
        <v>0</v>
      </c>
      <c r="D910" t="str">
        <f t="shared" si="281"/>
        <v>duong4.nguyen</v>
      </c>
      <c r="E910">
        <f t="shared" si="282"/>
        <v>0</v>
      </c>
      <c r="F910" t="str">
        <f t="shared" si="285"/>
        <v>No</v>
      </c>
      <c r="G910" t="str">
        <f>IFERROR(VLOOKUP(B910,[1]Sheet1!$A:$J,COLUMN([1]Sheet1!$J$1),FALSE),"")</f>
        <v/>
      </c>
      <c r="H910" t="str">
        <f t="shared" si="286"/>
        <v>No</v>
      </c>
      <c r="I910">
        <f t="shared" si="283"/>
        <v>0</v>
      </c>
      <c r="J910">
        <f t="shared" si="284"/>
        <v>0</v>
      </c>
      <c r="K910" s="2">
        <v>18006870</v>
      </c>
      <c r="L910" s="38" t="s">
        <v>3043</v>
      </c>
      <c r="M910" s="3" t="s">
        <v>3034</v>
      </c>
      <c r="N910" s="3" t="s">
        <v>3035</v>
      </c>
      <c r="P910" t="s">
        <v>111</v>
      </c>
      <c r="R910" t="s">
        <v>60</v>
      </c>
      <c r="T910" s="4" t="s">
        <v>3044</v>
      </c>
      <c r="U910" s="4" t="s">
        <v>3045</v>
      </c>
      <c r="V910" t="s">
        <v>2306</v>
      </c>
      <c r="X910" t="s">
        <v>79</v>
      </c>
      <c r="Y910" t="s">
        <v>80</v>
      </c>
      <c r="Z910" t="s">
        <v>2318</v>
      </c>
      <c r="AA910" t="s">
        <v>119</v>
      </c>
      <c r="AB910" t="s">
        <v>59</v>
      </c>
      <c r="AC910" t="s">
        <v>59</v>
      </c>
      <c r="AW910" t="s">
        <v>122</v>
      </c>
      <c r="BJ910"/>
      <c r="BK910" t="s">
        <v>3038</v>
      </c>
      <c r="BQ910" t="s">
        <v>3144</v>
      </c>
      <c r="BR910" t="s">
        <v>3143</v>
      </c>
    </row>
    <row r="911" spans="2:70" ht="29.25" customHeight="1" x14ac:dyDescent="0.25">
      <c r="B911" t="str">
        <f t="shared" si="279"/>
        <v>SyQT_ES96501-21K_0004</v>
      </c>
      <c r="C911">
        <f t="shared" si="280"/>
        <v>0</v>
      </c>
      <c r="D911" t="str">
        <f t="shared" si="281"/>
        <v>duong4.nguyen</v>
      </c>
      <c r="E911">
        <f t="shared" si="282"/>
        <v>0</v>
      </c>
      <c r="F911" t="str">
        <f t="shared" si="285"/>
        <v>No</v>
      </c>
      <c r="G911" t="str">
        <f>IFERROR(VLOOKUP(B911,[1]Sheet1!$A:$J,COLUMN([1]Sheet1!$J$1),FALSE),"")</f>
        <v/>
      </c>
      <c r="H911" t="str">
        <f t="shared" si="286"/>
        <v>No</v>
      </c>
      <c r="I911">
        <f t="shared" si="283"/>
        <v>0</v>
      </c>
      <c r="J911">
        <f t="shared" si="284"/>
        <v>0</v>
      </c>
      <c r="K911" s="2">
        <v>18006871</v>
      </c>
      <c r="L911" s="38" t="s">
        <v>3046</v>
      </c>
      <c r="M911" s="5" t="s">
        <v>3034</v>
      </c>
      <c r="N911" s="5" t="s">
        <v>3047</v>
      </c>
      <c r="P911" t="s">
        <v>111</v>
      </c>
      <c r="R911" t="s">
        <v>60</v>
      </c>
      <c r="T911" s="4" t="s">
        <v>3048</v>
      </c>
      <c r="U911" s="4" t="s">
        <v>3049</v>
      </c>
      <c r="V911" t="s">
        <v>2306</v>
      </c>
      <c r="X911" t="s">
        <v>79</v>
      </c>
      <c r="Y911" t="s">
        <v>80</v>
      </c>
      <c r="Z911" t="s">
        <v>2318</v>
      </c>
      <c r="AA911" t="s">
        <v>119</v>
      </c>
      <c r="AB911" t="s">
        <v>59</v>
      </c>
      <c r="AC911" t="s">
        <v>59</v>
      </c>
      <c r="AW911" t="s">
        <v>122</v>
      </c>
      <c r="BJ911"/>
      <c r="BK911" t="s">
        <v>3038</v>
      </c>
      <c r="BQ911" t="s">
        <v>3144</v>
      </c>
      <c r="BR911" t="s">
        <v>3143</v>
      </c>
    </row>
    <row r="912" spans="2:70" ht="29.25" customHeight="1" x14ac:dyDescent="0.25">
      <c r="B912" t="str">
        <f t="shared" si="279"/>
        <v>SyQT_ES96501-21K_0005</v>
      </c>
      <c r="C912">
        <f t="shared" si="280"/>
        <v>0</v>
      </c>
      <c r="D912" t="str">
        <f t="shared" si="281"/>
        <v>duong4.nguyen</v>
      </c>
      <c r="E912">
        <f t="shared" si="282"/>
        <v>0</v>
      </c>
      <c r="F912" t="str">
        <f t="shared" si="285"/>
        <v>No</v>
      </c>
      <c r="G912" t="str">
        <f>IFERROR(VLOOKUP(B912,[1]Sheet1!$A:$J,COLUMN([1]Sheet1!$J$1),FALSE),"")</f>
        <v/>
      </c>
      <c r="H912" t="str">
        <f t="shared" si="286"/>
        <v>No</v>
      </c>
      <c r="I912">
        <f t="shared" si="283"/>
        <v>0</v>
      </c>
      <c r="J912">
        <f t="shared" si="284"/>
        <v>0</v>
      </c>
      <c r="K912" s="2">
        <v>18006872</v>
      </c>
      <c r="L912" s="38" t="s">
        <v>3050</v>
      </c>
      <c r="M912" s="3" t="s">
        <v>3034</v>
      </c>
      <c r="N912" s="3" t="s">
        <v>3047</v>
      </c>
      <c r="P912" t="s">
        <v>111</v>
      </c>
      <c r="R912" t="s">
        <v>60</v>
      </c>
      <c r="T912" s="4" t="s">
        <v>3051</v>
      </c>
      <c r="U912" s="4" t="s">
        <v>3052</v>
      </c>
      <c r="V912" t="s">
        <v>2306</v>
      </c>
      <c r="X912" t="s">
        <v>79</v>
      </c>
      <c r="Y912" t="s">
        <v>80</v>
      </c>
      <c r="Z912" t="s">
        <v>2318</v>
      </c>
      <c r="AA912" t="s">
        <v>119</v>
      </c>
      <c r="AB912" t="s">
        <v>59</v>
      </c>
      <c r="AC912" t="s">
        <v>59</v>
      </c>
      <c r="AW912" t="s">
        <v>122</v>
      </c>
      <c r="BJ912"/>
      <c r="BK912" t="s">
        <v>3038</v>
      </c>
      <c r="BQ912" t="s">
        <v>3144</v>
      </c>
      <c r="BR912" t="s">
        <v>3143</v>
      </c>
    </row>
    <row r="913" spans="2:70" ht="29.25" customHeight="1" x14ac:dyDescent="0.25">
      <c r="B913" t="str">
        <f t="shared" si="279"/>
        <v>SyQT_CRS_ES96501-21K_0001</v>
      </c>
      <c r="C913" t="str">
        <f t="shared" si="280"/>
        <v>duong4.nguyen</v>
      </c>
      <c r="D913" t="str">
        <f t="shared" si="281"/>
        <v>cuong.truong</v>
      </c>
      <c r="E913">
        <f t="shared" si="282"/>
        <v>100</v>
      </c>
      <c r="F913" t="str">
        <f t="shared" si="285"/>
        <v>Yes</v>
      </c>
      <c r="G913" t="str">
        <f>IFERROR(VLOOKUP(B913,[1]Sheet1!$A:$J,COLUMN([1]Sheet1!$J$1),FALSE),"")</f>
        <v/>
      </c>
      <c r="H913" t="str">
        <f t="shared" si="286"/>
        <v>No</v>
      </c>
      <c r="I913">
        <f t="shared" si="283"/>
        <v>0</v>
      </c>
      <c r="J913">
        <f t="shared" si="284"/>
        <v>0</v>
      </c>
      <c r="K913" s="2">
        <v>17932164</v>
      </c>
      <c r="L913" s="38" t="s">
        <v>2974</v>
      </c>
      <c r="M913" t="s">
        <v>3053</v>
      </c>
      <c r="N913" t="s">
        <v>3054</v>
      </c>
      <c r="O913" t="s">
        <v>70</v>
      </c>
      <c r="P913" t="s">
        <v>3055</v>
      </c>
      <c r="R913" t="s">
        <v>60</v>
      </c>
      <c r="T913" t="s">
        <v>3056</v>
      </c>
      <c r="U913" s="4" t="s">
        <v>3057</v>
      </c>
      <c r="V913" t="s">
        <v>2306</v>
      </c>
      <c r="W913" t="s">
        <v>78</v>
      </c>
      <c r="X913" t="s">
        <v>2586</v>
      </c>
      <c r="Y913" t="s">
        <v>80</v>
      </c>
      <c r="Z913" t="s">
        <v>81</v>
      </c>
      <c r="AA913" t="s">
        <v>119</v>
      </c>
      <c r="AB913" t="s">
        <v>83</v>
      </c>
      <c r="AC913" t="s">
        <v>83</v>
      </c>
      <c r="AE913" t="s">
        <v>59</v>
      </c>
      <c r="AF913" t="s">
        <v>84</v>
      </c>
      <c r="AG913">
        <v>100</v>
      </c>
      <c r="BJ913"/>
      <c r="BQ913" t="s">
        <v>124</v>
      </c>
      <c r="BR913" t="s">
        <v>3143</v>
      </c>
    </row>
    <row r="914" spans="2:70" ht="29.25" customHeight="1" x14ac:dyDescent="0.25">
      <c r="B914">
        <f t="shared" si="279"/>
        <v>0</v>
      </c>
      <c r="C914">
        <f t="shared" si="280"/>
        <v>0</v>
      </c>
      <c r="D914">
        <f t="shared" si="281"/>
        <v>0</v>
      </c>
      <c r="E914">
        <f t="shared" si="282"/>
        <v>0</v>
      </c>
      <c r="F914" t="str">
        <f t="shared" si="285"/>
        <v>No</v>
      </c>
      <c r="G914">
        <f>IFERROR(VLOOKUP(B914,[1]Sheet1!$A:$J,COLUMN([1]Sheet1!$J$1),FALSE),"")</f>
        <v>0</v>
      </c>
      <c r="H914" t="str">
        <f t="shared" si="286"/>
        <v>No</v>
      </c>
      <c r="I914">
        <f t="shared" si="283"/>
        <v>0</v>
      </c>
      <c r="J914">
        <f t="shared" si="284"/>
        <v>0</v>
      </c>
      <c r="L914"/>
      <c r="M914" t="s">
        <v>3058</v>
      </c>
      <c r="N914" t="s">
        <v>3059</v>
      </c>
      <c r="O914" t="s">
        <v>70</v>
      </c>
      <c r="P914" t="s">
        <v>3060</v>
      </c>
      <c r="BJ914"/>
      <c r="BQ914" t="s">
        <v>3144</v>
      </c>
      <c r="BR914">
        <v>0</v>
      </c>
    </row>
    <row r="915" spans="2:70" ht="29.25" customHeight="1" x14ac:dyDescent="0.25">
      <c r="B915" t="str">
        <f t="shared" si="279"/>
        <v>SyQT_CRS_ES96501-21K_0002</v>
      </c>
      <c r="C915">
        <f t="shared" si="280"/>
        <v>0</v>
      </c>
      <c r="D915" t="str">
        <f t="shared" si="281"/>
        <v>thuy1.dang</v>
      </c>
      <c r="E915">
        <f t="shared" si="282"/>
        <v>0</v>
      </c>
      <c r="F915" t="str">
        <f t="shared" si="285"/>
        <v>No</v>
      </c>
      <c r="G915" t="str">
        <f>IFERROR(VLOOKUP(B915,[1]Sheet1!$A:$J,COLUMN([1]Sheet1!$J$1),FALSE),"")</f>
        <v/>
      </c>
      <c r="H915" t="str">
        <f t="shared" si="286"/>
        <v>No</v>
      </c>
      <c r="I915">
        <f t="shared" si="283"/>
        <v>0</v>
      </c>
      <c r="J915">
        <f t="shared" si="284"/>
        <v>0</v>
      </c>
      <c r="K915" s="2">
        <v>17937533</v>
      </c>
      <c r="L915" s="38" t="s">
        <v>3008</v>
      </c>
      <c r="M915" t="s">
        <v>3061</v>
      </c>
      <c r="N915" t="s">
        <v>3062</v>
      </c>
      <c r="O915" t="s">
        <v>70</v>
      </c>
      <c r="R915" t="s">
        <v>60</v>
      </c>
      <c r="T915" t="s">
        <v>3063</v>
      </c>
      <c r="U915" s="4" t="s">
        <v>3064</v>
      </c>
      <c r="V915" t="s">
        <v>2306</v>
      </c>
      <c r="W915" t="s">
        <v>78</v>
      </c>
      <c r="X915" t="s">
        <v>2586</v>
      </c>
      <c r="Y915" t="s">
        <v>80</v>
      </c>
      <c r="Z915" t="s">
        <v>2318</v>
      </c>
      <c r="AA915" t="s">
        <v>119</v>
      </c>
      <c r="AB915" t="s">
        <v>201</v>
      </c>
      <c r="AC915" t="s">
        <v>201</v>
      </c>
      <c r="BJ915"/>
      <c r="BK915" t="s">
        <v>3065</v>
      </c>
      <c r="BQ915" t="s">
        <v>3144</v>
      </c>
      <c r="BR915" t="s">
        <v>3143</v>
      </c>
    </row>
    <row r="916" spans="2:70" ht="29.25" customHeight="1" x14ac:dyDescent="0.25">
      <c r="B916">
        <f t="shared" si="279"/>
        <v>0</v>
      </c>
      <c r="C916">
        <f t="shared" si="280"/>
        <v>0</v>
      </c>
      <c r="D916">
        <f t="shared" si="281"/>
        <v>0</v>
      </c>
      <c r="E916">
        <f t="shared" si="282"/>
        <v>0</v>
      </c>
      <c r="F916" t="str">
        <f t="shared" si="285"/>
        <v>No</v>
      </c>
      <c r="G916">
        <f>IFERROR(VLOOKUP(B916,[1]Sheet1!$A:$J,COLUMN([1]Sheet1!$J$1),FALSE),"")</f>
        <v>0</v>
      </c>
      <c r="H916" t="str">
        <f t="shared" si="286"/>
        <v>No</v>
      </c>
      <c r="I916">
        <f t="shared" si="283"/>
        <v>0</v>
      </c>
      <c r="J916">
        <f t="shared" si="284"/>
        <v>0</v>
      </c>
      <c r="L916"/>
      <c r="M916" t="s">
        <v>3066</v>
      </c>
      <c r="N916" t="s">
        <v>3067</v>
      </c>
      <c r="O916" t="s">
        <v>70</v>
      </c>
      <c r="BJ916"/>
      <c r="BQ916" t="s">
        <v>3144</v>
      </c>
      <c r="BR916">
        <v>0</v>
      </c>
    </row>
    <row r="917" spans="2:70" ht="29.25" customHeight="1" x14ac:dyDescent="0.25">
      <c r="B917" t="str">
        <f t="shared" si="279"/>
        <v>SyQT_CRS_ES96501-21K_0003</v>
      </c>
      <c r="C917">
        <f t="shared" si="280"/>
        <v>0</v>
      </c>
      <c r="D917" t="str">
        <f t="shared" si="281"/>
        <v>thuy1.dang</v>
      </c>
      <c r="E917">
        <f t="shared" si="282"/>
        <v>0</v>
      </c>
      <c r="F917" t="str">
        <f t="shared" si="285"/>
        <v>No</v>
      </c>
      <c r="G917" t="str">
        <f>IFERROR(VLOOKUP(B917,[1]Sheet1!$A:$J,COLUMN([1]Sheet1!$J$1),FALSE),"")</f>
        <v/>
      </c>
      <c r="H917" t="str">
        <f t="shared" si="286"/>
        <v>No</v>
      </c>
      <c r="I917">
        <f t="shared" si="283"/>
        <v>0</v>
      </c>
      <c r="J917">
        <f t="shared" si="284"/>
        <v>0</v>
      </c>
      <c r="K917" s="2">
        <v>17959008</v>
      </c>
      <c r="L917" s="38" t="s">
        <v>3013</v>
      </c>
      <c r="M917" t="s">
        <v>3068</v>
      </c>
      <c r="N917" t="s">
        <v>3069</v>
      </c>
      <c r="O917" t="s">
        <v>70</v>
      </c>
      <c r="R917" t="s">
        <v>60</v>
      </c>
      <c r="T917" t="s">
        <v>3070</v>
      </c>
      <c r="U917" s="4" t="s">
        <v>3071</v>
      </c>
      <c r="V917" t="s">
        <v>2306</v>
      </c>
      <c r="W917" t="s">
        <v>78</v>
      </c>
      <c r="X917" t="s">
        <v>2586</v>
      </c>
      <c r="Y917" t="s">
        <v>80</v>
      </c>
      <c r="Z917" t="s">
        <v>2318</v>
      </c>
      <c r="AA917" t="s">
        <v>119</v>
      </c>
      <c r="AB917" t="s">
        <v>201</v>
      </c>
      <c r="AC917" t="s">
        <v>201</v>
      </c>
      <c r="BJ917"/>
      <c r="BK917" t="s">
        <v>3072</v>
      </c>
      <c r="BQ917" t="s">
        <v>3144</v>
      </c>
      <c r="BR917" t="s">
        <v>3143</v>
      </c>
    </row>
    <row r="918" spans="2:70" ht="29.25" customHeight="1" x14ac:dyDescent="0.25">
      <c r="B918">
        <f t="shared" si="279"/>
        <v>0</v>
      </c>
      <c r="C918">
        <f t="shared" si="280"/>
        <v>0</v>
      </c>
      <c r="D918">
        <f t="shared" si="281"/>
        <v>0</v>
      </c>
      <c r="E918">
        <f t="shared" si="282"/>
        <v>0</v>
      </c>
      <c r="F918" t="str">
        <f t="shared" si="285"/>
        <v>No</v>
      </c>
      <c r="G918">
        <f>IFERROR(VLOOKUP(B918,[1]Sheet1!$A:$J,COLUMN([1]Sheet1!$J$1),FALSE),"")</f>
        <v>0</v>
      </c>
      <c r="H918" t="str">
        <f t="shared" si="286"/>
        <v>No</v>
      </c>
      <c r="I918">
        <f t="shared" si="283"/>
        <v>0</v>
      </c>
      <c r="J918">
        <f t="shared" si="284"/>
        <v>0</v>
      </c>
      <c r="L918"/>
      <c r="M918" t="s">
        <v>3073</v>
      </c>
      <c r="N918" t="s">
        <v>3074</v>
      </c>
      <c r="O918" t="s">
        <v>70</v>
      </c>
      <c r="BJ918"/>
      <c r="BQ918" t="s">
        <v>3144</v>
      </c>
      <c r="BR918">
        <v>0</v>
      </c>
    </row>
    <row r="919" spans="2:70" ht="29.25" customHeight="1" x14ac:dyDescent="0.25">
      <c r="B919" t="str">
        <f t="shared" si="279"/>
        <v>SyQT_CRS_ES96501-21K_0004</v>
      </c>
      <c r="C919">
        <f t="shared" si="280"/>
        <v>0</v>
      </c>
      <c r="D919" t="str">
        <f t="shared" si="281"/>
        <v>thuy1.dang</v>
      </c>
      <c r="E919">
        <f t="shared" si="282"/>
        <v>0</v>
      </c>
      <c r="F919" t="str">
        <f t="shared" si="285"/>
        <v>No</v>
      </c>
      <c r="G919" t="str">
        <f>IFERROR(VLOOKUP(B919,[1]Sheet1!$A:$J,COLUMN([1]Sheet1!$J$1),FALSE),"")</f>
        <v/>
      </c>
      <c r="H919" t="str">
        <f t="shared" si="286"/>
        <v>No</v>
      </c>
      <c r="I919">
        <f t="shared" si="283"/>
        <v>0</v>
      </c>
      <c r="J919">
        <f t="shared" si="284"/>
        <v>0</v>
      </c>
      <c r="K919" s="2">
        <v>17959009</v>
      </c>
      <c r="L919" s="38" t="s">
        <v>3021</v>
      </c>
      <c r="M919" s="4" t="s">
        <v>3075</v>
      </c>
      <c r="O919" t="s">
        <v>70</v>
      </c>
      <c r="R919" t="s">
        <v>60</v>
      </c>
      <c r="T919" s="4" t="s">
        <v>3076</v>
      </c>
      <c r="U919" s="4" t="s">
        <v>3077</v>
      </c>
      <c r="V919" t="s">
        <v>2306</v>
      </c>
      <c r="W919" t="s">
        <v>78</v>
      </c>
      <c r="X919" t="s">
        <v>2586</v>
      </c>
      <c r="Y919" t="s">
        <v>80</v>
      </c>
      <c r="Z919" t="s">
        <v>2318</v>
      </c>
      <c r="AA919" t="s">
        <v>119</v>
      </c>
      <c r="AB919" t="s">
        <v>201</v>
      </c>
      <c r="AC919" t="s">
        <v>201</v>
      </c>
      <c r="BJ919"/>
      <c r="BK919" t="s">
        <v>3072</v>
      </c>
      <c r="BQ919" t="s">
        <v>3144</v>
      </c>
      <c r="BR919" t="s">
        <v>3143</v>
      </c>
    </row>
    <row r="920" spans="2:70" ht="29.25" customHeight="1" x14ac:dyDescent="0.25">
      <c r="B920">
        <f t="shared" si="279"/>
        <v>0</v>
      </c>
      <c r="C920">
        <f t="shared" si="280"/>
        <v>0</v>
      </c>
      <c r="D920">
        <f t="shared" si="281"/>
        <v>0</v>
      </c>
      <c r="E920">
        <f t="shared" si="282"/>
        <v>0</v>
      </c>
      <c r="F920" t="str">
        <f t="shared" si="285"/>
        <v>No</v>
      </c>
      <c r="G920">
        <f>IFERROR(VLOOKUP(B920,[1]Sheet1!$A:$J,COLUMN([1]Sheet1!$J$1),FALSE),"")</f>
        <v>0</v>
      </c>
      <c r="H920" t="str">
        <f t="shared" si="286"/>
        <v>No</v>
      </c>
      <c r="I920">
        <f t="shared" si="283"/>
        <v>0</v>
      </c>
      <c r="J920">
        <f t="shared" si="284"/>
        <v>0</v>
      </c>
      <c r="L920"/>
      <c r="M920" t="s">
        <v>3078</v>
      </c>
      <c r="N920" s="4" t="s">
        <v>3079</v>
      </c>
      <c r="BJ920"/>
      <c r="BQ920" t="s">
        <v>3144</v>
      </c>
      <c r="BR920">
        <v>0</v>
      </c>
    </row>
    <row r="921" spans="2:70" ht="29.25" customHeight="1" x14ac:dyDescent="0.25">
      <c r="B921">
        <f t="shared" si="279"/>
        <v>0</v>
      </c>
      <c r="C921">
        <f t="shared" si="280"/>
        <v>0</v>
      </c>
      <c r="D921">
        <f t="shared" si="281"/>
        <v>0</v>
      </c>
      <c r="E921">
        <f t="shared" si="282"/>
        <v>0</v>
      </c>
      <c r="F921" t="str">
        <f t="shared" si="285"/>
        <v>No</v>
      </c>
      <c r="G921">
        <f>IFERROR(VLOOKUP(B921,[1]Sheet1!$A:$J,COLUMN([1]Sheet1!$J$1),FALSE),"")</f>
        <v>0</v>
      </c>
      <c r="H921" t="str">
        <f t="shared" si="286"/>
        <v>No</v>
      </c>
      <c r="I921">
        <f t="shared" si="283"/>
        <v>0</v>
      </c>
      <c r="J921">
        <f t="shared" si="284"/>
        <v>0</v>
      </c>
      <c r="L921"/>
      <c r="M921" s="4" t="s">
        <v>3080</v>
      </c>
      <c r="N921" t="s">
        <v>3081</v>
      </c>
      <c r="BJ921"/>
      <c r="BQ921" t="s">
        <v>3144</v>
      </c>
      <c r="BR921">
        <v>0</v>
      </c>
    </row>
    <row r="922" spans="2:70" ht="29.25" customHeight="1" x14ac:dyDescent="0.25">
      <c r="B922" t="str">
        <f t="shared" si="279"/>
        <v>SyQT_CRS_ES96501-21K_0005</v>
      </c>
      <c r="C922">
        <f t="shared" si="280"/>
        <v>0</v>
      </c>
      <c r="D922" t="str">
        <f t="shared" si="281"/>
        <v>thuy1.dang</v>
      </c>
      <c r="E922">
        <f t="shared" si="282"/>
        <v>0</v>
      </c>
      <c r="F922" t="str">
        <f t="shared" si="285"/>
        <v>No</v>
      </c>
      <c r="G922" t="str">
        <f>IFERROR(VLOOKUP(B922,[1]Sheet1!$A:$J,COLUMN([1]Sheet1!$J$1),FALSE),"")</f>
        <v/>
      </c>
      <c r="H922" t="str">
        <f t="shared" si="286"/>
        <v>No</v>
      </c>
      <c r="I922">
        <f t="shared" si="283"/>
        <v>0</v>
      </c>
      <c r="J922">
        <f t="shared" si="284"/>
        <v>0</v>
      </c>
      <c r="K922" s="2">
        <v>17983766</v>
      </c>
      <c r="L922" s="38" t="s">
        <v>3027</v>
      </c>
      <c r="M922" t="s">
        <v>3082</v>
      </c>
      <c r="O922" t="s">
        <v>70</v>
      </c>
      <c r="R922" t="s">
        <v>60</v>
      </c>
      <c r="T922" t="s">
        <v>3083</v>
      </c>
      <c r="U922" s="4" t="s">
        <v>3084</v>
      </c>
      <c r="V922" t="s">
        <v>2306</v>
      </c>
      <c r="W922" t="s">
        <v>78</v>
      </c>
      <c r="X922" t="s">
        <v>2586</v>
      </c>
      <c r="Y922" t="s">
        <v>80</v>
      </c>
      <c r="Z922" t="s">
        <v>2318</v>
      </c>
      <c r="AA922" t="s">
        <v>119</v>
      </c>
      <c r="AB922" t="s">
        <v>201</v>
      </c>
      <c r="AC922" t="s">
        <v>201</v>
      </c>
      <c r="BJ922"/>
      <c r="BK922" t="s">
        <v>3085</v>
      </c>
      <c r="BQ922" t="s">
        <v>3144</v>
      </c>
      <c r="BR922" t="s">
        <v>3143</v>
      </c>
    </row>
    <row r="923" spans="2:70" ht="29.25" customHeight="1" x14ac:dyDescent="0.25">
      <c r="B923">
        <f t="shared" si="279"/>
        <v>0</v>
      </c>
      <c r="C923">
        <f t="shared" si="280"/>
        <v>0</v>
      </c>
      <c r="D923">
        <f t="shared" si="281"/>
        <v>0</v>
      </c>
      <c r="E923">
        <f t="shared" si="282"/>
        <v>0</v>
      </c>
      <c r="F923" t="str">
        <f t="shared" si="285"/>
        <v>No</v>
      </c>
      <c r="G923">
        <f>IFERROR(VLOOKUP(B923,[1]Sheet1!$A:$J,COLUMN([1]Sheet1!$J$1),FALSE),"")</f>
        <v>0</v>
      </c>
      <c r="H923" t="str">
        <f t="shared" si="286"/>
        <v>No</v>
      </c>
      <c r="I923">
        <f t="shared" si="283"/>
        <v>0</v>
      </c>
      <c r="J923">
        <f t="shared" si="284"/>
        <v>0</v>
      </c>
      <c r="L923"/>
      <c r="M923" t="s">
        <v>3086</v>
      </c>
      <c r="N923" t="s">
        <v>3087</v>
      </c>
      <c r="O923" t="s">
        <v>70</v>
      </c>
      <c r="BJ923"/>
      <c r="BQ923" t="s">
        <v>3144</v>
      </c>
      <c r="BR923">
        <v>0</v>
      </c>
    </row>
    <row r="924" spans="2:70" ht="29.25" customHeight="1" x14ac:dyDescent="0.25">
      <c r="B924" t="str">
        <f t="shared" si="279"/>
        <v>SyQT_CRS_ES96501-21K_0006</v>
      </c>
      <c r="C924">
        <f t="shared" si="280"/>
        <v>0</v>
      </c>
      <c r="D924" t="str">
        <f t="shared" si="281"/>
        <v>thuy1.dang</v>
      </c>
      <c r="E924">
        <f t="shared" si="282"/>
        <v>0</v>
      </c>
      <c r="F924" t="str">
        <f t="shared" si="285"/>
        <v>No</v>
      </c>
      <c r="G924" t="str">
        <f>IFERROR(VLOOKUP(B924,[1]Sheet1!$A:$J,COLUMN([1]Sheet1!$J$1),FALSE),"")</f>
        <v/>
      </c>
      <c r="H924" t="str">
        <f t="shared" si="286"/>
        <v>No</v>
      </c>
      <c r="I924">
        <f t="shared" si="283"/>
        <v>0</v>
      </c>
      <c r="J924">
        <f t="shared" si="284"/>
        <v>0</v>
      </c>
      <c r="K924" s="2">
        <v>17983767</v>
      </c>
      <c r="L924" s="38" t="s">
        <v>3088</v>
      </c>
      <c r="M924" t="s">
        <v>3089</v>
      </c>
      <c r="O924" t="s">
        <v>70</v>
      </c>
      <c r="R924" t="s">
        <v>60</v>
      </c>
      <c r="T924" t="s">
        <v>3090</v>
      </c>
      <c r="U924" s="4" t="s">
        <v>3091</v>
      </c>
      <c r="V924" t="s">
        <v>2306</v>
      </c>
      <c r="W924" t="s">
        <v>78</v>
      </c>
      <c r="X924" t="s">
        <v>2586</v>
      </c>
      <c r="Y924" t="s">
        <v>80</v>
      </c>
      <c r="Z924" t="s">
        <v>2318</v>
      </c>
      <c r="AA924" t="s">
        <v>119</v>
      </c>
      <c r="AB924" t="s">
        <v>201</v>
      </c>
      <c r="AC924" t="s">
        <v>201</v>
      </c>
      <c r="BJ924"/>
      <c r="BK924" t="s">
        <v>3085</v>
      </c>
      <c r="BQ924" t="s">
        <v>3144</v>
      </c>
      <c r="BR924" t="s">
        <v>3143</v>
      </c>
    </row>
    <row r="925" spans="2:70" ht="29.25" customHeight="1" x14ac:dyDescent="0.25">
      <c r="B925">
        <f t="shared" si="279"/>
        <v>0</v>
      </c>
      <c r="C925">
        <f t="shared" si="280"/>
        <v>0</v>
      </c>
      <c r="D925">
        <f t="shared" si="281"/>
        <v>0</v>
      </c>
      <c r="E925">
        <f t="shared" si="282"/>
        <v>0</v>
      </c>
      <c r="F925" t="str">
        <f t="shared" si="285"/>
        <v>No</v>
      </c>
      <c r="G925">
        <f>IFERROR(VLOOKUP(B925,[1]Sheet1!$A:$J,COLUMN([1]Sheet1!$J$1),FALSE),"")</f>
        <v>0</v>
      </c>
      <c r="H925" t="str">
        <f t="shared" si="286"/>
        <v>No</v>
      </c>
      <c r="I925">
        <f t="shared" si="283"/>
        <v>0</v>
      </c>
      <c r="J925">
        <f t="shared" si="284"/>
        <v>0</v>
      </c>
      <c r="L925"/>
      <c r="M925" t="s">
        <v>3092</v>
      </c>
      <c r="N925" t="s">
        <v>3087</v>
      </c>
      <c r="O925" t="s">
        <v>70</v>
      </c>
      <c r="BJ925"/>
      <c r="BQ925" t="s">
        <v>3144</v>
      </c>
      <c r="BR925">
        <v>0</v>
      </c>
    </row>
    <row r="926" spans="2:70" ht="29.25" customHeight="1" x14ac:dyDescent="0.25">
      <c r="B926" t="str">
        <f t="shared" si="279"/>
        <v>SyQT_CRS_ES96501-21K_0007</v>
      </c>
      <c r="C926">
        <f t="shared" si="280"/>
        <v>0</v>
      </c>
      <c r="D926" t="str">
        <f t="shared" si="281"/>
        <v>thuy1.dang</v>
      </c>
      <c r="E926">
        <f t="shared" si="282"/>
        <v>0</v>
      </c>
      <c r="F926" t="str">
        <f t="shared" si="285"/>
        <v>No</v>
      </c>
      <c r="G926" t="str">
        <f>IFERROR(VLOOKUP(B926,[1]Sheet1!$A:$J,COLUMN([1]Sheet1!$J$1),FALSE),"")</f>
        <v/>
      </c>
      <c r="H926" t="str">
        <f t="shared" si="286"/>
        <v>No</v>
      </c>
      <c r="I926">
        <f t="shared" si="283"/>
        <v>0</v>
      </c>
      <c r="J926">
        <f t="shared" si="284"/>
        <v>0</v>
      </c>
      <c r="K926" s="2">
        <v>17983768</v>
      </c>
      <c r="L926" s="38" t="s">
        <v>3093</v>
      </c>
      <c r="M926" t="s">
        <v>3094</v>
      </c>
      <c r="O926" t="s">
        <v>70</v>
      </c>
      <c r="R926" t="s">
        <v>60</v>
      </c>
      <c r="T926" t="s">
        <v>3095</v>
      </c>
      <c r="U926" s="4" t="s">
        <v>3096</v>
      </c>
      <c r="V926" t="s">
        <v>2306</v>
      </c>
      <c r="W926" t="s">
        <v>78</v>
      </c>
      <c r="X926" t="s">
        <v>2586</v>
      </c>
      <c r="Y926" t="s">
        <v>80</v>
      </c>
      <c r="Z926" t="s">
        <v>2318</v>
      </c>
      <c r="AA926" t="s">
        <v>119</v>
      </c>
      <c r="AB926" t="s">
        <v>201</v>
      </c>
      <c r="AC926" t="s">
        <v>201</v>
      </c>
      <c r="BJ926"/>
      <c r="BK926" t="s">
        <v>3085</v>
      </c>
      <c r="BQ926" t="s">
        <v>3144</v>
      </c>
      <c r="BR926" t="s">
        <v>3143</v>
      </c>
    </row>
    <row r="927" spans="2:70" ht="29.25" customHeight="1" x14ac:dyDescent="0.25">
      <c r="B927">
        <f t="shared" si="279"/>
        <v>0</v>
      </c>
      <c r="C927">
        <f t="shared" si="280"/>
        <v>0</v>
      </c>
      <c r="D927">
        <f t="shared" si="281"/>
        <v>0</v>
      </c>
      <c r="E927">
        <f t="shared" si="282"/>
        <v>0</v>
      </c>
      <c r="F927" t="str">
        <f t="shared" si="285"/>
        <v>No</v>
      </c>
      <c r="G927">
        <f>IFERROR(VLOOKUP(B927,[1]Sheet1!$A:$J,COLUMN([1]Sheet1!$J$1),FALSE),"")</f>
        <v>0</v>
      </c>
      <c r="H927" t="str">
        <f t="shared" si="286"/>
        <v>No</v>
      </c>
      <c r="I927">
        <f t="shared" si="283"/>
        <v>0</v>
      </c>
      <c r="J927">
        <f t="shared" si="284"/>
        <v>0</v>
      </c>
      <c r="L927"/>
      <c r="M927" t="s">
        <v>3097</v>
      </c>
      <c r="N927" t="s">
        <v>3087</v>
      </c>
      <c r="O927" t="s">
        <v>70</v>
      </c>
      <c r="BJ927"/>
      <c r="BQ927" t="s">
        <v>3144</v>
      </c>
      <c r="BR927">
        <v>0</v>
      </c>
    </row>
    <row r="928" spans="2:70" ht="29.25" customHeight="1" x14ac:dyDescent="0.25">
      <c r="B928" t="str">
        <f t="shared" si="279"/>
        <v>SyQT_CRS_ES96501-21K_0008</v>
      </c>
      <c r="C928">
        <f t="shared" si="280"/>
        <v>0</v>
      </c>
      <c r="D928" t="str">
        <f t="shared" si="281"/>
        <v>thuy1.dang</v>
      </c>
      <c r="E928">
        <f t="shared" si="282"/>
        <v>0</v>
      </c>
      <c r="F928" t="str">
        <f t="shared" si="285"/>
        <v>No</v>
      </c>
      <c r="G928" t="str">
        <f>IFERROR(VLOOKUP(B928,[1]Sheet1!$A:$J,COLUMN([1]Sheet1!$J$1),FALSE),"")</f>
        <v/>
      </c>
      <c r="H928" t="str">
        <f t="shared" si="286"/>
        <v>No</v>
      </c>
      <c r="I928">
        <f t="shared" si="283"/>
        <v>0</v>
      </c>
      <c r="J928">
        <f t="shared" si="284"/>
        <v>0</v>
      </c>
      <c r="K928" s="2">
        <v>17988676</v>
      </c>
      <c r="L928" s="38" t="s">
        <v>3098</v>
      </c>
      <c r="M928" s="5" t="s">
        <v>3099</v>
      </c>
      <c r="N928" s="5"/>
      <c r="O928" t="s">
        <v>70</v>
      </c>
      <c r="R928" t="s">
        <v>60</v>
      </c>
      <c r="T928" t="s">
        <v>3100</v>
      </c>
      <c r="U928" s="4" t="s">
        <v>3101</v>
      </c>
      <c r="V928" t="s">
        <v>2306</v>
      </c>
      <c r="W928" t="s">
        <v>78</v>
      </c>
      <c r="X928" t="s">
        <v>2586</v>
      </c>
      <c r="Y928" t="s">
        <v>80</v>
      </c>
      <c r="Z928" t="s">
        <v>2318</v>
      </c>
      <c r="AA928" t="s">
        <v>119</v>
      </c>
      <c r="AB928" t="s">
        <v>201</v>
      </c>
      <c r="AC928" t="s">
        <v>201</v>
      </c>
      <c r="BJ928"/>
      <c r="BK928" t="s">
        <v>3102</v>
      </c>
      <c r="BQ928" t="s">
        <v>3144</v>
      </c>
      <c r="BR928" t="s">
        <v>3143</v>
      </c>
    </row>
    <row r="929" spans="2:70" ht="29.25" customHeight="1" x14ac:dyDescent="0.25">
      <c r="B929">
        <f t="shared" si="279"/>
        <v>0</v>
      </c>
      <c r="C929">
        <f t="shared" si="280"/>
        <v>0</v>
      </c>
      <c r="D929">
        <f t="shared" si="281"/>
        <v>0</v>
      </c>
      <c r="E929">
        <f t="shared" si="282"/>
        <v>0</v>
      </c>
      <c r="F929" t="str">
        <f t="shared" si="285"/>
        <v>No</v>
      </c>
      <c r="G929">
        <f>IFERROR(VLOOKUP(B929,[1]Sheet1!$A:$J,COLUMN([1]Sheet1!$J$1),FALSE),"")</f>
        <v>0</v>
      </c>
      <c r="H929" t="str">
        <f t="shared" si="286"/>
        <v>No</v>
      </c>
      <c r="I929">
        <f t="shared" si="283"/>
        <v>0</v>
      </c>
      <c r="J929">
        <f t="shared" si="284"/>
        <v>0</v>
      </c>
      <c r="L929"/>
      <c r="M929" s="5" t="s">
        <v>3103</v>
      </c>
      <c r="N929" s="5"/>
      <c r="BJ929"/>
      <c r="BQ929" t="s">
        <v>3144</v>
      </c>
      <c r="BR929">
        <v>0</v>
      </c>
    </row>
    <row r="930" spans="2:70" ht="29.25" customHeight="1" x14ac:dyDescent="0.25">
      <c r="B930">
        <f t="shared" si="279"/>
        <v>0</v>
      </c>
      <c r="C930">
        <f t="shared" si="280"/>
        <v>0</v>
      </c>
      <c r="D930">
        <f t="shared" si="281"/>
        <v>0</v>
      </c>
      <c r="E930">
        <f t="shared" si="282"/>
        <v>0</v>
      </c>
      <c r="F930" t="str">
        <f t="shared" si="285"/>
        <v>No</v>
      </c>
      <c r="G930">
        <f>IFERROR(VLOOKUP(B930,[1]Sheet1!$A:$J,COLUMN([1]Sheet1!$J$1),FALSE),"")</f>
        <v>0</v>
      </c>
      <c r="H930" t="str">
        <f t="shared" si="286"/>
        <v>No</v>
      </c>
      <c r="I930">
        <f t="shared" si="283"/>
        <v>0</v>
      </c>
      <c r="J930">
        <f t="shared" si="284"/>
        <v>0</v>
      </c>
      <c r="L930"/>
      <c r="M930" t="s">
        <v>3104</v>
      </c>
      <c r="N930" t="s">
        <v>3105</v>
      </c>
      <c r="BJ930"/>
      <c r="BQ930" t="s">
        <v>3144</v>
      </c>
      <c r="BR930">
        <v>0</v>
      </c>
    </row>
    <row r="931" spans="2:70" ht="29.25" customHeight="1" x14ac:dyDescent="0.25">
      <c r="B931" t="str">
        <f t="shared" si="279"/>
        <v>SyQT_CRS_ES96501-21K_0009</v>
      </c>
      <c r="C931">
        <f t="shared" si="280"/>
        <v>0</v>
      </c>
      <c r="D931" t="str">
        <f t="shared" si="281"/>
        <v>thuy1.dang</v>
      </c>
      <c r="E931">
        <f t="shared" si="282"/>
        <v>0</v>
      </c>
      <c r="F931" t="str">
        <f t="shared" si="285"/>
        <v>No</v>
      </c>
      <c r="G931" t="str">
        <f>IFERROR(VLOOKUP(B931,[1]Sheet1!$A:$J,COLUMN([1]Sheet1!$J$1),FALSE),"")</f>
        <v/>
      </c>
      <c r="H931" t="str">
        <f t="shared" si="286"/>
        <v>No</v>
      </c>
      <c r="I931">
        <f t="shared" si="283"/>
        <v>0</v>
      </c>
      <c r="J931">
        <f t="shared" si="284"/>
        <v>0</v>
      </c>
      <c r="K931" s="2">
        <v>17988677</v>
      </c>
      <c r="L931" s="38" t="s">
        <v>3106</v>
      </c>
      <c r="M931" s="3" t="s">
        <v>3099</v>
      </c>
      <c r="N931" s="3"/>
      <c r="O931" t="s">
        <v>70</v>
      </c>
      <c r="R931" t="s">
        <v>60</v>
      </c>
      <c r="T931" t="s">
        <v>3107</v>
      </c>
      <c r="U931" s="4" t="s">
        <v>3101</v>
      </c>
      <c r="V931" t="s">
        <v>2306</v>
      </c>
      <c r="W931" t="s">
        <v>78</v>
      </c>
      <c r="X931" t="s">
        <v>2586</v>
      </c>
      <c r="Y931" t="s">
        <v>80</v>
      </c>
      <c r="Z931" t="s">
        <v>2318</v>
      </c>
      <c r="AA931" t="s">
        <v>119</v>
      </c>
      <c r="AB931" t="s">
        <v>201</v>
      </c>
      <c r="AC931" t="s">
        <v>201</v>
      </c>
      <c r="BJ931"/>
      <c r="BK931" t="s">
        <v>3102</v>
      </c>
      <c r="BQ931" t="s">
        <v>3144</v>
      </c>
      <c r="BR931" t="s">
        <v>3143</v>
      </c>
    </row>
    <row r="932" spans="2:70" ht="29.25" customHeight="1" x14ac:dyDescent="0.25">
      <c r="B932">
        <f t="shared" si="279"/>
        <v>0</v>
      </c>
      <c r="C932">
        <f t="shared" si="280"/>
        <v>0</v>
      </c>
      <c r="D932">
        <f t="shared" si="281"/>
        <v>0</v>
      </c>
      <c r="E932">
        <f t="shared" si="282"/>
        <v>0</v>
      </c>
      <c r="F932" t="str">
        <f t="shared" si="285"/>
        <v>No</v>
      </c>
      <c r="G932">
        <f>IFERROR(VLOOKUP(B932,[1]Sheet1!$A:$J,COLUMN([1]Sheet1!$J$1),FALSE),"")</f>
        <v>0</v>
      </c>
      <c r="H932" t="str">
        <f t="shared" si="286"/>
        <v>No</v>
      </c>
      <c r="I932">
        <f t="shared" si="283"/>
        <v>0</v>
      </c>
      <c r="J932">
        <f t="shared" si="284"/>
        <v>0</v>
      </c>
      <c r="L932"/>
      <c r="M932" s="3" t="s">
        <v>3103</v>
      </c>
      <c r="N932" s="3"/>
      <c r="BJ932"/>
      <c r="BQ932" t="s">
        <v>3144</v>
      </c>
      <c r="BR932">
        <v>0</v>
      </c>
    </row>
    <row r="933" spans="2:70" ht="29.25" customHeight="1" x14ac:dyDescent="0.25">
      <c r="B933">
        <f t="shared" si="279"/>
        <v>0</v>
      </c>
      <c r="C933">
        <f t="shared" si="280"/>
        <v>0</v>
      </c>
      <c r="D933">
        <f t="shared" si="281"/>
        <v>0</v>
      </c>
      <c r="E933">
        <f t="shared" si="282"/>
        <v>0</v>
      </c>
      <c r="F933" t="str">
        <f t="shared" si="285"/>
        <v>No</v>
      </c>
      <c r="G933">
        <f>IFERROR(VLOOKUP(B933,[1]Sheet1!$A:$J,COLUMN([1]Sheet1!$J$1),FALSE),"")</f>
        <v>0</v>
      </c>
      <c r="H933" t="str">
        <f t="shared" si="286"/>
        <v>No</v>
      </c>
      <c r="I933">
        <f t="shared" si="283"/>
        <v>0</v>
      </c>
      <c r="J933">
        <f t="shared" si="284"/>
        <v>0</v>
      </c>
      <c r="L933"/>
      <c r="M933" t="s">
        <v>3108</v>
      </c>
      <c r="N933" t="s">
        <v>3109</v>
      </c>
      <c r="BJ933"/>
      <c r="BQ933" t="s">
        <v>3144</v>
      </c>
      <c r="BR933">
        <v>0</v>
      </c>
    </row>
    <row r="934" spans="2:70" ht="29.25" customHeight="1" x14ac:dyDescent="0.25">
      <c r="B934" t="str">
        <f t="shared" si="279"/>
        <v>SyQT_CRS_ES96501-21K_0010</v>
      </c>
      <c r="C934">
        <f t="shared" si="280"/>
        <v>0</v>
      </c>
      <c r="D934" t="str">
        <f t="shared" si="281"/>
        <v>thuy1.dang</v>
      </c>
      <c r="E934">
        <f t="shared" si="282"/>
        <v>0</v>
      </c>
      <c r="F934" t="str">
        <f t="shared" si="285"/>
        <v>No</v>
      </c>
      <c r="G934" t="str">
        <f>IFERROR(VLOOKUP(B934,[1]Sheet1!$A:$J,COLUMN([1]Sheet1!$J$1),FALSE),"")</f>
        <v/>
      </c>
      <c r="H934" t="str">
        <f t="shared" si="286"/>
        <v>No</v>
      </c>
      <c r="I934">
        <f t="shared" si="283"/>
        <v>0</v>
      </c>
      <c r="J934">
        <f t="shared" si="284"/>
        <v>0</v>
      </c>
      <c r="K934" s="2">
        <v>18006523</v>
      </c>
      <c r="L934" s="38" t="s">
        <v>3110</v>
      </c>
      <c r="M934" t="s">
        <v>3111</v>
      </c>
      <c r="N934" t="s">
        <v>3112</v>
      </c>
      <c r="O934" t="s">
        <v>70</v>
      </c>
      <c r="R934" t="s">
        <v>60</v>
      </c>
      <c r="T934" t="s">
        <v>3113</v>
      </c>
      <c r="U934" s="4" t="s">
        <v>3114</v>
      </c>
      <c r="V934" t="s">
        <v>2306</v>
      </c>
      <c r="W934" t="s">
        <v>78</v>
      </c>
      <c r="X934" t="s">
        <v>2586</v>
      </c>
      <c r="Y934" t="s">
        <v>80</v>
      </c>
      <c r="Z934" t="s">
        <v>2318</v>
      </c>
      <c r="AA934" t="s">
        <v>119</v>
      </c>
      <c r="AB934" t="s">
        <v>201</v>
      </c>
      <c r="AC934" t="s">
        <v>201</v>
      </c>
      <c r="BJ934"/>
      <c r="BK934" t="s">
        <v>3115</v>
      </c>
      <c r="BQ934" t="s">
        <v>3144</v>
      </c>
      <c r="BR934" t="s">
        <v>3143</v>
      </c>
    </row>
    <row r="935" spans="2:70" ht="29.25" customHeight="1" x14ac:dyDescent="0.25">
      <c r="B935">
        <f t="shared" si="279"/>
        <v>0</v>
      </c>
      <c r="C935">
        <f t="shared" si="280"/>
        <v>0</v>
      </c>
      <c r="D935">
        <f t="shared" si="281"/>
        <v>0</v>
      </c>
      <c r="E935">
        <f t="shared" si="282"/>
        <v>0</v>
      </c>
      <c r="F935" t="str">
        <f t="shared" si="285"/>
        <v>No</v>
      </c>
      <c r="G935">
        <f>IFERROR(VLOOKUP(B935,[1]Sheet1!$A:$J,COLUMN([1]Sheet1!$J$1),FALSE),"")</f>
        <v>0</v>
      </c>
      <c r="H935" t="str">
        <f t="shared" si="286"/>
        <v>No</v>
      </c>
      <c r="I935">
        <f t="shared" si="283"/>
        <v>0</v>
      </c>
      <c r="J935">
        <f t="shared" si="284"/>
        <v>0</v>
      </c>
      <c r="L935"/>
      <c r="M935" s="5" t="s">
        <v>3116</v>
      </c>
      <c r="N935" s="5"/>
      <c r="BJ935"/>
      <c r="BQ935" t="s">
        <v>3144</v>
      </c>
      <c r="BR935">
        <v>0</v>
      </c>
    </row>
    <row r="936" spans="2:70" ht="29.25" customHeight="1" x14ac:dyDescent="0.25">
      <c r="B936">
        <f t="shared" si="279"/>
        <v>0</v>
      </c>
      <c r="C936">
        <f t="shared" si="280"/>
        <v>0</v>
      </c>
      <c r="D936">
        <f t="shared" si="281"/>
        <v>0</v>
      </c>
      <c r="E936">
        <f t="shared" si="282"/>
        <v>0</v>
      </c>
      <c r="F936" t="str">
        <f t="shared" si="285"/>
        <v>No</v>
      </c>
      <c r="G936">
        <f>IFERROR(VLOOKUP(B936,[1]Sheet1!$A:$J,COLUMN([1]Sheet1!$J$1),FALSE),"")</f>
        <v>0</v>
      </c>
      <c r="H936" t="str">
        <f t="shared" si="286"/>
        <v>No</v>
      </c>
      <c r="I936">
        <f t="shared" si="283"/>
        <v>0</v>
      </c>
      <c r="J936">
        <f t="shared" si="284"/>
        <v>0</v>
      </c>
      <c r="L936"/>
      <c r="M936" t="s">
        <v>3117</v>
      </c>
      <c r="N936" t="s">
        <v>3118</v>
      </c>
      <c r="BJ936"/>
      <c r="BQ936" t="s">
        <v>3144</v>
      </c>
      <c r="BR936">
        <v>0</v>
      </c>
    </row>
    <row r="937" spans="2:70" ht="29.25" customHeight="1" x14ac:dyDescent="0.25">
      <c r="B937" t="str">
        <f t="shared" si="279"/>
        <v>SyQT_CRS_ES96501-21K_0011</v>
      </c>
      <c r="C937">
        <f t="shared" si="280"/>
        <v>0</v>
      </c>
      <c r="D937" t="str">
        <f t="shared" si="281"/>
        <v>thuy1.dang</v>
      </c>
      <c r="E937">
        <f t="shared" si="282"/>
        <v>0</v>
      </c>
      <c r="F937" t="str">
        <f t="shared" si="285"/>
        <v>No</v>
      </c>
      <c r="G937" t="str">
        <f>IFERROR(VLOOKUP(B937,[1]Sheet1!$A:$J,COLUMN([1]Sheet1!$J$1),FALSE),"")</f>
        <v/>
      </c>
      <c r="H937" t="str">
        <f t="shared" si="286"/>
        <v>No</v>
      </c>
      <c r="I937">
        <f t="shared" si="283"/>
        <v>0</v>
      </c>
      <c r="J937">
        <f t="shared" si="284"/>
        <v>0</v>
      </c>
      <c r="K937" s="2">
        <v>18006524</v>
      </c>
      <c r="L937" s="38" t="s">
        <v>3119</v>
      </c>
      <c r="M937" t="s">
        <v>3120</v>
      </c>
      <c r="N937" t="s">
        <v>3121</v>
      </c>
      <c r="O937" t="s">
        <v>70</v>
      </c>
      <c r="R937" t="s">
        <v>60</v>
      </c>
      <c r="T937" t="s">
        <v>3122</v>
      </c>
      <c r="U937" s="4" t="s">
        <v>3123</v>
      </c>
      <c r="V937" t="s">
        <v>2306</v>
      </c>
      <c r="W937" t="s">
        <v>78</v>
      </c>
      <c r="X937" t="s">
        <v>2586</v>
      </c>
      <c r="Y937" t="s">
        <v>80</v>
      </c>
      <c r="Z937" t="s">
        <v>2318</v>
      </c>
      <c r="AA937" t="s">
        <v>119</v>
      </c>
      <c r="AB937" t="s">
        <v>201</v>
      </c>
      <c r="AC937" t="s">
        <v>201</v>
      </c>
      <c r="BJ937"/>
      <c r="BK937" t="s">
        <v>3115</v>
      </c>
      <c r="BQ937" t="s">
        <v>3144</v>
      </c>
      <c r="BR937" t="s">
        <v>3143</v>
      </c>
    </row>
    <row r="938" spans="2:70" ht="29.25" customHeight="1" x14ac:dyDescent="0.25">
      <c r="B938">
        <f t="shared" si="279"/>
        <v>0</v>
      </c>
      <c r="C938">
        <f t="shared" si="280"/>
        <v>0</v>
      </c>
      <c r="D938">
        <f t="shared" si="281"/>
        <v>0</v>
      </c>
      <c r="E938">
        <f t="shared" si="282"/>
        <v>0</v>
      </c>
      <c r="F938" t="str">
        <f t="shared" si="285"/>
        <v>No</v>
      </c>
      <c r="G938">
        <f>IFERROR(VLOOKUP(B938,[1]Sheet1!$A:$J,COLUMN([1]Sheet1!$J$1),FALSE),"")</f>
        <v>0</v>
      </c>
      <c r="H938" t="str">
        <f t="shared" si="286"/>
        <v>No</v>
      </c>
      <c r="I938">
        <f t="shared" si="283"/>
        <v>0</v>
      </c>
      <c r="J938">
        <f t="shared" si="284"/>
        <v>0</v>
      </c>
      <c r="L938"/>
      <c r="M938" s="3" t="s">
        <v>3116</v>
      </c>
      <c r="N938" s="3"/>
      <c r="BJ938"/>
      <c r="BQ938" t="s">
        <v>3144</v>
      </c>
      <c r="BR938">
        <v>0</v>
      </c>
    </row>
    <row r="939" spans="2:70" ht="29.25" customHeight="1" x14ac:dyDescent="0.25">
      <c r="B939">
        <f t="shared" si="279"/>
        <v>0</v>
      </c>
      <c r="C939">
        <f t="shared" si="280"/>
        <v>0</v>
      </c>
      <c r="D939">
        <f t="shared" si="281"/>
        <v>0</v>
      </c>
      <c r="E939">
        <f t="shared" si="282"/>
        <v>0</v>
      </c>
      <c r="F939" t="str">
        <f t="shared" si="285"/>
        <v>No</v>
      </c>
      <c r="G939">
        <f>IFERROR(VLOOKUP(B939,[1]Sheet1!$A:$J,COLUMN([1]Sheet1!$J$1),FALSE),"")</f>
        <v>0</v>
      </c>
      <c r="H939" t="str">
        <f t="shared" si="286"/>
        <v>No</v>
      </c>
      <c r="I939">
        <f t="shared" si="283"/>
        <v>0</v>
      </c>
      <c r="J939">
        <f t="shared" si="284"/>
        <v>0</v>
      </c>
      <c r="L939"/>
      <c r="M939" t="s">
        <v>3117</v>
      </c>
      <c r="N939" t="s">
        <v>3124</v>
      </c>
      <c r="BJ939"/>
      <c r="BQ939" t="s">
        <v>3144</v>
      </c>
      <c r="BR939">
        <v>0</v>
      </c>
    </row>
    <row r="940" spans="2:70" ht="29.25" customHeight="1" x14ac:dyDescent="0.25">
      <c r="B940" t="str">
        <f t="shared" si="279"/>
        <v>SyQT_CRS_ES96501-21K_0012</v>
      </c>
      <c r="C940">
        <f t="shared" si="280"/>
        <v>0</v>
      </c>
      <c r="D940" t="str">
        <f t="shared" si="281"/>
        <v>thuy1.dang</v>
      </c>
      <c r="E940">
        <f t="shared" si="282"/>
        <v>0</v>
      </c>
      <c r="F940" t="str">
        <f t="shared" si="285"/>
        <v>No</v>
      </c>
      <c r="G940" t="str">
        <f>IFERROR(VLOOKUP(B940,[1]Sheet1!$A:$J,COLUMN([1]Sheet1!$J$1),FALSE),"")</f>
        <v/>
      </c>
      <c r="H940" t="str">
        <f t="shared" si="286"/>
        <v>No</v>
      </c>
      <c r="I940">
        <f t="shared" si="283"/>
        <v>0</v>
      </c>
      <c r="J940">
        <f t="shared" si="284"/>
        <v>0</v>
      </c>
      <c r="K940" s="2">
        <v>18028086</v>
      </c>
      <c r="L940" s="38" t="s">
        <v>3125</v>
      </c>
      <c r="M940" t="s">
        <v>3126</v>
      </c>
      <c r="N940" s="4" t="s">
        <v>3127</v>
      </c>
      <c r="O940" t="s">
        <v>70</v>
      </c>
      <c r="R940" t="s">
        <v>60</v>
      </c>
      <c r="T940" t="s">
        <v>3128</v>
      </c>
      <c r="U940" s="4" t="s">
        <v>3129</v>
      </c>
      <c r="V940" t="s">
        <v>2306</v>
      </c>
      <c r="W940" t="s">
        <v>78</v>
      </c>
      <c r="X940" t="s">
        <v>2586</v>
      </c>
      <c r="Y940" t="s">
        <v>80</v>
      </c>
      <c r="Z940" t="s">
        <v>2318</v>
      </c>
      <c r="AA940" t="s">
        <v>119</v>
      </c>
      <c r="AB940" t="s">
        <v>201</v>
      </c>
      <c r="AC940" t="s">
        <v>201</v>
      </c>
      <c r="BJ940"/>
      <c r="BK940" t="s">
        <v>3130</v>
      </c>
      <c r="BQ940" t="s">
        <v>3144</v>
      </c>
      <c r="BR940" t="s">
        <v>3143</v>
      </c>
    </row>
    <row r="941" spans="2:70" ht="29.25" customHeight="1" x14ac:dyDescent="0.25">
      <c r="B941">
        <f t="shared" ref="B941:B944" si="287">L941</f>
        <v>0</v>
      </c>
      <c r="C941">
        <f t="shared" ref="C941:C944" si="288">AE941</f>
        <v>0</v>
      </c>
      <c r="D941">
        <f t="shared" ref="D941:D944" si="289">AB941</f>
        <v>0</v>
      </c>
      <c r="E941">
        <f t="shared" ref="E941:E944" si="290">AG941</f>
        <v>0</v>
      </c>
      <c r="F941" t="str">
        <f t="shared" ref="F941:F944" si="291">IF(C941&gt;0,"Yes","No")</f>
        <v>No</v>
      </c>
      <c r="G941">
        <f>IFERROR(VLOOKUP(B941,[1]Sheet1!$A:$J,COLUMN([1]Sheet1!$J$1),FALSE),"")</f>
        <v>0</v>
      </c>
      <c r="H941" t="str">
        <f t="shared" si="286"/>
        <v>No</v>
      </c>
      <c r="I941">
        <f t="shared" ref="I941:I944" si="292">AP941</f>
        <v>0</v>
      </c>
      <c r="J941">
        <f t="shared" ref="J941:J944" si="293">AQ941</f>
        <v>0</v>
      </c>
      <c r="L941"/>
      <c r="M941" t="s">
        <v>3131</v>
      </c>
      <c r="N941" s="4" t="s">
        <v>3132</v>
      </c>
      <c r="BJ941"/>
      <c r="BQ941" t="s">
        <v>3144</v>
      </c>
      <c r="BR941">
        <v>0</v>
      </c>
    </row>
    <row r="942" spans="2:70" ht="29.25" customHeight="1" x14ac:dyDescent="0.25">
      <c r="B942" t="str">
        <f t="shared" si="287"/>
        <v>SyQT_CRS_ES96501-21K_0013</v>
      </c>
      <c r="C942">
        <f t="shared" si="288"/>
        <v>0</v>
      </c>
      <c r="D942" t="str">
        <f t="shared" si="289"/>
        <v>thuy1.dang</v>
      </c>
      <c r="E942">
        <f t="shared" si="290"/>
        <v>0</v>
      </c>
      <c r="F942" t="str">
        <f t="shared" si="291"/>
        <v>No</v>
      </c>
      <c r="G942" t="str">
        <f>IFERROR(VLOOKUP(B942,[1]Sheet1!$A:$J,COLUMN([1]Sheet1!$J$1),FALSE),"")</f>
        <v/>
      </c>
      <c r="H942" t="str">
        <f t="shared" si="286"/>
        <v>No</v>
      </c>
      <c r="I942">
        <f t="shared" si="292"/>
        <v>0</v>
      </c>
      <c r="J942">
        <f t="shared" si="293"/>
        <v>0</v>
      </c>
      <c r="K942" s="2">
        <v>18028087</v>
      </c>
      <c r="L942" s="38" t="s">
        <v>3133</v>
      </c>
      <c r="M942" t="s">
        <v>3134</v>
      </c>
      <c r="O942" t="s">
        <v>70</v>
      </c>
      <c r="R942" t="s">
        <v>60</v>
      </c>
      <c r="T942" t="s">
        <v>3135</v>
      </c>
      <c r="U942" s="4" t="s">
        <v>3136</v>
      </c>
      <c r="V942" t="s">
        <v>2306</v>
      </c>
      <c r="W942" t="s">
        <v>78</v>
      </c>
      <c r="X942" t="s">
        <v>2586</v>
      </c>
      <c r="Y942" t="s">
        <v>80</v>
      </c>
      <c r="Z942" t="s">
        <v>2318</v>
      </c>
      <c r="AA942" t="s">
        <v>119</v>
      </c>
      <c r="AB942" t="s">
        <v>201</v>
      </c>
      <c r="AC942" t="s">
        <v>201</v>
      </c>
      <c r="BJ942"/>
      <c r="BK942" t="s">
        <v>3130</v>
      </c>
      <c r="BQ942" t="s">
        <v>3144</v>
      </c>
      <c r="BR942" t="s">
        <v>3143</v>
      </c>
    </row>
    <row r="943" spans="2:70" ht="29.25" customHeight="1" x14ac:dyDescent="0.25">
      <c r="B943">
        <f t="shared" si="287"/>
        <v>0</v>
      </c>
      <c r="C943">
        <f t="shared" si="288"/>
        <v>0</v>
      </c>
      <c r="D943">
        <f t="shared" si="289"/>
        <v>0</v>
      </c>
      <c r="E943">
        <f t="shared" si="290"/>
        <v>0</v>
      </c>
      <c r="F943" t="str">
        <f t="shared" si="291"/>
        <v>No</v>
      </c>
      <c r="G943">
        <f>IFERROR(VLOOKUP(B943,[1]Sheet1!$A:$J,COLUMN([1]Sheet1!$J$1),FALSE),"")</f>
        <v>0</v>
      </c>
      <c r="H943" t="str">
        <f t="shared" si="286"/>
        <v>No</v>
      </c>
      <c r="I943">
        <f t="shared" si="292"/>
        <v>0</v>
      </c>
      <c r="J943">
        <f t="shared" si="293"/>
        <v>0</v>
      </c>
      <c r="L943"/>
      <c r="M943" t="s">
        <v>3137</v>
      </c>
      <c r="BJ943"/>
      <c r="BQ943" t="s">
        <v>3144</v>
      </c>
      <c r="BR943">
        <v>0</v>
      </c>
    </row>
    <row r="944" spans="2:70" ht="29.25" customHeight="1" x14ac:dyDescent="0.25">
      <c r="B944">
        <f t="shared" si="287"/>
        <v>0</v>
      </c>
      <c r="C944">
        <f t="shared" si="288"/>
        <v>0</v>
      </c>
      <c r="D944">
        <f t="shared" si="289"/>
        <v>0</v>
      </c>
      <c r="E944">
        <f t="shared" si="290"/>
        <v>0</v>
      </c>
      <c r="F944" t="str">
        <f t="shared" si="291"/>
        <v>No</v>
      </c>
      <c r="G944">
        <f>IFERROR(VLOOKUP(B944,[1]Sheet1!$A:$J,COLUMN([1]Sheet1!$J$1),FALSE),"")</f>
        <v>0</v>
      </c>
      <c r="H944" t="str">
        <f t="shared" si="286"/>
        <v>No</v>
      </c>
      <c r="I944">
        <f t="shared" si="292"/>
        <v>0</v>
      </c>
      <c r="J944">
        <f t="shared" si="293"/>
        <v>0</v>
      </c>
      <c r="L944"/>
      <c r="M944" t="s">
        <v>3138</v>
      </c>
      <c r="N944" t="s">
        <v>3139</v>
      </c>
      <c r="BJ944"/>
      <c r="BQ944" t="s">
        <v>3144</v>
      </c>
      <c r="BR944">
        <v>0</v>
      </c>
    </row>
  </sheetData>
  <autoFilter ref="A1:J944"/>
  <dataValidations count="26">
    <dataValidation type="custom" showErrorMessage="1" errorTitle="Read-only" error="Not editable because reusing other Step" sqref="O837:P838 O768:P768 O756:P757 O753:P754 O744:P745 O735:P735 O732:P732 O729:P729 O721:P722 O713:P713 O695:P696 O671:P671 O664:P665 O604:P604 O600:P600 O569:P569 O558:P558 O545:P545 O538:P539 O529:P529 O527:P527 O525:P525 O519:P522 O513:P513 O490:P490 O483:P483 O478:P478 O476:P476 O432:P432 O410:P410 O406:P407 O397:P397 O395:P395 O388:P388 O369:P369 O366:P366 O205:P205 O198:P199 O188:P190 O192:P192 O180:P181 O175:P176 O170:P172 O166:P168 O162:P163 O157:P158 O151:P152 O148:P149 O140:P140 O138:P138 O129:P130 O126:P127 O121:P121 O113:P113 O108:P108 O104:P105 O90:P92 O88:P88 O86:P86 O84:P84 O82:P82 O74:P75 O64:P64 O33:P34 O4:P4 N884:O884 N881:O881 N879:O879 N857:O857 M938:N938 M931:N932 M912:N912 M910:N910">
      <formula1>FALSE</formula1>
    </dataValidation>
    <dataValidation type="whole" allowBlank="1" showErrorMessage="1" sqref="AG892:AG2840 AG2:AG840 K2:K840 AH842:AH890 K842:K890 K892:K2840">
      <formula1>-2147483648</formula1>
      <formula2>2147483647</formula2>
    </dataValidation>
    <dataValidation type="list" allowBlank="1" showErrorMessage="1" sqref="Q2:Q840 P842:P890 Q945:Q2840 O892:O944">
      <formula1>"true,false"</formula1>
    </dataValidation>
    <dataValidation type="list" allowBlank="1" showErrorMessage="1" sqref="T2:T840 T945:T2840">
      <formula1>"Bluetooth,Wifi,"</formula1>
    </dataValidation>
    <dataValidation type="list" showErrorMessage="1" sqref="V2:V840 V892:V2840">
      <formula1>"P1,P2,P3,P4,P2A,P2B"</formula1>
    </dataValidation>
    <dataValidation type="list" allowBlank="1" showErrorMessage="1" sqref="X2:X840 X892:X2840">
      <formula1>"Bench,Vehicle,Field,Automation,Target Board,"</formula1>
    </dataValidation>
    <dataValidation type="list" allowBlank="1" showErrorMessage="1" sqref="Y2:Y840 Y892:Y2840">
      <formula1>"CANoe Tool,ADB shell,ATT Tool,H/U Command Tool,Test bench,Phone,AP,Router,"</formula1>
    </dataValidation>
    <dataValidation type="list" allowBlank="1" showErrorMessage="1" sqref="Z2:Z840 AA842:AA890 Z892:Z2840">
      <formula1>"New,Design,Review (DCV),Review (HQ),Approved,Deprecated,"</formula1>
    </dataValidation>
    <dataValidation type="list" showErrorMessage="1" sqref="AA2:AA840 AA892:AA2840">
      <formula1>"TestCase,Folder,Information,TestDesign"</formula1>
    </dataValidation>
    <dataValidation type="custom" showErrorMessage="1" errorTitle="Read-only" error="Not editable" sqref="AC842:AD890 AB2:AC840 D2:D840 AB892:AC2840 D945:D2840">
      <formula1>FALSE</formula1>
    </dataValidation>
    <dataValidation type="list" allowBlank="1" showErrorMessage="1" sqref="AH2:AH840 AH892:AH2840">
      <formula1>"Spec out,Spec changed,Test Case Error,Environment updated,Withdraw TC before delivering,SyRS is obsoleted,"</formula1>
    </dataValidation>
    <dataValidation type="list" allowBlank="1" showErrorMessage="1" sqref="AW2:AW890 AW892:AW2840">
      <formula1>"Create new,Updated from reused TC,Reused other TC,"</formula1>
    </dataValidation>
    <dataValidation type="list" allowBlank="1" showErrorMessage="1" sqref="AY2:AY890 AY892:AY2840">
      <formula1>"New,Peer. Reviewed,Peer. Updated,Sample. Reviewed,Sample. Updated,HQ. Reviewed,HQ. Updated,Removed,Closed,"</formula1>
    </dataValidation>
    <dataValidation type="list" allowBlank="1" showErrorMessage="1" sqref="AZ2:AZ890 AZ892:AZ2840">
      <formula1>"1 - Error,2 - InvestigateIssue,3 - GlobalComment,4 - Suggestion,5 - SpecChange,6 - NotUpdate,"</formula1>
    </dataValidation>
    <dataValidation type="list" allowBlank="1" showErrorMessage="1" sqref="BC2:BC890 BC892:BC2840">
      <formula1>"Yes,No,Pending,"</formula1>
    </dataValidation>
    <dataValidation type="list" allowBlank="1" showErrorMessage="1" sqref="BE2:BE890 BE892:BE2840">
      <formula1>"PASSED,FAILED,BLOCKED,"</formula1>
    </dataValidation>
    <dataValidation type="list" allowBlank="1" showErrorMessage="1" sqref="BH2:BH890 BH892:BH2840">
      <formula1>"Agreed(DQA),Agreed(QE),Define,Deleted,N/A,Out of Scope,"</formula1>
    </dataValidation>
    <dataValidation type="list" allowBlank="1" showErrorMessage="1" sqref="BI2:BI890 BI892:BI2840">
      <formula1>"SW,"</formula1>
    </dataValidation>
    <dataValidation type="list" allowBlank="1" showInputMessage="1" showErrorMessage="1" sqref="BL3:BL32 BL37 BL41 BL47 BL113 BL119 BL137 BL144 BL151 BL157 BL170 BL308 BL249 BL821 BL827 BL529 BL542 BL558 BL580 BL588 BL610 BL614 BL355 BL410 BL434 BL804 BL802 BL829:BL830 BL74 BL70 BL66 BL121 BL134 BL162 BL166 BL519 BL536:BL537 BL564 BL568 BL600 BL604 BL188 BL222 BL224 BL226 BL231 BL228 BL234 BL236 BL238 BL240 BL252:BL253 BL255 BL259 BL366 BL363 BL359 BL369 BL372 BL787:BL790 BL690 BL695 BL699 BL703 BL714 BL717:BL718">
      <formula1>"New, Peer. Reviewed, Sample. Reviewed, Peer. Updated, Sample. Updated, Closed, Removed"</formula1>
    </dataValidation>
    <dataValidation type="list" allowBlank="1" showInputMessage="1" showErrorMessage="1" sqref="BO4 BO9 BO11 BO26 BO32 BO37 BO47 BO259">
      <formula1>"Error,NotUpdate,SpecChange,InvestigateIssue,GlobalComment,Suggestion"</formula1>
    </dataValidation>
    <dataValidation type="list" allowBlank="1" showErrorMessage="1" sqref="AI842:AI890">
      <formula1>"Spec out,Spec changed,Test Case Error,Environment updated,"</formula1>
    </dataValidation>
    <dataValidation type="list" showErrorMessage="1" sqref="AB842:AB890">
      <formula1>"TestCase,Folder,Information"</formula1>
    </dataValidation>
    <dataValidation type="list" allowBlank="1" showErrorMessage="1" sqref="Z842:Z890">
      <formula1>"CANoe Tool,ADB shell,ATT Tool,H/U Command Tool,Test bench,Phone,AP,"</formula1>
    </dataValidation>
    <dataValidation type="list" allowBlank="1" showErrorMessage="1" sqref="Y842:Y890">
      <formula1>"Bench,Vehicle,Field,Automation,"</formula1>
    </dataValidation>
    <dataValidation type="list" showErrorMessage="1" sqref="W842:W890">
      <formula1>"P1,P2,P3,P4"</formula1>
    </dataValidation>
    <dataValidation type="list" allowBlank="1" showErrorMessage="1" sqref="S842:S890 R892:R944">
      <formula1>"Bluetooth,Wifi,Phone Projection,"</formula1>
    </dataValidation>
  </dataValidations>
  <hyperlinks>
    <hyperlink ref="K2" r:id="rId1" display="http://avncb.lge.com:8080/cb/item/16728523"/>
    <hyperlink ref="K3" r:id="rId2" display="http://avncb.lge.com:8080/cb/item/16728526"/>
    <hyperlink ref="K4" r:id="rId3" display="http://avncb.lge.com:8080/cb/item/17074356"/>
    <hyperlink ref="K9" r:id="rId4" display="http://avncb.lge.com:8080/cb/item/17074357"/>
    <hyperlink ref="K11" r:id="rId5" display="http://avncb.lge.com:8080/cb/item/17025542"/>
    <hyperlink ref="K14" r:id="rId6" display="http://avncb.lge.com:8080/cb/item/17009728"/>
    <hyperlink ref="K21" r:id="rId7" display="http://avncb.lge.com:8080/cb/item/17851527"/>
    <hyperlink ref="K26" r:id="rId8" display="http://avncb.lge.com:8080/cb/item/17009729"/>
    <hyperlink ref="K32" r:id="rId9" display="http://avncb.lge.com:8080/cb/item/17009730"/>
    <hyperlink ref="K37" r:id="rId10" display="http://avncb.lge.com:8080/cb/item/17009731"/>
    <hyperlink ref="K41" r:id="rId11" display="http://avncb.lge.com:8080/cb/item/17009732"/>
    <hyperlink ref="K47" r:id="rId12" display="http://avncb.lge.com:8080/cb/item/17009733"/>
    <hyperlink ref="K51" r:id="rId13" display="http://avncb.lge.com:8080/cb/item/17009734"/>
    <hyperlink ref="K56" r:id="rId14" display="http://avncb.lge.com:8080/cb/item/17009735"/>
    <hyperlink ref="K59" r:id="rId15" display="http://avncb.lge.com:8080/cb/item/17009736"/>
    <hyperlink ref="K62" r:id="rId16" display="http://avncb.lge.com:8080/cb/item/17009737"/>
    <hyperlink ref="K64" r:id="rId17" display="http://avncb.lge.com:8080/cb/item/17009738"/>
    <hyperlink ref="K66" r:id="rId18" display="http://avncb.lge.com:8080/cb/item/17009739"/>
    <hyperlink ref="K70" r:id="rId19" display="http://avncb.lge.com:8080/cb/item/17009740"/>
    <hyperlink ref="K74" r:id="rId20" display="http://avncb.lge.com:8080/cb/item/17009741"/>
    <hyperlink ref="K78" r:id="rId21" display="http://avncb.lge.com:8080/cb/item/17009742"/>
    <hyperlink ref="K82" r:id="rId22" display="http://avncb.lge.com:8080/cb/item/17009743"/>
    <hyperlink ref="K86" r:id="rId23" display="http://avncb.lge.com:8080/cb/item/17009744"/>
    <hyperlink ref="K90" r:id="rId24" display="http://avncb.lge.com:8080/cb/item/17009745"/>
    <hyperlink ref="K94" r:id="rId25" display="http://avncb.lge.com:8080/cb/item/17009746"/>
    <hyperlink ref="K98" r:id="rId26" display="http://avncb.lge.com:8080/cb/item/17009747"/>
    <hyperlink ref="K104" r:id="rId27" display="http://avncb.lge.com:8080/cb/item/17009748"/>
    <hyperlink ref="K108" r:id="rId28" display="http://avncb.lge.com:8080/cb/item/17009749"/>
    <hyperlink ref="K113" r:id="rId29" display="http://avncb.lge.com:8080/cb/item/17009750"/>
    <hyperlink ref="K119" r:id="rId30" display="http://avncb.lge.com:8080/cb/item/17009751"/>
    <hyperlink ref="K121" r:id="rId31" display="http://avncb.lge.com:8080/cb/item/17009752"/>
    <hyperlink ref="K123" r:id="rId32" display="http://avncb.lge.com:8080/cb/item/17009753"/>
    <hyperlink ref="K126" r:id="rId33" display="http://avncb.lge.com:8080/cb/item/17248745"/>
    <hyperlink ref="K129" r:id="rId34" display="http://avncb.lge.com:8080/cb/item/17248746"/>
    <hyperlink ref="K132" r:id="rId35" display="http://avncb.lge.com:8080/cb/item/17009754"/>
    <hyperlink ref="K134" r:id="rId36" display="http://avncb.lge.com:8080/cb/item/17009755"/>
    <hyperlink ref="K137" r:id="rId37" display="http://avncb.lge.com:8080/cb/item/17009756"/>
    <hyperlink ref="K140" r:id="rId38" display="http://avncb.lge.com:8080/cb/item/17009757"/>
    <hyperlink ref="K144" r:id="rId39" display="http://avncb.lge.com:8080/cb/item/17009758"/>
    <hyperlink ref="K148" r:id="rId40" display="http://avncb.lge.com:8080/cb/item/17009759"/>
    <hyperlink ref="K151" r:id="rId41" display="http://avncb.lge.com:8080/cb/item/17009760"/>
    <hyperlink ref="K157" r:id="rId42" display="http://avncb.lge.com:8080/cb/item/17009761"/>
    <hyperlink ref="K162" r:id="rId43" display="http://avncb.lge.com:8080/cb/item/17009762"/>
    <hyperlink ref="K166" r:id="rId44" display="http://avncb.lge.com:8080/cb/item/17009763"/>
    <hyperlink ref="K170" r:id="rId45" display="http://avncb.lge.com:8080/cb/item/17009764"/>
    <hyperlink ref="K175" r:id="rId46" display="http://avncb.lge.com:8080/cb/item/17009765"/>
    <hyperlink ref="K180" r:id="rId47" display="http://avncb.lge.com:8080/cb/item/17009766"/>
    <hyperlink ref="K188" r:id="rId48" display="http://avncb.lge.com:8080/cb/item/17009767"/>
    <hyperlink ref="K198" r:id="rId49" display="http://avncb.lge.com:8080/cb/item/17009768"/>
    <hyperlink ref="K205" r:id="rId50" display="http://avncb.lge.com:8080/cb/item/17009769"/>
    <hyperlink ref="K210" r:id="rId51" display="http://avncb.lge.com:8080/cb/item/17009770"/>
    <hyperlink ref="K219" r:id="rId52" display="http://avncb.lge.com:8080/cb/item/17009108"/>
    <hyperlink ref="K222" r:id="rId53" display="http://avncb.lge.com:8080/cb/item/17009109"/>
    <hyperlink ref="K224" r:id="rId54" display="http://avncb.lge.com:8080/cb/item/17009110"/>
    <hyperlink ref="K226" r:id="rId55" display="http://avncb.lge.com:8080/cb/item/17009111"/>
    <hyperlink ref="K228" r:id="rId56" display="http://avncb.lge.com:8080/cb/item/17009112"/>
    <hyperlink ref="K231" r:id="rId57" display="http://avncb.lge.com:8080/cb/item/17009113"/>
    <hyperlink ref="K234" r:id="rId58" display="http://avncb.lge.com:8080/cb/item/17009114"/>
    <hyperlink ref="K236" r:id="rId59" display="http://avncb.lge.com:8080/cb/item/17009115"/>
    <hyperlink ref="K238" r:id="rId60" display="http://avncb.lge.com:8080/cb/item/17009116"/>
    <hyperlink ref="K240" r:id="rId61" display="http://avncb.lge.com:8080/cb/item/17009117"/>
    <hyperlink ref="K242" r:id="rId62" display="http://avncb.lge.com:8080/cb/item/17009119"/>
    <hyperlink ref="K245" r:id="rId63" display="http://avncb.lge.com:8080/cb/item/17009120"/>
    <hyperlink ref="K249" r:id="rId64" display="http://avncb.lge.com:8080/cb/item/17009121"/>
    <hyperlink ref="K252" r:id="rId65" display="http://avncb.lge.com:8080/cb/item/16741122"/>
    <hyperlink ref="K253" r:id="rId66" display="http://avncb.lge.com:8080/cb/item/16741123"/>
    <hyperlink ref="K255" r:id="rId67" display="http://avncb.lge.com:8080/cb/item/16741124"/>
    <hyperlink ref="K259" r:id="rId68" display="http://avncb.lge.com:8080/cb/item/16741125"/>
    <hyperlink ref="K264" r:id="rId69" display="http://avncb.lge.com:8080/cb/item/16741126"/>
    <hyperlink ref="K266" r:id="rId70" display="http://avncb.lge.com:8080/cb/item/16741127"/>
    <hyperlink ref="K268" r:id="rId71" display="http://avncb.lge.com:8080/cb/item/16741128"/>
    <hyperlink ref="K271" r:id="rId72" display="http://avncb.lge.com:8080/cb/item/16741129"/>
    <hyperlink ref="K278" r:id="rId73" display="http://avncb.lge.com:8080/cb/item/16741130"/>
    <hyperlink ref="K281" r:id="rId74" display="http://avncb.lge.com:8080/cb/item/16741131"/>
    <hyperlink ref="K286" r:id="rId75" display="http://avncb.lge.com:8080/cb/item/16741132"/>
    <hyperlink ref="K291" r:id="rId76" display="http://avncb.lge.com:8080/cb/item/16741133"/>
    <hyperlink ref="K293" r:id="rId77" display="http://avncb.lge.com:8080/cb/item/16741134"/>
    <hyperlink ref="K294" r:id="rId78" display="http://avncb.lge.com:8080/cb/item/16741135"/>
    <hyperlink ref="K295" r:id="rId79" display="http://avncb.lge.com:8080/cb/item/16741136"/>
    <hyperlink ref="K301" r:id="rId80" display="http://avncb.lge.com:8080/cb/item/16741137"/>
    <hyperlink ref="K302" r:id="rId81" display="http://avncb.lge.com:8080/cb/item/16741138"/>
    <hyperlink ref="K308" r:id="rId82" display="http://avncb.lge.com:8080/cb/item/16741139"/>
    <hyperlink ref="K313" r:id="rId83" display="http://avncb.lge.com:8080/cb/item/16741140"/>
    <hyperlink ref="K319" r:id="rId84" display="http://avncb.lge.com:8080/cb/item/16741141"/>
    <hyperlink ref="K325" r:id="rId85" display="http://avncb.lge.com:8080/cb/item/16741142"/>
    <hyperlink ref="K327" r:id="rId86" display="http://avncb.lge.com:8080/cb/item/16741143"/>
    <hyperlink ref="K331" r:id="rId87" display="http://avncb.lge.com:8080/cb/item/16741144"/>
    <hyperlink ref="K336" r:id="rId88" display="http://avncb.lge.com:8080/cb/item/16741145"/>
    <hyperlink ref="K341" r:id="rId89" display="http://avncb.lge.com:8080/cb/item/16741146"/>
    <hyperlink ref="K345" r:id="rId90" display="http://avncb.lge.com:8080/cb/item/16741147"/>
    <hyperlink ref="K349" r:id="rId91" display="http://avncb.lge.com:8080/cb/item/16741148"/>
    <hyperlink ref="K352" r:id="rId92" display="http://avncb.lge.com:8080/cb/item/16741149"/>
    <hyperlink ref="K355" r:id="rId93" display="http://avncb.lge.com:8080/cb/item/16741150"/>
    <hyperlink ref="K359" r:id="rId94" display="http://avncb.lge.com:8080/cb/item/16741151"/>
    <hyperlink ref="K363" r:id="rId95" display="http://avncb.lge.com:8080/cb/item/16741152"/>
    <hyperlink ref="K366" r:id="rId96" display="http://avncb.lge.com:8080/cb/item/16741153"/>
    <hyperlink ref="K369" r:id="rId97" display="http://avncb.lge.com:8080/cb/item/16741154"/>
    <hyperlink ref="K372" r:id="rId98" display="http://avncb.lge.com:8080/cb/item/16741155"/>
    <hyperlink ref="K375" r:id="rId99" display="http://avncb.lge.com:8080/cb/item/16741156"/>
    <hyperlink ref="K382" r:id="rId100" display="http://avncb.lge.com:8080/cb/item/16741157"/>
    <hyperlink ref="K385" r:id="rId101" display="http://avncb.lge.com:8080/cb/item/16741158"/>
    <hyperlink ref="K388" r:id="rId102" display="http://avncb.lge.com:8080/cb/item/16741159"/>
    <hyperlink ref="K391" r:id="rId103" display="http://avncb.lge.com:8080/cb/item/16741160"/>
    <hyperlink ref="K393" r:id="rId104" display="http://avncb.lge.com:8080/cb/item/16741161"/>
    <hyperlink ref="K395" r:id="rId105" display="http://avncb.lge.com:8080/cb/item/16741162"/>
    <hyperlink ref="K397" r:id="rId106" display="http://avncb.lge.com:8080/cb/item/16741163"/>
    <hyperlink ref="K401" r:id="rId107" display="http://avncb.lge.com:8080/cb/item/16741164"/>
    <hyperlink ref="K404" r:id="rId108" display="http://avncb.lge.com:8080/cb/item/16741165"/>
    <hyperlink ref="K407" r:id="rId109" display="http://avncb.lge.com:8080/cb/item/16741166"/>
    <hyperlink ref="K410" r:id="rId110" display="http://avncb.lge.com:8080/cb/item/16741167"/>
    <hyperlink ref="K412" r:id="rId111" display="http://avncb.lge.com:8080/cb/item/16741168"/>
    <hyperlink ref="K416" r:id="rId112" display="http://avncb.lge.com:8080/cb/item/16741169"/>
    <hyperlink ref="K420" r:id="rId113" display="http://avncb.lge.com:8080/cb/item/16741170"/>
    <hyperlink ref="K422" r:id="rId114" display="http://avncb.lge.com:8080/cb/item/16741171"/>
    <hyperlink ref="K426" r:id="rId115" display="http://avncb.lge.com:8080/cb/item/17009129"/>
    <hyperlink ref="K427" r:id="rId116" display="http://avncb.lge.com:8080/cb/item/17009130"/>
    <hyperlink ref="K430" r:id="rId117" display="http://avncb.lge.com:8080/cb/item/17009131"/>
    <hyperlink ref="K432" r:id="rId118" display="http://avncb.lge.com:8080/cb/item/17009132"/>
    <hyperlink ref="K434" r:id="rId119" display="http://avncb.lge.com:8080/cb/item/17009133"/>
    <hyperlink ref="K440" r:id="rId120" display="http://avncb.lge.com:8080/cb/item/17009134"/>
    <hyperlink ref="K446" r:id="rId121" display="http://avncb.lge.com:8080/cb/item/17009135"/>
    <hyperlink ref="K448" r:id="rId122" display="http://avncb.lge.com:8080/cb/item/17009136"/>
    <hyperlink ref="K449" r:id="rId123" display="http://avncb.lge.com:8080/cb/item/17009137"/>
    <hyperlink ref="K451" r:id="rId124" display="http://avncb.lge.com:8080/cb/item/17009138"/>
    <hyperlink ref="K453" r:id="rId125" display="http://avncb.lge.com:8080/cb/item/17009139"/>
    <hyperlink ref="K454" r:id="rId126" display="http://avncb.lge.com:8080/cb/item/17009140"/>
    <hyperlink ref="K459" r:id="rId127" display="http://avncb.lge.com:8080/cb/item/17009142"/>
    <hyperlink ref="K460" r:id="rId128" display="http://avncb.lge.com:8080/cb/item/17009143"/>
    <hyperlink ref="K462" r:id="rId129" display="http://avncb.lge.com:8080/cb/item/17023852"/>
    <hyperlink ref="K464" r:id="rId130" display="http://avncb.lge.com:8080/cb/item/17023853"/>
    <hyperlink ref="K468" r:id="rId131" display="http://avncb.lge.com:8080/cb/item/17023854"/>
    <hyperlink ref="K476" r:id="rId132" display="http://avncb.lge.com:8080/cb/item/17023855"/>
    <hyperlink ref="K478" r:id="rId133" display="http://avncb.lge.com:8080/cb/item/17023856"/>
    <hyperlink ref="K482" r:id="rId134" display="http://avncb.lge.com:8080/cb/item/17023857"/>
    <hyperlink ref="K485" r:id="rId135" display="http://avncb.lge.com:8080/cb/item/17025795"/>
    <hyperlink ref="K488" r:id="rId136" display="http://avncb.lge.com:8080/cb/item/17025796"/>
    <hyperlink ref="K490" r:id="rId137" display="http://avncb.lge.com:8080/cb/item/17025797"/>
    <hyperlink ref="K497" r:id="rId138" display="http://avncb.lge.com:8080/cb/item/17025798"/>
    <hyperlink ref="K500" r:id="rId139" display="http://avncb.lge.com:8080/cb/item/17025799"/>
    <hyperlink ref="K508" r:id="rId140" display="http://avncb.lge.com:8080/cb/item/17026224"/>
    <hyperlink ref="K511" r:id="rId141" display="http://avncb.lge.com:8080/cb/item/17027131"/>
    <hyperlink ref="K513" r:id="rId142" display="http://avncb.lge.com:8080/cb/item/17027132"/>
    <hyperlink ref="K519" r:id="rId143" display="http://avncb.lge.com:8080/cb/item/17027133"/>
    <hyperlink ref="K525" r:id="rId144" display="http://avncb.lge.com:8080/cb/item/17027134"/>
    <hyperlink ref="K527" r:id="rId145" display="http://avncb.lge.com:8080/cb/item/17027135"/>
    <hyperlink ref="K529" r:id="rId146" display="http://avncb.lge.com:8080/cb/item/17027136"/>
    <hyperlink ref="K534" r:id="rId147" display="http://avncb.lge.com:8080/cb/item/17027137"/>
    <hyperlink ref="K536" r:id="rId148" display="http://avncb.lge.com:8080/cb/item/17027138"/>
    <hyperlink ref="K537" r:id="rId149" display="http://avncb.lge.com:8080/cb/item/17027139"/>
    <hyperlink ref="K542" r:id="rId150" display="http://avncb.lge.com:8080/cb/item/17027140"/>
    <hyperlink ref="K545" r:id="rId151" display="http://avncb.lge.com:8080/cb/item/17027141"/>
    <hyperlink ref="K548" r:id="rId152" display="http://avncb.lge.com:8080/cb/item/17027142"/>
    <hyperlink ref="K553" r:id="rId153" display="http://avncb.lge.com:8080/cb/item/17027143"/>
    <hyperlink ref="K558" r:id="rId154" display="http://avncb.lge.com:8080/cb/item/17027144"/>
    <hyperlink ref="K564" r:id="rId155" display="http://avncb.lge.com:8080/cb/item/17027145"/>
    <hyperlink ref="K568" r:id="rId156" display="http://avncb.lge.com:8080/cb/item/17027146"/>
    <hyperlink ref="K572" r:id="rId157" display="http://avncb.lge.com:8080/cb/item/17027147"/>
    <hyperlink ref="K580" r:id="rId158" display="http://avncb.lge.com:8080/cb/item/17027148"/>
    <hyperlink ref="K582" r:id="rId159" display="http://avncb.lge.com:8080/cb/item/17027149"/>
    <hyperlink ref="K584" r:id="rId160" display="http://avncb.lge.com:8080/cb/item/17027150"/>
    <hyperlink ref="K587" r:id="rId161" display="http://avncb.lge.com:8080/cb/item/17027151"/>
    <hyperlink ref="K588" r:id="rId162" display="http://avncb.lge.com:8080/cb/item/17027152"/>
    <hyperlink ref="K594" r:id="rId163" display="http://avncb.lge.com:8080/cb/item/17027153"/>
    <hyperlink ref="K599" r:id="rId164" display="http://avncb.lge.com:8080/cb/item/17027154"/>
    <hyperlink ref="K600" r:id="rId165" display="http://avncb.lge.com:8080/cb/item/17027155"/>
    <hyperlink ref="K604" r:id="rId166" display="http://avncb.lge.com:8080/cb/item/17027156"/>
    <hyperlink ref="K610" r:id="rId167" display="http://avncb.lge.com:8080/cb/item/17027157"/>
    <hyperlink ref="K611" r:id="rId168" display="http://avncb.lge.com:8080/cb/item/17027158"/>
    <hyperlink ref="K613" r:id="rId169" display="http://avncb.lge.com:8080/cb/item/17027159"/>
    <hyperlink ref="K614" r:id="rId170" display="http://avncb.lge.com:8080/cb/item/17027160"/>
    <hyperlink ref="K616" r:id="rId171" display="http://avncb.lge.com:8080/cb/item/17028346"/>
    <hyperlink ref="K620" r:id="rId172" display="http://avncb.lge.com:8080/cb/item/16728527"/>
    <hyperlink ref="K621" r:id="rId173" display="http://avncb.lge.com:8080/cb/item/16732871"/>
    <hyperlink ref="K624" r:id="rId174" display="http://avncb.lge.com:8080/cb/item/16736652"/>
    <hyperlink ref="K626" r:id="rId175" display="http://avncb.lge.com:8080/cb/item/16736653"/>
    <hyperlink ref="K629" r:id="rId176" display="http://avncb.lge.com:8080/cb/item/16736654"/>
    <hyperlink ref="K631" r:id="rId177" display="http://avncb.lge.com:8080/cb/item/16736655"/>
    <hyperlink ref="K633" r:id="rId178" display="http://avncb.lge.com:8080/cb/item/16736656"/>
    <hyperlink ref="K636" r:id="rId179" display="http://avncb.lge.com:8080/cb/item/16736657"/>
    <hyperlink ref="K638" r:id="rId180" display="http://avncb.lge.com:8080/cb/item/16736658"/>
    <hyperlink ref="K640" r:id="rId181" display="http://avncb.lge.com:8080/cb/item/16736659"/>
    <hyperlink ref="K642" r:id="rId182" display="http://avncb.lge.com:8080/cb/item/16736660"/>
    <hyperlink ref="K645" r:id="rId183" display="http://avncb.lge.com:8080/cb/item/16736661"/>
    <hyperlink ref="K648" r:id="rId184" display="http://avncb.lge.com:8080/cb/item/16736662"/>
    <hyperlink ref="K650" r:id="rId185" display="http://avncb.lge.com:8080/cb/item/16736663"/>
    <hyperlink ref="K653" r:id="rId186" display="http://avncb.lge.com:8080/cb/item/16736664"/>
    <hyperlink ref="K658" r:id="rId187" display="http://avncb.lge.com:8080/cb/item/16736665"/>
    <hyperlink ref="K662" r:id="rId188" display="http://avncb.lge.com:8080/cb/item/16736666"/>
    <hyperlink ref="K664" r:id="rId189" display="http://avncb.lge.com:8080/cb/item/16736667"/>
    <hyperlink ref="K668" r:id="rId190" display="http://avncb.lge.com:8080/cb/item/16736668"/>
    <hyperlink ref="K671" r:id="rId191" display="http://avncb.lge.com:8080/cb/item/16736669"/>
    <hyperlink ref="K676" r:id="rId192" display="http://avncb.lge.com:8080/cb/item/16736670"/>
    <hyperlink ref="K678" r:id="rId193" display="http://avncb.lge.com:8080/cb/item/16736671"/>
    <hyperlink ref="K681" r:id="rId194" display="http://avncb.lge.com:8080/cb/item/16736672"/>
    <hyperlink ref="K685" r:id="rId195" display="http://avncb.lge.com:8080/cb/item/16728524"/>
    <hyperlink ref="K686" r:id="rId196" display="http://avncb.lge.com:8080/cb/item/16728530"/>
    <hyperlink ref="K687" r:id="rId197" display="http://avncb.lge.com:8080/cb/item/16728531"/>
    <hyperlink ref="K688" r:id="rId198" display="http://avncb.lge.com:8080/cb/item/16728525"/>
    <hyperlink ref="K689" r:id="rId199" display="http://avncb.lge.com:8080/cb/item/16728528"/>
    <hyperlink ref="K690" r:id="rId200" display="http://avncb.lge.com:8080/cb/item/17593479"/>
    <hyperlink ref="K695" r:id="rId201" display="http://avncb.lge.com:8080/cb/item/17593480"/>
    <hyperlink ref="K699" r:id="rId202" display="http://avncb.lge.com:8080/cb/item/17593481"/>
    <hyperlink ref="K701" r:id="rId203" display="http://avncb.lge.com:8080/cb/item/17593482"/>
    <hyperlink ref="K703" r:id="rId204" display="http://avncb.lge.com:8080/cb/item/17593483"/>
    <hyperlink ref="K708" r:id="rId205" display="http://avncb.lge.com:8080/cb/item/17593484"/>
    <hyperlink ref="K711" r:id="rId206" display="http://avncb.lge.com:8080/cb/item/17593485"/>
    <hyperlink ref="K714" r:id="rId207" display="http://avncb.lge.com:8080/cb/item/17588185"/>
    <hyperlink ref="K717" r:id="rId208" display="http://avncb.lge.com:8080/cb/item/17588187"/>
    <hyperlink ref="K718" r:id="rId209" display="http://avncb.lge.com:8080/cb/item/17588188"/>
    <hyperlink ref="K721" r:id="rId210" display="http://avncb.lge.com:8080/cb/item/17588189"/>
    <hyperlink ref="K724" r:id="rId211" display="http://avncb.lge.com:8080/cb/item/17588190"/>
    <hyperlink ref="K726" r:id="rId212" display="http://avncb.lge.com:8080/cb/item/17588191"/>
    <hyperlink ref="K729" r:id="rId213" display="http://avncb.lge.com:8080/cb/item/17588192"/>
    <hyperlink ref="K732" r:id="rId214" display="http://avncb.lge.com:8080/cb/item/17588193"/>
    <hyperlink ref="K735" r:id="rId215" display="http://avncb.lge.com:8080/cb/item/17588194"/>
    <hyperlink ref="K738" r:id="rId216" display="http://avncb.lge.com:8080/cb/item/17588195"/>
    <hyperlink ref="K740" r:id="rId217" display="http://avncb.lge.com:8080/cb/item/17588196"/>
    <hyperlink ref="K744" r:id="rId218" display="http://avncb.lge.com:8080/cb/item/17588197"/>
    <hyperlink ref="K750" r:id="rId219" display="http://avncb.lge.com:8080/cb/item/17588198"/>
    <hyperlink ref="K753" r:id="rId220" display="http://avncb.lge.com:8080/cb/item/17588199"/>
    <hyperlink ref="K759" r:id="rId221" display="http://avncb.lge.com:8080/cb/item/17588200"/>
    <hyperlink ref="K763" r:id="rId222" display="http://avncb.lge.com:8080/cb/item/17588201"/>
    <hyperlink ref="K766" r:id="rId223" display="http://avncb.lge.com:8080/cb/item/17588202"/>
    <hyperlink ref="K769" r:id="rId224" display="http://avncb.lge.com:8080/cb/item/17588203"/>
    <hyperlink ref="K771" r:id="rId225" display="http://avncb.lge.com:8080/cb/item/17588204"/>
    <hyperlink ref="K774" r:id="rId226" display="http://avncb.lge.com:8080/cb/item/17588205"/>
    <hyperlink ref="K777" r:id="rId227" display="http://avncb.lge.com:8080/cb/item/17588206"/>
    <hyperlink ref="K779" r:id="rId228" display="http://avncb.lge.com:8080/cb/item/17588207"/>
    <hyperlink ref="K781" r:id="rId229" display="http://avncb.lge.com:8080/cb/item/17588208"/>
    <hyperlink ref="K783" r:id="rId230" display="http://avncb.lge.com:8080/cb/item/17588209"/>
    <hyperlink ref="K785" r:id="rId231" display="http://avncb.lge.com:8080/cb/item/17588210"/>
    <hyperlink ref="K787" r:id="rId232" display="http://avncb.lge.com:8080/cb/item/17588241"/>
    <hyperlink ref="K788" r:id="rId233" display="http://avncb.lge.com:8080/cb/item/17588242"/>
    <hyperlink ref="K789" r:id="rId234" display="http://avncb.lge.com:8080/cb/item/17588243"/>
    <hyperlink ref="K790" r:id="rId235" display="http://avncb.lge.com:8080/cb/item/17588244"/>
    <hyperlink ref="K792" r:id="rId236" display="http://avncb.lge.com:8080/cb/item/17588245"/>
    <hyperlink ref="K797" r:id="rId237" display="http://avncb.lge.com:8080/cb/item/16728529"/>
    <hyperlink ref="K798" r:id="rId238" display="http://avncb.lge.com:8080/cb/item/17699486"/>
    <hyperlink ref="K802" r:id="rId239" display="http://avncb.lge.com:8080/cb/item/17588817"/>
    <hyperlink ref="K804" r:id="rId240" display="http://avncb.lge.com:8080/cb/item/17588818"/>
    <hyperlink ref="K806" r:id="rId241" display="http://avncb.lge.com:8080/cb/item/17588819"/>
    <hyperlink ref="K812" r:id="rId242" display="http://avncb.lge.com:8080/cb/item/17588820"/>
    <hyperlink ref="K814" r:id="rId243" display="http://avncb.lge.com:8080/cb/item/17588821"/>
    <hyperlink ref="K816" r:id="rId244" display="http://avncb.lge.com:8080/cb/item/17588822"/>
    <hyperlink ref="K819" r:id="rId245" display="http://avncb.lge.com:8080/cb/item/17588823"/>
    <hyperlink ref="K821" r:id="rId246" display="http://avncb.lge.com:8080/cb/item/17588824"/>
    <hyperlink ref="K823" r:id="rId247" display="http://avncb.lge.com:8080/cb/item/17588825"/>
    <hyperlink ref="K824" r:id="rId248" display="http://avncb.lge.com:8080/cb/item/17588826"/>
    <hyperlink ref="K825" r:id="rId249" display="http://avncb.lge.com:8080/cb/item/17588827"/>
    <hyperlink ref="K827" r:id="rId250" display="http://avncb.lge.com:8080/cb/item/17588828"/>
    <hyperlink ref="K829" r:id="rId251" display="http://avncb.lge.com:8080/cb/item/17588829"/>
    <hyperlink ref="K830" r:id="rId252" display="http://avncb.lge.com:8080/cb/item/17588830"/>
    <hyperlink ref="K831" r:id="rId253" display="http://avncb.lge.com:8080/cb/item/17588831"/>
    <hyperlink ref="K833" r:id="rId254" display="http://avncb.lge.com:8080/cb/item/17600235"/>
    <hyperlink ref="K836" r:id="rId255" display="http://avncb.lge.com:8080/cb/item/17600236"/>
    <hyperlink ref="K839" r:id="rId256" display="http://avncb.lge.com:8080/cb/item/17600238"/>
    <hyperlink ref="K842" r:id="rId257" display="http://avncb.lge.com:8080/cb/item/17683409"/>
    <hyperlink ref="K843" r:id="rId258" display="http://avncb.lge.com:8080/cb/item/17683410"/>
    <hyperlink ref="K844" r:id="rId259" display="http://avncb.lge.com:8080/cb/item/17690726"/>
    <hyperlink ref="K849" r:id="rId260" display="http://avncb.lge.com:8080/cb/item/17690727"/>
    <hyperlink ref="K851" r:id="rId261" display="http://avncb.lge.com:8080/cb/item/17683412"/>
    <hyperlink ref="K852" r:id="rId262" display="http://avncb.lge.com:8080/cb/item/17913175"/>
    <hyperlink ref="K854" r:id="rId263" display="http://avncb.lge.com:8080/cb/item/17686212"/>
    <hyperlink ref="K856" r:id="rId264" display="http://avncb.lge.com:8080/cb/item/17686213"/>
    <hyperlink ref="K858" r:id="rId265" display="http://avncb.lge.com:8080/cb/item/17686214"/>
    <hyperlink ref="K859" r:id="rId266" display="http://avncb.lge.com:8080/cb/item/17686215"/>
    <hyperlink ref="K865" r:id="rId267" display="http://avncb.lge.com:8080/cb/item/17686216"/>
    <hyperlink ref="K868" r:id="rId268" display="http://avncb.lge.com:8080/cb/item/17686217"/>
    <hyperlink ref="K871" r:id="rId269" display="http://avncb.lge.com:8080/cb/item/17686218"/>
    <hyperlink ref="K876" r:id="rId270" display="http://avncb.lge.com:8080/cb/item/17686219"/>
    <hyperlink ref="K878" r:id="rId271" display="http://avncb.lge.com:8080/cb/item/17686220"/>
    <hyperlink ref="K880" r:id="rId272" display="http://avncb.lge.com:8080/cb/item/17686221"/>
    <hyperlink ref="K882" r:id="rId273" display="http://avncb.lge.com:8080/cb/item/17686222"/>
    <hyperlink ref="K883" r:id="rId274" display="http://avncb.lge.com:8080/cb/item/17686223"/>
    <hyperlink ref="K885" r:id="rId275" display="http://avncb.lge.com:8080/cb/item/17686224"/>
    <hyperlink ref="K887" r:id="rId276" display="http://avncb.lge.com:8080/cb/item/17686225"/>
    <hyperlink ref="K890" r:id="rId277" display="http://avncb.lge.com:8080/cb/item/17686226"/>
    <hyperlink ref="K892" r:id="rId278" display="http://avncb.lge.com:8080/cb/item/17806506"/>
    <hyperlink ref="K893" r:id="rId279" display="http://avncb.lge.com:8080/cb/item/17806507"/>
    <hyperlink ref="K894" r:id="rId280" display="http://avncb.lge.com:8080/cb/item/18006873"/>
    <hyperlink ref="K895" r:id="rId281" display="http://avncb.lge.com:8080/cb/item/17806508"/>
    <hyperlink ref="K897" r:id="rId282" display="http://avncb.lge.com:8080/cb/item/17806509"/>
    <hyperlink ref="K898" r:id="rId283" display="http://avncb.lge.com:8080/cb/item/17823518"/>
    <hyperlink ref="K899" r:id="rId284" display="http://avncb.lge.com:8080/cb/item/17932013"/>
    <hyperlink ref="K900" r:id="rId285" display="http://avncb.lge.com:8080/cb/item/18006863"/>
    <hyperlink ref="K902" r:id="rId286" display="http://avncb.lge.com:8080/cb/item/18006864"/>
    <hyperlink ref="K903" r:id="rId287" display="http://avncb.lge.com:8080/cb/item/18006865"/>
    <hyperlink ref="K905" r:id="rId288" display="http://avncb.lge.com:8080/cb/item/18006866"/>
    <hyperlink ref="K906" r:id="rId289" display="http://avncb.lge.com:8080/cb/item/18006867"/>
    <hyperlink ref="K908" r:id="rId290" display="http://avncb.lge.com:8080/cb/item/18006868"/>
    <hyperlink ref="K909" r:id="rId291" display="http://avncb.lge.com:8080/cb/item/18006869"/>
    <hyperlink ref="K910" r:id="rId292" display="http://avncb.lge.com:8080/cb/item/18006870"/>
    <hyperlink ref="K911" r:id="rId293" display="http://avncb.lge.com:8080/cb/item/18006871"/>
    <hyperlink ref="K912" r:id="rId294" display="http://avncb.lge.com:8080/cb/item/18006872"/>
    <hyperlink ref="K913" r:id="rId295" display="http://avncb.lge.com:8080/cb/item/17932164"/>
    <hyperlink ref="K915" r:id="rId296" display="http://avncb.lge.com:8080/cb/item/17937533"/>
    <hyperlink ref="K917" r:id="rId297" display="http://avncb.lge.com:8080/cb/item/17959008"/>
    <hyperlink ref="K919" r:id="rId298" display="http://avncb.lge.com:8080/cb/item/17959009"/>
    <hyperlink ref="K922" r:id="rId299" display="http://avncb.lge.com:8080/cb/item/17983766"/>
    <hyperlink ref="K924" r:id="rId300" display="http://avncb.lge.com:8080/cb/item/17983767"/>
    <hyperlink ref="K926" r:id="rId301" display="http://avncb.lge.com:8080/cb/item/17983768"/>
    <hyperlink ref="K928" r:id="rId302" display="http://avncb.lge.com:8080/cb/item/17988676"/>
    <hyperlink ref="K931" r:id="rId303" display="http://avncb.lge.com:8080/cb/item/17988677"/>
    <hyperlink ref="K934" r:id="rId304" display="http://avncb.lge.com:8080/cb/item/18006523"/>
    <hyperlink ref="K937" r:id="rId305" display="http://avncb.lge.com:8080/cb/item/18006524"/>
    <hyperlink ref="K940" r:id="rId306" display="http://avncb.lge.com:8080/cb/item/18028086"/>
    <hyperlink ref="K942" r:id="rId307" display="http://avncb.lge.com:8080/cb/item/18028087"/>
  </hyperlinks>
  <pageMargins left="0.7" right="0.7" top="0.75" bottom="0.75" header="0.3" footer="0.3"/>
  <pageSetup paperSize="9" orientation="portrait" r:id="rId308"/>
  <legacyDrawing r:id="rId309"/>
  <extLst>
    <ext xmlns:x14="http://schemas.microsoft.com/office/spreadsheetml/2009/9/main" uri="{CCE6A557-97BC-4b89-ADB6-D9C93CAAB3DF}">
      <x14:dataValidations xmlns:xm="http://schemas.microsoft.com/office/excel/2006/main" count="3">
        <x14:dataValidation type="list" allowBlank="1" showErrorMessage="1">
          <x14:formula1>
            <xm:f>ChoiceValues!$A$1:$A$9</xm:f>
          </x14:formula1>
          <xm:sqref>W2:W840 W945:W2840</xm:sqref>
        </x14:dataValidation>
        <x14:dataValidation type="list" allowBlank="1" showErrorMessage="1">
          <x14:formula1>
            <xm:f>[2]ChoiceValues!#REF!</xm:f>
          </x14:formula1>
          <xm:sqref>X842:X890</xm:sqref>
        </x14:dataValidation>
        <x14:dataValidation type="list" allowBlank="1" showErrorMessage="1">
          <x14:formula1>
            <xm:f>[1]ChoiceValues!#REF!</xm:f>
          </x14:formula1>
          <xm:sqref>W892:W944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tabSelected="1" workbookViewId="0">
      <selection activeCell="P16" sqref="P16"/>
    </sheetView>
  </sheetViews>
  <sheetFormatPr defaultRowHeight="15" x14ac:dyDescent="0.25"/>
  <cols>
    <col min="1" max="1" width="14.85546875" customWidth="1"/>
    <col min="2" max="2" width="16.28515625" customWidth="1"/>
    <col min="3" max="3" width="11.7109375" customWidth="1"/>
    <col min="4" max="4" width="10.7109375" customWidth="1"/>
    <col min="5" max="5" width="5.28515625" customWidth="1"/>
    <col min="6" max="6" width="11.28515625" customWidth="1"/>
    <col min="7" max="7" width="10.7109375" customWidth="1"/>
    <col min="8" max="8" width="14.85546875" customWidth="1"/>
    <col min="9" max="9" width="16.28515625" customWidth="1"/>
    <col min="10" max="10" width="11.28515625" customWidth="1"/>
    <col min="11" max="11" width="11.42578125" bestFit="1" customWidth="1"/>
    <col min="12" max="14" width="1.28515625" customWidth="1"/>
    <col min="15" max="15" width="16.140625" bestFit="1" customWidth="1"/>
    <col min="16" max="16" width="28.140625" bestFit="1" customWidth="1"/>
    <col min="17" max="17" width="22.85546875" bestFit="1" customWidth="1"/>
    <col min="18" max="18" width="18.5703125" bestFit="1" customWidth="1"/>
    <col min="19" max="19" width="25" bestFit="1" customWidth="1"/>
  </cols>
  <sheetData>
    <row r="1" spans="1:19" x14ac:dyDescent="0.25">
      <c r="A1" s="30" t="s">
        <v>20</v>
      </c>
      <c r="B1" t="s">
        <v>3145</v>
      </c>
    </row>
    <row r="2" spans="1:19" x14ac:dyDescent="0.25">
      <c r="A2" s="30" t="s">
        <v>2774</v>
      </c>
      <c r="B2" t="s">
        <v>124</v>
      </c>
    </row>
    <row r="3" spans="1:19" x14ac:dyDescent="0.25">
      <c r="O3" s="39" t="s">
        <v>2789</v>
      </c>
      <c r="P3" s="39"/>
      <c r="Q3" s="39"/>
      <c r="R3" s="39"/>
    </row>
    <row r="4" spans="1:19" x14ac:dyDescent="0.25">
      <c r="A4" s="30" t="s">
        <v>2780</v>
      </c>
      <c r="B4" s="30" t="s">
        <v>2781</v>
      </c>
      <c r="O4" s="27" t="s">
        <v>2788</v>
      </c>
      <c r="P4" s="27" t="s">
        <v>3146</v>
      </c>
      <c r="Q4" s="27" t="s">
        <v>2785</v>
      </c>
      <c r="R4" s="27" t="s">
        <v>2786</v>
      </c>
    </row>
    <row r="5" spans="1:19" x14ac:dyDescent="0.25">
      <c r="A5" s="30" t="s">
        <v>2778</v>
      </c>
      <c r="B5">
        <v>0</v>
      </c>
      <c r="D5" t="s">
        <v>2782</v>
      </c>
      <c r="E5" t="s">
        <v>2783</v>
      </c>
      <c r="F5" t="s">
        <v>2784</v>
      </c>
      <c r="G5" t="s">
        <v>2768</v>
      </c>
      <c r="H5" t="s">
        <v>3140</v>
      </c>
      <c r="I5" t="s">
        <v>2779</v>
      </c>
      <c r="O5" s="28" t="s">
        <v>83</v>
      </c>
      <c r="P5" s="36">
        <f>GETPIVOTDATA("ID",$A$3,"Created by","cuong.truong")</f>
        <v>108</v>
      </c>
      <c r="Q5" s="28">
        <f>GETPIVOTDATA("ID",$A$3,"Created by","cuong.truong","Comment type","Error")+GETPIVOTDATA("ID",$A$3,"Created by","cuong.truong","Comment type","InvestigationIssue ")+GETPIVOTDATA("ID",$A$3,"Created by","cuong.truong","Comment type","GlobalComment ")</f>
        <v>8</v>
      </c>
      <c r="R5" s="29">
        <f>Q5/P5</f>
        <v>7.407407407407407E-2</v>
      </c>
    </row>
    <row r="6" spans="1:19" x14ac:dyDescent="0.25">
      <c r="A6" s="31" t="s">
        <v>83</v>
      </c>
      <c r="B6" s="32">
        <v>23</v>
      </c>
      <c r="C6" s="32">
        <v>77</v>
      </c>
      <c r="D6" s="32">
        <v>8</v>
      </c>
      <c r="E6" s="32"/>
      <c r="F6" s="32"/>
      <c r="G6" s="32"/>
      <c r="H6" s="32"/>
      <c r="I6" s="32">
        <v>108</v>
      </c>
      <c r="O6" s="28" t="s">
        <v>59</v>
      </c>
      <c r="P6" s="36">
        <f>GETPIVOTDATA("ID",$A$3,"Created by","duong4.nguyen")</f>
        <v>83</v>
      </c>
      <c r="Q6" s="28">
        <f>GETPIVOTDATA("ID",$A$3,"Created by","duong4.nguyen","Comment type","Error")+GETPIVOTDATA("ID",$A$3,"Created by","duong4.nguyen","Comment type","InvestigationIssue ")+GETPIVOTDATA("ID",$A$3,"Created by","duong4.nguyen","Comment type","GlobalComment ")</f>
        <v>5</v>
      </c>
      <c r="R6" s="29">
        <f t="shared" ref="R6:R7" si="0">Q6/P6</f>
        <v>6.0240963855421686E-2</v>
      </c>
    </row>
    <row r="7" spans="1:19" x14ac:dyDescent="0.25">
      <c r="A7" s="31" t="s">
        <v>59</v>
      </c>
      <c r="B7" s="32">
        <v>14</v>
      </c>
      <c r="C7" s="32">
        <v>54</v>
      </c>
      <c r="D7" s="32">
        <v>4</v>
      </c>
      <c r="E7" s="32"/>
      <c r="F7" s="32">
        <v>1</v>
      </c>
      <c r="G7" s="32">
        <v>10</v>
      </c>
      <c r="H7" s="32"/>
      <c r="I7" s="32">
        <v>83</v>
      </c>
      <c r="O7" s="28" t="s">
        <v>201</v>
      </c>
      <c r="P7" s="36">
        <f>GETPIVOTDATA("ID",$A$3,"Created by","thuy1.dang")</f>
        <v>35</v>
      </c>
      <c r="Q7" s="28">
        <f>GETPIVOTDATA("ID",$A$3,"Created by","thuy1.dang","Comment type","Error")+GETPIVOTDATA("ID",$A$3,"Created by","thuy1.dang","Comment type","InvestigationIssue ")+GETPIVOTDATA("ID",$A$3,"Created by","thuy1.dang","Comment type","GlobalComment ")</f>
        <v>1</v>
      </c>
      <c r="R7" s="29">
        <f t="shared" si="0"/>
        <v>2.8571428571428571E-2</v>
      </c>
    </row>
    <row r="8" spans="1:19" x14ac:dyDescent="0.25">
      <c r="A8" s="31" t="s">
        <v>201</v>
      </c>
      <c r="B8" s="32"/>
      <c r="C8" s="32">
        <v>24</v>
      </c>
      <c r="D8" s="32"/>
      <c r="E8" s="32">
        <v>1</v>
      </c>
      <c r="F8" s="32"/>
      <c r="G8" s="32">
        <v>10</v>
      </c>
      <c r="H8" s="32"/>
      <c r="I8" s="32">
        <v>35</v>
      </c>
      <c r="O8" s="27"/>
      <c r="P8" s="36"/>
      <c r="Q8" s="28"/>
      <c r="R8" s="29"/>
    </row>
    <row r="9" spans="1:19" x14ac:dyDescent="0.25">
      <c r="A9" s="31" t="s">
        <v>2779</v>
      </c>
      <c r="B9" s="32">
        <v>37</v>
      </c>
      <c r="C9" s="32">
        <v>155</v>
      </c>
      <c r="D9" s="32">
        <v>12</v>
      </c>
      <c r="E9" s="32">
        <v>1</v>
      </c>
      <c r="F9" s="32">
        <v>1</v>
      </c>
      <c r="G9" s="32">
        <v>20</v>
      </c>
      <c r="H9" s="32"/>
      <c r="I9" s="32">
        <v>226</v>
      </c>
      <c r="J9" s="34"/>
      <c r="L9" s="33"/>
    </row>
    <row r="10" spans="1:19" x14ac:dyDescent="0.25">
      <c r="J10" s="34"/>
    </row>
    <row r="12" spans="1:19" x14ac:dyDescent="0.25">
      <c r="A12" s="30" t="s">
        <v>2774</v>
      </c>
      <c r="B12" t="s">
        <v>124</v>
      </c>
    </row>
    <row r="13" spans="1:19" x14ac:dyDescent="0.25">
      <c r="I13" s="35" t="s">
        <v>2787</v>
      </c>
    </row>
    <row r="14" spans="1:19" x14ac:dyDescent="0.25">
      <c r="A14" s="30" t="s">
        <v>2780</v>
      </c>
      <c r="B14" s="30" t="s">
        <v>2781</v>
      </c>
      <c r="H14" s="30" t="s">
        <v>2780</v>
      </c>
      <c r="I14" s="30" t="s">
        <v>2781</v>
      </c>
      <c r="O14" s="39" t="s">
        <v>2790</v>
      </c>
      <c r="P14" s="39"/>
      <c r="Q14" s="39"/>
      <c r="R14" s="39"/>
      <c r="S14" s="39"/>
    </row>
    <row r="15" spans="1:19" x14ac:dyDescent="0.25">
      <c r="A15" s="30" t="s">
        <v>2778</v>
      </c>
      <c r="B15">
        <v>0</v>
      </c>
      <c r="C15" t="s">
        <v>2773</v>
      </c>
      <c r="D15" t="s">
        <v>2768</v>
      </c>
      <c r="E15" t="s">
        <v>2782</v>
      </c>
      <c r="F15" t="s">
        <v>2779</v>
      </c>
      <c r="H15" s="30" t="s">
        <v>2778</v>
      </c>
      <c r="I15" t="s">
        <v>124</v>
      </c>
      <c r="J15" t="s">
        <v>2779</v>
      </c>
      <c r="O15" s="27" t="s">
        <v>2788</v>
      </c>
      <c r="P15" s="27" t="s">
        <v>2791</v>
      </c>
      <c r="Q15" s="27" t="s">
        <v>2793</v>
      </c>
      <c r="R15" s="27" t="s">
        <v>2792</v>
      </c>
      <c r="S15" s="27" t="s">
        <v>2794</v>
      </c>
    </row>
    <row r="16" spans="1:19" x14ac:dyDescent="0.25">
      <c r="A16" s="31" t="s">
        <v>83</v>
      </c>
      <c r="B16" s="32">
        <v>33</v>
      </c>
      <c r="C16" s="32"/>
      <c r="D16" s="32"/>
      <c r="E16" s="32"/>
      <c r="F16" s="32">
        <v>33</v>
      </c>
      <c r="H16" s="31" t="s">
        <v>83</v>
      </c>
      <c r="I16" s="32">
        <v>14</v>
      </c>
      <c r="J16" s="32">
        <v>14</v>
      </c>
      <c r="O16" s="28" t="s">
        <v>83</v>
      </c>
      <c r="P16" s="36">
        <f>GETPIVOTDATA("ID",$A$14,"Reviewer (DCV)","cuong.truong")</f>
        <v>33</v>
      </c>
      <c r="Q16" s="36">
        <f>GETPIVOTDATA("ID",$H$14,"Reviewer (DCV)","cuong.truong","Sampling reivewed","Yes")</f>
        <v>14</v>
      </c>
      <c r="R16" s="28">
        <f>GETPIVOTDATA("ID",$A$14,"Reviewer (DCV)","cuong.truong","Sampling comment type","Error")</f>
        <v>0</v>
      </c>
      <c r="S16" s="29">
        <f>R16/P16</f>
        <v>0</v>
      </c>
    </row>
    <row r="17" spans="1:19" x14ac:dyDescent="0.25">
      <c r="A17" s="31" t="s">
        <v>59</v>
      </c>
      <c r="B17" s="32">
        <v>178</v>
      </c>
      <c r="C17" s="32">
        <v>2</v>
      </c>
      <c r="D17" s="32">
        <v>3</v>
      </c>
      <c r="E17" s="32">
        <v>1</v>
      </c>
      <c r="F17" s="32">
        <v>184</v>
      </c>
      <c r="H17" s="31" t="s">
        <v>59</v>
      </c>
      <c r="I17" s="32">
        <v>47</v>
      </c>
      <c r="J17" s="32">
        <v>47</v>
      </c>
      <c r="O17" s="28" t="s">
        <v>59</v>
      </c>
      <c r="P17" s="36">
        <f>GETPIVOTDATA("ID",$A$14,"Reviewer (DCV)","duong4.nguyen")</f>
        <v>184</v>
      </c>
      <c r="Q17" s="36">
        <f>GETPIVOTDATA("ID",$H$14,"Reviewer (DCV)","duong4.nguyen","Sampling reivewed","Yes")</f>
        <v>47</v>
      </c>
      <c r="R17" s="28">
        <f>GETPIVOTDATA("ID",$A$14,"Reviewer (DCV)","duong4.nguyen","Sampling comment type","Error")</f>
        <v>1</v>
      </c>
      <c r="S17" s="29">
        <f t="shared" ref="S17:S18" si="1">R17/P17</f>
        <v>5.434782608695652E-3</v>
      </c>
    </row>
    <row r="18" spans="1:19" x14ac:dyDescent="0.25">
      <c r="A18" s="31" t="s">
        <v>201</v>
      </c>
      <c r="B18" s="32">
        <v>38</v>
      </c>
      <c r="C18" s="32"/>
      <c r="D18" s="32">
        <v>3</v>
      </c>
      <c r="E18" s="32">
        <v>1</v>
      </c>
      <c r="F18" s="32">
        <v>42</v>
      </c>
      <c r="H18" s="31" t="s">
        <v>201</v>
      </c>
      <c r="I18" s="32">
        <v>18</v>
      </c>
      <c r="J18" s="32">
        <v>18</v>
      </c>
      <c r="O18" s="28" t="s">
        <v>201</v>
      </c>
      <c r="P18" s="36">
        <f>GETPIVOTDATA("ID",$A$14,"Reviewer (DCV)","thuy1.dang")</f>
        <v>42</v>
      </c>
      <c r="Q18" s="36">
        <f>GETPIVOTDATA("ID",$H$14,"Reviewer (DCV)","thuy1.dang","Sampling reivewed","Yes")</f>
        <v>18</v>
      </c>
      <c r="R18" s="28">
        <f>GETPIVOTDATA("ID",$A$14,"Reviewer (DCV)","thuy1.dang","Sampling comment type","Error")</f>
        <v>1</v>
      </c>
      <c r="S18" s="29">
        <f t="shared" si="1"/>
        <v>2.3809523809523808E-2</v>
      </c>
    </row>
    <row r="19" spans="1:19" x14ac:dyDescent="0.25">
      <c r="A19" s="31" t="s">
        <v>2779</v>
      </c>
      <c r="B19" s="32">
        <v>249</v>
      </c>
      <c r="C19" s="32">
        <v>2</v>
      </c>
      <c r="D19" s="32">
        <v>6</v>
      </c>
      <c r="E19" s="32">
        <v>2</v>
      </c>
      <c r="F19" s="32">
        <v>259</v>
      </c>
      <c r="H19" s="31" t="s">
        <v>2779</v>
      </c>
      <c r="I19" s="32">
        <v>79</v>
      </c>
      <c r="J19" s="32">
        <v>79</v>
      </c>
      <c r="O19" s="27" t="s">
        <v>3141</v>
      </c>
      <c r="P19" s="36">
        <f>SUM(P16:P18)</f>
        <v>259</v>
      </c>
      <c r="Q19" s="36">
        <f>SUM(Q16:Q18)</f>
        <v>79</v>
      </c>
      <c r="R19" s="28"/>
      <c r="S19" s="29"/>
    </row>
    <row r="20" spans="1:19" x14ac:dyDescent="0.25">
      <c r="O20" s="40" t="s">
        <v>3142</v>
      </c>
      <c r="P20" s="40"/>
      <c r="Q20" s="29">
        <f>Q19/P19</f>
        <v>0.30501930501930502</v>
      </c>
    </row>
  </sheetData>
  <mergeCells count="3">
    <mergeCell ref="O3:R3"/>
    <mergeCell ref="O14:S14"/>
    <mergeCell ref="O20:P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defaultRowHeight="15" x14ac:dyDescent="0.25"/>
  <sheetData>
    <row r="1" spans="1:1" x14ac:dyDescent="0.25">
      <c r="A1" t="s">
        <v>2743</v>
      </c>
    </row>
    <row r="2" spans="1:1" x14ac:dyDescent="0.25">
      <c r="A2" t="s">
        <v>2744</v>
      </c>
    </row>
    <row r="3" spans="1:1" x14ac:dyDescent="0.25">
      <c r="A3" t="s">
        <v>2745</v>
      </c>
    </row>
    <row r="4" spans="1:1" x14ac:dyDescent="0.25">
      <c r="A4" t="s">
        <v>2746</v>
      </c>
    </row>
    <row r="5" spans="1:1" x14ac:dyDescent="0.25">
      <c r="A5" t="s">
        <v>2747</v>
      </c>
    </row>
    <row r="6" spans="1:1" x14ac:dyDescent="0.25">
      <c r="A6" t="s">
        <v>2748</v>
      </c>
    </row>
    <row r="7" spans="1:1" x14ac:dyDescent="0.25">
      <c r="A7" t="s">
        <v>2749</v>
      </c>
    </row>
    <row r="8" spans="1:1" x14ac:dyDescent="0.25">
      <c r="A8" t="s">
        <v>2750</v>
      </c>
    </row>
    <row r="9" spans="1:1" x14ac:dyDescent="0.25">
      <c r="A9"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106</vt:i4>
      </vt:variant>
    </vt:vector>
  </HeadingPairs>
  <TitlesOfParts>
    <vt:vector size="109" baseType="lpstr">
      <vt:lpstr>Export</vt:lpstr>
      <vt:lpstr>Peer review and sampling review</vt:lpstr>
      <vt:lpstr>ChoiceValues</vt:lpstr>
      <vt:lpstr>Assigned_to</vt:lpstr>
      <vt:lpstr>Assigned_to_data</vt:lpstr>
      <vt:lpstr>Comment_type</vt:lpstr>
      <vt:lpstr>Comment_type_data</vt:lpstr>
      <vt:lpstr>Created_by</vt:lpstr>
      <vt:lpstr>Created_by_data</vt:lpstr>
      <vt:lpstr>CRS</vt:lpstr>
      <vt:lpstr>CRS_data</vt:lpstr>
      <vt:lpstr>Deprecate_Reason</vt:lpstr>
      <vt:lpstr>Deprecate_Reason_data</vt:lpstr>
      <vt:lpstr>Environment</vt:lpstr>
      <vt:lpstr>Environment_data</vt:lpstr>
      <vt:lpstr>Equipment</vt:lpstr>
      <vt:lpstr>Equipment_data</vt:lpstr>
      <vt:lpstr>Executable_check</vt:lpstr>
      <vt:lpstr>Executable_check_by</vt:lpstr>
      <vt:lpstr>Executable_check_by_data</vt:lpstr>
      <vt:lpstr>Executable_check_data</vt:lpstr>
      <vt:lpstr>Executable_issue</vt:lpstr>
      <vt:lpstr>Executable_issue_data</vt:lpstr>
      <vt:lpstr>Executable_result</vt:lpstr>
      <vt:lpstr>Executable_result_data</vt:lpstr>
      <vt:lpstr>Expected_Result_Score</vt:lpstr>
      <vt:lpstr>Expected_Result_Score_data</vt:lpstr>
      <vt:lpstr>External_ID</vt:lpstr>
      <vt:lpstr>External_ID_data</vt:lpstr>
      <vt:lpstr>Feature_Level2</vt:lpstr>
      <vt:lpstr>Feature_Level2_data</vt:lpstr>
      <vt:lpstr>Feature_Level3</vt:lpstr>
      <vt:lpstr>Feature_Level3_data</vt:lpstr>
      <vt:lpstr>Function</vt:lpstr>
      <vt:lpstr>Function_data</vt:lpstr>
      <vt:lpstr>HMI_document</vt:lpstr>
      <vt:lpstr>HMI_document_data</vt:lpstr>
      <vt:lpstr>ID</vt:lpstr>
      <vt:lpstr>ID_data</vt:lpstr>
      <vt:lpstr>Mandatory_Fields_Score</vt:lpstr>
      <vt:lpstr>Mandatory_Fields_Score_data</vt:lpstr>
      <vt:lpstr>Modified_by</vt:lpstr>
      <vt:lpstr>Modified_by_data</vt:lpstr>
      <vt:lpstr>Module</vt:lpstr>
      <vt:lpstr>Module_data</vt:lpstr>
      <vt:lpstr>Name</vt:lpstr>
      <vt:lpstr>Name_data</vt:lpstr>
      <vt:lpstr>New_SyRS</vt:lpstr>
      <vt:lpstr>New_SyRS_data</vt:lpstr>
      <vt:lpstr>Obsoleted_SyRS</vt:lpstr>
      <vt:lpstr>Obsoleted_SyRS_data</vt:lpstr>
      <vt:lpstr>Owner</vt:lpstr>
      <vt:lpstr>Owner_data</vt:lpstr>
      <vt:lpstr>Precondition</vt:lpstr>
      <vt:lpstr>Precondition_data</vt:lpstr>
      <vt:lpstr>Priority</vt:lpstr>
      <vt:lpstr>Priority_data</vt:lpstr>
      <vt:lpstr>Related_Item</vt:lpstr>
      <vt:lpstr>Related_Item_data</vt:lpstr>
      <vt:lpstr>REQ_Defect</vt:lpstr>
      <vt:lpstr>REQ_Defect_data</vt:lpstr>
      <vt:lpstr>Reused_TC</vt:lpstr>
      <vt:lpstr>Reused_TC_data</vt:lpstr>
      <vt:lpstr>Review_count</vt:lpstr>
      <vt:lpstr>Review_count_data</vt:lpstr>
      <vt:lpstr>Review_type</vt:lpstr>
      <vt:lpstr>Review_type_data</vt:lpstr>
      <vt:lpstr>Reviewer_DCV</vt:lpstr>
      <vt:lpstr>Reviewer_DCV_data</vt:lpstr>
      <vt:lpstr>Reviewer_HQ</vt:lpstr>
      <vt:lpstr>Reviewer_HQ_data</vt:lpstr>
      <vt:lpstr>Score</vt:lpstr>
      <vt:lpstr>Score_data</vt:lpstr>
      <vt:lpstr>Status</vt:lpstr>
      <vt:lpstr>Status_data</vt:lpstr>
      <vt:lpstr>SW_executable</vt:lpstr>
      <vt:lpstr>SW_executable_data</vt:lpstr>
      <vt:lpstr>SyRS</vt:lpstr>
      <vt:lpstr>SyRS_data</vt:lpstr>
      <vt:lpstr>SyRS_status</vt:lpstr>
      <vt:lpstr>SyRS_status_data</vt:lpstr>
      <vt:lpstr>SyRS_type</vt:lpstr>
      <vt:lpstr>SyRS_type_data</vt:lpstr>
      <vt:lpstr>TC_Design_Type</vt:lpstr>
      <vt:lpstr>TC_Design_Type_data</vt:lpstr>
      <vt:lpstr>TC_Update_type_After_peer_review</vt:lpstr>
      <vt:lpstr>TC_Update_type_After_peer_review_data</vt:lpstr>
      <vt:lpstr>Test_Design_Techniques</vt:lpstr>
      <vt:lpstr>Test_Design_Techniques_data</vt:lpstr>
      <vt:lpstr>TEst_Env__Execution_Score</vt:lpstr>
      <vt:lpstr>TEst_Env__Execution_Score_data</vt:lpstr>
      <vt:lpstr>Test_Parameters</vt:lpstr>
      <vt:lpstr>Test_Parameters_data</vt:lpstr>
      <vt:lpstr>Test_Purpose</vt:lpstr>
      <vt:lpstr>Test_Purpose_data</vt:lpstr>
      <vt:lpstr>Test_Purpose_Score</vt:lpstr>
      <vt:lpstr>Test_Purpose_Score_data</vt:lpstr>
      <vt:lpstr>Test_StepsAction</vt:lpstr>
      <vt:lpstr>Test_StepsAction_data</vt:lpstr>
      <vt:lpstr>Test_StepsCritical</vt:lpstr>
      <vt:lpstr>Test_StepsCritical_data</vt:lpstr>
      <vt:lpstr>Test_StepsExpected_result</vt:lpstr>
      <vt:lpstr>Test_StepsExpected_result_data</vt:lpstr>
      <vt:lpstr>Test_StepsId</vt:lpstr>
      <vt:lpstr>Test_StepsId_data</vt:lpstr>
      <vt:lpstr>Tracebility_Score</vt:lpstr>
      <vt:lpstr>Tracebility_Score_data</vt:lpstr>
      <vt:lpstr>Type</vt:lpstr>
      <vt:lpstr>Type_data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thanhna.nguyen</cp:lastModifiedBy>
  <dcterms:created xsi:type="dcterms:W3CDTF">2020-10-28T09:42:47Z</dcterms:created>
  <dcterms:modified xsi:type="dcterms:W3CDTF">2020-11-06T03:05:27Z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vt:lpwstr>
  </property>
</Properties>
</file>