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1540 LITE\Desktop\Back Up\Autopel\Clientes\SEPLAG-RJ\"/>
    </mc:Choice>
  </mc:AlternateContent>
  <xr:revisionPtr revIDLastSave="0" documentId="8_{192F68F3-D04D-4C73-992E-7284701F69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definedNames>
    <definedName name="_xlnm._FilterDatabase" localSheetId="0" hidden="1">Planilha1!$A$8:$N$301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M9" i="1"/>
  <c r="N9" i="1" s="1"/>
  <c r="I97" i="1"/>
  <c r="I209" i="1"/>
  <c r="I299" i="1"/>
  <c r="I278" i="1"/>
  <c r="I257" i="1"/>
  <c r="I282" i="1"/>
  <c r="I51" i="1"/>
  <c r="I128" i="1"/>
  <c r="I224" i="1"/>
  <c r="I166" i="1"/>
  <c r="I213" i="1"/>
  <c r="I149" i="1"/>
  <c r="I148" i="1"/>
  <c r="I201" i="1"/>
  <c r="I126" i="1"/>
  <c r="I285" i="1"/>
  <c r="I210" i="1"/>
  <c r="I180" i="1"/>
  <c r="I218" i="1"/>
  <c r="I63" i="1"/>
  <c r="I57" i="1"/>
  <c r="I85" i="1"/>
  <c r="I204" i="1"/>
  <c r="I48" i="1"/>
  <c r="I56" i="1"/>
  <c r="I67" i="1"/>
  <c r="I274" i="1"/>
  <c r="I154" i="1"/>
  <c r="I140" i="1"/>
  <c r="I94" i="1"/>
  <c r="I38" i="1"/>
  <c r="I241" i="1"/>
  <c r="I300" i="1"/>
  <c r="I240" i="1"/>
  <c r="I269" i="1"/>
  <c r="I199" i="1"/>
  <c r="I205" i="1"/>
  <c r="I167" i="1"/>
  <c r="I234" i="1"/>
  <c r="I238" i="1"/>
  <c r="I175" i="1"/>
  <c r="I195" i="1"/>
  <c r="I232" i="1"/>
  <c r="I173" i="1"/>
  <c r="I169" i="1"/>
  <c r="I127" i="1"/>
  <c r="I225" i="1"/>
  <c r="I208" i="1"/>
  <c r="I164" i="1"/>
  <c r="I42" i="1"/>
  <c r="I270" i="1"/>
  <c r="I122" i="1"/>
  <c r="I19" i="1"/>
  <c r="I249" i="1"/>
  <c r="I81" i="1"/>
  <c r="I91" i="1"/>
  <c r="I124" i="1"/>
  <c r="I40" i="1"/>
  <c r="I30" i="1"/>
  <c r="I245" i="1"/>
  <c r="I156" i="1"/>
  <c r="I221" i="1"/>
  <c r="I192" i="1"/>
  <c r="I217" i="1"/>
  <c r="I13" i="1"/>
  <c r="I153" i="1"/>
  <c r="I286" i="1"/>
  <c r="I145" i="1"/>
  <c r="I36" i="1"/>
  <c r="I159" i="1"/>
  <c r="I295" i="1"/>
  <c r="I53" i="1"/>
  <c r="I34" i="1"/>
  <c r="I214" i="1"/>
  <c r="I116" i="1"/>
  <c r="I151" i="1"/>
  <c r="I196" i="1"/>
  <c r="I296" i="1"/>
  <c r="I86" i="1"/>
  <c r="I252" i="1"/>
  <c r="I189" i="1"/>
  <c r="I168" i="1"/>
  <c r="I105" i="1"/>
  <c r="I50" i="1"/>
  <c r="I88" i="1"/>
  <c r="I79" i="1"/>
  <c r="I131" i="1"/>
  <c r="I292" i="1"/>
  <c r="I197" i="1"/>
  <c r="I92" i="1"/>
  <c r="I223" i="1"/>
  <c r="I14" i="1"/>
  <c r="I10" i="1"/>
  <c r="I280" i="1"/>
  <c r="I230" i="1"/>
  <c r="I58" i="1"/>
  <c r="I194" i="1"/>
  <c r="I163" i="1"/>
  <c r="I49" i="1"/>
  <c r="I188" i="1"/>
  <c r="I254" i="1"/>
  <c r="I206" i="1"/>
  <c r="I260" i="1"/>
  <c r="I237" i="1"/>
  <c r="I74" i="1"/>
  <c r="I158" i="1"/>
  <c r="I226" i="1"/>
  <c r="I215" i="1"/>
  <c r="I279" i="1"/>
  <c r="I39" i="1"/>
  <c r="I176" i="1"/>
  <c r="I157" i="1"/>
  <c r="I31" i="1"/>
  <c r="I71" i="1"/>
  <c r="I144" i="1"/>
  <c r="I120" i="1"/>
  <c r="I93" i="1"/>
  <c r="I77" i="1"/>
  <c r="I258" i="1"/>
  <c r="I263" i="1"/>
  <c r="I291" i="1"/>
  <c r="I251" i="1"/>
  <c r="I178" i="1"/>
  <c r="I202" i="1"/>
  <c r="I55" i="1"/>
  <c r="I284" i="1"/>
  <c r="I275" i="1"/>
  <c r="I273" i="1"/>
  <c r="I69" i="1"/>
  <c r="I132" i="1"/>
  <c r="I172" i="1"/>
  <c r="I272" i="1"/>
  <c r="I18" i="1"/>
  <c r="I155" i="1"/>
  <c r="I107" i="1"/>
  <c r="I136" i="1"/>
  <c r="I60" i="1"/>
  <c r="I62" i="1"/>
  <c r="I82" i="1"/>
  <c r="I146" i="1"/>
  <c r="I117" i="1"/>
  <c r="I26" i="1"/>
  <c r="I133" i="1"/>
  <c r="I106" i="1"/>
  <c r="I112" i="1"/>
  <c r="I123" i="1"/>
  <c r="I59" i="1"/>
  <c r="I33" i="1"/>
  <c r="I96" i="1"/>
  <c r="I64" i="1"/>
  <c r="I227" i="1"/>
  <c r="I102" i="1"/>
  <c r="I119" i="1"/>
  <c r="I109" i="1"/>
  <c r="I246" i="1"/>
  <c r="I87" i="1"/>
  <c r="I90" i="1"/>
  <c r="I45" i="1"/>
  <c r="I187" i="1"/>
  <c r="I101" i="1"/>
  <c r="I28" i="1"/>
  <c r="I161" i="1"/>
  <c r="I113" i="1"/>
  <c r="I235" i="1"/>
  <c r="I125" i="1"/>
  <c r="I78" i="1"/>
  <c r="I114" i="1"/>
  <c r="I72" i="1"/>
  <c r="I138" i="1"/>
  <c r="I150" i="1"/>
  <c r="I80" i="1"/>
  <c r="I191" i="1"/>
  <c r="I103" i="1"/>
  <c r="I283" i="1"/>
  <c r="I16" i="1"/>
  <c r="I89" i="1"/>
  <c r="I23" i="1"/>
  <c r="I11" i="1"/>
  <c r="I68" i="1"/>
  <c r="I20" i="1"/>
  <c r="I22" i="1"/>
  <c r="I181" i="1"/>
  <c r="I139" i="1"/>
  <c r="I193" i="1"/>
  <c r="I142" i="1"/>
  <c r="I24" i="1"/>
  <c r="I61" i="1"/>
  <c r="I185" i="1"/>
  <c r="I297" i="1"/>
  <c r="I52" i="1"/>
  <c r="I32" i="1"/>
  <c r="I37" i="1"/>
  <c r="I43" i="1"/>
  <c r="I75" i="1"/>
  <c r="I190" i="1"/>
  <c r="I268" i="1"/>
  <c r="I281" i="1"/>
  <c r="I65" i="1"/>
  <c r="I15" i="1"/>
  <c r="I29" i="1"/>
  <c r="I244" i="1"/>
  <c r="I76" i="1"/>
  <c r="I261" i="1"/>
  <c r="I298" i="1"/>
  <c r="I99" i="1"/>
  <c r="I27" i="1"/>
  <c r="I83" i="1"/>
  <c r="I111" i="1"/>
  <c r="I160" i="1"/>
  <c r="I248" i="1"/>
  <c r="I256" i="1"/>
  <c r="I255" i="1"/>
  <c r="I203" i="1"/>
  <c r="I147" i="1"/>
  <c r="I183" i="1"/>
  <c r="I41" i="1"/>
  <c r="I137" i="1"/>
  <c r="I118" i="1"/>
  <c r="I182" i="1"/>
  <c r="I247" i="1"/>
  <c r="I21" i="1"/>
  <c r="I73" i="1"/>
  <c r="I212" i="1"/>
  <c r="I35" i="1"/>
  <c r="I290" i="1"/>
  <c r="I294" i="1"/>
  <c r="I110" i="1"/>
  <c r="I228" i="1"/>
  <c r="I264" i="1"/>
  <c r="I277" i="1"/>
  <c r="I162" i="1"/>
  <c r="I198" i="1"/>
  <c r="I134" i="1"/>
  <c r="I54" i="1"/>
  <c r="I179" i="1"/>
  <c r="I186" i="1"/>
  <c r="I262" i="1"/>
  <c r="I171" i="1"/>
  <c r="I287" i="1"/>
  <c r="I104" i="1"/>
  <c r="I84" i="1"/>
  <c r="I233" i="1"/>
  <c r="I135" i="1"/>
  <c r="I130" i="1"/>
  <c r="I242" i="1"/>
  <c r="I243" i="1"/>
  <c r="I250" i="1"/>
  <c r="I165" i="1"/>
  <c r="I219" i="1"/>
  <c r="I66" i="1"/>
  <c r="I100" i="1"/>
  <c r="I152" i="1"/>
  <c r="I115" i="1"/>
  <c r="I184" i="1"/>
  <c r="I289" i="1"/>
  <c r="I200" i="1"/>
  <c r="I207" i="1"/>
  <c r="I174" i="1"/>
  <c r="I267" i="1"/>
  <c r="I220" i="1"/>
  <c r="I141" i="1"/>
  <c r="I231" i="1"/>
  <c r="I276" i="1"/>
  <c r="I143" i="1"/>
  <c r="I293" i="1"/>
  <c r="I222" i="1"/>
  <c r="I129" i="1"/>
  <c r="I121" i="1"/>
  <c r="I70" i="1"/>
  <c r="I12" i="1"/>
  <c r="I25" i="1"/>
  <c r="I17" i="1"/>
  <c r="I44" i="1"/>
  <c r="I170" i="1"/>
  <c r="I47" i="1"/>
  <c r="I108" i="1"/>
  <c r="I177" i="1"/>
  <c r="I236" i="1"/>
  <c r="I271" i="1"/>
  <c r="I266" i="1"/>
  <c r="I98" i="1"/>
  <c r="I265" i="1"/>
  <c r="I259" i="1"/>
  <c r="I229" i="1"/>
  <c r="I95" i="1"/>
  <c r="I46" i="1"/>
  <c r="I253" i="1"/>
  <c r="I301" i="1"/>
  <c r="I239" i="1"/>
  <c r="I216" i="1"/>
  <c r="I211" i="1"/>
  <c r="I288" i="1"/>
  <c r="O9" i="1" l="1"/>
  <c r="I7" i="1"/>
  <c r="M97" i="1" l="1"/>
  <c r="M209" i="1"/>
  <c r="M299" i="1"/>
  <c r="M278" i="1"/>
  <c r="M257" i="1"/>
  <c r="M282" i="1"/>
  <c r="M51" i="1"/>
  <c r="M128" i="1"/>
  <c r="M224" i="1"/>
  <c r="M166" i="1"/>
  <c r="M213" i="1"/>
  <c r="M149" i="1"/>
  <c r="M148" i="1"/>
  <c r="M201" i="1"/>
  <c r="M126" i="1"/>
  <c r="M285" i="1"/>
  <c r="M210" i="1"/>
  <c r="M180" i="1"/>
  <c r="M218" i="1"/>
  <c r="M63" i="1"/>
  <c r="M57" i="1"/>
  <c r="M85" i="1"/>
  <c r="M204" i="1"/>
  <c r="M48" i="1"/>
  <c r="M56" i="1"/>
  <c r="M67" i="1"/>
  <c r="M274" i="1"/>
  <c r="M154" i="1"/>
  <c r="M140" i="1"/>
  <c r="M94" i="1"/>
  <c r="M38" i="1"/>
  <c r="M241" i="1"/>
  <c r="M300" i="1"/>
  <c r="M240" i="1"/>
  <c r="M269" i="1"/>
  <c r="M199" i="1"/>
  <c r="M205" i="1"/>
  <c r="M167" i="1"/>
  <c r="M234" i="1"/>
  <c r="M238" i="1"/>
  <c r="M175" i="1"/>
  <c r="M195" i="1"/>
  <c r="M232" i="1"/>
  <c r="M173" i="1"/>
  <c r="M169" i="1"/>
  <c r="M127" i="1"/>
  <c r="M225" i="1"/>
  <c r="M208" i="1"/>
  <c r="M164" i="1"/>
  <c r="M42" i="1"/>
  <c r="M270" i="1"/>
  <c r="M122" i="1"/>
  <c r="M19" i="1"/>
  <c r="M249" i="1"/>
  <c r="M81" i="1"/>
  <c r="M91" i="1"/>
  <c r="M124" i="1"/>
  <c r="M40" i="1"/>
  <c r="M30" i="1"/>
  <c r="M245" i="1"/>
  <c r="M156" i="1"/>
  <c r="M221" i="1"/>
  <c r="M192" i="1"/>
  <c r="M217" i="1"/>
  <c r="M13" i="1"/>
  <c r="M153" i="1"/>
  <c r="M286" i="1"/>
  <c r="M145" i="1"/>
  <c r="M36" i="1"/>
  <c r="M159" i="1"/>
  <c r="M295" i="1"/>
  <c r="M53" i="1"/>
  <c r="M34" i="1"/>
  <c r="M214" i="1"/>
  <c r="M116" i="1"/>
  <c r="M151" i="1"/>
  <c r="M196" i="1"/>
  <c r="M296" i="1"/>
  <c r="M86" i="1"/>
  <c r="M252" i="1"/>
  <c r="M189" i="1"/>
  <c r="M168" i="1"/>
  <c r="M105" i="1"/>
  <c r="M50" i="1"/>
  <c r="M88" i="1"/>
  <c r="M79" i="1"/>
  <c r="M131" i="1"/>
  <c r="M292" i="1"/>
  <c r="M197" i="1"/>
  <c r="M92" i="1"/>
  <c r="M223" i="1"/>
  <c r="M14" i="1"/>
  <c r="M10" i="1"/>
  <c r="M280" i="1"/>
  <c r="M230" i="1"/>
  <c r="M58" i="1"/>
  <c r="M194" i="1"/>
  <c r="M163" i="1"/>
  <c r="M49" i="1"/>
  <c r="M188" i="1"/>
  <c r="M254" i="1"/>
  <c r="M206" i="1"/>
  <c r="M260" i="1"/>
  <c r="M237" i="1"/>
  <c r="M74" i="1"/>
  <c r="M158" i="1"/>
  <c r="M226" i="1"/>
  <c r="M215" i="1"/>
  <c r="M279" i="1"/>
  <c r="M39" i="1"/>
  <c r="M176" i="1"/>
  <c r="M157" i="1"/>
  <c r="M31" i="1"/>
  <c r="M71" i="1"/>
  <c r="M144" i="1"/>
  <c r="M120" i="1"/>
  <c r="M93" i="1"/>
  <c r="M77" i="1"/>
  <c r="M258" i="1"/>
  <c r="M263" i="1"/>
  <c r="M291" i="1"/>
  <c r="M251" i="1"/>
  <c r="M178" i="1"/>
  <c r="M202" i="1"/>
  <c r="M55" i="1"/>
  <c r="M284" i="1"/>
  <c r="M275" i="1"/>
  <c r="M273" i="1"/>
  <c r="M69" i="1"/>
  <c r="M132" i="1"/>
  <c r="M172" i="1"/>
  <c r="M272" i="1"/>
  <c r="M18" i="1"/>
  <c r="M155" i="1"/>
  <c r="M107" i="1"/>
  <c r="M136" i="1"/>
  <c r="M60" i="1"/>
  <c r="M62" i="1"/>
  <c r="M82" i="1"/>
  <c r="M146" i="1"/>
  <c r="M117" i="1"/>
  <c r="M26" i="1"/>
  <c r="M133" i="1"/>
  <c r="M106" i="1"/>
  <c r="M112" i="1"/>
  <c r="M123" i="1"/>
  <c r="M59" i="1"/>
  <c r="M33" i="1"/>
  <c r="M96" i="1"/>
  <c r="M64" i="1"/>
  <c r="M227" i="1"/>
  <c r="M102" i="1"/>
  <c r="M119" i="1"/>
  <c r="M109" i="1"/>
  <c r="M246" i="1"/>
  <c r="M87" i="1"/>
  <c r="M90" i="1"/>
  <c r="M45" i="1"/>
  <c r="M187" i="1"/>
  <c r="M101" i="1"/>
  <c r="M28" i="1"/>
  <c r="M161" i="1"/>
  <c r="M113" i="1"/>
  <c r="M235" i="1"/>
  <c r="M125" i="1"/>
  <c r="M78" i="1"/>
  <c r="M114" i="1"/>
  <c r="M72" i="1"/>
  <c r="M138" i="1"/>
  <c r="M150" i="1"/>
  <c r="M80" i="1"/>
  <c r="M191" i="1"/>
  <c r="M103" i="1"/>
  <c r="M283" i="1"/>
  <c r="M16" i="1"/>
  <c r="M89" i="1"/>
  <c r="M23" i="1"/>
  <c r="M11" i="1"/>
  <c r="M68" i="1"/>
  <c r="M20" i="1"/>
  <c r="M22" i="1"/>
  <c r="M181" i="1"/>
  <c r="M139" i="1"/>
  <c r="M193" i="1"/>
  <c r="M142" i="1"/>
  <c r="M24" i="1"/>
  <c r="M61" i="1"/>
  <c r="M185" i="1"/>
  <c r="M297" i="1"/>
  <c r="M52" i="1"/>
  <c r="M32" i="1"/>
  <c r="M37" i="1"/>
  <c r="M43" i="1"/>
  <c r="M75" i="1"/>
  <c r="M190" i="1"/>
  <c r="M268" i="1"/>
  <c r="M281" i="1"/>
  <c r="M65" i="1"/>
  <c r="M15" i="1"/>
  <c r="M29" i="1"/>
  <c r="M244" i="1"/>
  <c r="M76" i="1"/>
  <c r="M261" i="1"/>
  <c r="M298" i="1"/>
  <c r="M99" i="1"/>
  <c r="M27" i="1"/>
  <c r="M83" i="1"/>
  <c r="M111" i="1"/>
  <c r="M160" i="1"/>
  <c r="M248" i="1"/>
  <c r="M256" i="1"/>
  <c r="M255" i="1"/>
  <c r="M203" i="1"/>
  <c r="M147" i="1"/>
  <c r="M183" i="1"/>
  <c r="M41" i="1"/>
  <c r="M137" i="1"/>
  <c r="M118" i="1"/>
  <c r="M182" i="1"/>
  <c r="M247" i="1"/>
  <c r="M21" i="1"/>
  <c r="M73" i="1"/>
  <c r="M212" i="1"/>
  <c r="M35" i="1"/>
  <c r="M290" i="1"/>
  <c r="M294" i="1"/>
  <c r="M110" i="1"/>
  <c r="M228" i="1"/>
  <c r="M264" i="1"/>
  <c r="M277" i="1"/>
  <c r="M162" i="1"/>
  <c r="M198" i="1"/>
  <c r="M134" i="1"/>
  <c r="M54" i="1"/>
  <c r="M179" i="1"/>
  <c r="M186" i="1"/>
  <c r="M262" i="1"/>
  <c r="M171" i="1"/>
  <c r="M287" i="1"/>
  <c r="M104" i="1"/>
  <c r="M84" i="1"/>
  <c r="M233" i="1"/>
  <c r="M135" i="1"/>
  <c r="M130" i="1"/>
  <c r="M242" i="1"/>
  <c r="M243" i="1"/>
  <c r="M250" i="1"/>
  <c r="M165" i="1"/>
  <c r="M219" i="1"/>
  <c r="M66" i="1"/>
  <c r="M100" i="1"/>
  <c r="M152" i="1"/>
  <c r="M115" i="1"/>
  <c r="M184" i="1"/>
  <c r="M289" i="1"/>
  <c r="M200" i="1"/>
  <c r="M207" i="1"/>
  <c r="M174" i="1"/>
  <c r="M267" i="1"/>
  <c r="M220" i="1"/>
  <c r="M141" i="1"/>
  <c r="M231" i="1"/>
  <c r="M276" i="1"/>
  <c r="M143" i="1"/>
  <c r="M293" i="1"/>
  <c r="M222" i="1"/>
  <c r="M129" i="1"/>
  <c r="M121" i="1"/>
  <c r="M70" i="1"/>
  <c r="M12" i="1"/>
  <c r="M25" i="1"/>
  <c r="M17" i="1"/>
  <c r="M44" i="1"/>
  <c r="M170" i="1"/>
  <c r="M47" i="1"/>
  <c r="M108" i="1"/>
  <c r="M177" i="1"/>
  <c r="M236" i="1"/>
  <c r="M271" i="1"/>
  <c r="M266" i="1"/>
  <c r="M98" i="1"/>
  <c r="M265" i="1"/>
  <c r="M259" i="1"/>
  <c r="M229" i="1"/>
  <c r="M95" i="1"/>
  <c r="M46" i="1"/>
  <c r="M253" i="1"/>
  <c r="M301" i="1"/>
  <c r="M239" i="1"/>
  <c r="M216" i="1"/>
  <c r="M211" i="1"/>
  <c r="M288" i="1"/>
  <c r="N66" i="1" l="1"/>
  <c r="O66" i="1"/>
  <c r="N118" i="1"/>
  <c r="O118" i="1"/>
  <c r="N75" i="1"/>
  <c r="O75" i="1"/>
  <c r="N161" i="1"/>
  <c r="O161" i="1"/>
  <c r="N132" i="1"/>
  <c r="O132" i="1"/>
  <c r="N163" i="1"/>
  <c r="O163" i="1"/>
  <c r="N153" i="1"/>
  <c r="O153" i="1"/>
  <c r="N40" i="1"/>
  <c r="O40" i="1"/>
  <c r="N240" i="1"/>
  <c r="O240" i="1"/>
  <c r="N166" i="1"/>
  <c r="O166" i="1"/>
  <c r="N98" i="1"/>
  <c r="O98" i="1"/>
  <c r="N293" i="1"/>
  <c r="O293" i="1"/>
  <c r="N219" i="1"/>
  <c r="O219" i="1"/>
  <c r="N137" i="1"/>
  <c r="O137" i="1"/>
  <c r="N23" i="1"/>
  <c r="O23" i="1"/>
  <c r="N28" i="1"/>
  <c r="O28" i="1"/>
  <c r="N112" i="1"/>
  <c r="O112" i="1"/>
  <c r="N291" i="1"/>
  <c r="O291" i="1"/>
  <c r="N194" i="1"/>
  <c r="O194" i="1"/>
  <c r="N253" i="1"/>
  <c r="O253" i="1"/>
  <c r="N271" i="1"/>
  <c r="O271" i="1"/>
  <c r="N25" i="1"/>
  <c r="O25" i="1"/>
  <c r="N276" i="1"/>
  <c r="O276" i="1"/>
  <c r="N289" i="1"/>
  <c r="O289" i="1"/>
  <c r="N250" i="1"/>
  <c r="O250" i="1"/>
  <c r="N287" i="1"/>
  <c r="O287" i="1"/>
  <c r="N162" i="1"/>
  <c r="O162" i="1"/>
  <c r="N212" i="1"/>
  <c r="O212" i="1"/>
  <c r="N183" i="1"/>
  <c r="O183" i="1"/>
  <c r="N83" i="1"/>
  <c r="O83" i="1"/>
  <c r="N15" i="1"/>
  <c r="O15" i="1"/>
  <c r="N32" i="1"/>
  <c r="O32" i="1"/>
  <c r="N139" i="1"/>
  <c r="O139" i="1"/>
  <c r="N16" i="1"/>
  <c r="O16" i="1"/>
  <c r="N114" i="1"/>
  <c r="O114" i="1"/>
  <c r="N187" i="1"/>
  <c r="O187" i="1"/>
  <c r="N227" i="1"/>
  <c r="O227" i="1"/>
  <c r="N133" i="1"/>
  <c r="O133" i="1"/>
  <c r="N107" i="1"/>
  <c r="O107" i="1"/>
  <c r="N275" i="1"/>
  <c r="O275" i="1"/>
  <c r="N258" i="1"/>
  <c r="O258" i="1"/>
  <c r="N176" i="1"/>
  <c r="O176" i="1"/>
  <c r="N260" i="1"/>
  <c r="O260" i="1"/>
  <c r="N230" i="1"/>
  <c r="O230" i="1"/>
  <c r="N131" i="1"/>
  <c r="O131" i="1"/>
  <c r="N86" i="1"/>
  <c r="O86" i="1"/>
  <c r="N295" i="1"/>
  <c r="O295" i="1"/>
  <c r="N192" i="1"/>
  <c r="O192" i="1"/>
  <c r="N81" i="1"/>
  <c r="O81" i="1"/>
  <c r="N225" i="1"/>
  <c r="O225" i="1"/>
  <c r="N234" i="1"/>
  <c r="O234" i="1"/>
  <c r="N38" i="1"/>
  <c r="O38" i="1"/>
  <c r="N204" i="1"/>
  <c r="O204" i="1"/>
  <c r="N126" i="1"/>
  <c r="O126" i="1"/>
  <c r="N51" i="1"/>
  <c r="O51" i="1"/>
  <c r="N170" i="1"/>
  <c r="O170" i="1"/>
  <c r="N150" i="1"/>
  <c r="O150" i="1"/>
  <c r="N195" i="1"/>
  <c r="O195" i="1"/>
  <c r="N231" i="1"/>
  <c r="O231" i="1"/>
  <c r="N73" i="1"/>
  <c r="O73" i="1"/>
  <c r="N78" i="1"/>
  <c r="O78" i="1"/>
  <c r="N155" i="1"/>
  <c r="O155" i="1"/>
  <c r="N280" i="1"/>
  <c r="O280" i="1"/>
  <c r="N85" i="1"/>
  <c r="O85" i="1"/>
  <c r="N141" i="1"/>
  <c r="O141" i="1"/>
  <c r="N21" i="1"/>
  <c r="O21" i="1"/>
  <c r="N281" i="1"/>
  <c r="O281" i="1"/>
  <c r="N103" i="1"/>
  <c r="O103" i="1"/>
  <c r="N90" i="1"/>
  <c r="O90" i="1"/>
  <c r="N96" i="1"/>
  <c r="O96" i="1"/>
  <c r="N117" i="1"/>
  <c r="O117" i="1"/>
  <c r="N55" i="1"/>
  <c r="O55" i="1"/>
  <c r="N93" i="1"/>
  <c r="O93" i="1"/>
  <c r="N279" i="1"/>
  <c r="O279" i="1"/>
  <c r="N254" i="1"/>
  <c r="O254" i="1"/>
  <c r="N10" i="1"/>
  <c r="O10" i="1"/>
  <c r="N88" i="1"/>
  <c r="O88" i="1"/>
  <c r="N196" i="1"/>
  <c r="O196" i="1"/>
  <c r="N36" i="1"/>
  <c r="O36" i="1"/>
  <c r="N156" i="1"/>
  <c r="O156" i="1"/>
  <c r="N19" i="1"/>
  <c r="O19" i="1"/>
  <c r="N169" i="1"/>
  <c r="O169" i="1"/>
  <c r="N205" i="1"/>
  <c r="O205" i="1"/>
  <c r="N140" i="1"/>
  <c r="O140" i="1"/>
  <c r="N57" i="1"/>
  <c r="O57" i="1"/>
  <c r="N148" i="1"/>
  <c r="O148" i="1"/>
  <c r="N257" i="1"/>
  <c r="O257" i="1"/>
  <c r="N265" i="1"/>
  <c r="O265" i="1"/>
  <c r="N54" i="1"/>
  <c r="O54" i="1"/>
  <c r="N76" i="1"/>
  <c r="O76" i="1"/>
  <c r="N109" i="1"/>
  <c r="O109" i="1"/>
  <c r="N251" i="1"/>
  <c r="O251" i="1"/>
  <c r="N92" i="1"/>
  <c r="O92" i="1"/>
  <c r="N67" i="1"/>
  <c r="O67" i="1"/>
  <c r="N46" i="1"/>
  <c r="O46" i="1"/>
  <c r="N12" i="1"/>
  <c r="O12" i="1"/>
  <c r="N243" i="1"/>
  <c r="O243" i="1"/>
  <c r="N277" i="1"/>
  <c r="O277" i="1"/>
  <c r="N27" i="1"/>
  <c r="O27" i="1"/>
  <c r="N52" i="1"/>
  <c r="O52" i="1"/>
  <c r="N181" i="1"/>
  <c r="O181" i="1"/>
  <c r="N45" i="1"/>
  <c r="O45" i="1"/>
  <c r="N26" i="1"/>
  <c r="O26" i="1"/>
  <c r="N77" i="1"/>
  <c r="O77" i="1"/>
  <c r="N206" i="1"/>
  <c r="O206" i="1"/>
  <c r="N79" i="1"/>
  <c r="O79" i="1"/>
  <c r="N296" i="1"/>
  <c r="O296" i="1"/>
  <c r="N159" i="1"/>
  <c r="O159" i="1"/>
  <c r="N249" i="1"/>
  <c r="O249" i="1"/>
  <c r="N127" i="1"/>
  <c r="O127" i="1"/>
  <c r="N167" i="1"/>
  <c r="O167" i="1"/>
  <c r="N94" i="1"/>
  <c r="O94" i="1"/>
  <c r="N201" i="1"/>
  <c r="O201" i="1"/>
  <c r="N70" i="1"/>
  <c r="O70" i="1"/>
  <c r="N242" i="1"/>
  <c r="O242" i="1"/>
  <c r="N264" i="1"/>
  <c r="O264" i="1"/>
  <c r="N203" i="1"/>
  <c r="O203" i="1"/>
  <c r="N99" i="1"/>
  <c r="O99" i="1"/>
  <c r="N297" i="1"/>
  <c r="O297" i="1"/>
  <c r="N22" i="1"/>
  <c r="O22" i="1"/>
  <c r="N125" i="1"/>
  <c r="O125" i="1"/>
  <c r="N18" i="1"/>
  <c r="O18" i="1"/>
  <c r="N229" i="1"/>
  <c r="O229" i="1"/>
  <c r="N108" i="1"/>
  <c r="O108" i="1"/>
  <c r="N121" i="1"/>
  <c r="O121" i="1"/>
  <c r="N220" i="1"/>
  <c r="O220" i="1"/>
  <c r="N152" i="1"/>
  <c r="O152" i="1"/>
  <c r="N130" i="1"/>
  <c r="O130" i="1"/>
  <c r="N186" i="1"/>
  <c r="O186" i="1"/>
  <c r="N228" i="1"/>
  <c r="O228" i="1"/>
  <c r="N247" i="1"/>
  <c r="O247" i="1"/>
  <c r="N255" i="1"/>
  <c r="O255" i="1"/>
  <c r="N298" i="1"/>
  <c r="O298" i="1"/>
  <c r="N268" i="1"/>
  <c r="O268" i="1"/>
  <c r="N185" i="1"/>
  <c r="O185" i="1"/>
  <c r="N20" i="1"/>
  <c r="O20" i="1"/>
  <c r="N191" i="1"/>
  <c r="O191" i="1"/>
  <c r="N235" i="1"/>
  <c r="O235" i="1"/>
  <c r="N87" i="1"/>
  <c r="O87" i="1"/>
  <c r="N33" i="1"/>
  <c r="O33" i="1"/>
  <c r="N146" i="1"/>
  <c r="O146" i="1"/>
  <c r="N272" i="1"/>
  <c r="O272" i="1"/>
  <c r="N202" i="1"/>
  <c r="O202" i="1"/>
  <c r="N120" i="1"/>
  <c r="O120" i="1"/>
  <c r="N215" i="1"/>
  <c r="O215" i="1"/>
  <c r="N188" i="1"/>
  <c r="O188" i="1"/>
  <c r="N14" i="1"/>
  <c r="O14" i="1"/>
  <c r="N50" i="1"/>
  <c r="O50" i="1"/>
  <c r="N151" i="1"/>
  <c r="O151" i="1"/>
  <c r="N145" i="1"/>
  <c r="O145" i="1"/>
  <c r="N245" i="1"/>
  <c r="O245" i="1"/>
  <c r="N122" i="1"/>
  <c r="O122" i="1"/>
  <c r="N173" i="1"/>
  <c r="O173" i="1"/>
  <c r="N199" i="1"/>
  <c r="O199" i="1"/>
  <c r="N154" i="1"/>
  <c r="O154" i="1"/>
  <c r="N63" i="1"/>
  <c r="O63" i="1"/>
  <c r="N149" i="1"/>
  <c r="O149" i="1"/>
  <c r="N278" i="1"/>
  <c r="O278" i="1"/>
  <c r="N222" i="1"/>
  <c r="O222" i="1"/>
  <c r="N294" i="1"/>
  <c r="O294" i="1"/>
  <c r="N24" i="1"/>
  <c r="O24" i="1"/>
  <c r="N123" i="1"/>
  <c r="O123" i="1"/>
  <c r="N71" i="1"/>
  <c r="O71" i="1"/>
  <c r="N214" i="1"/>
  <c r="O214" i="1"/>
  <c r="N180" i="1"/>
  <c r="O180" i="1"/>
  <c r="N236" i="1"/>
  <c r="O236" i="1"/>
  <c r="N184" i="1"/>
  <c r="O184" i="1"/>
  <c r="N171" i="1"/>
  <c r="O171" i="1"/>
  <c r="N147" i="1"/>
  <c r="O147" i="1"/>
  <c r="N65" i="1"/>
  <c r="O65" i="1"/>
  <c r="N283" i="1"/>
  <c r="O283" i="1"/>
  <c r="N64" i="1"/>
  <c r="O64" i="1"/>
  <c r="N284" i="1"/>
  <c r="O284" i="1"/>
  <c r="N39" i="1"/>
  <c r="O39" i="1"/>
  <c r="N221" i="1"/>
  <c r="O221" i="1"/>
  <c r="N282" i="1"/>
  <c r="O282" i="1"/>
  <c r="N95" i="1"/>
  <c r="O95" i="1"/>
  <c r="N177" i="1"/>
  <c r="O177" i="1"/>
  <c r="N115" i="1"/>
  <c r="O115" i="1"/>
  <c r="N262" i="1"/>
  <c r="O262" i="1"/>
  <c r="N211" i="1"/>
  <c r="O211" i="1"/>
  <c r="N259" i="1"/>
  <c r="O259" i="1"/>
  <c r="N47" i="1"/>
  <c r="O47" i="1"/>
  <c r="N129" i="1"/>
  <c r="O129" i="1"/>
  <c r="N267" i="1"/>
  <c r="O267" i="1"/>
  <c r="N100" i="1"/>
  <c r="O100" i="1"/>
  <c r="N135" i="1"/>
  <c r="O135" i="1"/>
  <c r="N179" i="1"/>
  <c r="O179" i="1"/>
  <c r="N110" i="1"/>
  <c r="O110" i="1"/>
  <c r="N182" i="1"/>
  <c r="O182" i="1"/>
  <c r="N256" i="1"/>
  <c r="O256" i="1"/>
  <c r="N261" i="1"/>
  <c r="O261" i="1"/>
  <c r="N190" i="1"/>
  <c r="O190" i="1"/>
  <c r="N61" i="1"/>
  <c r="O61" i="1"/>
  <c r="N68" i="1"/>
  <c r="O68" i="1"/>
  <c r="N80" i="1"/>
  <c r="O80" i="1"/>
  <c r="N113" i="1"/>
  <c r="O113" i="1"/>
  <c r="N246" i="1"/>
  <c r="O246" i="1"/>
  <c r="N59" i="1"/>
  <c r="O59" i="1"/>
  <c r="N82" i="1"/>
  <c r="O82" i="1"/>
  <c r="N172" i="1"/>
  <c r="O172" i="1"/>
  <c r="N178" i="1"/>
  <c r="O178" i="1"/>
  <c r="N144" i="1"/>
  <c r="O144" i="1"/>
  <c r="N226" i="1"/>
  <c r="O226" i="1"/>
  <c r="N49" i="1"/>
  <c r="O49" i="1"/>
  <c r="N223" i="1"/>
  <c r="O223" i="1"/>
  <c r="N105" i="1"/>
  <c r="O105" i="1"/>
  <c r="N116" i="1"/>
  <c r="O116" i="1"/>
  <c r="N286" i="1"/>
  <c r="O286" i="1"/>
  <c r="N30" i="1"/>
  <c r="O30" i="1"/>
  <c r="N270" i="1"/>
  <c r="O270" i="1"/>
  <c r="N232" i="1"/>
  <c r="O232" i="1"/>
  <c r="N269" i="1"/>
  <c r="O269" i="1"/>
  <c r="N274" i="1"/>
  <c r="O274" i="1"/>
  <c r="N218" i="1"/>
  <c r="O218" i="1"/>
  <c r="N213" i="1"/>
  <c r="O213" i="1"/>
  <c r="N299" i="1"/>
  <c r="O299" i="1"/>
  <c r="N216" i="1"/>
  <c r="O216" i="1"/>
  <c r="N174" i="1"/>
  <c r="O174" i="1"/>
  <c r="N233" i="1"/>
  <c r="O233" i="1"/>
  <c r="N248" i="1"/>
  <c r="O248" i="1"/>
  <c r="N11" i="1"/>
  <c r="B3" i="1" s="1"/>
  <c r="O11" i="1"/>
  <c r="N62" i="1"/>
  <c r="O62" i="1"/>
  <c r="N158" i="1"/>
  <c r="O158" i="1"/>
  <c r="N168" i="1"/>
  <c r="O168" i="1"/>
  <c r="N42" i="1"/>
  <c r="O42" i="1"/>
  <c r="N209" i="1"/>
  <c r="O209" i="1"/>
  <c r="N239" i="1"/>
  <c r="O239" i="1"/>
  <c r="N44" i="1"/>
  <c r="O44" i="1"/>
  <c r="N207" i="1"/>
  <c r="O207" i="1"/>
  <c r="N84" i="1"/>
  <c r="O84" i="1"/>
  <c r="N134" i="1"/>
  <c r="O134" i="1"/>
  <c r="N290" i="1"/>
  <c r="O290" i="1"/>
  <c r="N160" i="1"/>
  <c r="O160" i="1"/>
  <c r="N244" i="1"/>
  <c r="O244" i="1"/>
  <c r="N43" i="1"/>
  <c r="O43" i="1"/>
  <c r="N142" i="1"/>
  <c r="O142" i="1"/>
  <c r="N138" i="1"/>
  <c r="O138" i="1"/>
  <c r="N119" i="1"/>
  <c r="O119" i="1"/>
  <c r="N60" i="1"/>
  <c r="O60" i="1"/>
  <c r="N69" i="1"/>
  <c r="O69" i="1"/>
  <c r="N31" i="1"/>
  <c r="O31" i="1"/>
  <c r="N74" i="1"/>
  <c r="O74" i="1"/>
  <c r="N197" i="1"/>
  <c r="O197" i="1"/>
  <c r="N189" i="1"/>
  <c r="O189" i="1"/>
  <c r="N34" i="1"/>
  <c r="O34" i="1"/>
  <c r="N13" i="1"/>
  <c r="O13" i="1"/>
  <c r="N124" i="1"/>
  <c r="O124" i="1"/>
  <c r="N164" i="1"/>
  <c r="O164" i="1"/>
  <c r="N175" i="1"/>
  <c r="O175" i="1"/>
  <c r="N300" i="1"/>
  <c r="O300" i="1"/>
  <c r="N56" i="1"/>
  <c r="O56" i="1"/>
  <c r="N210" i="1"/>
  <c r="O210" i="1"/>
  <c r="N224" i="1"/>
  <c r="O224" i="1"/>
  <c r="N97" i="1"/>
  <c r="O97" i="1"/>
  <c r="N301" i="1"/>
  <c r="O301" i="1"/>
  <c r="N266" i="1"/>
  <c r="O266" i="1"/>
  <c r="N17" i="1"/>
  <c r="O17" i="1"/>
  <c r="N143" i="1"/>
  <c r="O143" i="1"/>
  <c r="N200" i="1"/>
  <c r="O200" i="1"/>
  <c r="N165" i="1"/>
  <c r="O165" i="1"/>
  <c r="N104" i="1"/>
  <c r="O104" i="1"/>
  <c r="N198" i="1"/>
  <c r="O198" i="1"/>
  <c r="N35" i="1"/>
  <c r="O35" i="1"/>
  <c r="N41" i="1"/>
  <c r="O41" i="1"/>
  <c r="N111" i="1"/>
  <c r="O111" i="1"/>
  <c r="N29" i="1"/>
  <c r="O29" i="1"/>
  <c r="N37" i="1"/>
  <c r="O37" i="1"/>
  <c r="N193" i="1"/>
  <c r="O193" i="1"/>
  <c r="N89" i="1"/>
  <c r="O89" i="1"/>
  <c r="N72" i="1"/>
  <c r="O72" i="1"/>
  <c r="N101" i="1"/>
  <c r="O101" i="1"/>
  <c r="N102" i="1"/>
  <c r="O102" i="1"/>
  <c r="N106" i="1"/>
  <c r="O106" i="1"/>
  <c r="N136" i="1"/>
  <c r="O136" i="1"/>
  <c r="N273" i="1"/>
  <c r="O273" i="1"/>
  <c r="N263" i="1"/>
  <c r="O263" i="1"/>
  <c r="N157" i="1"/>
  <c r="O157" i="1"/>
  <c r="N237" i="1"/>
  <c r="O237" i="1"/>
  <c r="N58" i="1"/>
  <c r="O58" i="1"/>
  <c r="N292" i="1"/>
  <c r="O292" i="1"/>
  <c r="N252" i="1"/>
  <c r="O252" i="1"/>
  <c r="N53" i="1"/>
  <c r="O53" i="1"/>
  <c r="N217" i="1"/>
  <c r="O217" i="1"/>
  <c r="N91" i="1"/>
  <c r="O91" i="1"/>
  <c r="N208" i="1"/>
  <c r="O208" i="1"/>
  <c r="N238" i="1"/>
  <c r="O238" i="1"/>
  <c r="N241" i="1"/>
  <c r="O241" i="1"/>
  <c r="N48" i="1"/>
  <c r="O48" i="1"/>
  <c r="N285" i="1"/>
  <c r="O285" i="1"/>
  <c r="N128" i="1"/>
  <c r="O128" i="1"/>
  <c r="N288" i="1"/>
  <c r="O288" i="1"/>
  <c r="B5" i="1"/>
  <c r="B4" i="1"/>
  <c r="B2" i="1"/>
  <c r="K7" i="1"/>
  <c r="N7" i="1" l="1"/>
  <c r="O7" i="1" s="1"/>
</calcChain>
</file>

<file path=xl/sharedStrings.xml><?xml version="1.0" encoding="utf-8"?>
<sst xmlns="http://schemas.openxmlformats.org/spreadsheetml/2006/main" count="1191" uniqueCount="462">
  <si>
    <t>Valor unitário (mediana)</t>
  </si>
  <si>
    <t>ITEM</t>
  </si>
  <si>
    <t>ABRAÇADERIA DE SEGURANÇA (ABRACADEIRA LACRE SEGURANCA,MODELO: RABICHO TIPO ESPINHA DE PEIXE, MATERIAL: POLIPROPILENO, COR: PRETO, DIMENSAO: 27 CM, NUMERACAO: ALEATORIA) - CX C/ 100 UN</t>
  </si>
  <si>
    <t>ÁLCOOL GEL 70% (ALCOOL - TIPO: ALCOOL ETILICO, ASPECTO: GEL, CONCENTRACAO: 70 %, FORNECIMENTO: FRASCO 500ML) - FR C/ 500 ML</t>
  </si>
  <si>
    <t>ALFINETE MAPA ( ALFINETE MAPA - MATERIAL: ACO CARBONO, ACABAMENTO: NIQUELADO, COR CABECA: COLORIDO, MATERIAL CABECA: PLASTICO ) - CX C/ 50 UN</t>
  </si>
  <si>
    <t>ALMOFADA PARA CARIMBO - SEM ENTINTAMENTO ( ALMOFADA CARIMBO - TAMANHO: N3, MATERIAL CORPO: PLASTICO, MATERIAL ALMOFADA: FELTRO, COR: SEM ENTINTAMENTO) - UN</t>
  </si>
  <si>
    <t>ALMOFADA PARA CARIMBO - TINTA AZUL (ALMOFADA CARIMBO - TAMANHO: N3, MATERIAL CORPO: PLASTICO, MATERIAL ALMOFADA: FELTRO, COR: ACOMPANHA RECIPIENTE NA COR AZUL) - UN</t>
  </si>
  <si>
    <t>APAGADOR QUADRO MAGNÉTICO (APAGADOR - MODELO: MAGNETICO, MATERIAL: PLASTICO, COR: BRANCO, BASE: FELTRO, DIMENSAO (H X L X C): 5 X 6 X 15 CM, APLICACAO: QUADRO BRANCO) - UN</t>
  </si>
  <si>
    <t>APONTADOR DE LÁPIS (APONTADOR LAPIS,TIPO: MANUAL, MATERIAL CORPO: PLASTICO, COR: VERMELHO, MATERIAL LAMINA: ACO INOX, FORMATO: CIRCULAR, DEPOSITO: COM) - UN</t>
  </si>
  <si>
    <t>AVENTAL DESCARTÁVEL (AVENTAL DESCARTAVEL HOSPITALAR ODONTOLOGICO,MATERIAL: TECIDO NAO TECIDO - TNT, MODELO: MANGA LONGA, COMPRIMENTO: 1,20 CM, GRAMATURA: 50 G/M², FECHAMENTO: TIRAS AMARRAR, PROTECAO: ATOXICO, ACESSORIOS: SEM, APLICACAO: PROCEDIMENTO, COR: BRANCO, FORMA FORNECIMENTO: PACOTE 10 UNIDADES) - PCT C/ 10 UN</t>
  </si>
  <si>
    <t>BARBANTE FIO DE ALGODÃO ( BARBANTE (D) - MATERIAL: ALGODAO, REFERÊNCIA: 8F, ACABAMENTO: CRU, PESO: 250G, COR: N/D, COMPRIMENTO: N/D) - RL 84 M</t>
  </si>
  <si>
    <t>BATERIA 9V – RECARREGÁVEL ( BATERIA PRIMARIA PADRAO - TAMANHO: 2,5 X 4,5 X 1,5 CM, COMPOSICAO: ALCALINA, FORMATO: RETANGULAR , TENSAO: 9 V ) - CARTELA C/ 5 UN</t>
  </si>
  <si>
    <t>BATERIA LÍTIO 3V MOEDA ( BATERIA ELETROELETRONICA - COMPOSICAO QUIMICA: LITIO, TAMANHO: CR2032, FORMATO: BOTAO, TENSAO: 3,0 V, CAPACIDADE: 220 MAH, CARGA: NAO RECARREGAVEL, FORNECIMENTO: N/A ) - UN</t>
  </si>
  <si>
    <t>BLOCO DE RASCUNHO PAUTADO ( BLOCO RASCUNHO - MATERIAL: PAPEL APERGAMINHADO, MODELO: COM PAUTA, COR: BRANCO, DIMENSAO (L X C): 150 X 210 MM, QUANTIDADE FOLHA: 50 FL, ENCADERNACAO: NORMAL, SERRILHA: COM, GRAMATURA: 75 G/M ) - 50 FLS</t>
  </si>
  <si>
    <t>BLOCO RECADO AUTOADESIVO 38X51 - COLORIDO ( PAPEL RECADO - TIPO: AUTO ADESIVO, DIMENSAO (L X C): 38 X 50 MM, COR: COLORIDO, FORNECIMENTO: PACOTE 4 BLOCOS 100 FL) - PCT</t>
  </si>
  <si>
    <t>BLOCO FLIP CHART ( PAPEL FLIP CHART - GRAMATURA: 75 G/M², COR: BRANCO, FURO: COM DOIS FUROS, LARGURA: 660 MM, COMPRIMENTO: 960 MM ) - PCT C/ 50 FLS</t>
  </si>
  <si>
    <t>BLOCO RECADO AUTOADESIVO - AMARELO ( PAPEL RECADO - TIPO: AUTOADESIVO, DIMENSAO (L X C): 76X102 MM, COR: AMARELO, FORNECIMENTO: BLOCO 100 FL ) - BLOCOS DE 100 FL</t>
  </si>
  <si>
    <t>BLOCO RECADO AUTOADESIVO 38X51 (PAPEL RECADO - TIPO: AUTOADESIVO, PAPEL RECICLADO, DIMENSAO (L X C): 38 X 50 MM, COR: NATURAL, FORNECIMENTO: PACOTE 4 BLOCOS 100 FL) - UN</t>
  </si>
  <si>
    <t>PAPEL BOBINADO (PAPEL BOBINADO,TIPO PAPEL: TERMICO, DIMENSAO (L X C): 57MM X 30 M, GRAMATURA: 56 G/M², COR: BRANCO, APLICACAO: EMISSAO SENHA) - CX C/ 20 UN</t>
  </si>
  <si>
    <t>BORRACHA ESCOLAR (BORRACHA - (PADRÃO) - MATERIAL: BORRACHA TERMOPLASTICA, CAPA: COM, COR: BRANCA, DIMENSAO: 42,5 X 21 X 10,4 MM, FORMA FORNECIMENTO: CAIXA COM 18 UNIDADES) - UN</t>
  </si>
  <si>
    <t>CABO HDMI (CABO AUDIO / VIDEO,MODELO: CABO HDMI 2.0 - 4K /1METRO, QUANTIDADE VIAS: N/A, SECAO NOMINAL: N/A, BLINDAGEM: TRIPLA, REVESTIMENTO CABO: PVC FLEXIVEL, COR CABO: PRETO, CONECTOR: HDMI, COMPRIMENTO: 1 METRO, REVESTIMENTO CONECTOR: ALTA ELASTICIDADE, COR CONECTOR: PRETO, REVESTIMENTO TERMINAL: METAL) - UN</t>
  </si>
  <si>
    <t>CADERNO (CADERNO (PADRAO) - MODELO: ESCOLAR, ENCADERNACAO: BROCHURA COLADO, TIPO FOLHA: COM PAUTA, DIMENSAO (H X L): 146 X 208 (1/4) MM, NUMERO MATERIAS: 1, QUANTIDADE FOLHAS: 96 FL) - UN</t>
  </si>
  <si>
    <t>CAIXA ARQUIVO ( CAIXA ARQUIVO MORTO ( PADRAO ) - MODELO: DESMONTAVEL, MATERIAL: PAPELAO KRAFT, GRAMATURA: 350 ~ 450 G/M² , IMPRESSAO: 3 LADOS, DIMENSAO (C X H X L): 340 ~ 355 X 130 ~ 145 X 240 ~ 245 MM ) - UN</t>
  </si>
  <si>
    <t>CAIXA CORRESPONDÊNCIA TRIPLA ( CAIXA CORRESPONDENCIA - TIPO: TRIPLA, ARTICULADA, MATERIAL: ACRILICO, COR FUME, DIMENSOES (C X L): 370 MM DE COMPRIMENTO, 240 MM DE LARGURA, ALTURA: 185 MM (ABERTA) ) - UN</t>
  </si>
  <si>
    <t>CALCULADORA BÁSICA ( CALCULADORA BASICA - MODELO: SIMPLES, VISOR: CRISTAL LIQUIDO, NUMERO DIGITOS: 12 DIGITOS, CALCULO: INVERSAO DE SINAIS - MEMORIA - PORCENTAGEM - 4 OPERACOES - RAIZ, FUNCOES ADICIONAIS: N/A, ALTURA: 19 MM, LARGURA: 105 MM, PROFUNDIDADE: 125 MM, ALIMENTACAO: 2 PILHAS, COR: N/D ) - UN</t>
  </si>
  <si>
    <t>CANETA ESFEROGRÁFICA AZUL ( CANETA ESFEROGRAFICA - MATERIAL CORPO: PLASTICO RIGIDO, COR CORPO: TRANSPARENTE, FORMATO CORPO: N/D, TIPO ESCRITA: FINA, COR ESCRITA: AZUL, CARGA: REMOVIVEL, MATERIAL PONTA: TUNGSTENIO, ACIONAMENTO CARGA: N/A, ACESSORIOS: N/A, FORMA FORNECIMENTO: UNIDADE, ORIFICIO RESPIRACAO: COM) - UN</t>
  </si>
  <si>
    <t>CANETA ESFEROGRÁFICA PRETA ( CANETA ESFEROGRAFICA - MATERIAL CORPO: PLASTICO RIGIDO, COR CORPO: TRANSPARENTE, FORMATO CORPO: N/D, TIPO ESCRITA: FINA, COR ESCRITA: PRETA, CARGA: REMOVIVEL, MATERIAL PONTA: TUNGSTENIO, ACIONAMENTO CARGA: N/A, ACESSORIOS: N/A, FORMA FORNECIMENTO: UNIDADE, ORIFICIO RESPIRACAO: COM) - UN</t>
  </si>
  <si>
    <t>CANETA ESFEROGRÁFICA VERMELHA ( CANETA ESFEROGRAFICA - MATERIAL CORPO: PLASTICO RIGIDO, COR CORPO: TRANSPARENTE, FORMATO CORPO: N/D, TIPO ESCRITA: FINA, COR ESCRITA: VERMELHA, CARGA: REMOVIVEL, MATERIAL PONTA: TUNGSTENIO, ACIONAMENTO CARGA: N/A, ACESSORIOS: N/A, FORMA FORNECIMENTO: UNIDADE, ORIFICIO RESPIRACAO: COM) - UN</t>
  </si>
  <si>
    <t>CANETA HIDROGRÁFICA ( CANETA HIDROGRAFICA - ESCRITA: GROSSA, MATERIAL CORPO: PLASTICO RIGIDO, COR: AZUL ) - UN</t>
  </si>
  <si>
    <t>CANETA MARCA CD VERMELHA ( CANETA PERMANENTE - ESCRITA: FINA, MATERIAL CORPO: PLASTICO, COR: VERMELHA, QUANTIDADE PONTAS: UMA, APLICACAO: SUPERFICIE PLASTICA, VIDROS, TECIDO, CD, DVD ) - UN</t>
  </si>
  <si>
    <t>CANETA MARCA TEXTO - AMARELA ( CANETA MARCA TEXTO - MATERIAL CORPO: PLASTICO, TIPO: TINTA FLUORESCENTE, BASE: AGUA, PONTA: CHANFRADA, MATERIAL PONTA: POLIESTER, ESPESSURA PONTA: 4 MM, COR: AMARELO ) - UN</t>
  </si>
  <si>
    <t>CAPA ENCADERNAÇÃO ( CAPA ENCADERNACAO - MATERIAL: POLIPROPILENO, DIMENSAO (L X C): 210 X 297 (A4) MM, ESPESSURA: N/D, COR: PRETO ) - C/ 50 UN</t>
  </si>
  <si>
    <t>CARREGADOR DE PILHAS - COMPLETO ( CARREGADOR PILHA / BATERIA - CAPACIDADE: 120 ~ 1700 MAH, TIPO PILHA: 4 PILHAS AAA, 4 PILHAS AA, 1~2 BATERIA 9 ) - UN</t>
  </si>
  <si>
    <t>CARTOLINA BRANCA (CARTOLINA,GRAMATURA: 150 G/M², DIMENSAO (L X C): 500 X 660 MM, COR: BRANCO) - UN</t>
  </si>
  <si>
    <t>CD-R ( MIDIA - PADRAO: CD-RW, CAPACIDADE ARMAZENAMENTO: 700 MB, TEMPO GRAVACAO: 80 MIN, SUPERFICIE GRAVACAO: PRATEADA ) - CX C/ 50 UN</t>
  </si>
  <si>
    <t>CHAVEIRO ( CHAVEIRO, CONJUNTO - MODELO: PLACA IDENTIFICADORA COM ARGOLA, MATERIAL: POLIESTIRENO, REVESTIMENTO: N/A, COR: N/A, PERSONALIZADO: N/A, LARGURA: 2,6CM, DIAMETRO: N/A, COMPRIMENTO: 6CM, QUANTIDADE TOTAL CHAVEIRO: N/A, ACESSORIO: ARGOLA E ETIQUETA DE PAPEL MEDINDO 4,5CM X 2,3CM ) - UN</t>
  </si>
  <si>
    <t>CLIPE 2/0 ( CLIPS PRENDEDOR PAPEL - TIPO: NORMAL, MATERIAL: ACO, TRATAMENTO SUPERFICIAL: NIQUELADO, TAMANHO: Nº 2, COR: PRATEADO)- CX C/ 100 UN</t>
  </si>
  <si>
    <t>CLIPE 3/0 ( CLIPS PRENDEDOR PAPEL - TIPO: NORMAL, MATERIAL: ACO, TRATAMENTO SUPERFICIAL: NIQUELADO, TAMANHO: Nº 3/0, COR: PRATEADO) - CX C/ 50 UN</t>
  </si>
  <si>
    <t>CLIPE 6/0 ( CLIPS PRENDEDOR PAPEL - TIPO: NORMAL, MATERIAL: ACO, TRATAMENTO SUPERFICIAL: NIQUELADO, TAMANHO: Nº 6/0, COR: PRATEADO) - CX C/ 50 UN</t>
  </si>
  <si>
    <t>CLIPS PRENDEDOR PAPEL Nº 8 ( CLIPS PRENDEDOR PAPEL - TIPO: NORMAL, MATERIAL: ACO, TRATAMENTO SUPERFICIAL: NIQUELADO, TAMANHO: Nº 8/0, COR: N/A) - CX C/ 25 UN</t>
  </si>
  <si>
    <t>CLIPS TRANÇADO Nº 1 ( CLIPS PRENDEDOR PAPEL - TIPO: TRANCADO, MATERIAL: ACO, TRATAMENTO SUPERFICIAL: NIQUELADO, TAMANHO: Nº 1, COR: PRATEADO) - CX C/ 72 UN 12 UN</t>
  </si>
  <si>
    <t>COLA ADESIVA INSTANTÂNEA (ADESIVO INSTANTANEO - MATERIAL: CIANOACRILATO, COR: TRANSPARENTE, ACONDICIONAMENTO: FRASCO 05 GRAMAS) - UN</t>
  </si>
  <si>
    <t>COLA BASTÃO (COLA BASTAO - COMPOSICAO: GLICERIN,ESTER, COMPOSTO POLIVINILICO, ADITIVO, EMBALAGEM: 40 GR ) - UN</t>
  </si>
  <si>
    <t>COLA LÍQUIDA ( COLA LIQUIDA PVA - MATERIAL: ACETATO POLIVINILA, ÁGUA, COR: BRANCO, ACONDICIONAMENTO: FRASCO 90 GR ) - UN</t>
  </si>
  <si>
    <t>COLCHETE LATÃO N° 10 (COLCHETE PASTA - MATERIAL: ACO, ACABAMENTO: LATONADO, TAMANHO: Nº 10, TIPO HASTE: DUPLA E FLEXIVEL) - CX C/ 72 UN</t>
  </si>
  <si>
    <t>COLCHETE LATÃO N°12 (COLCHETE PASTA,MATERIAL: METAL, ACABAMENTO: LATONADO, TAMANHO: Nº 12, EMBALAGEM: CAIXA 72 UNIDADES, TIPO HASTE: DUPLA E FLEXIVEL) - CX C/ 72 UN</t>
  </si>
  <si>
    <t>COLCHETE LATÃO N°15 (COLCHETE PASTA,MATERIAL: LATAO, ACABAMENTO: LATONADO, TAMANHO: Nº 15, EMBALAGEM: CAIXA 72 UNIDADES, TIPO HASTE: DUPLA E FLEXIVEL) - CX C/ 72 UN</t>
  </si>
  <si>
    <t>COLCHETE LATÃO N °7 (COLCHETE PASTA,MATERIAL: ACO, ACABAMENTO: LATONADO, TAMANHO: Nº 7, EMBALAGEM: CAIXA 72 UNIDADES, TIPO HASTE: DUPLA E FLEXIVEL) - CX C/ 72 UN</t>
  </si>
  <si>
    <t>COLCHETE LATÃO N°8 (COLCHETE PASTA,MATERIAL: ACO, ACABAMENTO: LATONADO, TAMANHO: Nº 8, EMBALAGEM: CAIXA 72 UNIDADES, TIPO HASTE: DUPLA E FLEXIVEL) - CX C/ 72 UN</t>
  </si>
  <si>
    <t>MIDIA DVD-R (MIDIA - PADRAO: DVD-R IMPRIMIVEL PARA ROBO DE GRAVACAO, CAPACIDADE ARMAZENAMENTO: 4,7 GB, TEMPO GRAVACAO: OPCIONAL, SUPERFICIE GRAVACAO: BRANCO, FORMA FORNECIMENTO: PACOTE 50 UNIDADES) - PCT C/ 50 UN</t>
  </si>
  <si>
    <t>ELÁSTICO ( ELASTICO ESCRITORIO - TIPO: ARGOLA, MATERIAL: LATEX, NUMERO: 18 (80MM), LARGURA: 1,5 MM, COR: AMARELO, FORNECIMENTO: 25 G ) - CX C/ 25GR</t>
  </si>
  <si>
    <t>ENVELOPE OFÍCIO - 11 X 23CM ( ENVELOPE CORRESPONDENCIA - MATERIAL: PAPEL KRAFT, GRAMATURA: 80 G/M², MODELO: OFICIO, COR: BRANCO, TIMBRE: COM, TIPO TIMBRE: N/A, JANELA: SEM, RPC: SEM, TIPO FECHO: COM ABAS SIMPLES, DIMENSAO (L X C): 115 X 230 MM ) - UN</t>
  </si>
  <si>
    <t>ESTILETE - LARGO ( ESTILETE ESCRITORIO - MATERIAL: BORRACHA, LAMINA: LARGA RETA, PONTA: PERFURO RISCANTE, DIMENSAO (L X C): 18 MM x 15 CM, MATERIAL LAMINA: ACO, DISPOSITIVO SEGURANCA: COM TRAVA DE LAMINA ) - UN</t>
  </si>
  <si>
    <t>ETIQUETA ADESIVA (ETIQUETA ADESIVA - MATERIAL: PAPEL FOSCO , GRAMATURA PAPEL: N/A, IMPRESSAO: SEM, TIPO IMPRESSAO: SEM, CORES IMPRESSAO: SEM, REMALINA: SEM, NUMERO CARREIRA: N/A, DIMENSAO: 25,4 MM X 66,7 MM, COR ETIQUETA / FUNDO: BRANCA, DIMENSAO (L X C), FOLHA: 215,9 X 279,4 MM (CARTA), BORDA: SEM, FORNECIMENTO: CAIXA 100 FOLHAS 30 ETIQUETAS POR FOLHA ) - CX C/ 100 FL C/ 30 ETIQUETAS POR FL</t>
  </si>
  <si>
    <t>ETIQUETA AUTOADESIVA A4 ( ETIQUETA ADESIVA - MATERIAL: PAPEL COUCHE, GRAMATURA PAPEL: 30 G/M², IMPRESSAO: SEM, TIPO IMPRESSAO: N/A, CORES IMPRESSAO: N/A, REMALINA: SEM, NUMERO CARREIRA: 2, DIMENSAO: 55,8 X 99,0, COR ETIQUETA / FUNDO: BRANCO, DIMENSAO (L X C), FOLHA: 210 X 297 (A4) MM, BORDA: N/A, FORNECIMENTO: 1000 ETIQUETAS ) - 1000 ETIQUETAS</t>
  </si>
  <si>
    <t>ETIQUETA AUTOADESIVA REDONDA PRETA, VERDE, LARANJA, AZUL E AMARELA (ETIQUETA ADESIVA - MATERIAL: PAPEL COUCHE, GRAMATURA PAPEL: N/A, IMPRESSAO: SEM, TIPO IMPRESSAO: SEM, CORES IMPRESSAO: N/A, REMALINA: SEM, NUMERO CARREIRA: 7 FILEIRAS E 6 COLUNAS, DIMENSAO: 12 MM, COR ETIQUETA / FUNDO: DIVERSAS (VERMELHA, AMARELA, VERDE, AZUL, LARANJA E PRETA), DIMENSAO (L X C), FOLHA: N/A, BORDA: N/A, FORNECIMENTO: 5 FOLHAS COM 42 ETIQUETAS CADA) - 5 FLS C/ 42 ETIQUETAS</t>
  </si>
  <si>
    <t>ETIQUETA AUTOADESIVA TÉRMICA (ETIQUETA AUTO ADESIVA TERMICA - MATERIAL: PAPEL BRANCO TERMICO SENSIVEL, GRAMATURA: 75g, FORMATO: RETANGULAR, DIMENSAO (L X C): 25 X 50 MM, QUANTIDADE FOLHA) - 5000 ETIQUETAS POR ROLO</t>
  </si>
  <si>
    <t>ETIQUETA COUCHÊ TERMICA (ETIQUETA AUTO ADESIVA TERMICA - MATERIAL: PAPEL COUCHE, GRAMATURA: 20 G, FORMATO: RETANGULAR COM 3 CARREIRAS, DIMENSAO (L X C): 22 X 33 MM, QUANTIDADE FOLHA: 6.000 ETIQUETAS POR ROLO) - ROLO C/ 6.000</t>
  </si>
  <si>
    <t>EXTRATOR DE GRAMPO (EXTRATOR GRAMPO - TIPO: ESPATULA, MATERIAL: ACO INOX, TRATAMENTO SUPERFICIAL: GALVANIZADO, TAMANHO: 15 CM) - UN</t>
  </si>
  <si>
    <t>EXTENSÃO TOMADA (EXTENSAO TOMADA REGUA,COMPOSICAO: 5 TOMADAS, PINO: 3P (2P+T), CORRENTE: 20 A, TENSAO: 110/220 V, COMPRIMENTO CABO: 2 M, SECAO CABO: CABO FLEXÍVEL PP, 750 V ,2 X 0,75 MM²) - UN</t>
  </si>
  <si>
    <t>FITA ADESIVA - DUREX (FITA ADESIVA - MATERIAL ADESIVO: POLIPROPILENO, COR: INCOLOR, ADERENCIA: 1 FACE, LARGURA: 12 MM, COMPRIMENTO: 33 M) - UN</t>
  </si>
  <si>
    <t>FITA ADESIVA - TAPE (FITA ADESIVA - MATERIAL ADESIVO: RESINA E BORRACHA, COR: POLIETILENO PRATA, ADERENCIA: 1 FACE, LARGURA: 45 MM, COMPRIMENTO: 5M) - UN</t>
  </si>
  <si>
    <t>FITA ADESIVA PAPEL CREPADO (CREPE) (FITA ADESIVA PAPEL CREPADO (CREPE),LARGURA: 50 MM, ADESIVO: RESINA / BORRACHA NATURAL, COMPRIMENTO: 50 M, ADERENCIA: FACE UNICA, COR: N/D) - UN</t>
  </si>
  <si>
    <t>FITA ADESIVA MARROM - 48X40MM ( FITA ADESIVA - MATERIAL ADESIVO: POLIPROPILENO, COR: MARROM, ADERENCIA: 1 FACE, LARGURA: 50 MM, COMPRIMENTO: 50 M ) - UN</t>
  </si>
  <si>
    <t>FITA ADESIVA VERMELHA 12MM X 10M ( FITA ADESIVA - MATERIAL ADESIVO: CELULOSE A BASE DE BORRACHA, COR: VERMELHO, ADERENCIA: 1 FACE, LARGURA: 12 MM, COMPRIMENTO: 33 M ) - UN</t>
  </si>
  <si>
    <t>FITA CORRETIVA (CORRETIVO FITA - COR CORPO: TRANSPARENTE, FORMATO: ANATOMICO, DIMENSAO (L X C), FITA: 5MM X 8 M ) - UN</t>
  </si>
  <si>
    <t>FITA IMPRESSORA TERMO TRANSFERENCIA (RIBBON)ZT230 110MM X 450 M PRETO (FITA IMPRESSORA TERMO TRANSFERENCIA (RIBBON) - REFERENCIA IMPRESSORA: ZT230, MATERIAL: RESINA, DIMENSAO ROLO (L X C): 110MM X 450 M, COR: PRETO, FILME: RESINA TERMICA) - UN</t>
  </si>
  <si>
    <t>FITA IMPRESSORA TERMO TRANSFERENCIA (RIBBON) ZEBRA TLP 2844, GC420, 110 MM X 74 M ROLO (REFERENCIA IMPRESSORA: ZEBRA TLP 2844, GC420, MATERIAL: RESINA, DIMENSAO ROLO (L X C): 110 MM X 74 M, COR: PRETO, FILME: POLIESTER) - UN</t>
  </si>
  <si>
    <t>GRAMPEADOR GRANDE (23/6 A 23/13) ( GRAMPEADOR - MODELO: PROFISSIONAL, MATERIAL: ACO, ACABAMENTO: N/A, GRAMPO: 23/6 A 23/13, CAPACIDADE CARGA: N/A, CAPACIDADE FOLHA: 100 FL, MATERIAL BASE: BORRRACHA, DIMENSAO (C X H X L): N/A, COR: N/A) - UN</t>
  </si>
  <si>
    <t>GRAMPEADOR PEQUENO (26/6) ( GRAMPEADOR - MODELO: COMUM (UNIVERSAL), MATERIAL: ACO, ACABAMENTO: N/D, GRAMPO: Nº 26/6, CAPACIDADE CARGA: 1 PENTE (200 GRAMPOS), CAPACIDADE FOLHA: 40 FL, MATERIAL BASE: BORRRACHA, DIMENSAO (C X H X L): N/D, COR: PRETO) - UN</t>
  </si>
  <si>
    <t>GRAMPO GRAMPEADOR (23/10) ( GRAMPO GRAMPEADOR - MATERIAL: ACO CARBONO, ACABAMENTO: GALVANIZADO, TAMANHO: 23/10) - CAIXA C/ 1000 UN</t>
  </si>
  <si>
    <t>GRAMPO TRILHO ENCADERNADOR ( GRAMPO PASTA - TIPO: TRILHO, MATERIAL: PLASTICO, ACABAMENTO: N/A, COMPRIMENTO: 19,5 CM, DISTANCIA ENTRE FURO: 80 MM) - PACOTE C/ 50 UN</t>
  </si>
  <si>
    <t>HUB USB ( HUB USB - QUANTIDADE PORTAS: 4 , VELOCIDADE: 2.0, ACESSORIOS: CHAVE LIGA/DESLIGA CABO 1,4M ) - UN</t>
  </si>
  <si>
    <t>LÂMINA LARGA PARA ESTILETE ( LAMINA ESTILETE - MODELO: RETO, MATERIAL: ACO INOX, LARGURA: 18 MM) - UN</t>
  </si>
  <si>
    <t>LÁPIS PRETO Nº 2 ( LAPIS PRETO - MATERIAL CORPO: MADEIRA, FORMATO: REDONDO, REVESTIMENTO: PRETO, GRADUACAO: 2HB, EXTREMIDADE: LISA, PONTA: APONTADO, ADERENCIA: LISA, TAMANHO: 17,5 CM ) - UN</t>
  </si>
  <si>
    <t>LAPISEIRA (0.7MM) ( LAPISEIRA - FUNCIONAMENTO: CLICK SUPERIOR, MATERIAL CORPO: METALICO, COR CORPO: PRATA, GRAFITE: 0,7 MM, EXTREMIDADE: COM BORRACHA, MATERIAL PONTA: METAL, ACABAMENTO PONTA: CROMADO, MECANISMO MINA: METALICO) - UN</t>
  </si>
  <si>
    <t>LIMPADOR PARA QUADRO BRANCO ( LIMPADOR PARA QUADRO BRANCO - APRESENTACAO: SPRAY, TOXIDADE: NAO TOXICO ) - UN</t>
  </si>
  <si>
    <t>LIVRO ATA - 100 FLS ( LIVRO ATA - TIPO CAPA: DURA, MATERIAL CAPA: CARTONADA, DIMENSAO (L X C): 220 X 320 MM, QUANTIDADE FOLHA: 100 FL, COR PAPEL: BRANCO, GRAMATURA PAPEL: 75 G/M², DESTAQUE FOLHA: NUMERADAS, COR CAPA: PRETO, PAUTA: COM, ACABAMENTO PAPEL MIOLO: APERGAMINHADO ) - UN</t>
  </si>
  <si>
    <t>LIVRO ATA - 200 FLS ( LIVRO ATA - TIPO CAPA: DURA, MATERIAL CAPA: CARTONADA, DIMENSAO (L X C): 210 X 300 MM, QUANTIDADE FOLHA: 200 FL, COR PAPEL: BRANCO, GRAMATURA PAPEL: 75 G/M², DESTAQUE FOLHA: NUMERADAS, COR CAPA: PRETO, ACABAMENTO PAPEL MIOLO: APERGAMINHADO) - UN</t>
  </si>
  <si>
    <t>LUVA LATEX DESCARTÁVEL M (LUVA SEGURANCA MEDICO-HOSPITALAR,MODELO: PROCEDIMENTO (NAO CIRURGICA-NAO ESTERILIZADA), MATERIAL: LATEX, TAMANHO LUVA PROCEDIMENTO: MEDIO, TAMANHO LUVA CIRURGICA: N/A ) - CX C/ 100 UN</t>
  </si>
  <si>
    <t>LUVA LATEX DESCARTÁVEL P ( LUVA SEGURANCA MEDICO-HOSPITALAR - MODELO: PROCEDIMENTO (NAO CIRURGICA-NAO ESTERILIZADA), MATERIAL: LATEX, TAMANHO LUVA PROCEDIMENTO: PEQUENO, TAMANHO LUVA CIRURGICA: N/A ) - CX C/ 100 UN</t>
  </si>
  <si>
    <t>LUVA LATEX DESCATÁVEL G ( LUVA SEGURANCA MEDICO-HOSPITALAR - MODELO: PROCEDIMENTO (NAO CIRURGICA-NAO ESTERILIZADA), MATERIAL: LATEX, TAMANHO LUVA PROCEDIMENTO: GRANDE, TAMANHO LUVA CIRURGICA: N/A ) - CX C/ 100 UN</t>
  </si>
  <si>
    <t>MASCARA CIRÚRGICA (MASCARA CIRURGICA DESCARTAVEL,MATERIAL MASCARA: TECIDO NAO TECIDO, QUANTIDADE CAMADA: DUPLA CAMADA, CLIP NASAL: FIXADO AO CORPO DA MASCARA, FORMATO: SIMPLES(RETANGULAR), MATERIAL VISOR: SEM VISOR, GRAMATURA: 20 G/M², FILTRO: SEM FILTRO, FIXACAO: ELASTICO, COR: BRANCA, PRECISAO FILTRAGEM: 95 %, FORMA FORNECIMENTO: CAIXA 50 UNIDADES) - CX C/ 50 UN</t>
  </si>
  <si>
    <t>MOLHA-DEDOS ( UMEDECEDOR DEDOS - TIPO: CREME, MATERIAL BASE: PLASTICO, DIMENSOES: N/A, FORMA FORNECIMENTO: N/A ) - UN</t>
  </si>
  <si>
    <t>MOUSE (MOUSE - TIPO: OPTICO, MODELO: ERGONOMICO, FIO: COM, COR: PRETO, QUANTIDADE BOTAO: 3, ROLAGEM (SCROLL): VERTICAL, INTERFACE: USB 1.1, RESOLUCAO: 1000 DPI, ADAPTADOR: N/D) - UN</t>
  </si>
  <si>
    <t>MOUSE PAD (MODELO: ERGONOMICO (COM APOIO PUNHO), ANTIESTATICA, MATERIAL: BORRACHA, TECIDO E GELATINA DE SILICONE, COR: PRETO, SUPERFICIE: ANTI-DERRAPANTE ) - UN</t>
  </si>
  <si>
    <t>PAPEL A3 ( PAPEL COPIA - DIMENSAO (L X C): 297 X 420 (A3) MM, GRAMATURA: 75 G/M², COR: BRANCO, TIPO: COMUM ) - RESMA 500 FOLHAS</t>
  </si>
  <si>
    <t>PAPEL A4 ( PAPEL COPIA - DIMENSAO (L X C): 210 X 297 (A4) MM, GRAMATURA: 75 G/M², COR: BRANCO, TIPO: COMUM, ) - RESMA 500 FOLHAS</t>
  </si>
  <si>
    <t>PAPEL AUTOADESIVO ( PAPEL AUTO-ADESIVO - TIPO PAPEL: OFFSET FOSCO ACETINADO, DIMENSAO (L X C): 38X50 MM, GRAMATURA: 85 G/M², COR: AMARELO) - PCT C/ 20 FLS</t>
  </si>
  <si>
    <t>PAPEL CARBONO A4 PRETO ( PAPEL CARBONO / FILME, ESCRITA MANUAL - TIPO: FILME (PELICULA POLIESTER), COR: AZUL, FACE: UNICA, DIMENSAO (L X C): 210 X 297 MM ) - CX 100 FOLHAS</t>
  </si>
  <si>
    <t>PAPEL DE EMBRULHO ( PAPEL KRAFT - LARGURA: 60 CM, COMPRIMENTO: 200 M, GRAMATURA: 80 G, ACONDICIONAMENTO: BOBINA) - UN</t>
  </si>
  <si>
    <t>PAPEL GLOSSY ( PAPEL GLOSSY PAPER - DIMENSAO (L X C): 210 x 297 MM, GRAMATURA: 150 G/M², APLICACAO: FOTOS, GRAVURAS EM IMPRESSORA JATO TINTA ) - PCT C/ 50 FLS</t>
  </si>
  <si>
    <t>PAPEL OPALINE ( PAPEL OPALINE - DIMENSAO (L X C): 210 X 297 (A4) MM, GRAMATURA: 180 G/M², COR: BRANCO, APLICACAO: IMPRESSAO OFF-SET E LASER ) - PCT C/ 50 FLS</t>
  </si>
  <si>
    <t>PAPEL TOALHA (INTERFOLHAS) ( PAPEL TOALHA - TEXTURA: GOFRADO, COR: BRANCO DE 1º QUALIDADE, FOLHA: SIMPLES, APRESENTACAO: INTERFOLHADO, DIMENSAO (C X L): 23 CM X 21 CM, NUMERO DOBRA: 2, QUALIDADE: 100% FIBRAS NATURAIS - EMBALAGEM C/ 1000 UN</t>
  </si>
  <si>
    <t>PAPEL VERGÊ ( PAPEL VERGE - GRAMATURA: 120 G/M², DIMENSAO (L X C): 210 X 297 (A4) MM, COR: BRANCO ) - PCT C/ 50 FLS</t>
  </si>
  <si>
    <t>PAPEL VERGÊ COLORIDO BEGE/PALHA ( PAPEL VERGE - GRAMATURA: 120 G/M², DIMENSAO (L X C): 210 X 297 (A4) MM, COR: BEGE) - PCT C/ 50 FLS</t>
  </si>
  <si>
    <t>PASTA ARQUIVO "L" ( PASTA L, ESCRITORIO - MODELO: L, MATERIAL: POLIPROPILENO, VISOR: SEM, DIMENSAO (L X C): 210 X 297 (A4) MM, COR: TRANSPARENTE ) - UN</t>
  </si>
  <si>
    <t>PASTA CANALETA ( PASTA CANALETA, ESCRITORIO - MODELO: CANALETA, MATERIAL: POLIPROPILENO, ESPESSURA CAPA-CONTRA CAPA: 18 mm, CAPACIDADE CANALETA: 30 FL, DIMENSAO (L X H): 210 X 297 (A4) mm, COR: CRISTAL ) - UN</t>
  </si>
  <si>
    <t>PASTA CATÁLOGO ( PASTA CATALOGO, ESCRITORIO (PADRAO) - MATERIAL: PVC, REVESTIMENTO: PVC, VISOR: COM, FIXACAO: 4 COLCHETES, CAPACIDADE: 50 FOLHAS, DIMENSAO (L X C): 245 X 335 MM , COR: PRETA ) - UN</t>
  </si>
  <si>
    <t>PASTA COM ABA E ELÁSTICO (25X33CM) ( PASTA ABA ELASTICO, ESCRITORIO - MODELO: BA ELASTICO, MATERIAL: POLIPROPILENO CORRUGADO (POLIONDA), REVESTIMENTO: POLICLORETO DE VINILA, GRAMATURA: N/A, VISOR: SEM, ALCA: SEM, DORSO: 55 ~ 60MM, PRENDEDOR: COM PRENDEDOR, TIPO PRENDEDOR: ELASTICO, DIMENSAO (L X C): 245 ~ 250 X 335 ~350MM, COR: VERDE, FORMA FORNECIMENTO: UN) - UN</t>
  </si>
  <si>
    <t>PASTA COM ABA E ELÁSTICO SEM DORSO (PASTA ABA ELASTICO, ESCRITORIO - MODELO: ABA ELASTICO, MODELO: ABA ELASTICO, MATERIAL: POLIPROPILENO CORRUGADO (POLIONDA), REVESTIMENTO: N/A, GRAMATURA: N/A, VISOR: N/A, ALCA: N/A, DORSO: N/A, PRENDEDOR: COM PRENDEDOR, TIPO PRENDEDOR: ELASTICO, DIMENSAO (L X C): 335X235 MM, COR: N/A, FORMA FORNECIMENTO: UNIDADE) - UN</t>
  </si>
  <si>
    <t>PASTA DE TRILHO PLÁSTICO ( PASTA INTERCALADORA, ESCRITORIO (PADRAO) - MATERIAL: PAPEL KRAFT, GRAMATURA: 265 ~ 300 G/M², VISOR: SEM, TIPO PRENDEDOR: 3 GRAMPOS, LARGURA: 225 ~ 240 MM, ALTURA: 307 ~ 333 MM, COR: PALHA ) - UN</t>
  </si>
  <si>
    <t>PASTA REGISTRADORA A-Z ( PASTA REGISTRADORA A-Z (PADRAO) - MATERIAL: CARTAO PRENSADO, REVESTIMENTO: FORRADO COM PAPEL MONOLUCIDO, COR: PRETA, SISTEMA TRAVAMENTO: ALAVANCA, ESPESSURA: 1,7 ~ 2 MM, LOMBADA: 80 MM, LARGURA: 280 ~ 285 MM, ALTURA: 345 ~350 MM, COMPRESSOR: NIQUELADO) - UN</t>
  </si>
  <si>
    <t>PASTA SANFONADA ( PASTA SANFONADA, ESCRITORIO - MODELO: SANFONADA, MATERIAL: PLASTICO, QUANTIDADE DIVISAO: 12, FECHAMENTO: ELASTICO, VISOR: SEM, INDICE: A - Z, PRENDEDOR: COM PRENDEDOR, TIPO PRENDEDOR: ELASTICO, DIMENSAO (L X C): 280 X 380 MM, COR: FUME ) - UN</t>
  </si>
  <si>
    <t>PASTA SUSPENSA ( PASTA SUSPENSA ( PADRAO ) - MATERIAL: KRAFT, GRAMATURA: 300 G/M², VISOR: COM, MATERIAL VISOR: POLIPROPILENO, MATERIAL SUPORTE: METALICO, MATERIAL PONTEIRA: POLIAMIDA, ETIQUETA: SEM, PRENDEDOR: COM, DIMENSAO (L X C): 360 X 240 MM, COR: PALHA, ) - UN</t>
  </si>
  <si>
    <t>PEN DRIVE - 32GB ( PEN DRIVE - CAPACIDADE: 32GB, INTERFACE: USB 2.0 / 1.1, CONEXAO: USB 2.0, COR: N/D, COMPATIBILIDADE: WINDOWS 98, WINDOWS ME, WINDOWS 2000, WINDOWS NT, WINDOWS XP, WINDOWS VISTA, LINUX E MAC OS ) - UN</t>
  </si>
  <si>
    <t>PERFURADOR DE PAPEL ( PERFURADOR MANUAL PAPEL - MODELO: ESCRITORIO, MATERIAL: ACO CARBONO, ACABAMENTO: PINTURA ELETROSTATICA, QUANTIDADE FURO: 2, CAPACIDADE PERFURACAO: 40 FL, AJUSTE: SEM AJUSTE FURO, COR: PRETO ) - UN</t>
  </si>
  <si>
    <t>PILHA ALCALINA - C ( PILHA (COMUM) - COMPOSICAO QUIMICA: ALCALINA, TAMANHO: C (MEDIA), TENSAO: 1,5 V ) - C/ 2 UN</t>
  </si>
  <si>
    <t>PILHA ALCALINA AA ( PILHA (COMUM) - COMPOSICAO QUIMICA: ALCALINA, TAMANHO: AA (PEQUENA), TENSAO: 1,5 V ) - UN</t>
  </si>
  <si>
    <t>PILHA ALCALINA AAA ( PILHA (COMUM) - COMPOSICAO QUIMICA: ALCALINA, TAMANHO: AAA (PALITO), TENSAO: 1,5 V ) - UN</t>
  </si>
  <si>
    <t>PINCEL ATÔMICO - AZUL ( PINCEL ATOMICO - TIPO: RECARREGAVEL, BASE: ALCOOL, PONTA: CHANFRADA, MATERIAL PONTA: FELTRO, TAMANHO PONTA: 4,5 MM, COR: AZUL) - CAIXA COM 12 UNIDADES</t>
  </si>
  <si>
    <t>PINCEL QUADRO MAGNÉTICO - AZUL ( MARCADOR QUADRO BRANCO - MATERIAL CORPO: PLASTICO, MATERIAL PONTA: ACRILICO, ESCRITA: 2 MM, COR: AZUL ) - UN</t>
  </si>
  <si>
    <t>PINCEL QUADRO MAGNÉTICO RECARREGÁVEL - AZUL ( MARCADOR QUADRO BRANCO - MATERIAL CORPO: PLASTICO, MATERIAL PONTA: ACRILICO , ESCRITA: 4,5 MM, COR: AZUL RECARREGAVEL) - UN</t>
  </si>
  <si>
    <t>PORTA CRACHÁ ( SUPORTE / PROTETOR DE CRACHA - MATERIAL: PLASTICO PVC, MODELO: VERTICAL / HORIZONTAL, COR: TRANSPARENTE, ACESSORIOS: ENCAIXE EM AMBOS OS LADOS, ACOMPANHA CORDAO PERSONALIZADO COM ACABAMENTO COM ARGOLA E PRESILHA DE METAL TIPO JACARE ) - UN</t>
  </si>
  <si>
    <t>PORTA-LÁPIS / CLIPE / LEMBRETE ( PORTA OBJETO ESCRITORIO - TIPO: CLIPS, CARTAO E LAPIS, MATERIAL: ACRILICO, COR: FUME, QUANTIDADE DIVISAO: 3, DIMENSAO (C X L X H): 75 X 100 X 240 MM ) - UN</t>
  </si>
  <si>
    <t>QUADRO BRANCO - 1,20 X 0,90 MM ( QUADRO (QUADRO BRANCO E NEGRO) - COR QUADRO: BRANCO, MATERIAL MOLDURA: ALUMINIO, DIMENSAO (C X H): 1,20 X 0,90 MM) - UN</t>
  </si>
  <si>
    <t>REFIL PARA PINCEL QUADRO MAGNÉTICO - AZUL ( CARGA CANETA - TIPO: RECARGA DE MARCADOR DE QUADRO BRANCO, TRACO (ESCRITA): GROSSA, COR: PRETA ) - UN</t>
  </si>
  <si>
    <t>SACO PLÁSTICO DE EMBALAGEM (25 CM X 33CM) ( SACO PLASTICO EMBALAGEM - MATERIAL: POLIETILENO BAIXA DENSIDADE, COR: TRANSPARENTE, LARGURA: 25 CM, FECHAMENTO: N/A, COMPRIMENTO: 35 CM, APRESENTACAO: BOBINADO, ESPESSURA: 0,10 MM, QUANTIDADE SACO: N/D, APLICACAO: N/D) - BOBINA 500 UN</t>
  </si>
  <si>
    <t>SACO PLÁSTICO PASTA ( SACO PLASTICO PASTA (PADRAO) - LARGURA: 240 MM, ALTURA: 320 ~ 330 MM, FURACAO: UNIVERSAL, COR: TRANSPARENTE, FORMA FORNECIMENTO ) - PCT C/ 50 UN</t>
  </si>
  <si>
    <t>TECLADO FULL-SIZE ( TECLADO COMPUTADOR - TIPO: PADRAO, NORMA: ABNT2, LAYOUT: QWERTY, INTERFACE: USB 2.0, QUANTIDADE TECLA: 109, COR: PRETO) - UN</t>
  </si>
  <si>
    <t>TESOURA GRANDE ( TESOURA MULTIUSO COMUM - MATERIAL LAMINA: ACO INOX, TIPO LAMINA / FIO: LISA, TIPO PONTA: RETA, COMPRIMENTO TOTAL: 21 CM, MATERIAL CABO: PLASTIFICADO) - UN</t>
  </si>
  <si>
    <t>TINTA PARA CARIMBO ( TINTA CARIMBO - BASE: AGUA, COR: PRETO, FORNECIMENTO: 40 ML ) - UN</t>
  </si>
  <si>
    <t>MÓDULO 01</t>
  </si>
  <si>
    <t>MÓDULO 03</t>
  </si>
  <si>
    <t>MÓDULO 04</t>
  </si>
  <si>
    <t>CATEGORIA</t>
  </si>
  <si>
    <t>DESCRIÇÃO COMPLETA</t>
  </si>
  <si>
    <t>ACHOCOLATADO (ACHOCOLATADO - CONSISTENCIA: PO, TIPO: INSTANTANEO, ACUCAR: COM ACUCAR) - 400G</t>
  </si>
  <si>
    <t>AÇÚCAR ( ACUCAR - TIPO: REFINADO) - 1 KG</t>
  </si>
  <si>
    <t>ÁGUA MINERAL (AGUA,TIPO: MINERAL, COMPOSICAO: NATURAL SEM GAS) - 1,5 L</t>
  </si>
  <si>
    <t>ÁGUA MINERAL (AGUA,TIPO: AGUA MINERAL, COMPOSICAO: NATURAL, SEM GAS) - FARDO 6 GARRAFAS DE 1,5L</t>
  </si>
  <si>
    <t>ARROZ (ARROZ - TIPO: PARBOILIZADO, CLASSIFICACAO: TIPO 1) - 1KG</t>
  </si>
  <si>
    <t>AZEITE DE OLIVA (AZEITE OLIVA - TIPO: EXTRA VIRGEM, AROMA: OLEO OLIVA, PROCEDENCIA: PRIMEIRA QUALIDADE) - 500 ML</t>
  </si>
  <si>
    <t>BISCOITO DOCE (BISCOITO / BOLACHA - TIPO: MAIZENA, RECHEIO / SABOR: TRADICIONAL) - PCT C/ 200 G</t>
  </si>
  <si>
    <t>BISCOITO SALGADO (BISCOITO / BOLACHA - TIPO: CREAM CRACKER, RECHEIO / SABOR: TRADICIONAL 200 G) - PCT C/ 200 G</t>
  </si>
  <si>
    <t>CAFÉ (TIPO: PO (TORRADO MOIDO), EMPACOTAMENTO: A VACUO, PONTO TORRA: MEDIO, GRAU MOAGEM (PREPARO): FINA-FILTRO) - 500G</t>
  </si>
  <si>
    <t>EXTRATO DE TOMATE (CONDIMENTOS / MOLHOS - PRODUTO: EXTRATO DE TOMATE, APRESENTACAO: CONCENTRADO) - 300G</t>
  </si>
  <si>
    <t>FARINHA DE MANDIOCA (FARINHA/CEREAIS - TIPO: FARINHA DE MANDIOCA, COMPLEMENTO: PRODUTO À BASE DE AIPIM, DE 1ª QUALIDADE, CRUA, SECA, FINA) - 1KG</t>
  </si>
  <si>
    <t>FARINHA DE MILHO (FARINHA/CEREAIS - TIPO: FUBA MILHO FINO, COMPLEMENTO: PRIMEIRA QUALIDADE ) - 1KG</t>
  </si>
  <si>
    <t>FARINHA DE TRIGO (FARINHA/CEREAIS - TIPO: FARINHA DE TRIGO, COMPLEMENTO: N/A ) - 1 KG</t>
  </si>
  <si>
    <t>FEIJÃO (FEIJAO - TIPO: PRETO UBERABINHA, CLASSIFICACAO: TIPO 1, PRIMEIRA QUALIDADE) - 1KG</t>
  </si>
  <si>
    <t>LEITE EM PÓ (APRESENTACAO: LEITE EM PO, TIPO: INSTANTANEO, CATEGORIA: ALIMENTO EM PO SOLUVEL, VITAMINA: VITAMINAS E SAIS MINERAIS, PROCESSO: INTEGRAL) - 400G</t>
  </si>
  <si>
    <t>MACARRÃO (MACARRAO - TIPO: PARAFUSO, MASSA: OVOS) - 500G</t>
  </si>
  <si>
    <t>ÓLEO VEGETAL (ESPECIFICÃO: OLEO VEGETAL PREPARAR ALIMENTOS - TIPO: SOJA) - 900 ML</t>
  </si>
  <si>
    <t>SAL DE COZINHA (CONDIMENTOS / MOLHOS - PRODUTO: SAL REFINADO, APRESENTACAO: N/A) - 1KG</t>
  </si>
  <si>
    <t>SALSICHA EM LATA (SALSICHA - TIPO: EM CONSERVA, FORMULACAO: N/A) - LATA</t>
  </si>
  <si>
    <t>SARDINHA EM LATA (PEIXE - NOME: SARDINHA, CONSERVACAO: CONSERVA, EM OLEO COMESTIVEL, CORTE: N/A) - 125 G</t>
  </si>
  <si>
    <t>VINAGRE (CONDIMENTOS / MOLHOS - PRODUTO: VINAGRE VINHO TINTO, APRESENTACAO: LIQUIDO) - 750ML</t>
  </si>
  <si>
    <t>ÁGUA DESTILADA (ESPECIFICAÇÃO: AGUA DESTILADA - APLICACAO: BATERIA/ACUMULADOR/AUTOCLAVE) - 5 L</t>
  </si>
  <si>
    <t>ÁGUA SANITÁRIA (AGUA SANITARIA (LIMPEZA DOMESTICA) - AROMA: NAO APLICAVEL, TEOR CLORO ATIVO: 2,00 A 2,50) - 5L</t>
  </si>
  <si>
    <t>ÁLCOOL GEL (ALCOOL - TIPO: ETILICO , ASPECTO: GEL, CONCENTRACAO: 70º) - 5 L</t>
  </si>
  <si>
    <t>ALGODÃO (ALGODAO - TIPO: HIDROFILO , TRATAMENTO: ALVEJADO, APRESENTACAO: ROLO) - 250G</t>
  </si>
  <si>
    <t>DESINFETANTE MULTIUSO (ESPECIFICAÇÃO: DESINFETANTE MULTIUSO - APLICAÇÃO: DESINFETANTE LIMPEZA GERAL, COMPOSIÇÃO: CLORETO DE ALQUIL DIMENTIL BENZIL AMÔNIA, FRAGRÂNCIA: LAVANDA) - 5 L</t>
  </si>
  <si>
    <t>DETERGENTE LÍQUIDO (DETERGENTE DOMESTICO - ASPECTO: LIQUIDO, FORMULA: BIODEGRADAVEL, FRAGANCIA: INODORO, PH: NEUTRO) - 500ML</t>
  </si>
  <si>
    <t>DISPENSER DE ÁLCOOL GEL (DISPENSER ALCOOL GEL - ACIONAMENTO: PRESSAO, MATERIAL: PLASTICO ABS, CAPACIDADE: 800 ML, ALTURA: 23 ~ 25 CM, LARGURA: 12,3 ~ 13,5 CM, PROFUNDIDADE: 11,00 ~ 12,00 CM, FIXACAO: PAREDE, ACESSORIOS: FECHADURA , CHAVE SEGURANCA, RESERVATORIO) - UN</t>
  </si>
  <si>
    <t>FRASCO BORRIFADOR (FRASCO BORRIFADOR - MATERIAL: PLASTICO, COR: TRANSPARENTE, CAPACIDADE: 500 ML, TRAVA: COM TRAVA, ACESSORIO: COM BICO BORRIFADOR, COM GUINCHO E PULVERIZACAO) - UN</t>
  </si>
  <si>
    <t>HIPOCLORITO DE SÓDIO (AGUA SANITARIA (LIMPEZA DOMESTICA) - AROMA: N/A, TEOR CLORO ATIVO: 2,00 A 2,50 % - SOLUCAO AQUOSA A BASE DE HIPOCLORITO DE SODIO) - 5L</t>
  </si>
  <si>
    <t>LUVA (LUVA PROTECAO LIMPEZA - MATERIAL: LATEX NATURAL, INTERIOR: ALGODAO FLOCADO, PALMA: ANTIDERRAPANTE TAMANHO M) - PAR</t>
  </si>
  <si>
    <t>PÁ DE LIXO (PA LIXO - MATERIAL: ACO, TRATAMENTO: GALVANIZADO, MATERIAL CABO: MADEIRA SEM NOS, LARGURA: 30 ~ 40 CM, FORMA FORNECIMENTO: UNIDADE, CARACTERISTICAS ADICIONAIS: CABO 85 CM COMPRIMENTO E ANGULO DE 90° ENTRE A BASE E O CABO) - UN</t>
  </si>
  <si>
    <t>PANO DE CHÃO (PANO CHAO LIMPEZA - MATERIAL: ALGODAO, COR: BRANCO, TRATAMENTO: N/A, LARGURA: 48 CM, , COMPRIMENTO: 76 CM) - UN</t>
  </si>
  <si>
    <t>PAPEL HIGIÊNICO ( PAPEL HIGIENICO ROLO - TIPO FOLHA: DUPLA, MATERIAL: 100 % FIBRAS NATURAIS, TEXTURA: LISO, ACABAMENTO: COM PICOTE, COR: BRANCO, LARGURA: 10 CM, COMPRIMENTO: 30 M) - PCT C/ 4 UN</t>
  </si>
  <si>
    <t>PAPEL TOALHA (PAPEL TOALHA - TEXTURA: GOFRADO, COR: BRANCO DE 1º QUALIDADE, FOLHA: SIMPLES, APRESENTACAO: INTERFOLHADO, DIMENSAO (C X L): 23 CM X 21 CM, NUMERO DOBRA: 2, QUALIDADE: 100% FIBRAS NATURAIS) - 1.000 UN</t>
  </si>
  <si>
    <t>PORTA PAPEL TOALHA (PORTA PAPEL TOALHA INTERFOLHA, TOALHEIRO - NUMERO DOBRAS: 2/3, ACIONAMENTO: MANUAL, MATERIAL TAMPA: PLASTICO , COR TAMPA: BRANCO, MATERIAL BASE: PLASTICO , COR BASE: BRANCA, ACABAMENTO: N/A, FECHAMENTO: FECHADURA SEGURANCA, CAPACIDADE: 1000 FL, TIPO VISOR: PLASTICO, FIXACAO: PARAFUSO COM BUCHA, DIMENSOES (H X L X P): 30 X 26 X 12,3 CM) - UN</t>
  </si>
  <si>
    <t>REFIL DE SABONETE (REFIL SABONETE PARA DISPENSER - ASPECTO: LIQUIDO CREMOSO, APRESENTACAO: UNIDADE 800 ML) - UN</t>
  </si>
  <si>
    <t>RODO (RODO, UTENSILIO DOMESTICO - CABO: COM CABO, MATERIAL BASE: MADEIRA, ELEMENTO: BORRACHA SIMPLES, MATERIAL CABO: MADEIRA, REVESTIMENTO: N/A, LARGURA BASE: 30 CM, COMPRIMENTO CABO: 130 CM) - UN</t>
  </si>
  <si>
    <t>SABONETE (SABONETE - ASPECTO: BARRA, COMPOSICAO / FORMULA: AGUA,CARBONATO DE CALCIO,GLICERINA, COM PH NEUTRO, CORANTES, PERFUME) - UN</t>
  </si>
  <si>
    <t>SACO DE LIXO (SACO LIXO,CONVENCIONAL - MATERIAL: POLIETILENO ALTA DENSIDADE, CAPACIDADE: 100 L, TIPO COSTURA: SIMPLES, TRANSPARENCIA: OPACO, ESPESSURA: 0,09 MM) - PCT C/ 100 UND</t>
  </si>
  <si>
    <t>VASSOURA (VASSOURA COM CABO, UTENSILIO DOMESTICO - MODELO: ANGULAR, MATERIAL CABO: MADEIRA, MATERIAL CERDA: PIACAVA, COMPRIMENTO (CABO X CERDA): 130 X 30 CM) - UN</t>
  </si>
  <si>
    <t>COBERTORES (COBERTOR - MATERIAL: POLIESTER, ACABAMENTO: DEBRUM TECIDO ACETINADO, COR: AZUL, TRATAMENTO: ANTIALERGICO, DIMENSAO (L X C): 150 X 210 CM) - UN</t>
  </si>
  <si>
    <t>COLCHONETE (COLCHONETE PARA DORMIR - MATERIAL ENCHIMENTO: ESPUMA POLIURETANO, MATERIAL REVESTIMENTO: POLIPROPILENO, DENSIDADE: D23, LARGURA: 0,88 M, COMPRIMENTO: 1,88 M, ESPESSURA: 0,14 M) - UN</t>
  </si>
  <si>
    <t>FRONHA (FRONHA - MATERIAL: CRETONE 100 % ALGODÃO, COMPOSIÇÃO: 150 FIOS, PRÉ ENCOLHIDO, RESISTENTE A LAVAGEM INDUSTRIAL , NUMERO FIOS: 150 FIOS, COR: BRANCO, LARGURA: 55 CM, COMPRIMENTO: 75 CM , PERSONALIZACAO: LOGOMARCA HOSPITAL) - UN</t>
  </si>
  <si>
    <t>LENÇOL NÃO DESCARTÁVEL (LENCOL - TIPO: SOLTEIRO, MATERIAL: CRETONE, COR: AZUL, ESTAMPA: LISO COM LOGOTIPO, DIMENSAO (L X C): 1.60 X 2.50 M) - UN</t>
  </si>
  <si>
    <t>TRAVESSEIRO (TRAVESSEIRO - MATERIAL: ESPUMA 100% POLIURETANO, CAPA EM COURVIM AZUL, TRATAMENTO: ANTIALERGICO, DIMENSAO (L X C): 50 X 70 CM, APLICACAO: HOSPITALAR) - UN</t>
  </si>
  <si>
    <t>ABSORVENTE (ABSORVENTE HIGIENICO FEMININO - MATERIAL: ALGODAO COM GEL, ACABAMENTO: MALHA SECA, TIPO: EXTERNO, MODELO: COM ABAS , CORDEL: N/A, APLICACAO: FLUXO REGULAR) - PCT 08 UN</t>
  </si>
  <si>
    <t>CREME DENTAL (CREME / GEL DENTAL - APRESENTACAO: PASTA, SABOR: MENTA, FLUOR: COM FLUOR, CONCENTRACAO FLUOR: 1500 PPM, AGENTE COMBATE: CARIE) - 90 G</t>
  </si>
  <si>
    <t>ESCOVA DENTAL (ESCOVA DENTE MANUAL (HIGIENE PESSOAL) - TAMANHO: ADULTO, COR: BRANCA, CABO: PLÁSTICO, CERDA: POLIAMIDA (NYLON), ACESSORIO: N/A) - UN</t>
  </si>
  <si>
    <t>PAPEL HIGIÊNICO (PAPEL HIGIENICO ROLO - TIPO FOLHA: DUPLA, MATERIAL: 100 % FIBRAS NATURAIS, TEXTURA: LISO, ACABAMENTO: COM PICOTE, COR: BRANCO, LARGURA: 10 CM, COMPRIMENTO: 30 M ) - PCT C/ 4 UN</t>
  </si>
  <si>
    <t>PROTETOR SOLAR (MEDICAMENTO USO HUMANO - GRUPO FARMACOLOGICO: EMOLIENTES E PROTETORES DA PELE E MUCOSA, PRINCIPIO ATIVO: FILTRO SOLAR UV , FORMA FARMACEUTICA: CREME GRUPO 3, CONCENTRACAO / DOSAGEM: FPS 30 UVB / FP-UVA 12, UNIDADE: G, VOLUME: 120, APRESENTACAO: BISNAGA, ACESSORIO: N/A) - UN</t>
  </si>
  <si>
    <t>REPELENTE DE INSETOS (MEDICAMENTO USO HUMANO - GRUPO FARMACOLOGICO: REPELENTE, PRINCIPIO ATIVO: DIETILTOLUAMIDA (DEET) / ICARIDINA, FORMA FARMACEUTICA: SPRAY SECO, CONCENTRACAO / DOSAGEM: N/A, UNIDADE: ML, VOLUME: 100 ~ 190, APRESENTACAO: LATA, ACESSORIO: N/A) - 100 ML</t>
  </si>
  <si>
    <t>MÓDULO 02</t>
  </si>
  <si>
    <t>MATERIAIS DE CONSUMO ADM</t>
  </si>
  <si>
    <t>KIT 01 - CESTA BÁSICA</t>
  </si>
  <si>
    <t>KIT 02 - LIMPEZA</t>
  </si>
  <si>
    <t>KIT 03 - ENXOVAL</t>
  </si>
  <si>
    <t>KIT 04 - HIGIENE</t>
  </si>
  <si>
    <t>CESTA</t>
  </si>
  <si>
    <t>MATERIAL DE COPA</t>
  </si>
  <si>
    <t>ABRIDOR (MATERIAL: AÇO TEMPERADO, CARACTERÍSTICAS ADICIONAIS: MANUAL, REFORÇADO, LATA , GARRAFA) - UN</t>
  </si>
  <si>
    <t>AÇÚCAR (TIPO: REFINADO, PACOTE DE 1 KG) - 1 KG</t>
  </si>
  <si>
    <t>AÇÚCAR EM SACHÊ (TIPO: REFINADO) - CX C/ 400 SACHES DE 5G</t>
  </si>
  <si>
    <t>ADOÇANTE DIETÉTICO (APRESENTAÇÃO: LIQUIDO, TIPO: NÃO CALÓRICO COM SUCRALOSE, 100 ML) - UN</t>
  </si>
  <si>
    <t>ADOÇANTE DIETÉTICO EM PÓ (APRESENTAÇÃO: PÓ, TIPO: NÃO CALÓRICO) - CX C/ 400 SACHES DE 5G</t>
  </si>
  <si>
    <t>ÁLCOOL ETÍLICO (ESPECIFICAÇÃO: ALCOOL - TIPO: ALCOOL ETILICO, ASPECTO: LIQUIDO- INCOLOR, CONCENTRACAO: 46,3º) - 1 L</t>
  </si>
  <si>
    <t>AVENTAL (MATERIAL: PVC, COR: BRANCO, TIPO: ALÇA PARA O PESCOÇO E 2 TIRAS FIXADAS NA CINTURA PARA AJUSTE, TAMANHO: 60 X 115 CM, BOLSO: SEM, GOLA: SEM, FORMA) - UN</t>
  </si>
  <si>
    <t>BACIA 30L (MATERIAL: POLIETILENO, ACABAMENTO: SEM, COR: BRANCA, CAPACIDADE: 30 LITROS, DIÂMETRO: 54,5 X 22,8 CM) - UN</t>
  </si>
  <si>
    <t>BACIA 8L (MATERIAL: POLIETILENO, ACABAMENTO: SEM, COR: BRANCA, CAPACIDADE: 8 LITROS, DIÂMETRO: 35 X 13,6 CM) - UN</t>
  </si>
  <si>
    <t>BANDEJA DE AÇO (UTENSÍLIO CULINÁRIO - MATERIAL: AÇO INOX, COR: N/A) - UN</t>
  </si>
  <si>
    <t>CAFÉ (TIPO: PÓ (TORRADO MOÍDO), EMPACOTAMENTO: A VÁCUO, PONTO TORRA: MÉDIO, GRAU MOAGEM (PREPARO): FINA- FILTRO) - 500 GR</t>
  </si>
  <si>
    <t>CESTO LIXO (LIXEIRA - TIPO: CESTO COM COLETOR INTERNO REMOVÍVEL, FORMATO: REDONDO, MATERIAL: AÇO INOX, CAPACIDADE: 12 L, TAMPA: TAMPA COM ALÇA PARA TRANSPORTE, PEDAL: COM PEDAL) - UN</t>
  </si>
  <si>
    <t>COADOR (MATERIAL: COADOR DE PANO, TIPO: CAFETEIRA INDUSTRIAL, COR: BRANCO, TAMANHO: 5, CABO: SEM, FILTRO: N/A) FORMA FORNECIMENTO: UNIDADE) - UN</t>
  </si>
  <si>
    <t>COLHER DE MESA (UTENSÍLIO CULINÁRIO - MATERIAL CORPO: AÇO INOX, COR: N/A, CABO: AÇO INOX, COR CABO: AÇO INOX) - UN</t>
  </si>
  <si>
    <t>COLHER DE CAFÉ (UTENSÍLIO CULINÁRIO) - MATERIAL CORPO: AÇO INOX, COR: N/A, CABO: AÇO INOX, COR CABO: N/A) - UN</t>
  </si>
  <si>
    <t>CONCHA (INTEIRIÇA EM INOX, PARA SERVIR, N° 12, COM 12 CM DE DIÂMETRO E CABO DE 34CM) - UN</t>
  </si>
  <si>
    <t>COPO (UTENSÍLIO CULINÁRIO - MODELO: LISO, MATERIAL: VIDRO, COR: INCOLOR, CAPACIDADE: 350 ML) - UN</t>
  </si>
  <si>
    <t>COPO DESCARTÁVEL DE 180 - 200ML (PADRÃO - MATERIAL: POLIESTIRENO, COR: BRANCA / INCOLOR, TAMPA: SEM, CAPACIDADE: 180 ~ 250 ML, NORMA: SELO COMPULSÓRIO INMETRO - PORTARIA Nº 453 DE 01/12/2010) - CX C/ 2.500 UN</t>
  </si>
  <si>
    <t>COPO DESCARTÁVEL 200 ML (MATERIAL: PLÁSTICO, COR: BRANCO, TAMPA: COM TAMPA, CAPACIDADE: 200 ML, RESISTÊNCIA MÍNIMA: 0,85 G, MASSA: 0,75 G) - PCT C/ 100 UN</t>
  </si>
  <si>
    <t>COPO DESCARTÁVEL 50 ML (PADRÃO - MATERIAL: POLIPROPILENO, COR: BRANCA, TAMPA: SEM, CAPACIDADE: 50 ~ 70 ML, NORMA: SELO COMPULSÓRIO INMETRO - PORTARIA Nº 453 DE 01/12/2010) - PCT C/ 100 UN</t>
  </si>
  <si>
    <t>DETERGENTE DOMÉSTICO (ASPECTO: LIQUIDO, FORMULA: BIODEGRADÁVEL, FRAGRÂNCIA: INODORO, PH: NEUTRO) - 500ML</t>
  </si>
  <si>
    <t>DISPENSER ÁLCOOL (DISPENSER ÁLCOOL GEL - ACIONAMENTO: PRESSÃO, MATERIAL: PLÁSTICO ABS, CAPACIDADE: 800 ML, ALTURA: 23 ~ 25 CM, LARGURA: 12,3 ~ 13,5 CM, PROFUNDIDADE: 11,00 ~ 12,00 CM, FIXAÇÃO: PAREDE, ACESSÓRIOS: FECHADURA , CHAVE SEGURANÇA, RESERVATÓRIO) - UN</t>
  </si>
  <si>
    <t>ESPÁTULA (ESPATULA (UTENSILIO CULINARIO) - MATERIAL LAMINA: ACO INOX, COR: N/A, MATERIAL CABO: POLIAMIDA (NYLON), DIMENSAO (C X L): N/D) - UN</t>
  </si>
  <si>
    <t>ESPONJA DE AÇO MULTIUSO (MATERIAL: AÇO) - UN</t>
  </si>
  <si>
    <t>ESCUMADEIRA (DE COZINHA, UTENSÍLIO CULINÁRIO, MATERIAL CORPO: ALUMÍNIO, COR: N/A, CABO: ALUMÍNIO, COR CABO: N/A, DIMENSÃO (C X D): 63CM X 20CM) - UN</t>
  </si>
  <si>
    <t>FACA (MESA, UTENSÍLIO CULINÁRIO, MATERIAL LAMINA: AÇO INOX, COR: N/A, FIO: SERRILHADO, CABO: AÇO INOX, COR CABO: N/A, COMPRIMENTO: 20 CM) - UN</t>
  </si>
  <si>
    <t>FACA GRANDE (FACÃO - MATERIAL LAMINA: AÇO CARBONO, COR: N/A, FIO: LISO, CABO: POLIPROPILENO, COR CABO: N/A, COMPRIMENTO: 33 CM) - UN</t>
  </si>
  <si>
    <t>FILME EMBALAGEM (FILME PLÁSTICO - MATERIAL: POLIETILENO LINEAR, TIPO: ESTICÁVEL, COR: INCOLOR, LARGURA: 500 MM, COMPRIMENTO: 270 M, TUBETE: N/A) - UN</t>
  </si>
  <si>
    <t>FILTRO / COADOR DE PAPEL MÉDIO (FILTRO COADOR CAFÉ - MATERIAL: PAPEL, TAMANHO: 102) - CX C/ 30 UN</t>
  </si>
  <si>
    <t>FILTRO / COADOR (COADOR CAFÉ - MATERIAL: PAPEL, TAMANHO: 103,) - CX C/ 30 UN</t>
  </si>
  <si>
    <t>FORMA (UTENSÍLIO CULINÁRIO - MATERIAL: ALUMÍNIO, TRATAMENTO: N/D, REVESTIMENTO: N/A, DIMENSÃO (D X H): 30 X 6 CM, DIMENSÃO (C X L X H): N/A) - UN</t>
  </si>
  <si>
    <t>GARFO MESA (UTENSÍLIO DOMÉSTICO - MODELO: MESA, MATERIAL: AÇO INOX, COR: N/A, MATERIAL CABO: AÇO INOX, COR CABO: N/A, COMPRIMENTO: N/A, APRESENTAÇÃO: UNIDADE, LARGURA: N/A, MARCA: N/A, REFERÊNCIA: N/A) - UN</t>
  </si>
  <si>
    <t>GARRAFA TÉRMICA DE PRESSÃO ( UTENSÍLIO CULINÁRIO) - MODELO: TAMPA PRESSÃO, MATERIAL: AÇO INOX, COR: N/A, CAPACIDADE: 2 L, ACESSÓRIO: ALÇA MÓVEL) - UN</t>
  </si>
  <si>
    <t>GUARDANAPO DE PAPEL (MATERIAL: PAPEL, FOLHA: SIMPLES, COR: BRANCO, DIMENSÃO (L X C): 21,5 X 23,0 CM) - PCT C/ 50 UN</t>
  </si>
  <si>
    <t>JARRA (UTENSÍLIO CULINÁRIO) - MATERIAL: VIDRO, COR: TRANSPARENTE, CAPACIDADE: 1500 ML, GRADUAÇÃO: SEM, MATERIAL TAMPA: SEM TAMPA) - UN</t>
  </si>
  <si>
    <t>LIXEIRA (TIPO: CESTO, FORMATO: CILÍNDRICO, MATERIAL: PLÁSTICO, CAPACIDADE: 100 LITROS, TAMPA: COM TAMPA, PEDAL: COM PEDAL) - UN</t>
  </si>
  <si>
    <t>LUVA (PROCEDIMENTO DESCARTÁVEL - TIPO: NÃO ESTERILIZADA, COR: TRANSPARENTE, MATERIAL: BORRACHA NATURAL (LÁTEX), TIPO ESTERILIZAÇÃO: NAO ESTERILIZADA, ANATÓMICO DA MÃO, LUBRIFICAÇÃO: COM PÓ BIOABSORVIVEL) - PAR</t>
  </si>
  <si>
    <t>MÁSCARA CIRÚRGICA (TIPO: MATERIAL MASCARA: TECIDO NAO TECIDO, QUANTIDADE CAMADA: 3, CLIP NASAL: METALICO, FORMATO: SIMPLES (RETANGULAR), MATERIAL VISOR: N/A, GRAMATURA: 30 G/M², FILTRO: N/D, FIXACAO: AMARRAS, COR: N/D) - UN</t>
  </si>
  <si>
    <t>MEXEDOR DESCÁRTAVEL (TIPO: PALHETA/REMO, MATERIAL: PLÁSTICO, TAMANHO: 9 CM, APRESENTACAO 500 UNIDADES) - PCT C/ 500 UN</t>
  </si>
  <si>
    <t>PAPEL ALUMÍNIO (LARGURA: 30 CM, COMPRIMENTO: 7,5 M) - UN</t>
  </si>
  <si>
    <t>PEDRA PARA AFIAR (INSTRUMENTAIS - MODELO: ARKANSAS, COR: BRANCA, COMPRIMENTO: 10 CM, LARGURA: 2,5 CM, ALTURA: 1 CM) - UN</t>
  </si>
  <si>
    <t>PEGADOR ALIMENTO (UTENSÍLIO CULINÁRIO - MODELO: GELO, MATERIAL: AÇO INOX, COR: N/A, COMPRIMENTO: 40 CM) - UN</t>
  </si>
  <si>
    <t>PORTA-GUARDANAPO (UTENSÍLIO COZINHA) - MATERIAL: AÇO INOX, COR: N/A, FORMATO: RETANGULA) - UN</t>
  </si>
  <si>
    <t>POTE PARA MANTIMENTO (UTENSÍLIO CULINÁRIO - MATERIAL: PLÁSTICO, TRATAMENTO: N/A, COR: TRANSPARENTE, CAPACIDADE: 4,5L, TAMPA: QUADRADA, DIMENSÃO (D X H): 28 CM, DIMENSÃO (C X L X H): N/A) - UN</t>
  </si>
  <si>
    <t>PRATO (UTENSÍLIO CULINÁRIO - TIPO: FUNDO, FORMATO: CIRCULAR, MATERIAL: VIDRO, COR: INCOLOR, PERSONALIZADO: N/A, ACESSÓRIO: N/A) - UN</t>
  </si>
  <si>
    <t>SACO LIXO CONVENCIONAL (MATERIAL: POLIETILENO ALTA DENSIDADE, CAPACIDADE: 100 L, TIPO COSTURA: SIMPLES, TRANSPARÊNCIA: OPACO, ESPESSURA: 0,09 MM) - 100 UN</t>
  </si>
  <si>
    <t>SUPORTE FILTRO CAFÉ (SUPORTE COADOR, UTENSÍLIO CULINÁRIO, MATERIAL: ALUMÍNIO , COR: N/A, TAMANHO: GRANDE) - UN</t>
  </si>
  <si>
    <t>TÁBUA CORTE (UTENSÍLIO CULINÁRIO - MATERIAL: POLIETILENO, COR: BRANCO, CABO: SEM CABO, DIMENSÃO (D X E): N/A, DIMENSÃO (E X L X C): 1,5 X 30 X 50 CM) - UN</t>
  </si>
  <si>
    <t>TOUCA DESCARTÁVEL COPEIRA (COZINHA, MATERIAL: POLIPROPILENO, COR: BRANCO, CARACTERÍSTICA CONFECÇÃO: ELÁSTICO) - PCT C/ 100 UN</t>
  </si>
  <si>
    <t>XÍCARA (UTENSÍLIO CULINÁRIO) - MATERIAL: PORCELANA, COR: BRANCA, PERSONALIZADO: NÃO, ACESSÓRIO: PIRES , TIPO: CAFÉ 75 ML) - UN</t>
  </si>
  <si>
    <t>MATERIAL DE LIMPEZA</t>
  </si>
  <si>
    <t>ÁGUA SANITÁRIA (ESPECIFICAÇÃO: (LIMPEZA DOMESTICA) - AROMA: N/A, TEOR CLORO ATIVO: 2,00 A 2,50 % - SOLUCAO AQUOSA A BASE DE HIPOCLORITO DE SODIO) - 5 L</t>
  </si>
  <si>
    <t>ÁLCOOL ETÍLICO (ESPECIFICAÇÃO: ALCOOL - TIPO: ALCOOL ETILICO, ASPECTO: LIQUIDO- INCOLOR, CONCENTRACAO: 46,3º, FORNECIMENTO: FRASCO DE 1000ML) - 1 L</t>
  </si>
  <si>
    <t>ALGODÃO HIDRÓFILO (ESPECIFICAÇÃO: ALGODÃO - TIPO: HIDRÓFILO , TRATAMENTO: ALVEJADO, APRESENTAÇÃO: ROLO) - 250G</t>
  </si>
  <si>
    <t>ALVEJANTE (ESPECIFICAÇÃO: ALVEJANTE - ASPECTO: LIQUIDO, APLICACAO: LIMPEZA GERAL ) - 1 L</t>
  </si>
  <si>
    <t>ANTIMOFO CONCENTRADO (ESPECIFICAÇÃO: ANTIMOFO - APLICACAO: CONSERVACAO DOCUMENTOS) - UN</t>
  </si>
  <si>
    <t>AROMATIZANTE CONCENTRADO (ESPECIFICAÇÃO: (DESATIVADO)DESODORIZANTE / AROMATIZANTE AMBIENTE - ASPECTO: PEDRA SANITARIA, ESSENCIA: LAVANDA) - UN</t>
  </si>
  <si>
    <t>BALDE 10 L (ESPECIFICAÇÃO: BALDE USO GERAL - FORMATO: CIRCULAR, MATERIAL: POLIPROPILENO, ACABAMENTO: BORDA ARREDONDADA, CAPACIDADE: 10 L, ALCA: COM ALÇA, TAMPA: SEM, BICO: N/A, ACESSÓRIO: N/A) - UN</t>
  </si>
  <si>
    <t>CERA LÍQUIDA (ESPECIFICAÇÃO: CERA - ASPECTO: LIQUIDO, COR: INCOLOR, ACABAMENTO: AUTOBRILHO, FRAGANCIA: LAVANDA, SOLUCAO: CONCENTRADA) - 750ML</t>
  </si>
  <si>
    <t>CLORO ATIVO (ESPECIFICAÇÃO: CLORO ATIVO - ASPECTO: LIQUIDO) - 5 L</t>
  </si>
  <si>
    <t>DESINFETANTE GERMICIDA (ESPECIFICAÇÃO: DESINFETANTE GERMICIDA - APLICACAO: GERAL, COMPOSIÇÃO: ÓLEO DE PINHO, RICINOLEATO DE SÓDIO, FORMOL, EDETAM, CLORETO DE SÓDIO, CORANTE DE CARAMELO E ÁGUA, FRAGÂNCIA: PINHO, DILUIÇÃO: LÍQUIDO) - 1 L</t>
  </si>
  <si>
    <t>DETERGENTE (ESPECIFICAÇÃO: DETERGENTE DOMÉSTICO - ASPECTO: LÍQUIDO, FÓRMULA: BIODEGRADÁVEL, FRAGÂNCIA: INODORO, PH: NEUTRO) - FR C/ 500 ML</t>
  </si>
  <si>
    <t>DETERGENTE/REMOVEDOR PARA DESENCARDIR PISO (ESPECIFICAÇÃO: SABÃO (LIMPEZA DOMÉSTICA) - ASPECTO: PÓ, COMPOSIÇÃO: CARBONATO DE SÓDIO, AÇÃO: DETERGENTE PARA LIMPEZA DE PISOS E AZULEJOS) - 5 KG</t>
  </si>
  <si>
    <t>DISPENSER DE ÁLCOOL EM GEL (ESPECIFICAÇÃO: DISPENSER ÁLCOOL GEL - ACIONAMENTO: PRESSÃO, MATERIAL: PLÁSTICO ABS, CAPACIDADE: 800 ML, ALTURA: 23 ~ 25 CM, LARGURA: 12,3 ~ 13,5 CM, PROFUNDIDADE: 11,00 ~ 12,00 CM, FIXAÇÃO: PAREDE, ACESSÓRIOS: FECHADURA , CHAVE SEGURANÇA, RESERVATÓRIO) - UN</t>
  </si>
  <si>
    <t>ESCOVA PRA LIMPEZA (ESPECIFICAÇÃO: ESCOVA LIMPEZA, UTENSILIO DOMESTICO - MATERIAL CABO: PLASTICO, MATERIAL CERDA: POLIAMIDA (NYLON), COMPRIMENTO CABO: 330 MM, COMPRIMENTO CERDA: 105 MM) - UN</t>
  </si>
  <si>
    <t>ESFREGÃO COM BASE (ESPECIFICAÇÃO: VASSOURA COM CABO, UTENSÍLIO DOMÉSTICO - MODELO: ESFREGAO, MATERIAL CABO: MADEIRA, MATERIAL CERDA: POLIAMIDA (NYLON), COMPRIMENTO (CABO X CERDA): 130 X 30 CM) - UN</t>
  </si>
  <si>
    <t>ESPONJA (ESPECIFICAÇÃO: ESPONJA, LIMPEZA DOMESTICA - MATERIAL: ESPUMA DE POLIURETANO E FIBRA SINTETICA, FORMATO: RETANGULAR / DUPLAFACE) - UN</t>
  </si>
  <si>
    <t>FLANELA (ESPECIFICAÇÃO: FLANELA LIMPEZA MULTIUSO - MATERIAL: ALGODAO, COR: LARANJA, DIMENSAO (C X L): 40 X 60 CM) - UN</t>
  </si>
  <si>
    <t>FRASCO BORRIFADOR (ESPECIFICAÇÃO: FRASCO BORRIFADOR - MATERIAL: PLÁSTICO, COR: TRANSPARENTE, CAPACIDADE: 500 ML, TRAVA: COM TRAVA, ACESSÓRIO: COM BICO BORRIFADOR, COM GUINCHO E PULVERIZAÇÃO) - UN</t>
  </si>
  <si>
    <t>HIPOCLORITO SÓDIO (ESPECIFICAÇÃO: HIPOCLORITO SODIO - ASPECTO: LÍQUIDO, COR: INCOLOR - AMARELO, APLICAÇÃO: DESINFECÇÃO, FÓRMULA MOLECULAR: NaClO, PESO MOLECULAR: 74,44 G/MOL, CONCENTRAÇÃO: 1%) - 1 L</t>
  </si>
  <si>
    <t>INSETICIDA DOMÉSTICO (ESPECIFICAÇÃO: INSETICIDA DOMESTICO - APLICACAO: INSETOS VOADORES E RASTEJANTES, TIPO: A BASE DE AGUA / CITRONELA, ASPECTO: AEROSOL) - 300 ML</t>
  </si>
  <si>
    <t>LIMPADOR (ESPECIFICAÇÃO: LIMPADOR, LIMPEZA DOMESTICA - ASPECTO: LIQUIDO, COMPOSICAO: ALQUIL BENZENO SULFANATO DE SODIO, FRAGANCIA: NEUTRO, APLICACAO: MULTIUSO, APRESENTACAO: INSTANTANEO) - 500 ML</t>
  </si>
  <si>
    <t>LUSTRA MÓVEIS (ESPECIFICAÇÃO: LUSTRA MOVEIS - TIPO: FLIP-TOP, FRAGANCIA: LAVANDA, COMPOSICAO: ESPESSANTE, OLEO MINERAL, PRESERVANTE, SILICONE, ASPECTO: LIQUIDO) - 200 ML</t>
  </si>
  <si>
    <t>LUVA (ESPECIFICAÇÃO: LUVA PROTEÇÃO LIMPEZA - MATERIAL: LATEX NATURAL, INTERIOR: ALGODÃO FLOCADO, PALMA: ANTIDERRAPANTE TAMANHO M) - PAR</t>
  </si>
  <si>
    <t>LUVA DE VINIL (ESPECIFICAÇÃO: LUVA PROCEDIMENTO DESCARTÁVEL - TIPO: NÃO ESTERILIZADA, COR: TRANSPARENTE, MATERIAL: VINIL, TIPO ESTERILIZAÇÃO: N/A, DESENHO: AMBIDESTRA, ACABAMENTO: LISA, TAMANHO: MÉDIO, ESPESSURA: N/D, COMPRIMENTO PUNHO: N/D, LUBRIFICACAO: SEM PÓ) - PAR</t>
  </si>
  <si>
    <t>PÁ DE LIXO (ESPECIFICAÇÃO: PÁ LIXO - MATERIAL: AÇO, TRATAMENTO: GALVANIZADO, MATERIAL CABO: MADEIRA SEM NÓS, LARGURA: 30 ~ 40 CM, CARACTERÍSTICAS ADICIONAIS: CABO 85 CM COMPRIMENTO E ÂNGULO DE 90° ENTRE A BASE E O CABO) - UN</t>
  </si>
  <si>
    <t>PALHA DE AÇO (ESPECIFICAÇÃO: PALHA DE ACO - NUMERO: 1) - PCT</t>
  </si>
  <si>
    <t>PANO CHÃO LIMPEZA (ESPECIFICAÇÃO: PANO CHÃO LIMPEZA - MATERIAL: ALGODÃO, COR: BRANCO, TRATAMENTO: N/A, LARGURA: 45 CM, COMPRIMENTO: 75 CM) - UN</t>
  </si>
  <si>
    <t>PANO DE PRATO (ESPECIFICAÇÃO: PANO PRATO (LIMPEZA E HIGIENE) - MATERIAL: ALGODAO, ACABAMENTO: BAINHA, DIMENSAO (L X C): 60 X 40 CM) - PCT C/ 10 UN</t>
  </si>
  <si>
    <t>PANO MULTIUSO (ESPECIFICAÇÃO: PANO LIMPEZA MULTIUSO - COMPOSICAO: FIBRA DE VISCOSE, TRATAMENTO: ANTIBACTERIANO, COR: AZUL) - ROLO</t>
  </si>
  <si>
    <t>PAPEL HIGIÊNICO (ESPECIFICAÇÃO: PAPEL HIGIÊNICO ROLO - TIPO FOLHA: DUPLA, MATERIAL: 100 % FIBRAS NATURAIS, TEXTURA: LISO, ACABAMENTO: COM PICOTE, COR: BRANCO, LARGURA: 10 CM, COMPRIMENTO: 30 M) - PCT C/ 4 UN</t>
  </si>
  <si>
    <t>PAPEL HIGIÊNICO (ESPECIFICAÇÃO: PAPEL HIGIENICO ROLO - TIPO FOLHA: SIMPLES, MATERIAL: 100 % FIBRAS NATURAIS, TEXTURA: LISO, EXTRA MACIO, PRIMEIRA QUALIDADE, ACABAMENTO: COM PICOTE, COR: BRANCO, LARGURA: 10 CM, COMPRIMENTO: 300 M, FORNECIMENTO: PACOTE COM 08 ROLOS, NORMA: NBR 15464-9 ABNT) - PCT C/ 8 UN</t>
  </si>
  <si>
    <t>PAPEL TOALHA (ESPECIFICAÇÃO: PAPEL TOALHA - TEXTURA: GOFRADO, COR: BRANCO DE 1º QUALIDADE, FOLHA: SIMPLES, APRESENTACAO: INTERFOLHADO, DIMENSAO (C X L): 23 CM X 21 CM, NÚMERO DOBRA: 2, QUALIDADE: 100% FIBRAS NATURAIS) - PCT C/ 1.000 UN</t>
  </si>
  <si>
    <t>PORTA PAPEL TOALHA (ESPECIFICAÇÃO: PORTA PAPEL TOALHA INTERFOLHA, TOALHEIRO - NÚMERO DOBRAS: 2/3, ACIONAMENTO: MANUAL, MATERIAL TAMPA: PLÁSTICO , COR TAMPA: BRANCO, MATERIAL BASE: PLÁSTICO , COR BASE: BRANCA, ACABAMENTO: N/A, FECHAMENTO: FECHADURA SEGURANÇA, CAPACIDADE: 1000 FL, TIPO VISOR: PLÁSTICO, FIXAÇÃO: PARAFUSO COM BUCHA, DIMENSÕES (H X L X P): 30 X 26 X 12,3 CM) - UN</t>
  </si>
  <si>
    <t>RECIPIENTE PARA COLETA DE LIXO (ESPECIFICAÇÃO: LIXEIRA - TIPO: CESTO, FORMATO: CILINDRICO, MATERIAL: PLÁSTICO, CAPACIDADE: 100 LITROS, TAMPA: COM TAMPA, PEDAL: COM PEDAL. FORNECIMENTO: UNIDADE) - UN</t>
  </si>
  <si>
    <t>RECIPIENTE PARA COLETA DE LIXO (ESPECIFICAÇÃO: LIXEIRA - TIPO: CESTO, FORMATO: QUADRADO, MATERIAL: POLIPROPILENO, CAPACIDADE: 50 LITROS, TAMPA: COM TAMPA, PEDAL: COM PEDAL) - UNIDADE</t>
  </si>
  <si>
    <t>REFIL DE SABONETE (ESPECIFICAÇÃO: REFIL SABONETE PARA DISPENSER - ASPECTO: LÍQUIDO CREMOSO) - 800 ML</t>
  </si>
  <si>
    <t>RODO BASE ALUMÍNIO (ESPECIFICAÇÃO: RODO, UTENSÍLIO DOMÉSTICO - CABO: COM CABO, MATERIAL BASE: ALUMÍNIO, ELEMENTO: BORRACHA DUPLA, MATERIAL CABO: ALUMÍNIO, REVESTIMENTO: PLÁSTICO, LARGURA BASE: 40 CM, COMPRIMENTO CABO: 125 CM) - UN</t>
  </si>
  <si>
    <t>RODO BASE MADEIRA (ESPECIFICAÇÃO: RODO, UTENSÍLIO DOMÉSTICO - CABO: COM CABO, MATERIAL BASE: MADEIRA, ELEMENTO: BORRACHA SIMPLES, MATERIAL CABO: MADEIRA, REVESTIMENTO: N/A, LARGURA BASE: 40 CM, COMPRIMENTO CABO: 120 CM) - UN</t>
  </si>
  <si>
    <t>SABÃO EM BARRA (ESPECIFICAÇÃO: SABAO (LIMPEZA DOMÉSTICA) - ASPECTO: BARRA, COMPOSIÇÃO: COCO, AÇÃO: BRANQUEADOR) - UN</t>
  </si>
  <si>
    <t>SABÃO EM PÓ (ESPECIFICAÇÃO: SABÃO (LIMPEZA DOMÉSTICA) - ASPECTO: PO, COMPOSIÇÃO: CARBONATO DE SÓDIO, ACAO: DETERGENTE PARA LIMPEZA DE PISOS E AZULEJOS) - 5 KG</t>
  </si>
  <si>
    <t>SABÃO LAVA ROUPAS (ESPECIFICAÇÃO: SABAO LAVA ROUPAS (LIMPEZA DOMESTICA) - ASPECTO: PO, MODELO: CAIXA 1 KG) - UN</t>
  </si>
  <si>
    <t>SABÃO LÍQUIDO LAVA ROUPAS (ESPECIFICAÇÃO: SABAO LAVA ROUPAS (LIMPEZA DOMESTICA) - ASPECTO: LIQUIDO, MODELO: FRASCO) - 1 L</t>
  </si>
  <si>
    <t>SABÃO PASTOSO (ESPECIFICAÇÃO: SABÃO (LIMPEZA DOMÉSTICA) - ASPECTO: PASTA, COMPOSIÇÃO: GLICERINA, AÇÃO: BIODEGRADÁVEL) - 500 G</t>
  </si>
  <si>
    <t>SABONETE LÍQUIDO (ESPECIFICAÇÃO: SABONETE - ASPECTO: LÍQUIDO, COMPOSIÇÃO / FÓRMULA: SUBSTÂNCIAS NEUTRAS, AROMA DE ERVA DOCE) - 5 L</t>
  </si>
  <si>
    <t>SACO DE LIXO CONVENCIONAL (ESPECIFICAÇÃO: SACO LIXO,CONVENCIONAL - MATERIAL: POLIETILENO ALTA DENSIDADE, CAPACIDADE: 100 L, TIPO COSTURA: SIMPLES, TRANSPARÊNCIA: OPACO, ESPESSURA: 0,09 MM.) - PCT C/ 100 UN</t>
  </si>
  <si>
    <t>SACOS DE LIXO (DESCRIÇÃO: SACO LIXO,CONVENCIONAL - MATERIAL: POLIETILENO ALTA DENSIDADE, CAPACIDADE: 60 L, TIPO COSTURA: SIMPLES, TRANSPARENCIA: OPACO, ESPESSURA: 0,09 MM)- PCT C/ 100 UN</t>
  </si>
  <si>
    <t>SAPONÁCEO CREMOSO (ESPECIFICAÇÃO: SAPONACEO - TIPO: CREMOSO, COMPOSICAO: LINEAR ALQUIL BENZENO, SULFONATO DE SODIO, TENSOATIVO NAO IONICO, ALCALINIZANTE, ABRASIVO, PERFUME E AGUA, EMBALAGEM: 250 ~ 300 ML) - UN</t>
  </si>
  <si>
    <t>TOUCA MATERIAL (ESPECIFICAÇÃO: TOUCA CIRURGICA, HOSPITALAR - MATERIAL: TECIDO NAO TECIDO, COR: BRANCO, CARACTERISTICA CONFECCÇÃO: ELÁSTICO, GRAMATURA 30, DIAMETRO APROXIMADO 28CM, DESCARTÁVEL) - UN</t>
  </si>
  <si>
    <t>VASSOURA 30 CM (ESPECIFICAÇÃO: VASSOURA COM CABO, UTENSÍLIO DOMÉSTICO - MODELO: ANGULAR, MATERIAL CABO: MADEIRA, MATERIAL CERDA: PIACAVA, COMPRIMENTO (CABO X CERDA): 130 X 30 CM) - UN</t>
  </si>
  <si>
    <t>VASSOURA 50 CM (ESPECIFICAÇÃO: VASSOURA COM CABO, UTENSILIO DOMESTICO - MODELO: ANGULAR, MATERIAL CABO: MADEIRA, MATERIAL CERDA: PIACAVA, COMPRIMENTO (CABO X CERDA): 130 X 50 CM) - UN</t>
  </si>
  <si>
    <t>VASSOURA LIMPEZA (ESPECIFICAÇÃO: VASSOURA LIMPEZA - MODELO: TIPO GARY, MATERIAL CERDAS: PIACAVA, LARGURA: 40 CM) - UN</t>
  </si>
  <si>
    <t>ID SIGA</t>
  </si>
  <si>
    <t>Qtd.</t>
  </si>
  <si>
    <t>CAIXA ARQUIVO MORTO POLIONDA ( CAIXA ARQUIVO MORTO - MODELO: DESMONTAVEL, MATERIAL: POLIPROPILENO CORRUGADO (POLIONDA), GRAMATURA: N/A, IMPRESSAO: SEM, VISOR: COM, QUANTIDADE IMPRESSAO: N/A, DIMENSAO (C X H X L): 350 X 245 X 130, COR: AZUL ) - UN</t>
  </si>
  <si>
    <t>2472 2466 155639</t>
  </si>
  <si>
    <t>CARTÕES PVC ( CRACHA - MATERIAL: PVC RIGIDO, MODELO: VERTICAL, ESPESSSURA: 0,75 MM, DIMENSOES: 86MM (A) X 54MM (L), ACABAMENTO: CANTOS ARREDONDADOS E SEM FURO, COR: BRANCO ) - UN</t>
  </si>
  <si>
    <t>ENVELOPE KRAFT AUTOCOLANTE (ENVELOPE CORRESPONDENCIA,MATERIAL: PAPEL KRAFT, GRAMATURA: 75 G/M², MODELO: OFICIO, COR: PARDO, DIMENSAO (L X C): 240 X 340 MM) - UN</t>
  </si>
  <si>
    <t>ENVELOPE CORRESPONDENCIA (ENVELOPE CORRESPONDENCIA - MATERIAL: PAPEL KRAFT, GRAMATURA: 75 G/M², MODELO: OFICIO, COR: PARDO, DIMENSAO (L X C): 240 X 340 MM) - UN</t>
  </si>
  <si>
    <t>FITA ADESIVA 19MMX50M (FITA ADESIVA POLIPROPILENO - LARGURA: 19MM, COMPRIMENTO: 50M, COR: TRANSPARENTE, ADERENCIA: UMA FACE ) - UN</t>
  </si>
  <si>
    <t>GRAFITE 0,7MM GRAFITE (MINA LAPISEIRA) - GRADUACAO: 2B, DIAMETRO: 0,7 MM, EMBALAGEM: N/A ) - UN</t>
  </si>
  <si>
    <t>GRAMPO GRAMPEADOR (26/6) ( GRAMPO GRAMPEADOR - MATERIAL: AÇO CARBONO, ACABAMENTO: NIQUELADO, TAMANHO: 26/6) - CAIXA C/ 5000 UN</t>
  </si>
  <si>
    <t>ÓCULOS DE PROTEÇÃO (OCULOS DE SEGURANCA,MATERIAL ARMACAO: POLICARBONATO INCOLOR, REVESTIMENTO: N/A, MATERIAL LENTE: POLICARBONATO TRANPARENTE, PROTECAO: ANTERISCO E ANTIEMBACANTE, COR LENTE: INCOLOR, CERTIFICADO APROVACAO - CA: 15649, FORMA FORNECIMENTO: UNIDADE, MODELO: HASTE TIPO ESPATULA DO MESMO MATERIAL, NORMA: NR-6, PORTARIA MT N.º 3.214 , DE 08 DE JUNHO DE 1978.) - UN</t>
  </si>
  <si>
    <t>PASSADOR DE SLIDE ( CONTROLE REMOTO APRESENTACAO - FUNCAO: MINI APONTADOR E CONTROLADOR DE DISPOSITIVOS DE MIDIA SEM FIO, ALCANCE: 10 METROS, ALIMENTACAO: BATERIA, TENSAO ALIMENTACAO: 3 V, COMUNICACAO: RADIO FREQUENCIA, CARACTERISTICAS ADICIONAIS: APONTADOR LASER INTEGRADO PLUG &amp; PLAY INTERFACE USB ) - UN</t>
  </si>
  <si>
    <t>PASTA COMUM ( PASTA COMUM, ESCRITORIO - MODELO: PASTA GRAMPO COM TRILHO, MATERIAL: POLIPROPILENO, REVESTIMENTO: PLASTICO, GRAMATURA: 180 G/M², VISOR: SEM, DORSO: SEM, PRENDEDOR: COM, TIPO PRENDEDOR: GRAMPO TRILHO, DIMENSAO (L X C): 235 X 335 MM, COR: TRANSPARENTE ) - UN</t>
  </si>
  <si>
    <t>PINCEL QUADRO MAGNÉTICO - VERMELHO (MARCADOR QUADRO BRANCO - MATERIAL CORPO: PLASTICO, MATERIAL PONTA: ACRILICO, ESCRITA: 2 MM, COR: VERMELHO) - UN</t>
  </si>
  <si>
    <t>PRANCHETA ( PRANCHETA - MATERIAL: MADEIRA, COR: MARROM, MATERIAL PRENDEDOR: METAL, LARGURA: 330~340MM, COMPRIMENTO: 230~240MM, ACESSORIOS: N/A ) - UN</t>
  </si>
  <si>
    <t>RÉGUA DE ESCRITÓRIO ( REGUA DIDATICA - MATERIAL: POLIESTIRENO, FORMATO: RETO, ESCALA: 30 CM, TIPO ESCALA: MILIMETRICA, COR: TRANSPARENTE, GRADUACAO: 0,01, ) - UN</t>
  </si>
  <si>
    <t>TOUCA TNT (TOUCA CIRURGICA, HOSPITALAR - MATERIAL: TECIDO NAO TECIDO, COR: BRANCO, CARACTERISTICA CONFECCAO: ELASTICO, FORNECIMENTO: PACOTE DE 100UNIDADES) - PCT C/100 UN</t>
  </si>
  <si>
    <t>ÁLCOOL ETÍLICO (ALCOOL - TIPO: ALCOOL ETILICO, ASPECTO: LIQUIDO-INCOLOR, CONCENTRACAO: 46,3º, FORNECIMENTO: 1000ML) - 100 ML</t>
  </si>
  <si>
    <t>BALDE (BALDE USO GERAL - FORMATO: CIRCULAR, MATERIAL: POLIPROPILENO, ACABAMENTO: BORDA ARREDONDADA, CAPACIDADE: 10 L, ALCA: COM ALCA, TAMPA: SEM, BICO: N/A, ACESSORIO: N/A) - UN</t>
  </si>
  <si>
    <t>DESENGRAXANTE (ESPECIFICAÇÃO: DESENGRAXANTE / DESENGORDURANTE LIMPEZA PESADA - APRESENTACAO: LIQUIDO, FUNCAO: ELIMINAR SUJEIRA / GORDURA, APLICACAO: PISOS, COMPOSICAO BASICA: BASE AQUOSA,ALCALINO, COM SOLVENTE GLICOLICO E TENSOATIVO BIODEGRADAVEL , NAO INFLAMAVEL, FRAGRANCIA: N/A, SOLUBILIDADE: AGUA) - 5 L</t>
  </si>
  <si>
    <t>Valor Total (S/ TX)</t>
  </si>
  <si>
    <t>Valor Total (C/ TX)</t>
  </si>
  <si>
    <t>TAXA</t>
  </si>
  <si>
    <t>Valor unitário (c/ tx)</t>
  </si>
  <si>
    <t>Módulo 01</t>
  </si>
  <si>
    <t>Módulo 02</t>
  </si>
  <si>
    <t>Módulo 03</t>
  </si>
  <si>
    <t>Módulo 04</t>
  </si>
  <si>
    <t>CUSTO</t>
  </si>
  <si>
    <t>CUSTO TOTAL</t>
  </si>
  <si>
    <t>MARCA</t>
  </si>
  <si>
    <t>ECO SHOW</t>
  </si>
  <si>
    <t>STARPRINT</t>
  </si>
  <si>
    <t>LEONORA</t>
  </si>
  <si>
    <t>DESCRATE</t>
  </si>
  <si>
    <t>ELGIN</t>
  </si>
  <si>
    <t>ZOLAR</t>
  </si>
  <si>
    <t>AUTOPEL</t>
  </si>
  <si>
    <t>PLUSDATA</t>
  </si>
  <si>
    <t>FENIX</t>
  </si>
  <si>
    <t>MAKETECK</t>
  </si>
  <si>
    <t>FIX PEPER</t>
  </si>
  <si>
    <t>MULTILASER</t>
  </si>
  <si>
    <t>CELUCAT</t>
  </si>
  <si>
    <t>CARBRINK</t>
  </si>
  <si>
    <t>MONCHIARO</t>
  </si>
  <si>
    <t>EUROCEL</t>
  </si>
  <si>
    <t>ADEKBRAS</t>
  </si>
  <si>
    <t>TOTAL TAPE</t>
  </si>
  <si>
    <t>ADERE</t>
  </si>
  <si>
    <t>FIT OEL</t>
  </si>
  <si>
    <t>MAX PRINT</t>
  </si>
  <si>
    <t>TODAYTEC</t>
  </si>
  <si>
    <t>BRW</t>
  </si>
  <si>
    <t>BAZE</t>
  </si>
  <si>
    <t>BTW</t>
  </si>
  <si>
    <t>DELLO</t>
  </si>
  <si>
    <t>CORTIART</t>
  </si>
  <si>
    <t>PAGINA BRASIL</t>
  </si>
  <si>
    <t>TALGE</t>
  </si>
  <si>
    <t>BYD</t>
  </si>
  <si>
    <t>BRIGHT</t>
  </si>
  <si>
    <t>DVT</t>
  </si>
  <si>
    <t>HARCOPY</t>
  </si>
  <si>
    <t>OFF PAPER</t>
  </si>
  <si>
    <t>USA PEL</t>
  </si>
  <si>
    <t>USAPEL</t>
  </si>
  <si>
    <t>EXBOM</t>
  </si>
  <si>
    <t>DAC</t>
  </si>
  <si>
    <t>ACP</t>
  </si>
  <si>
    <t>POLIBRAS</t>
  </si>
  <si>
    <t>POLYCART</t>
  </si>
  <si>
    <t>PLAST</t>
  </si>
  <si>
    <t>RR</t>
  </si>
  <si>
    <t>MIKLY</t>
  </si>
  <si>
    <t>ALTOALEGRE</t>
  </si>
  <si>
    <t>LINDOIA</t>
  </si>
  <si>
    <t>CAMIL</t>
  </si>
  <si>
    <t>TRADIÇÃO</t>
  </si>
  <si>
    <t>RENATA</t>
  </si>
  <si>
    <t>ITALLY</t>
  </si>
  <si>
    <t>ZAINE</t>
  </si>
  <si>
    <t>NONITTA</t>
  </si>
  <si>
    <t>TIROL</t>
  </si>
  <si>
    <t>ADRIA</t>
  </si>
  <si>
    <t>COCAMAR</t>
  </si>
  <si>
    <t>GARCA</t>
  </si>
  <si>
    <t>BORDON</t>
  </si>
  <si>
    <t>COQUEIRO</t>
  </si>
  <si>
    <t>ASFER</t>
  </si>
  <si>
    <t>CLENAPP</t>
  </si>
  <si>
    <t>NATHALIA</t>
  </si>
  <si>
    <t>ARQPLAST</t>
  </si>
  <si>
    <t>CLEANP</t>
  </si>
  <si>
    <t>NOBRE</t>
  </si>
  <si>
    <t>MM</t>
  </si>
  <si>
    <t xml:space="preserve">MM </t>
  </si>
  <si>
    <t>ALBANI</t>
  </si>
  <si>
    <t>INOVE</t>
  </si>
  <si>
    <t>GIFRAN</t>
  </si>
  <si>
    <t>RELAFLEX</t>
  </si>
  <si>
    <t>DIFRAN</t>
  </si>
  <si>
    <t>CLIN OFF</t>
  </si>
  <si>
    <t>ICE FRESH</t>
  </si>
  <si>
    <t>LEVEL - ETILUX</t>
  </si>
  <si>
    <t>NUTRIEX</t>
  </si>
  <si>
    <t>ETILUX</t>
  </si>
  <si>
    <t>MAIS DOCE</t>
  </si>
  <si>
    <t>LOWCUCAR</t>
  </si>
  <si>
    <t>UNIAO</t>
  </si>
  <si>
    <t>MAICOL</t>
  </si>
  <si>
    <t>UNIJET</t>
  </si>
  <si>
    <t>BELA  KASA</t>
  </si>
  <si>
    <t>FBR</t>
  </si>
  <si>
    <t>FRAME</t>
  </si>
  <si>
    <t>INVECTA</t>
  </si>
  <si>
    <t>BTD</t>
  </si>
  <si>
    <t>WECK</t>
  </si>
  <si>
    <t>AURIMAR</t>
  </si>
  <si>
    <t>PLASVALE</t>
  </si>
  <si>
    <t>PLAST SHOW</t>
  </si>
  <si>
    <t>NITAPLAST</t>
  </si>
  <si>
    <t>AGIL</t>
  </si>
  <si>
    <t>CONDE</t>
  </si>
  <si>
    <t>LEVE  BRISA</t>
  </si>
  <si>
    <t>SOLPLES</t>
  </si>
  <si>
    <t>AUDAX</t>
  </si>
  <si>
    <t>FUZETTO</t>
  </si>
  <si>
    <t>VEGA</t>
  </si>
  <si>
    <t>LOGABI</t>
  </si>
  <si>
    <t>SAVAZAKI</t>
  </si>
  <si>
    <t>AGIFACIL</t>
  </si>
  <si>
    <t>INOVVE</t>
  </si>
  <si>
    <t>CREDEAL</t>
  </si>
  <si>
    <t>BRILHEX</t>
  </si>
  <si>
    <t>CORBATEX</t>
  </si>
  <si>
    <t>ALAPAST</t>
  </si>
  <si>
    <t>ACRINIL</t>
  </si>
  <si>
    <t>ALFACELL</t>
  </si>
  <si>
    <t>BIC</t>
  </si>
  <si>
    <t>PLASPEC</t>
  </si>
  <si>
    <t>BAP</t>
  </si>
  <si>
    <t>FLEX CARDS</t>
  </si>
  <si>
    <t>WALEU</t>
  </si>
  <si>
    <t>JUSSARA</t>
  </si>
  <si>
    <t>BACCHI</t>
  </si>
  <si>
    <t>TEKBOND</t>
  </si>
  <si>
    <t>ZAS TRAZ</t>
  </si>
  <si>
    <t>PREMIER</t>
  </si>
  <si>
    <t>POLIFIX</t>
  </si>
  <si>
    <t>LEHMOX</t>
  </si>
  <si>
    <t>TRILHA</t>
  </si>
  <si>
    <t>QUALITE</t>
  </si>
  <si>
    <t>SHANGRILA</t>
  </si>
  <si>
    <t>WELLLLMIX</t>
  </si>
  <si>
    <t>CAEBI</t>
  </si>
  <si>
    <t>CLASSIC</t>
  </si>
  <si>
    <t>COPOMAIS</t>
  </si>
  <si>
    <t>LUSTRO</t>
  </si>
  <si>
    <t>BRIGITTA</t>
  </si>
  <si>
    <t>PACAEMBU</t>
  </si>
  <si>
    <t>WHITEPAPER</t>
  </si>
  <si>
    <t>LAR PLASTICOS</t>
  </si>
  <si>
    <t>MEXABEM</t>
  </si>
  <si>
    <t>BOM PACK</t>
  </si>
  <si>
    <t>POLILAR</t>
  </si>
  <si>
    <t>BETANIN</t>
  </si>
  <si>
    <t>BASTON</t>
  </si>
  <si>
    <t>JUGATHA</t>
  </si>
  <si>
    <t>SANIX</t>
  </si>
  <si>
    <t>TOYO</t>
  </si>
  <si>
    <t>AGROBIAL</t>
  </si>
  <si>
    <t>PALLADIO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</si>
</sst>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R$-416]\ * #,##0.00_-;\-[$R$-416]\ * #,##0.00_-;_-[$R$-416]\ * &quot;-&quot;??_-;_-@_-"/>
    <numFmt numFmtId="167" formatCode="_-[$R$-416]\ * #,##0.0000_-;\-[$R$-416]\ * #,##0.00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0" applyNumberFormat="1"/>
    <xf numFmtId="0" fontId="2" fillId="2" borderId="0" xfId="0" applyFont="1" applyFill="1"/>
    <xf numFmtId="10" fontId="0" fillId="0" borderId="0" xfId="1" applyNumberFormat="1" applyFont="1"/>
    <xf numFmtId="0" fontId="0" fillId="0" borderId="1" xfId="0" applyBorder="1"/>
    <xf numFmtId="166" fontId="0" fillId="0" borderId="1" xfId="0" applyNumberFormat="1" applyBorder="1"/>
    <xf numFmtId="167" fontId="0" fillId="0" borderId="0" xfId="1" applyNumberFormat="1" applyFont="1"/>
    <xf numFmtId="164" fontId="0" fillId="0" borderId="0" xfId="0" applyNumberFormat="1" applyAlignment="1">
      <alignment horizontal="center" vertical="center"/>
    </xf>
    <xf numFmtId="165" fontId="0" fillId="0" borderId="0" xfId="2" applyFont="1"/>
    <xf numFmtId="165" fontId="2" fillId="2" borderId="0" xfId="2" applyFont="1" applyFill="1"/>
    <xf numFmtId="9" fontId="0" fillId="0" borderId="0" xfId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01"/>
  <sheetViews>
    <sheetView tabSelected="1" topLeftCell="D1" workbookViewId="0">
      <selection activeCell="O17" sqref="O17"/>
    </sheetView>
  </sheetViews>
  <sheetFormatPr defaultRowHeight="14.4" x14ac:dyDescent="0.3"/>
  <cols>
    <col min="1" max="1" width="11.33203125" bestFit="1" customWidth="1"/>
    <col min="2" max="2" width="34.109375" customWidth="1"/>
    <col min="3" max="3" width="7.33203125" customWidth="1"/>
    <col min="4" max="4" width="86.33203125" customWidth="1"/>
    <col min="5" max="6" width="11.21875" customWidth="1"/>
    <col min="8" max="8" width="10.44140625" style="8" bestFit="1" customWidth="1"/>
    <col min="9" max="9" width="16.6640625" style="8" bestFit="1" customWidth="1"/>
    <col min="10" max="10" width="15.44140625" customWidth="1"/>
    <col min="11" max="11" width="19" bestFit="1" customWidth="1"/>
    <col min="12" max="12" width="9.44140625" bestFit="1" customWidth="1"/>
    <col min="13" max="13" width="21.109375" bestFit="1" customWidth="1"/>
    <col min="14" max="14" width="19" bestFit="1" customWidth="1"/>
  </cols>
  <sheetData>
    <row r="2" spans="1:15" x14ac:dyDescent="0.3">
      <c r="A2" s="4" t="s">
        <v>313</v>
      </c>
      <c r="B2" s="5">
        <f>SUMIFS($N$9:$N$301,$A$9:$A$301,A2)</f>
        <v>57915066.815250017</v>
      </c>
      <c r="D2" s="7">
        <v>80742554.5</v>
      </c>
    </row>
    <row r="3" spans="1:15" x14ac:dyDescent="0.3">
      <c r="A3" s="4" t="s">
        <v>314</v>
      </c>
      <c r="B3" s="5">
        <f t="shared" ref="B3:B4" si="0">SUMIFS($N$9:$N$301,$A$9:$A$301,A3)</f>
        <v>39779388.281694017</v>
      </c>
      <c r="D3" s="7">
        <v>69112582.019999996</v>
      </c>
    </row>
    <row r="4" spans="1:15" x14ac:dyDescent="0.3">
      <c r="A4" s="4" t="s">
        <v>315</v>
      </c>
      <c r="B4" s="5">
        <f t="shared" si="0"/>
        <v>19666125.466749996</v>
      </c>
      <c r="D4" s="7">
        <v>27509147.789999999</v>
      </c>
    </row>
    <row r="5" spans="1:15" x14ac:dyDescent="0.3">
      <c r="A5" s="4" t="s">
        <v>316</v>
      </c>
      <c r="B5" s="5">
        <f>SUMIFS($N$9:$N$301,$A$9:$A$301,A5)</f>
        <v>37123881.043250002</v>
      </c>
      <c r="D5" s="7">
        <v>51756133.020000003</v>
      </c>
    </row>
    <row r="7" spans="1:15" x14ac:dyDescent="0.3">
      <c r="I7" s="8">
        <f>SUBTOTAL(9,I9:I301)</f>
        <v>93517078.443241179</v>
      </c>
      <c r="K7" s="1">
        <f>SUBTOTAL(9,K9:K301)</f>
        <v>149673853.1999999</v>
      </c>
      <c r="L7" s="1"/>
      <c r="M7" s="1"/>
      <c r="N7" s="1">
        <f>SUBTOTAL(9,N9:N301)</f>
        <v>154484461.60694411</v>
      </c>
      <c r="O7" s="3">
        <f>1-I7/N7</f>
        <v>0.394650585110771</v>
      </c>
    </row>
    <row r="8" spans="1:15" x14ac:dyDescent="0.3">
      <c r="A8" s="2" t="s">
        <v>185</v>
      </c>
      <c r="B8" s="2" t="s">
        <v>125</v>
      </c>
      <c r="C8" s="2" t="s">
        <v>1</v>
      </c>
      <c r="D8" s="2" t="s">
        <v>126</v>
      </c>
      <c r="E8" s="2" t="s">
        <v>289</v>
      </c>
      <c r="F8" s="2" t="s">
        <v>319</v>
      </c>
      <c r="G8" s="2" t="s">
        <v>290</v>
      </c>
      <c r="H8" s="9" t="s">
        <v>317</v>
      </c>
      <c r="I8" s="9" t="s">
        <v>318</v>
      </c>
      <c r="J8" s="2" t="s">
        <v>0</v>
      </c>
      <c r="K8" s="2" t="s">
        <v>309</v>
      </c>
      <c r="L8" s="2" t="s">
        <v>311</v>
      </c>
      <c r="M8" s="2" t="s">
        <v>312</v>
      </c>
      <c r="N8" s="2" t="s">
        <v>310</v>
      </c>
    </row>
    <row r="9" spans="1:15" x14ac:dyDescent="0.3">
      <c r="A9" t="s">
        <v>124</v>
      </c>
      <c r="B9" t="s">
        <v>237</v>
      </c>
      <c r="C9">
        <v>49</v>
      </c>
      <c r="D9" t="s">
        <v>283</v>
      </c>
      <c r="E9">
        <v>168896</v>
      </c>
      <c r="F9" t="s">
        <v>421</v>
      </c>
      <c r="G9">
        <v>973704</v>
      </c>
      <c r="H9" s="8">
        <v>10.73</v>
      </c>
      <c r="I9" s="8">
        <f t="shared" ref="I9:I72" si="1">H9*G9</f>
        <v>10447843.92</v>
      </c>
      <c r="J9" s="1">
        <v>17.190000000000001</v>
      </c>
      <c r="K9" s="1">
        <v>16737971.76</v>
      </c>
      <c r="L9" s="3">
        <v>2.5000000000000001E-2</v>
      </c>
      <c r="M9" s="6">
        <f t="shared" ref="M9:M72" si="2">J9+(J9*L9)</f>
        <v>17.61975</v>
      </c>
      <c r="N9" s="1">
        <f t="shared" ref="N9:N72" si="3">G9*M9</f>
        <v>17156421.054000001</v>
      </c>
      <c r="O9" s="10">
        <f t="shared" ref="O9:O72" si="4">1-H9/M9</f>
        <v>0.39102427673491391</v>
      </c>
    </row>
    <row r="10" spans="1:15" x14ac:dyDescent="0.3">
      <c r="A10" t="s">
        <v>122</v>
      </c>
      <c r="B10" t="s">
        <v>180</v>
      </c>
      <c r="C10">
        <v>94</v>
      </c>
      <c r="D10" t="s">
        <v>87</v>
      </c>
      <c r="E10">
        <v>141369</v>
      </c>
      <c r="F10" t="s">
        <v>326</v>
      </c>
      <c r="G10">
        <v>631020</v>
      </c>
      <c r="H10" s="8">
        <v>17.940000000000001</v>
      </c>
      <c r="I10" s="8">
        <f t="shared" si="1"/>
        <v>11320498.800000001</v>
      </c>
      <c r="J10" s="1">
        <v>21.83</v>
      </c>
      <c r="K10" s="1">
        <v>13775166.6</v>
      </c>
      <c r="L10" s="3">
        <v>2.5000000000000001E-2</v>
      </c>
      <c r="M10" s="6">
        <f t="shared" si="2"/>
        <v>22.375749999999996</v>
      </c>
      <c r="N10" s="1">
        <f t="shared" si="3"/>
        <v>14119545.764999997</v>
      </c>
      <c r="O10" s="10">
        <f t="shared" si="4"/>
        <v>0.19823916516764784</v>
      </c>
    </row>
    <row r="11" spans="1:15" x14ac:dyDescent="0.3">
      <c r="A11" t="s">
        <v>179</v>
      </c>
      <c r="B11" t="s">
        <v>183</v>
      </c>
      <c r="C11">
        <v>2</v>
      </c>
      <c r="D11" t="s">
        <v>169</v>
      </c>
      <c r="E11">
        <v>155486</v>
      </c>
      <c r="F11" t="s">
        <v>389</v>
      </c>
      <c r="G11">
        <v>43404</v>
      </c>
      <c r="H11" s="8">
        <v>145</v>
      </c>
      <c r="I11" s="8">
        <f t="shared" si="1"/>
        <v>6293580</v>
      </c>
      <c r="J11" s="1">
        <v>254.96</v>
      </c>
      <c r="K11" s="1">
        <v>11066283.84</v>
      </c>
      <c r="L11" s="3">
        <v>5.33E-2</v>
      </c>
      <c r="M11" s="6">
        <f t="shared" si="2"/>
        <v>268.54936800000002</v>
      </c>
      <c r="N11" s="1">
        <f t="shared" si="3"/>
        <v>11656116.768672001</v>
      </c>
      <c r="O11" s="10">
        <f t="shared" si="4"/>
        <v>0.4600620322442911</v>
      </c>
    </row>
    <row r="12" spans="1:15" x14ac:dyDescent="0.3">
      <c r="A12" t="s">
        <v>124</v>
      </c>
      <c r="B12" t="s">
        <v>237</v>
      </c>
      <c r="C12">
        <v>32</v>
      </c>
      <c r="D12" t="s">
        <v>266</v>
      </c>
      <c r="E12">
        <v>67656</v>
      </c>
      <c r="F12" t="s">
        <v>453</v>
      </c>
      <c r="G12">
        <v>73525</v>
      </c>
      <c r="H12" s="8">
        <v>3.89</v>
      </c>
      <c r="I12" s="8">
        <f t="shared" si="1"/>
        <v>286012.25</v>
      </c>
      <c r="J12" s="1">
        <v>78.44</v>
      </c>
      <c r="K12" s="1">
        <v>5767301</v>
      </c>
      <c r="L12" s="3">
        <v>2.5000000000000001E-2</v>
      </c>
      <c r="M12" s="6">
        <f t="shared" si="2"/>
        <v>80.400999999999996</v>
      </c>
      <c r="N12" s="1">
        <f t="shared" si="3"/>
        <v>5911483.5249999994</v>
      </c>
      <c r="O12" s="10">
        <f t="shared" si="4"/>
        <v>0.95161751719505971</v>
      </c>
    </row>
    <row r="13" spans="1:15" x14ac:dyDescent="0.3">
      <c r="A13" t="s">
        <v>122</v>
      </c>
      <c r="B13" t="s">
        <v>180</v>
      </c>
      <c r="C13">
        <v>66</v>
      </c>
      <c r="D13" t="s">
        <v>62</v>
      </c>
      <c r="E13">
        <v>22116</v>
      </c>
      <c r="F13" t="s">
        <v>338</v>
      </c>
      <c r="G13">
        <v>333188</v>
      </c>
      <c r="H13" s="8">
        <v>6.3085750000000003</v>
      </c>
      <c r="I13" s="8">
        <f t="shared" si="1"/>
        <v>2101941.4871</v>
      </c>
      <c r="J13" s="1">
        <v>11.09</v>
      </c>
      <c r="K13" s="1">
        <v>3695054.92</v>
      </c>
      <c r="L13" s="3">
        <v>2.5000000000000001E-2</v>
      </c>
      <c r="M13" s="6">
        <f t="shared" si="2"/>
        <v>11.36725</v>
      </c>
      <c r="N13" s="1">
        <f t="shared" si="3"/>
        <v>3787431.2930000001</v>
      </c>
      <c r="O13" s="10">
        <f t="shared" si="4"/>
        <v>0.44502188304119294</v>
      </c>
    </row>
    <row r="14" spans="1:15" x14ac:dyDescent="0.3">
      <c r="A14" t="s">
        <v>122</v>
      </c>
      <c r="B14" t="s">
        <v>180</v>
      </c>
      <c r="C14">
        <v>93</v>
      </c>
      <c r="D14" t="s">
        <v>86</v>
      </c>
      <c r="E14">
        <v>141371</v>
      </c>
      <c r="F14" t="s">
        <v>326</v>
      </c>
      <c r="G14">
        <v>70780</v>
      </c>
      <c r="H14" s="8">
        <v>35.89</v>
      </c>
      <c r="I14" s="8">
        <f t="shared" si="1"/>
        <v>2540294.2000000002</v>
      </c>
      <c r="J14" s="1">
        <v>49.43</v>
      </c>
      <c r="K14" s="1">
        <v>3498655.4</v>
      </c>
      <c r="L14" s="3">
        <v>2.5000000000000001E-2</v>
      </c>
      <c r="M14" s="6">
        <f t="shared" si="2"/>
        <v>50.665750000000003</v>
      </c>
      <c r="N14" s="1">
        <f t="shared" si="3"/>
        <v>3586121.7850000001</v>
      </c>
      <c r="O14" s="10">
        <f t="shared" si="4"/>
        <v>0.29163192097225443</v>
      </c>
    </row>
    <row r="15" spans="1:15" x14ac:dyDescent="0.3">
      <c r="A15" t="s">
        <v>123</v>
      </c>
      <c r="B15" t="s">
        <v>186</v>
      </c>
      <c r="C15">
        <v>11</v>
      </c>
      <c r="D15" t="s">
        <v>197</v>
      </c>
      <c r="E15">
        <v>152522</v>
      </c>
      <c r="F15" t="s">
        <v>369</v>
      </c>
      <c r="G15">
        <v>207738</v>
      </c>
      <c r="H15" s="8">
        <v>13.97</v>
      </c>
      <c r="I15" s="8">
        <f t="shared" si="1"/>
        <v>2902099.8600000003</v>
      </c>
      <c r="J15" s="1">
        <v>16.84</v>
      </c>
      <c r="K15" s="1">
        <v>3498307.92</v>
      </c>
      <c r="L15" s="3">
        <v>2.5000000000000001E-2</v>
      </c>
      <c r="M15" s="6">
        <f t="shared" si="2"/>
        <v>17.260999999999999</v>
      </c>
      <c r="N15" s="1">
        <f t="shared" si="3"/>
        <v>3585765.6179999998</v>
      </c>
      <c r="O15" s="10">
        <f t="shared" si="4"/>
        <v>0.19066102775041993</v>
      </c>
    </row>
    <row r="16" spans="1:15" x14ac:dyDescent="0.3">
      <c r="A16" t="s">
        <v>179</v>
      </c>
      <c r="B16" t="s">
        <v>182</v>
      </c>
      <c r="C16">
        <v>21</v>
      </c>
      <c r="D16" t="s">
        <v>166</v>
      </c>
      <c r="E16">
        <v>84119</v>
      </c>
      <c r="F16" t="s">
        <v>387</v>
      </c>
      <c r="G16">
        <v>117922</v>
      </c>
      <c r="H16" s="8">
        <v>18</v>
      </c>
      <c r="I16" s="8">
        <f t="shared" si="1"/>
        <v>2122596</v>
      </c>
      <c r="J16" s="1">
        <v>28.37</v>
      </c>
      <c r="K16" s="1">
        <v>3345447.14</v>
      </c>
      <c r="L16" s="3">
        <v>5.33E-2</v>
      </c>
      <c r="M16" s="6">
        <f t="shared" si="2"/>
        <v>29.882121000000001</v>
      </c>
      <c r="N16" s="1">
        <f t="shared" si="3"/>
        <v>3523759.4725620002</v>
      </c>
      <c r="O16" s="10">
        <f t="shared" si="4"/>
        <v>0.39763311981769967</v>
      </c>
    </row>
    <row r="17" spans="1:15" x14ac:dyDescent="0.3">
      <c r="A17" t="s">
        <v>124</v>
      </c>
      <c r="B17" t="s">
        <v>237</v>
      </c>
      <c r="C17">
        <v>34</v>
      </c>
      <c r="D17" t="s">
        <v>268</v>
      </c>
      <c r="E17">
        <v>153776</v>
      </c>
      <c r="F17" t="s">
        <v>418</v>
      </c>
      <c r="G17">
        <v>143636</v>
      </c>
      <c r="H17" s="8">
        <v>27.02</v>
      </c>
      <c r="I17" s="8">
        <f t="shared" si="1"/>
        <v>3881044.7199999997</v>
      </c>
      <c r="J17" s="1">
        <v>22.63</v>
      </c>
      <c r="K17" s="1">
        <v>3250482.68</v>
      </c>
      <c r="L17" s="3">
        <v>2.5000000000000001E-2</v>
      </c>
      <c r="M17" s="6">
        <f t="shared" si="2"/>
        <v>23.19575</v>
      </c>
      <c r="N17" s="1">
        <f t="shared" si="3"/>
        <v>3331744.747</v>
      </c>
      <c r="O17" s="10">
        <f t="shared" si="4"/>
        <v>-0.16486856428440544</v>
      </c>
    </row>
    <row r="18" spans="1:15" x14ac:dyDescent="0.3">
      <c r="A18" t="s">
        <v>122</v>
      </c>
      <c r="B18" t="s">
        <v>180</v>
      </c>
      <c r="C18">
        <v>134</v>
      </c>
      <c r="D18" t="s">
        <v>305</v>
      </c>
      <c r="E18">
        <v>83070</v>
      </c>
      <c r="F18" t="s">
        <v>348</v>
      </c>
      <c r="G18">
        <v>241212</v>
      </c>
      <c r="H18" s="8">
        <v>6.9</v>
      </c>
      <c r="I18" s="8">
        <f t="shared" si="1"/>
        <v>1664362.8</v>
      </c>
      <c r="J18" s="1">
        <v>12.99</v>
      </c>
      <c r="K18" s="1">
        <v>3133343.88</v>
      </c>
      <c r="L18" s="3">
        <v>2.5000000000000001E-2</v>
      </c>
      <c r="M18" s="6">
        <f t="shared" si="2"/>
        <v>13.31475</v>
      </c>
      <c r="N18" s="1">
        <f t="shared" si="3"/>
        <v>3211677.477</v>
      </c>
      <c r="O18" s="10">
        <f t="shared" si="4"/>
        <v>0.48177772770799299</v>
      </c>
    </row>
    <row r="19" spans="1:15" x14ac:dyDescent="0.3">
      <c r="A19" t="s">
        <v>122</v>
      </c>
      <c r="B19" t="s">
        <v>180</v>
      </c>
      <c r="C19">
        <v>54</v>
      </c>
      <c r="D19" t="s">
        <v>295</v>
      </c>
      <c r="E19">
        <v>56436</v>
      </c>
      <c r="F19" t="s">
        <v>332</v>
      </c>
      <c r="G19">
        <v>8654585</v>
      </c>
      <c r="H19" s="8">
        <v>0.23</v>
      </c>
      <c r="I19" s="8">
        <f t="shared" si="1"/>
        <v>1990554.55</v>
      </c>
      <c r="J19" s="1">
        <v>0.27</v>
      </c>
      <c r="K19" s="1">
        <v>2336737.9500000002</v>
      </c>
      <c r="L19" s="3">
        <v>2.5000000000000001E-2</v>
      </c>
      <c r="M19" s="6">
        <f t="shared" si="2"/>
        <v>0.27675</v>
      </c>
      <c r="N19" s="1">
        <f t="shared" si="3"/>
        <v>2395156.3987500002</v>
      </c>
      <c r="O19" s="10">
        <f t="shared" si="4"/>
        <v>0.16892502258355913</v>
      </c>
    </row>
    <row r="20" spans="1:15" x14ac:dyDescent="0.3">
      <c r="A20" t="s">
        <v>179</v>
      </c>
      <c r="B20" t="s">
        <v>183</v>
      </c>
      <c r="C20">
        <v>4</v>
      </c>
      <c r="D20" t="s">
        <v>171</v>
      </c>
      <c r="E20">
        <v>56785</v>
      </c>
      <c r="F20" t="s">
        <v>390</v>
      </c>
      <c r="G20">
        <v>43404</v>
      </c>
      <c r="H20" s="8">
        <v>26</v>
      </c>
      <c r="I20" s="8">
        <f t="shared" si="1"/>
        <v>1128504</v>
      </c>
      <c r="J20" s="1">
        <v>38.049999999999997</v>
      </c>
      <c r="K20" s="1">
        <v>1651522.2</v>
      </c>
      <c r="L20" s="3">
        <v>5.33E-2</v>
      </c>
      <c r="M20" s="6">
        <f t="shared" si="2"/>
        <v>40.078064999999995</v>
      </c>
      <c r="N20" s="1">
        <f t="shared" si="3"/>
        <v>1739548.3332599998</v>
      </c>
      <c r="O20" s="10">
        <f t="shared" si="4"/>
        <v>0.35126608532622516</v>
      </c>
    </row>
    <row r="21" spans="1:15" x14ac:dyDescent="0.3">
      <c r="A21" t="s">
        <v>123</v>
      </c>
      <c r="B21" t="s">
        <v>186</v>
      </c>
      <c r="C21">
        <v>33</v>
      </c>
      <c r="D21" t="s">
        <v>219</v>
      </c>
      <c r="E21">
        <v>32987</v>
      </c>
      <c r="F21" t="s">
        <v>404</v>
      </c>
      <c r="G21">
        <v>4951</v>
      </c>
      <c r="H21" s="8">
        <v>120</v>
      </c>
      <c r="I21" s="8">
        <f t="shared" si="1"/>
        <v>594120</v>
      </c>
      <c r="J21" s="1">
        <v>307.47000000000003</v>
      </c>
      <c r="K21" s="1">
        <v>1522283.97</v>
      </c>
      <c r="L21" s="3">
        <v>2.5000000000000001E-2</v>
      </c>
      <c r="M21" s="6">
        <f t="shared" si="2"/>
        <v>315.15675000000005</v>
      </c>
      <c r="N21" s="1">
        <f t="shared" si="3"/>
        <v>1560341.0692500002</v>
      </c>
      <c r="O21" s="10">
        <f t="shared" si="4"/>
        <v>0.61923709392231019</v>
      </c>
    </row>
    <row r="22" spans="1:15" x14ac:dyDescent="0.3">
      <c r="A22" t="s">
        <v>179</v>
      </c>
      <c r="B22" t="s">
        <v>183</v>
      </c>
      <c r="C22">
        <v>5</v>
      </c>
      <c r="D22" t="s">
        <v>172</v>
      </c>
      <c r="E22">
        <v>140430</v>
      </c>
      <c r="F22" t="s">
        <v>388</v>
      </c>
      <c r="G22">
        <v>43404</v>
      </c>
      <c r="H22" s="8">
        <v>24</v>
      </c>
      <c r="I22" s="8">
        <f t="shared" si="1"/>
        <v>1041696</v>
      </c>
      <c r="J22" s="1">
        <v>35.06</v>
      </c>
      <c r="K22" s="1">
        <v>1521744.24</v>
      </c>
      <c r="L22" s="3">
        <v>5.33E-2</v>
      </c>
      <c r="M22" s="6">
        <f t="shared" si="2"/>
        <v>36.928698000000004</v>
      </c>
      <c r="N22" s="1">
        <f t="shared" si="3"/>
        <v>1602853.2079920003</v>
      </c>
      <c r="O22" s="10">
        <f t="shared" si="4"/>
        <v>0.3500989393127264</v>
      </c>
    </row>
    <row r="23" spans="1:15" x14ac:dyDescent="0.3">
      <c r="A23" t="s">
        <v>179</v>
      </c>
      <c r="B23" t="s">
        <v>183</v>
      </c>
      <c r="C23">
        <v>1</v>
      </c>
      <c r="D23" t="s">
        <v>168</v>
      </c>
      <c r="E23">
        <v>81460</v>
      </c>
      <c r="F23" t="s">
        <v>388</v>
      </c>
      <c r="G23">
        <v>43404</v>
      </c>
      <c r="H23" s="8">
        <v>33</v>
      </c>
      <c r="I23" s="8">
        <f t="shared" si="1"/>
        <v>1432332</v>
      </c>
      <c r="J23" s="1">
        <v>34.58</v>
      </c>
      <c r="K23" s="1">
        <v>1500910.32</v>
      </c>
      <c r="L23" s="3">
        <v>5.33E-2</v>
      </c>
      <c r="M23" s="6">
        <f t="shared" si="2"/>
        <v>36.423113999999998</v>
      </c>
      <c r="N23" s="1">
        <f t="shared" si="3"/>
        <v>1580908.8400559998</v>
      </c>
      <c r="O23" s="10">
        <f t="shared" si="4"/>
        <v>9.3981914890637785E-2</v>
      </c>
    </row>
    <row r="24" spans="1:15" x14ac:dyDescent="0.3">
      <c r="A24" t="s">
        <v>179</v>
      </c>
      <c r="B24" t="s">
        <v>184</v>
      </c>
      <c r="C24">
        <v>5</v>
      </c>
      <c r="D24" t="s">
        <v>177</v>
      </c>
      <c r="E24">
        <v>153110</v>
      </c>
      <c r="F24" t="s">
        <v>394</v>
      </c>
      <c r="G24">
        <v>61322</v>
      </c>
      <c r="H24" s="8">
        <v>12.99</v>
      </c>
      <c r="I24" s="8">
        <f t="shared" si="1"/>
        <v>796572.78</v>
      </c>
      <c r="J24" s="1">
        <v>22.93</v>
      </c>
      <c r="K24" s="1">
        <v>1406113.46</v>
      </c>
      <c r="L24" s="3">
        <v>5.33E-2</v>
      </c>
      <c r="M24" s="6">
        <f t="shared" si="2"/>
        <v>24.152169000000001</v>
      </c>
      <c r="N24" s="1">
        <f t="shared" si="3"/>
        <v>1481059.307418</v>
      </c>
      <c r="O24" s="10">
        <f t="shared" si="4"/>
        <v>0.46216010661402707</v>
      </c>
    </row>
    <row r="25" spans="1:15" x14ac:dyDescent="0.3">
      <c r="A25" t="s">
        <v>124</v>
      </c>
      <c r="B25" t="s">
        <v>237</v>
      </c>
      <c r="C25">
        <v>33</v>
      </c>
      <c r="D25" t="s">
        <v>267</v>
      </c>
      <c r="E25">
        <v>79623</v>
      </c>
      <c r="F25" t="s">
        <v>441</v>
      </c>
      <c r="G25">
        <v>275397</v>
      </c>
      <c r="H25" s="8">
        <v>3.63</v>
      </c>
      <c r="I25" s="8">
        <f t="shared" si="1"/>
        <v>999691.11</v>
      </c>
      <c r="J25" s="1">
        <v>4.76</v>
      </c>
      <c r="K25" s="1">
        <v>1310889.72</v>
      </c>
      <c r="L25" s="3">
        <v>2.5000000000000001E-2</v>
      </c>
      <c r="M25" s="6">
        <f t="shared" si="2"/>
        <v>4.8789999999999996</v>
      </c>
      <c r="N25" s="1">
        <f t="shared" si="3"/>
        <v>1343661.963</v>
      </c>
      <c r="O25" s="10">
        <f t="shared" si="4"/>
        <v>0.25599508095921286</v>
      </c>
    </row>
    <row r="26" spans="1:15" x14ac:dyDescent="0.3">
      <c r="A26" t="s">
        <v>179</v>
      </c>
      <c r="B26" t="s">
        <v>181</v>
      </c>
      <c r="C26">
        <v>9</v>
      </c>
      <c r="D26" t="s">
        <v>135</v>
      </c>
      <c r="E26">
        <v>152522</v>
      </c>
      <c r="F26" t="s">
        <v>369</v>
      </c>
      <c r="G26">
        <v>76361</v>
      </c>
      <c r="H26" s="8">
        <v>13.97</v>
      </c>
      <c r="I26" s="8">
        <f t="shared" si="1"/>
        <v>1066763.1700000002</v>
      </c>
      <c r="J26" s="1">
        <v>16.84</v>
      </c>
      <c r="K26" s="1">
        <v>1285919.24</v>
      </c>
      <c r="L26" s="3">
        <v>5.33E-2</v>
      </c>
      <c r="M26" s="6">
        <f t="shared" si="2"/>
        <v>17.737572</v>
      </c>
      <c r="N26" s="1">
        <f t="shared" si="3"/>
        <v>1354458.7354920001</v>
      </c>
      <c r="O26" s="10">
        <f t="shared" si="4"/>
        <v>0.21240629777288567</v>
      </c>
    </row>
    <row r="27" spans="1:15" x14ac:dyDescent="0.3">
      <c r="A27" t="s">
        <v>123</v>
      </c>
      <c r="B27" t="s">
        <v>186</v>
      </c>
      <c r="C27">
        <v>18</v>
      </c>
      <c r="D27" t="s">
        <v>204</v>
      </c>
      <c r="E27">
        <v>151805</v>
      </c>
      <c r="F27" t="s">
        <v>446</v>
      </c>
      <c r="G27">
        <v>11261</v>
      </c>
      <c r="H27" s="8">
        <v>3.1949999999999998</v>
      </c>
      <c r="I27" s="8">
        <f t="shared" si="1"/>
        <v>35978.894999999997</v>
      </c>
      <c r="J27" s="1">
        <v>105.94</v>
      </c>
      <c r="K27" s="1">
        <v>1192990.3400000001</v>
      </c>
      <c r="L27" s="3">
        <v>2.5000000000000001E-2</v>
      </c>
      <c r="M27" s="6">
        <f t="shared" si="2"/>
        <v>108.5885</v>
      </c>
      <c r="N27" s="1">
        <f t="shared" si="3"/>
        <v>1222815.0984999998</v>
      </c>
      <c r="O27" s="10">
        <f t="shared" si="4"/>
        <v>0.9705769948014753</v>
      </c>
    </row>
    <row r="28" spans="1:15" x14ac:dyDescent="0.3">
      <c r="A28" t="s">
        <v>179</v>
      </c>
      <c r="B28" t="s">
        <v>182</v>
      </c>
      <c r="C28">
        <v>7</v>
      </c>
      <c r="D28" t="s">
        <v>152</v>
      </c>
      <c r="E28">
        <v>84090</v>
      </c>
      <c r="F28" t="s">
        <v>382</v>
      </c>
      <c r="G28">
        <v>129537</v>
      </c>
      <c r="H28" s="8">
        <v>6</v>
      </c>
      <c r="I28" s="8">
        <f t="shared" si="1"/>
        <v>777222</v>
      </c>
      <c r="J28" s="1">
        <v>8.98</v>
      </c>
      <c r="K28" s="1">
        <v>1163242.26</v>
      </c>
      <c r="L28" s="3">
        <v>5.33E-2</v>
      </c>
      <c r="M28" s="6">
        <f t="shared" si="2"/>
        <v>9.458634</v>
      </c>
      <c r="N28" s="1">
        <f t="shared" si="3"/>
        <v>1225243.0724579999</v>
      </c>
      <c r="O28" s="10">
        <f t="shared" si="4"/>
        <v>0.36565893130022786</v>
      </c>
    </row>
    <row r="29" spans="1:15" x14ac:dyDescent="0.3">
      <c r="A29" t="s">
        <v>123</v>
      </c>
      <c r="B29" t="s">
        <v>186</v>
      </c>
      <c r="C29">
        <v>12</v>
      </c>
      <c r="D29" t="s">
        <v>198</v>
      </c>
      <c r="E29">
        <v>153696</v>
      </c>
      <c r="F29" t="s">
        <v>443</v>
      </c>
      <c r="G29">
        <v>8297</v>
      </c>
      <c r="H29" s="8">
        <v>79</v>
      </c>
      <c r="I29" s="8">
        <f t="shared" si="1"/>
        <v>655463</v>
      </c>
      <c r="J29" s="1">
        <v>135.02000000000001</v>
      </c>
      <c r="K29" s="1">
        <v>1120260.94</v>
      </c>
      <c r="L29" s="3">
        <v>2.5000000000000001E-2</v>
      </c>
      <c r="M29" s="6">
        <f t="shared" si="2"/>
        <v>138.3955</v>
      </c>
      <c r="N29" s="1">
        <f t="shared" si="3"/>
        <v>1148267.4635000001</v>
      </c>
      <c r="O29" s="10">
        <f t="shared" si="4"/>
        <v>0.42917219129234696</v>
      </c>
    </row>
    <row r="30" spans="1:15" x14ac:dyDescent="0.3">
      <c r="A30" t="s">
        <v>122</v>
      </c>
      <c r="B30" t="s">
        <v>180</v>
      </c>
      <c r="C30">
        <v>60</v>
      </c>
      <c r="D30" t="s">
        <v>57</v>
      </c>
      <c r="E30">
        <v>161317</v>
      </c>
      <c r="F30" t="s">
        <v>326</v>
      </c>
      <c r="G30">
        <v>16839</v>
      </c>
      <c r="H30" s="8">
        <v>15.38</v>
      </c>
      <c r="I30" s="8">
        <f t="shared" si="1"/>
        <v>258983.82</v>
      </c>
      <c r="J30" s="1">
        <v>60.75</v>
      </c>
      <c r="K30" s="1">
        <v>1022969.25</v>
      </c>
      <c r="L30" s="3">
        <v>2.5000000000000001E-2</v>
      </c>
      <c r="M30" s="6">
        <f t="shared" si="2"/>
        <v>62.268749999999997</v>
      </c>
      <c r="N30" s="1">
        <f t="shared" si="3"/>
        <v>1048543.48125</v>
      </c>
      <c r="O30" s="10">
        <f t="shared" si="4"/>
        <v>0.75300612265381917</v>
      </c>
    </row>
    <row r="31" spans="1:15" x14ac:dyDescent="0.3">
      <c r="A31" t="s">
        <v>122</v>
      </c>
      <c r="B31" t="s">
        <v>180</v>
      </c>
      <c r="C31">
        <v>114</v>
      </c>
      <c r="D31" t="s">
        <v>105</v>
      </c>
      <c r="E31">
        <v>57729</v>
      </c>
      <c r="F31" t="s">
        <v>331</v>
      </c>
      <c r="G31">
        <v>32217</v>
      </c>
      <c r="H31" s="8">
        <v>15.927499999999998</v>
      </c>
      <c r="I31" s="8">
        <f t="shared" si="1"/>
        <v>513136.26749999996</v>
      </c>
      <c r="J31" s="1">
        <v>31.39</v>
      </c>
      <c r="K31" s="1">
        <v>1011291.63</v>
      </c>
      <c r="L31" s="3">
        <v>2.5000000000000001E-2</v>
      </c>
      <c r="M31" s="6">
        <f t="shared" si="2"/>
        <v>32.174750000000003</v>
      </c>
      <c r="N31" s="1">
        <f t="shared" si="3"/>
        <v>1036573.92075</v>
      </c>
      <c r="O31" s="10">
        <f t="shared" si="4"/>
        <v>0.5049689585777668</v>
      </c>
    </row>
    <row r="32" spans="1:15" x14ac:dyDescent="0.3">
      <c r="A32" t="s">
        <v>123</v>
      </c>
      <c r="B32" t="s">
        <v>186</v>
      </c>
      <c r="C32">
        <v>3</v>
      </c>
      <c r="D32" t="s">
        <v>189</v>
      </c>
      <c r="E32">
        <v>148758</v>
      </c>
      <c r="F32" t="s">
        <v>396</v>
      </c>
      <c r="G32">
        <v>40390</v>
      </c>
      <c r="H32" s="8">
        <v>16.72</v>
      </c>
      <c r="I32" s="8">
        <f t="shared" si="1"/>
        <v>675320.79999999993</v>
      </c>
      <c r="J32" s="1">
        <v>24.51</v>
      </c>
      <c r="K32" s="1">
        <v>989958.9</v>
      </c>
      <c r="L32" s="3">
        <v>2.5000000000000001E-2</v>
      </c>
      <c r="M32" s="6">
        <f t="shared" si="2"/>
        <v>25.122750000000003</v>
      </c>
      <c r="N32" s="1">
        <f t="shared" si="3"/>
        <v>1014707.8725000002</v>
      </c>
      <c r="O32" s="10">
        <f t="shared" si="4"/>
        <v>0.33446776328228411</v>
      </c>
    </row>
    <row r="33" spans="1:15" x14ac:dyDescent="0.3">
      <c r="A33" t="s">
        <v>179</v>
      </c>
      <c r="B33" t="s">
        <v>181</v>
      </c>
      <c r="C33">
        <v>15</v>
      </c>
      <c r="D33" t="s">
        <v>141</v>
      </c>
      <c r="E33">
        <v>73637</v>
      </c>
      <c r="F33" t="s">
        <v>372</v>
      </c>
      <c r="G33">
        <v>63652</v>
      </c>
      <c r="H33" s="8">
        <v>12.75</v>
      </c>
      <c r="I33" s="8">
        <f t="shared" si="1"/>
        <v>811563</v>
      </c>
      <c r="J33" s="1">
        <v>15.47</v>
      </c>
      <c r="K33" s="1">
        <v>984696.44</v>
      </c>
      <c r="L33" s="3">
        <v>5.33E-2</v>
      </c>
      <c r="M33" s="6">
        <f t="shared" si="2"/>
        <v>16.294551000000002</v>
      </c>
      <c r="N33" s="1">
        <f t="shared" si="3"/>
        <v>1037180.7602520002</v>
      </c>
      <c r="O33" s="10">
        <f t="shared" si="4"/>
        <v>0.21752983558736916</v>
      </c>
    </row>
    <row r="34" spans="1:15" x14ac:dyDescent="0.3">
      <c r="A34" t="s">
        <v>122</v>
      </c>
      <c r="B34" t="s">
        <v>180</v>
      </c>
      <c r="C34">
        <v>74</v>
      </c>
      <c r="D34" t="s">
        <v>69</v>
      </c>
      <c r="E34">
        <v>52905</v>
      </c>
      <c r="F34" t="s">
        <v>343</v>
      </c>
      <c r="G34">
        <v>32453</v>
      </c>
      <c r="H34" s="8">
        <v>5.36</v>
      </c>
      <c r="I34" s="8">
        <f t="shared" si="1"/>
        <v>173948.08000000002</v>
      </c>
      <c r="J34" s="1">
        <v>29.51</v>
      </c>
      <c r="K34" s="1">
        <v>957688.03</v>
      </c>
      <c r="L34" s="3">
        <v>2.5000000000000001E-2</v>
      </c>
      <c r="M34" s="6">
        <f t="shared" si="2"/>
        <v>30.247750000000003</v>
      </c>
      <c r="N34" s="1">
        <f t="shared" si="3"/>
        <v>981630.2307500001</v>
      </c>
      <c r="O34" s="10">
        <f t="shared" si="4"/>
        <v>0.82279673694737632</v>
      </c>
    </row>
    <row r="35" spans="1:15" x14ac:dyDescent="0.3">
      <c r="A35" t="s">
        <v>123</v>
      </c>
      <c r="B35" t="s">
        <v>186</v>
      </c>
      <c r="C35">
        <v>36</v>
      </c>
      <c r="D35" t="s">
        <v>222</v>
      </c>
      <c r="E35">
        <v>113213</v>
      </c>
      <c r="F35" t="s">
        <v>451</v>
      </c>
      <c r="G35">
        <v>3603</v>
      </c>
      <c r="H35" s="8">
        <v>160</v>
      </c>
      <c r="I35" s="8">
        <f t="shared" si="1"/>
        <v>576480</v>
      </c>
      <c r="J35" s="1">
        <v>263.11</v>
      </c>
      <c r="K35" s="1">
        <v>947985.33</v>
      </c>
      <c r="L35" s="3">
        <v>2.5000000000000001E-2</v>
      </c>
      <c r="M35" s="6">
        <f t="shared" si="2"/>
        <v>269.68774999999999</v>
      </c>
      <c r="N35" s="1">
        <f t="shared" si="3"/>
        <v>971684.96325000003</v>
      </c>
      <c r="O35" s="10">
        <f t="shared" si="4"/>
        <v>0.40672129156774828</v>
      </c>
    </row>
    <row r="36" spans="1:15" x14ac:dyDescent="0.3">
      <c r="A36" t="s">
        <v>122</v>
      </c>
      <c r="B36" t="s">
        <v>180</v>
      </c>
      <c r="C36">
        <v>70</v>
      </c>
      <c r="D36" t="s">
        <v>66</v>
      </c>
      <c r="E36">
        <v>137836</v>
      </c>
      <c r="F36" t="s">
        <v>341</v>
      </c>
      <c r="G36">
        <v>6731</v>
      </c>
      <c r="H36" s="8">
        <v>98.2</v>
      </c>
      <c r="I36" s="8">
        <f t="shared" si="1"/>
        <v>660984.20000000007</v>
      </c>
      <c r="J36" s="1">
        <v>140.05000000000001</v>
      </c>
      <c r="K36" s="1">
        <v>942676.55</v>
      </c>
      <c r="L36" s="3">
        <v>2.5000000000000001E-2</v>
      </c>
      <c r="M36" s="6">
        <f t="shared" si="2"/>
        <v>143.55125000000001</v>
      </c>
      <c r="N36" s="1">
        <f t="shared" si="3"/>
        <v>966243.46375000011</v>
      </c>
      <c r="O36" s="10">
        <f t="shared" si="4"/>
        <v>0.31592375545319185</v>
      </c>
    </row>
    <row r="37" spans="1:15" x14ac:dyDescent="0.3">
      <c r="A37" t="s">
        <v>123</v>
      </c>
      <c r="B37" t="s">
        <v>186</v>
      </c>
      <c r="C37">
        <v>4</v>
      </c>
      <c r="D37" t="s">
        <v>190</v>
      </c>
      <c r="E37">
        <v>135527</v>
      </c>
      <c r="F37" t="s">
        <v>397</v>
      </c>
      <c r="G37">
        <v>93121</v>
      </c>
      <c r="H37" s="8">
        <v>2.39</v>
      </c>
      <c r="I37" s="8">
        <f t="shared" si="1"/>
        <v>222559.19</v>
      </c>
      <c r="J37" s="1">
        <v>9.83</v>
      </c>
      <c r="K37" s="1">
        <v>915379.43</v>
      </c>
      <c r="L37" s="3">
        <v>2.5000000000000001E-2</v>
      </c>
      <c r="M37" s="6">
        <f t="shared" si="2"/>
        <v>10.075749999999999</v>
      </c>
      <c r="N37" s="1">
        <f t="shared" si="3"/>
        <v>938263.91574999993</v>
      </c>
      <c r="O37" s="10">
        <f t="shared" si="4"/>
        <v>0.76279681413294287</v>
      </c>
    </row>
    <row r="38" spans="1:15" x14ac:dyDescent="0.3">
      <c r="A38" t="s">
        <v>122</v>
      </c>
      <c r="B38" t="s">
        <v>180</v>
      </c>
      <c r="C38">
        <v>32</v>
      </c>
      <c r="D38" t="s">
        <v>32</v>
      </c>
      <c r="E38">
        <v>151324</v>
      </c>
      <c r="F38" t="s">
        <v>430</v>
      </c>
      <c r="G38">
        <v>3175</v>
      </c>
      <c r="H38" s="8">
        <v>28</v>
      </c>
      <c r="I38" s="8">
        <f t="shared" si="1"/>
        <v>88900</v>
      </c>
      <c r="J38" s="1">
        <v>266.14999999999998</v>
      </c>
      <c r="K38" s="1">
        <v>845026.25</v>
      </c>
      <c r="L38" s="3">
        <v>2.5000000000000001E-2</v>
      </c>
      <c r="M38" s="6">
        <f t="shared" si="2"/>
        <v>272.80374999999998</v>
      </c>
      <c r="N38" s="1">
        <f t="shared" si="3"/>
        <v>866151.90624999988</v>
      </c>
      <c r="O38" s="10">
        <f t="shared" si="4"/>
        <v>0.89736211470700089</v>
      </c>
    </row>
    <row r="39" spans="1:15" x14ac:dyDescent="0.3">
      <c r="A39" t="s">
        <v>122</v>
      </c>
      <c r="B39" t="s">
        <v>180</v>
      </c>
      <c r="C39">
        <v>111</v>
      </c>
      <c r="D39" t="s">
        <v>102</v>
      </c>
      <c r="E39">
        <v>154977</v>
      </c>
      <c r="F39" t="s">
        <v>360</v>
      </c>
      <c r="G39">
        <v>53192</v>
      </c>
      <c r="H39" s="8">
        <v>8.25</v>
      </c>
      <c r="I39" s="8">
        <f t="shared" si="1"/>
        <v>438834</v>
      </c>
      <c r="J39" s="1">
        <v>15.12</v>
      </c>
      <c r="K39" s="1">
        <v>804263.04</v>
      </c>
      <c r="L39" s="3">
        <v>2.5000000000000001E-2</v>
      </c>
      <c r="M39" s="6">
        <f t="shared" si="2"/>
        <v>15.497999999999999</v>
      </c>
      <c r="N39" s="1">
        <f t="shared" si="3"/>
        <v>824369.61599999992</v>
      </c>
      <c r="O39" s="10">
        <f t="shared" si="4"/>
        <v>0.46767324816105305</v>
      </c>
    </row>
    <row r="40" spans="1:15" x14ac:dyDescent="0.3">
      <c r="A40" t="s">
        <v>122</v>
      </c>
      <c r="B40" t="s">
        <v>180</v>
      </c>
      <c r="C40">
        <v>59</v>
      </c>
      <c r="D40" t="s">
        <v>56</v>
      </c>
      <c r="E40">
        <v>129220</v>
      </c>
      <c r="F40" t="s">
        <v>326</v>
      </c>
      <c r="G40">
        <v>7784</v>
      </c>
      <c r="H40" s="8">
        <v>22.67</v>
      </c>
      <c r="I40" s="8">
        <f t="shared" si="1"/>
        <v>176463.28</v>
      </c>
      <c r="J40" s="1">
        <v>101.55</v>
      </c>
      <c r="K40" s="1">
        <v>790465.2</v>
      </c>
      <c r="L40" s="3">
        <v>2.5000000000000001E-2</v>
      </c>
      <c r="M40" s="6">
        <f t="shared" si="2"/>
        <v>104.08875</v>
      </c>
      <c r="N40" s="1">
        <f t="shared" si="3"/>
        <v>810226.83000000007</v>
      </c>
      <c r="O40" s="10">
        <f t="shared" si="4"/>
        <v>0.78220508940687639</v>
      </c>
    </row>
    <row r="41" spans="1:15" x14ac:dyDescent="0.3">
      <c r="A41" t="s">
        <v>123</v>
      </c>
      <c r="B41" t="s">
        <v>186</v>
      </c>
      <c r="C41">
        <v>28</v>
      </c>
      <c r="D41" t="s">
        <v>214</v>
      </c>
      <c r="E41">
        <v>102154</v>
      </c>
      <c r="F41" t="s">
        <v>402</v>
      </c>
      <c r="G41">
        <v>5959</v>
      </c>
      <c r="H41" s="8">
        <v>43.205500000000001</v>
      </c>
      <c r="I41" s="8">
        <f t="shared" si="1"/>
        <v>257461.57450000002</v>
      </c>
      <c r="J41" s="1">
        <v>130.69</v>
      </c>
      <c r="K41" s="1">
        <v>778781.71</v>
      </c>
      <c r="L41" s="3">
        <v>2.5000000000000001E-2</v>
      </c>
      <c r="M41" s="6">
        <f t="shared" si="2"/>
        <v>133.95724999999999</v>
      </c>
      <c r="N41" s="1">
        <f t="shared" si="3"/>
        <v>798251.25274999987</v>
      </c>
      <c r="O41" s="10">
        <f t="shared" si="4"/>
        <v>0.67746799818598835</v>
      </c>
    </row>
    <row r="42" spans="1:15" x14ac:dyDescent="0.3">
      <c r="A42" t="s">
        <v>122</v>
      </c>
      <c r="B42" t="s">
        <v>180</v>
      </c>
      <c r="C42">
        <v>51</v>
      </c>
      <c r="D42" t="s">
        <v>50</v>
      </c>
      <c r="E42">
        <v>59652</v>
      </c>
      <c r="F42" t="s">
        <v>437</v>
      </c>
      <c r="G42">
        <v>639262</v>
      </c>
      <c r="H42" s="8">
        <v>0.83</v>
      </c>
      <c r="I42" s="8">
        <f t="shared" si="1"/>
        <v>530587.46</v>
      </c>
      <c r="J42" s="1">
        <v>1.18</v>
      </c>
      <c r="K42" s="1">
        <v>754329.16</v>
      </c>
      <c r="L42" s="3">
        <v>2.5000000000000001E-2</v>
      </c>
      <c r="M42" s="6">
        <f t="shared" si="2"/>
        <v>1.2095</v>
      </c>
      <c r="N42" s="1">
        <f t="shared" si="3"/>
        <v>773187.38899999997</v>
      </c>
      <c r="O42" s="10">
        <f t="shared" si="4"/>
        <v>0.31376601901612244</v>
      </c>
    </row>
    <row r="43" spans="1:15" x14ac:dyDescent="0.3">
      <c r="A43" t="s">
        <v>123</v>
      </c>
      <c r="B43" t="s">
        <v>186</v>
      </c>
      <c r="C43">
        <v>5</v>
      </c>
      <c r="D43" t="s">
        <v>191</v>
      </c>
      <c r="E43">
        <v>148779</v>
      </c>
      <c r="F43" t="s">
        <v>398</v>
      </c>
      <c r="G43">
        <v>18267</v>
      </c>
      <c r="H43" s="8">
        <v>28.77</v>
      </c>
      <c r="I43" s="8">
        <f t="shared" si="1"/>
        <v>525541.59</v>
      </c>
      <c r="J43" s="1">
        <v>39.950000000000003</v>
      </c>
      <c r="K43" s="1">
        <v>729766.65</v>
      </c>
      <c r="L43" s="3">
        <v>2.5000000000000001E-2</v>
      </c>
      <c r="M43" s="6">
        <f t="shared" si="2"/>
        <v>40.948750000000004</v>
      </c>
      <c r="N43" s="1">
        <f t="shared" si="3"/>
        <v>748010.81625000003</v>
      </c>
      <c r="O43" s="10">
        <f t="shared" si="4"/>
        <v>0.29741445099056751</v>
      </c>
    </row>
    <row r="44" spans="1:15" x14ac:dyDescent="0.3">
      <c r="A44" t="s">
        <v>124</v>
      </c>
      <c r="B44" t="s">
        <v>237</v>
      </c>
      <c r="C44">
        <v>35</v>
      </c>
      <c r="D44" t="s">
        <v>269</v>
      </c>
      <c r="E44">
        <v>156438</v>
      </c>
      <c r="F44" t="s">
        <v>418</v>
      </c>
      <c r="G44">
        <v>74219</v>
      </c>
      <c r="H44" s="8">
        <v>7.1</v>
      </c>
      <c r="I44" s="8">
        <f t="shared" si="1"/>
        <v>526954.9</v>
      </c>
      <c r="J44" s="1">
        <v>9.7899999999999991</v>
      </c>
      <c r="K44" s="1">
        <v>726604.01</v>
      </c>
      <c r="L44" s="3">
        <v>2.5000000000000001E-2</v>
      </c>
      <c r="M44" s="6">
        <f t="shared" si="2"/>
        <v>10.034749999999999</v>
      </c>
      <c r="N44" s="1">
        <f t="shared" si="3"/>
        <v>744769.11024999991</v>
      </c>
      <c r="O44" s="10">
        <f t="shared" si="4"/>
        <v>0.29245870599666157</v>
      </c>
    </row>
    <row r="45" spans="1:15" x14ac:dyDescent="0.3">
      <c r="A45" t="s">
        <v>179</v>
      </c>
      <c r="B45" t="s">
        <v>182</v>
      </c>
      <c r="C45">
        <v>4</v>
      </c>
      <c r="D45" t="s">
        <v>150</v>
      </c>
      <c r="E45">
        <v>162567</v>
      </c>
      <c r="F45" t="s">
        <v>320</v>
      </c>
      <c r="G45">
        <v>18084</v>
      </c>
      <c r="H45" s="8">
        <v>24.090799999999998</v>
      </c>
      <c r="I45" s="8">
        <f t="shared" si="1"/>
        <v>435658.02719999995</v>
      </c>
      <c r="J45" s="1">
        <v>39.950000000000003</v>
      </c>
      <c r="K45" s="1">
        <v>722455.8</v>
      </c>
      <c r="L45" s="3">
        <v>5.33E-2</v>
      </c>
      <c r="M45" s="6">
        <f t="shared" si="2"/>
        <v>42.079335</v>
      </c>
      <c r="N45" s="1">
        <f t="shared" si="3"/>
        <v>760962.69414000004</v>
      </c>
      <c r="O45" s="10">
        <f t="shared" si="4"/>
        <v>0.4274909525067353</v>
      </c>
    </row>
    <row r="46" spans="1:15" x14ac:dyDescent="0.3">
      <c r="A46" t="s">
        <v>124</v>
      </c>
      <c r="B46" t="s">
        <v>237</v>
      </c>
      <c r="C46">
        <v>48</v>
      </c>
      <c r="D46" t="s">
        <v>282</v>
      </c>
      <c r="E46">
        <v>84119</v>
      </c>
      <c r="F46" t="s">
        <v>387</v>
      </c>
      <c r="G46">
        <v>25409</v>
      </c>
      <c r="H46" s="8">
        <v>18</v>
      </c>
      <c r="I46" s="8">
        <f t="shared" si="1"/>
        <v>457362</v>
      </c>
      <c r="J46" s="1">
        <v>28.37</v>
      </c>
      <c r="K46" s="1">
        <v>720853.33</v>
      </c>
      <c r="L46" s="3">
        <v>2.5000000000000001E-2</v>
      </c>
      <c r="M46" s="6">
        <f t="shared" si="2"/>
        <v>29.079250000000002</v>
      </c>
      <c r="N46" s="1">
        <f t="shared" si="3"/>
        <v>738874.6632500001</v>
      </c>
      <c r="O46" s="10">
        <f t="shared" si="4"/>
        <v>0.38100191717461773</v>
      </c>
    </row>
    <row r="47" spans="1:15" x14ac:dyDescent="0.3">
      <c r="A47" t="s">
        <v>124</v>
      </c>
      <c r="B47" t="s">
        <v>237</v>
      </c>
      <c r="C47">
        <v>37</v>
      </c>
      <c r="D47" t="s">
        <v>271</v>
      </c>
      <c r="E47">
        <v>113213</v>
      </c>
      <c r="F47" t="s">
        <v>451</v>
      </c>
      <c r="G47">
        <v>2707</v>
      </c>
      <c r="H47" s="8">
        <v>160</v>
      </c>
      <c r="I47" s="8">
        <f t="shared" si="1"/>
        <v>433120</v>
      </c>
      <c r="J47" s="1">
        <v>263.11</v>
      </c>
      <c r="K47" s="1">
        <v>712238.77</v>
      </c>
      <c r="L47" s="3">
        <v>2.5000000000000001E-2</v>
      </c>
      <c r="M47" s="6">
        <f t="shared" si="2"/>
        <v>269.68774999999999</v>
      </c>
      <c r="N47" s="1">
        <f t="shared" si="3"/>
        <v>730044.73924999998</v>
      </c>
      <c r="O47" s="10">
        <f t="shared" si="4"/>
        <v>0.40672129156774828</v>
      </c>
    </row>
    <row r="48" spans="1:15" x14ac:dyDescent="0.3">
      <c r="A48" t="s">
        <v>122</v>
      </c>
      <c r="B48" t="s">
        <v>180</v>
      </c>
      <c r="C48">
        <v>25</v>
      </c>
      <c r="D48" t="s">
        <v>25</v>
      </c>
      <c r="E48">
        <v>148154</v>
      </c>
      <c r="F48" t="s">
        <v>428</v>
      </c>
      <c r="G48">
        <v>933029</v>
      </c>
      <c r="H48" s="8">
        <v>0.41428799999999999</v>
      </c>
      <c r="I48" s="8">
        <f t="shared" si="1"/>
        <v>386542.718352</v>
      </c>
      <c r="J48" s="1">
        <v>0.74</v>
      </c>
      <c r="K48" s="1">
        <v>690441.46</v>
      </c>
      <c r="L48" s="3">
        <v>2.5000000000000001E-2</v>
      </c>
      <c r="M48" s="6">
        <f t="shared" si="2"/>
        <v>0.75849999999999995</v>
      </c>
      <c r="N48" s="1">
        <f t="shared" si="3"/>
        <v>707702.49650000001</v>
      </c>
      <c r="O48" s="10">
        <f t="shared" si="4"/>
        <v>0.45380619644034281</v>
      </c>
    </row>
    <row r="49" spans="1:15" x14ac:dyDescent="0.3">
      <c r="A49" t="s">
        <v>122</v>
      </c>
      <c r="B49" t="s">
        <v>180</v>
      </c>
      <c r="C49">
        <v>100</v>
      </c>
      <c r="D49" t="s">
        <v>93</v>
      </c>
      <c r="E49">
        <v>156438</v>
      </c>
      <c r="F49" t="s">
        <v>418</v>
      </c>
      <c r="G49">
        <v>69682</v>
      </c>
      <c r="H49" s="8">
        <v>7.1</v>
      </c>
      <c r="I49" s="8">
        <f t="shared" si="1"/>
        <v>494742.19999999995</v>
      </c>
      <c r="J49" s="1">
        <v>9.7899999999999991</v>
      </c>
      <c r="K49" s="1">
        <v>682186.78</v>
      </c>
      <c r="L49" s="3">
        <v>2.5000000000000001E-2</v>
      </c>
      <c r="M49" s="6">
        <f t="shared" si="2"/>
        <v>10.034749999999999</v>
      </c>
      <c r="N49" s="1">
        <f t="shared" si="3"/>
        <v>699241.44949999987</v>
      </c>
      <c r="O49" s="10">
        <f t="shared" si="4"/>
        <v>0.29245870599666157</v>
      </c>
    </row>
    <row r="50" spans="1:15" x14ac:dyDescent="0.3">
      <c r="A50" t="s">
        <v>122</v>
      </c>
      <c r="B50" t="s">
        <v>180</v>
      </c>
      <c r="C50">
        <v>85</v>
      </c>
      <c r="D50" t="s">
        <v>79</v>
      </c>
      <c r="E50">
        <v>90683</v>
      </c>
      <c r="F50" t="s">
        <v>348</v>
      </c>
      <c r="G50">
        <v>32948</v>
      </c>
      <c r="H50" s="8">
        <v>16</v>
      </c>
      <c r="I50" s="8">
        <f t="shared" si="1"/>
        <v>527168</v>
      </c>
      <c r="J50" s="1">
        <v>20.57</v>
      </c>
      <c r="K50" s="1">
        <v>677740.36</v>
      </c>
      <c r="L50" s="3">
        <v>2.5000000000000001E-2</v>
      </c>
      <c r="M50" s="6">
        <f t="shared" si="2"/>
        <v>21.084250000000001</v>
      </c>
      <c r="N50" s="1">
        <f t="shared" si="3"/>
        <v>694683.86900000006</v>
      </c>
      <c r="O50" s="10">
        <f t="shared" si="4"/>
        <v>0.24113971329309791</v>
      </c>
    </row>
    <row r="51" spans="1:15" x14ac:dyDescent="0.3">
      <c r="A51" t="s">
        <v>122</v>
      </c>
      <c r="B51" t="s">
        <v>180</v>
      </c>
      <c r="C51">
        <v>8</v>
      </c>
      <c r="D51" t="s">
        <v>9</v>
      </c>
      <c r="E51">
        <v>137451</v>
      </c>
      <c r="F51" t="s">
        <v>323</v>
      </c>
      <c r="G51">
        <v>22252</v>
      </c>
      <c r="H51" s="8">
        <v>12.5</v>
      </c>
      <c r="I51" s="8">
        <f t="shared" si="1"/>
        <v>278150</v>
      </c>
      <c r="J51" s="1">
        <v>29.33</v>
      </c>
      <c r="K51" s="1">
        <v>652657.03</v>
      </c>
      <c r="L51" s="3">
        <v>2.5000000000000001E-2</v>
      </c>
      <c r="M51" s="6">
        <f t="shared" si="2"/>
        <v>30.063249999999996</v>
      </c>
      <c r="N51" s="1">
        <f t="shared" si="3"/>
        <v>668967.4389999999</v>
      </c>
      <c r="O51" s="10">
        <f t="shared" si="4"/>
        <v>0.58420995733994152</v>
      </c>
    </row>
    <row r="52" spans="1:15" x14ac:dyDescent="0.3">
      <c r="A52" t="s">
        <v>123</v>
      </c>
      <c r="B52" t="s">
        <v>186</v>
      </c>
      <c r="C52">
        <v>2</v>
      </c>
      <c r="D52" t="s">
        <v>188</v>
      </c>
      <c r="E52">
        <v>135525</v>
      </c>
      <c r="F52" t="s">
        <v>364</v>
      </c>
      <c r="G52">
        <v>129042</v>
      </c>
      <c r="H52" s="8">
        <v>3.6749999999999998</v>
      </c>
      <c r="I52" s="8">
        <f t="shared" si="1"/>
        <v>474229.35</v>
      </c>
      <c r="J52" s="1">
        <v>5.04</v>
      </c>
      <c r="K52" s="1">
        <v>650371.68000000005</v>
      </c>
      <c r="L52" s="3">
        <v>2.5000000000000001E-2</v>
      </c>
      <c r="M52" s="6">
        <f t="shared" si="2"/>
        <v>5.1660000000000004</v>
      </c>
      <c r="N52" s="1">
        <f t="shared" si="3"/>
        <v>666630.97200000007</v>
      </c>
      <c r="O52" s="10">
        <f t="shared" si="4"/>
        <v>0.28861788617886186</v>
      </c>
    </row>
    <row r="53" spans="1:15" x14ac:dyDescent="0.3">
      <c r="A53" t="s">
        <v>122</v>
      </c>
      <c r="B53" t="s">
        <v>180</v>
      </c>
      <c r="C53">
        <v>73</v>
      </c>
      <c r="D53" t="s">
        <v>68</v>
      </c>
      <c r="E53">
        <v>147905</v>
      </c>
      <c r="F53" t="s">
        <v>322</v>
      </c>
      <c r="G53">
        <v>8855</v>
      </c>
      <c r="H53" s="8">
        <v>43.154699999999998</v>
      </c>
      <c r="I53" s="8">
        <f t="shared" si="1"/>
        <v>382134.86849999998</v>
      </c>
      <c r="J53" s="1">
        <v>71.78</v>
      </c>
      <c r="K53" s="1">
        <v>635611.9</v>
      </c>
      <c r="L53" s="3">
        <v>2.5000000000000001E-2</v>
      </c>
      <c r="M53" s="6">
        <f t="shared" si="2"/>
        <v>73.5745</v>
      </c>
      <c r="N53" s="1">
        <f t="shared" si="3"/>
        <v>651502.19750000001</v>
      </c>
      <c r="O53" s="10">
        <f t="shared" si="4"/>
        <v>0.41345574893475323</v>
      </c>
    </row>
    <row r="54" spans="1:15" x14ac:dyDescent="0.3">
      <c r="A54" t="s">
        <v>123</v>
      </c>
      <c r="B54" t="s">
        <v>186</v>
      </c>
      <c r="C54">
        <v>46</v>
      </c>
      <c r="D54" t="s">
        <v>232</v>
      </c>
      <c r="E54">
        <v>75948</v>
      </c>
      <c r="F54" t="s">
        <v>387</v>
      </c>
      <c r="G54">
        <v>22317</v>
      </c>
      <c r="H54" s="8">
        <v>18</v>
      </c>
      <c r="I54" s="8">
        <f t="shared" si="1"/>
        <v>401706</v>
      </c>
      <c r="J54" s="1">
        <v>28.37</v>
      </c>
      <c r="K54" s="1">
        <v>633133.29</v>
      </c>
      <c r="L54" s="3">
        <v>2.5000000000000001E-2</v>
      </c>
      <c r="M54" s="6">
        <f t="shared" si="2"/>
        <v>29.079250000000002</v>
      </c>
      <c r="N54" s="1">
        <f t="shared" si="3"/>
        <v>648961.62225000001</v>
      </c>
      <c r="O54" s="10">
        <f t="shared" si="4"/>
        <v>0.38100191717461773</v>
      </c>
    </row>
    <row r="55" spans="1:15" x14ac:dyDescent="0.3">
      <c r="A55" t="s">
        <v>122</v>
      </c>
      <c r="B55" t="s">
        <v>180</v>
      </c>
      <c r="C55">
        <v>126</v>
      </c>
      <c r="D55" t="s">
        <v>115</v>
      </c>
      <c r="E55">
        <v>81125</v>
      </c>
      <c r="F55" t="s">
        <v>346</v>
      </c>
      <c r="G55">
        <v>4928</v>
      </c>
      <c r="H55" s="8">
        <v>69</v>
      </c>
      <c r="I55" s="8">
        <f t="shared" si="1"/>
        <v>340032</v>
      </c>
      <c r="J55" s="1">
        <v>128.28</v>
      </c>
      <c r="K55" s="1">
        <v>632163.83999999997</v>
      </c>
      <c r="L55" s="3">
        <v>2.5000000000000001E-2</v>
      </c>
      <c r="M55" s="6">
        <f t="shared" si="2"/>
        <v>131.48699999999999</v>
      </c>
      <c r="N55" s="1">
        <f t="shared" si="3"/>
        <v>647967.93599999999</v>
      </c>
      <c r="O55" s="10">
        <f t="shared" si="4"/>
        <v>0.47523329302516593</v>
      </c>
    </row>
    <row r="56" spans="1:15" x14ac:dyDescent="0.3">
      <c r="A56" t="s">
        <v>122</v>
      </c>
      <c r="B56" t="s">
        <v>180</v>
      </c>
      <c r="C56">
        <v>26</v>
      </c>
      <c r="D56" t="s">
        <v>26</v>
      </c>
      <c r="E56">
        <v>148149</v>
      </c>
      <c r="F56" t="s">
        <v>428</v>
      </c>
      <c r="G56">
        <v>882316</v>
      </c>
      <c r="H56" s="8">
        <v>0.41428799999999999</v>
      </c>
      <c r="I56" s="8">
        <f t="shared" si="1"/>
        <v>365532.93100799999</v>
      </c>
      <c r="J56" s="1">
        <v>0.71</v>
      </c>
      <c r="K56" s="1">
        <v>626444.36</v>
      </c>
      <c r="L56" s="3">
        <v>2.5000000000000001E-2</v>
      </c>
      <c r="M56" s="6">
        <f t="shared" si="2"/>
        <v>0.72775000000000001</v>
      </c>
      <c r="N56" s="1">
        <f t="shared" si="3"/>
        <v>642105.46900000004</v>
      </c>
      <c r="O56" s="10">
        <f t="shared" si="4"/>
        <v>0.43072758502232911</v>
      </c>
    </row>
    <row r="57" spans="1:15" x14ac:dyDescent="0.3">
      <c r="A57" t="s">
        <v>122</v>
      </c>
      <c r="B57" t="s">
        <v>180</v>
      </c>
      <c r="C57">
        <v>22</v>
      </c>
      <c r="D57" t="s">
        <v>291</v>
      </c>
      <c r="E57">
        <v>56049</v>
      </c>
      <c r="F57" t="s">
        <v>425</v>
      </c>
      <c r="G57">
        <v>103972</v>
      </c>
      <c r="H57" s="8">
        <v>2.447425</v>
      </c>
      <c r="I57" s="8">
        <f t="shared" si="1"/>
        <v>254463.6721</v>
      </c>
      <c r="J57" s="1">
        <v>5.99</v>
      </c>
      <c r="K57" s="1">
        <v>622792.28</v>
      </c>
      <c r="L57" s="3">
        <v>2.5000000000000001E-2</v>
      </c>
      <c r="M57" s="6">
        <f t="shared" si="2"/>
        <v>6.1397500000000003</v>
      </c>
      <c r="N57" s="1">
        <f t="shared" si="3"/>
        <v>638362.08700000006</v>
      </c>
      <c r="O57" s="10">
        <f t="shared" si="4"/>
        <v>0.60138034936275908</v>
      </c>
    </row>
    <row r="58" spans="1:15" x14ac:dyDescent="0.3">
      <c r="A58" t="s">
        <v>122</v>
      </c>
      <c r="B58" t="s">
        <v>180</v>
      </c>
      <c r="C58">
        <v>97</v>
      </c>
      <c r="D58" t="s">
        <v>90</v>
      </c>
      <c r="E58">
        <v>53951</v>
      </c>
      <c r="F58" t="s">
        <v>326</v>
      </c>
      <c r="G58">
        <v>3482</v>
      </c>
      <c r="H58" s="8">
        <v>66.709999999999994</v>
      </c>
      <c r="I58" s="8">
        <f t="shared" si="1"/>
        <v>232284.21999999997</v>
      </c>
      <c r="J58" s="1">
        <v>173.21</v>
      </c>
      <c r="K58" s="1">
        <v>603117.22</v>
      </c>
      <c r="L58" s="3">
        <v>2.5000000000000001E-2</v>
      </c>
      <c r="M58" s="6">
        <f t="shared" si="2"/>
        <v>177.54025000000001</v>
      </c>
      <c r="N58" s="1">
        <f t="shared" si="3"/>
        <v>618195.15050000011</v>
      </c>
      <c r="O58" s="10">
        <f t="shared" si="4"/>
        <v>0.62425421840962825</v>
      </c>
    </row>
    <row r="59" spans="1:15" x14ac:dyDescent="0.3">
      <c r="A59" t="s">
        <v>179</v>
      </c>
      <c r="B59" t="s">
        <v>181</v>
      </c>
      <c r="C59">
        <v>14</v>
      </c>
      <c r="D59" t="s">
        <v>140</v>
      </c>
      <c r="E59">
        <v>7309</v>
      </c>
      <c r="F59" t="s">
        <v>366</v>
      </c>
      <c r="G59">
        <v>72249</v>
      </c>
      <c r="H59" s="8">
        <v>5.69</v>
      </c>
      <c r="I59" s="8">
        <f t="shared" si="1"/>
        <v>411096.81000000006</v>
      </c>
      <c r="J59" s="1">
        <v>7.81</v>
      </c>
      <c r="K59" s="1">
        <v>564264.68999999994</v>
      </c>
      <c r="L59" s="3">
        <v>5.33E-2</v>
      </c>
      <c r="M59" s="6">
        <f t="shared" si="2"/>
        <v>8.2262729999999991</v>
      </c>
      <c r="N59" s="1">
        <f t="shared" si="3"/>
        <v>594339.99797699996</v>
      </c>
      <c r="O59" s="10">
        <f t="shared" si="4"/>
        <v>0.30831374062105632</v>
      </c>
    </row>
    <row r="60" spans="1:15" x14ac:dyDescent="0.3">
      <c r="A60" t="s">
        <v>179</v>
      </c>
      <c r="B60" t="s">
        <v>181</v>
      </c>
      <c r="C60">
        <v>4</v>
      </c>
      <c r="D60" t="s">
        <v>130</v>
      </c>
      <c r="E60">
        <v>173284</v>
      </c>
      <c r="F60" t="s">
        <v>365</v>
      </c>
      <c r="G60">
        <v>54913</v>
      </c>
      <c r="H60" s="8">
        <v>10.3</v>
      </c>
      <c r="I60" s="8">
        <f t="shared" si="1"/>
        <v>565603.9</v>
      </c>
      <c r="J60" s="1">
        <v>10.26</v>
      </c>
      <c r="K60" s="1">
        <v>563407.38</v>
      </c>
      <c r="L60" s="3">
        <v>5.33E-2</v>
      </c>
      <c r="M60" s="6">
        <f t="shared" si="2"/>
        <v>10.806858</v>
      </c>
      <c r="N60" s="1">
        <f t="shared" si="3"/>
        <v>593436.99335400003</v>
      </c>
      <c r="O60" s="10">
        <f t="shared" si="4"/>
        <v>4.6901513835010955E-2</v>
      </c>
    </row>
    <row r="61" spans="1:15" x14ac:dyDescent="0.3">
      <c r="A61" t="s">
        <v>179</v>
      </c>
      <c r="B61" t="s">
        <v>184</v>
      </c>
      <c r="C61">
        <v>6</v>
      </c>
      <c r="D61" t="s">
        <v>178</v>
      </c>
      <c r="E61">
        <v>153111</v>
      </c>
      <c r="F61" t="s">
        <v>394</v>
      </c>
      <c r="G61">
        <v>50702</v>
      </c>
      <c r="H61" s="8">
        <v>7.99</v>
      </c>
      <c r="I61" s="8">
        <f t="shared" si="1"/>
        <v>405108.98000000004</v>
      </c>
      <c r="J61" s="1">
        <v>11.02</v>
      </c>
      <c r="K61" s="1">
        <v>558736.04</v>
      </c>
      <c r="L61" s="3">
        <v>5.33E-2</v>
      </c>
      <c r="M61" s="6">
        <f t="shared" si="2"/>
        <v>11.607365999999999</v>
      </c>
      <c r="N61" s="1">
        <f t="shared" si="3"/>
        <v>588516.67093199992</v>
      </c>
      <c r="O61" s="10">
        <f t="shared" si="4"/>
        <v>0.31164400261006664</v>
      </c>
    </row>
    <row r="62" spans="1:15" x14ac:dyDescent="0.3">
      <c r="A62" t="s">
        <v>179</v>
      </c>
      <c r="B62" t="s">
        <v>181</v>
      </c>
      <c r="C62">
        <v>5</v>
      </c>
      <c r="D62" t="s">
        <v>131</v>
      </c>
      <c r="E62">
        <v>705</v>
      </c>
      <c r="F62" t="s">
        <v>366</v>
      </c>
      <c r="G62">
        <v>104152</v>
      </c>
      <c r="H62" s="8">
        <v>5.65</v>
      </c>
      <c r="I62" s="8">
        <f t="shared" si="1"/>
        <v>588458.80000000005</v>
      </c>
      <c r="J62" s="1">
        <v>5.3</v>
      </c>
      <c r="K62" s="1">
        <v>552005.6</v>
      </c>
      <c r="L62" s="3">
        <v>5.33E-2</v>
      </c>
      <c r="M62" s="6">
        <f t="shared" si="2"/>
        <v>5.58249</v>
      </c>
      <c r="N62" s="1">
        <f t="shared" si="3"/>
        <v>581427.49847999995</v>
      </c>
      <c r="O62" s="10">
        <f t="shared" si="4"/>
        <v>-1.2093169893721223E-2</v>
      </c>
    </row>
    <row r="63" spans="1:15" x14ac:dyDescent="0.3">
      <c r="A63" t="s">
        <v>122</v>
      </c>
      <c r="B63" t="s">
        <v>180</v>
      </c>
      <c r="C63">
        <v>21</v>
      </c>
      <c r="D63" t="s">
        <v>22</v>
      </c>
      <c r="E63">
        <v>152945</v>
      </c>
      <c r="F63" t="s">
        <v>328</v>
      </c>
      <c r="G63">
        <v>178971</v>
      </c>
      <c r="H63" s="8">
        <v>1.48</v>
      </c>
      <c r="I63" s="8">
        <f t="shared" si="1"/>
        <v>264877.08</v>
      </c>
      <c r="J63" s="1">
        <v>3.07</v>
      </c>
      <c r="K63" s="1">
        <v>549440.97</v>
      </c>
      <c r="L63" s="3">
        <v>2.5000000000000001E-2</v>
      </c>
      <c r="M63" s="6">
        <f t="shared" si="2"/>
        <v>3.1467499999999999</v>
      </c>
      <c r="N63" s="1">
        <f t="shared" si="3"/>
        <v>563176.99424999999</v>
      </c>
      <c r="O63" s="10">
        <f t="shared" si="4"/>
        <v>0.52967347263049169</v>
      </c>
    </row>
    <row r="64" spans="1:15" x14ac:dyDescent="0.3">
      <c r="A64" t="s">
        <v>179</v>
      </c>
      <c r="B64" t="s">
        <v>181</v>
      </c>
      <c r="C64">
        <v>17</v>
      </c>
      <c r="D64" t="s">
        <v>143</v>
      </c>
      <c r="E64">
        <v>59224</v>
      </c>
      <c r="F64" t="s">
        <v>374</v>
      </c>
      <c r="G64">
        <v>66152</v>
      </c>
      <c r="H64" s="8">
        <v>7.44</v>
      </c>
      <c r="I64" s="8">
        <f t="shared" si="1"/>
        <v>492170.88</v>
      </c>
      <c r="J64" s="1">
        <v>8.19</v>
      </c>
      <c r="K64" s="1">
        <v>541784.88</v>
      </c>
      <c r="L64" s="3">
        <v>5.33E-2</v>
      </c>
      <c r="M64" s="6">
        <f t="shared" si="2"/>
        <v>8.6265269999999994</v>
      </c>
      <c r="N64" s="1">
        <f t="shared" si="3"/>
        <v>570662.01410399994</v>
      </c>
      <c r="O64" s="10">
        <f t="shared" si="4"/>
        <v>0.13754399655852223</v>
      </c>
    </row>
    <row r="65" spans="1:15" x14ac:dyDescent="0.3">
      <c r="A65" t="s">
        <v>123</v>
      </c>
      <c r="B65" t="s">
        <v>186</v>
      </c>
      <c r="C65">
        <v>10</v>
      </c>
      <c r="D65" t="s">
        <v>196</v>
      </c>
      <c r="E65">
        <v>60573</v>
      </c>
      <c r="F65" t="s">
        <v>443</v>
      </c>
      <c r="G65">
        <v>3050</v>
      </c>
      <c r="H65" s="8">
        <v>28.084050000000001</v>
      </c>
      <c r="I65" s="8">
        <f t="shared" si="1"/>
        <v>85656.352500000008</v>
      </c>
      <c r="J65" s="1">
        <v>176.37</v>
      </c>
      <c r="K65" s="1">
        <v>537928.5</v>
      </c>
      <c r="L65" s="3">
        <v>2.5000000000000001E-2</v>
      </c>
      <c r="M65" s="6">
        <f t="shared" si="2"/>
        <v>180.77924999999999</v>
      </c>
      <c r="N65" s="1">
        <f t="shared" si="3"/>
        <v>551376.71250000002</v>
      </c>
      <c r="O65" s="10">
        <f t="shared" si="4"/>
        <v>0.84465003588630883</v>
      </c>
    </row>
    <row r="66" spans="1:15" x14ac:dyDescent="0.3">
      <c r="A66" t="s">
        <v>124</v>
      </c>
      <c r="B66" t="s">
        <v>237</v>
      </c>
      <c r="C66">
        <v>12</v>
      </c>
      <c r="D66" t="s">
        <v>247</v>
      </c>
      <c r="E66">
        <v>119969</v>
      </c>
      <c r="F66" t="s">
        <v>423</v>
      </c>
      <c r="G66">
        <v>40368</v>
      </c>
      <c r="H66" s="8">
        <v>3.004575</v>
      </c>
      <c r="I66" s="8">
        <f t="shared" si="1"/>
        <v>121288.6836</v>
      </c>
      <c r="J66" s="1">
        <v>13.15</v>
      </c>
      <c r="K66" s="1">
        <v>530839.19999999995</v>
      </c>
      <c r="L66" s="3">
        <v>2.5000000000000001E-2</v>
      </c>
      <c r="M66" s="6">
        <f t="shared" si="2"/>
        <v>13.47875</v>
      </c>
      <c r="N66" s="1">
        <f t="shared" si="3"/>
        <v>544110.17999999993</v>
      </c>
      <c r="O66" s="10">
        <f t="shared" si="4"/>
        <v>0.77708800890290275</v>
      </c>
    </row>
    <row r="67" spans="1:15" x14ac:dyDescent="0.3">
      <c r="A67" t="s">
        <v>122</v>
      </c>
      <c r="B67" t="s">
        <v>180</v>
      </c>
      <c r="C67">
        <v>27</v>
      </c>
      <c r="D67" t="s">
        <v>27</v>
      </c>
      <c r="E67">
        <v>148153</v>
      </c>
      <c r="F67" t="s">
        <v>428</v>
      </c>
      <c r="G67">
        <v>756709</v>
      </c>
      <c r="H67" s="8">
        <v>0.41428799999999999</v>
      </c>
      <c r="I67" s="8">
        <f t="shared" si="1"/>
        <v>313495.45819199999</v>
      </c>
      <c r="J67" s="1">
        <v>0.7</v>
      </c>
      <c r="K67" s="1">
        <v>529696.30000000005</v>
      </c>
      <c r="L67" s="3">
        <v>2.5000000000000001E-2</v>
      </c>
      <c r="M67" s="6">
        <f t="shared" si="2"/>
        <v>0.71749999999999992</v>
      </c>
      <c r="N67" s="1">
        <f t="shared" si="3"/>
        <v>542938.7074999999</v>
      </c>
      <c r="O67" s="10">
        <f t="shared" si="4"/>
        <v>0.42259512195121951</v>
      </c>
    </row>
    <row r="68" spans="1:15" x14ac:dyDescent="0.3">
      <c r="A68" t="s">
        <v>179</v>
      </c>
      <c r="B68" t="s">
        <v>183</v>
      </c>
      <c r="C68">
        <v>3</v>
      </c>
      <c r="D68" t="s">
        <v>170</v>
      </c>
      <c r="E68">
        <v>140242</v>
      </c>
      <c r="F68" t="s">
        <v>388</v>
      </c>
      <c r="G68">
        <v>43404</v>
      </c>
      <c r="H68" s="8">
        <v>5.5</v>
      </c>
      <c r="I68" s="8">
        <f t="shared" si="1"/>
        <v>238722</v>
      </c>
      <c r="J68" s="1">
        <v>12.11</v>
      </c>
      <c r="K68" s="1">
        <v>525622.43999999994</v>
      </c>
      <c r="L68" s="3">
        <v>5.33E-2</v>
      </c>
      <c r="M68" s="6">
        <f t="shared" si="2"/>
        <v>12.755462999999999</v>
      </c>
      <c r="N68" s="1">
        <f t="shared" si="3"/>
        <v>553638.11605199997</v>
      </c>
      <c r="O68" s="10">
        <f t="shared" si="4"/>
        <v>0.56881220226972551</v>
      </c>
    </row>
    <row r="69" spans="1:15" x14ac:dyDescent="0.3">
      <c r="A69" t="s">
        <v>122</v>
      </c>
      <c r="B69" t="s">
        <v>180</v>
      </c>
      <c r="C69">
        <v>130</v>
      </c>
      <c r="D69" t="s">
        <v>118</v>
      </c>
      <c r="E69">
        <v>153003</v>
      </c>
      <c r="F69" t="s">
        <v>357</v>
      </c>
      <c r="G69">
        <v>48326</v>
      </c>
      <c r="H69" s="8">
        <v>7.4909999999999997</v>
      </c>
      <c r="I69" s="8">
        <f t="shared" si="1"/>
        <v>362010.06599999999</v>
      </c>
      <c r="J69" s="1">
        <v>10.87</v>
      </c>
      <c r="K69" s="1">
        <v>525303.62</v>
      </c>
      <c r="L69" s="3">
        <v>2.5000000000000001E-2</v>
      </c>
      <c r="M69" s="6">
        <f t="shared" si="2"/>
        <v>11.14175</v>
      </c>
      <c r="N69" s="1">
        <f t="shared" si="3"/>
        <v>538436.21050000004</v>
      </c>
      <c r="O69" s="10">
        <f t="shared" si="4"/>
        <v>0.3276639666120672</v>
      </c>
    </row>
    <row r="70" spans="1:15" x14ac:dyDescent="0.3">
      <c r="A70" t="s">
        <v>124</v>
      </c>
      <c r="B70" t="s">
        <v>237</v>
      </c>
      <c r="C70">
        <v>31</v>
      </c>
      <c r="D70" t="s">
        <v>265</v>
      </c>
      <c r="E70">
        <v>84168</v>
      </c>
      <c r="F70" t="s">
        <v>384</v>
      </c>
      <c r="G70">
        <v>19569</v>
      </c>
      <c r="H70" s="8">
        <v>23.5</v>
      </c>
      <c r="I70" s="8">
        <f t="shared" si="1"/>
        <v>459871.5</v>
      </c>
      <c r="J70" s="1">
        <v>26.65</v>
      </c>
      <c r="K70" s="1">
        <v>521513.85</v>
      </c>
      <c r="L70" s="3">
        <v>2.5000000000000001E-2</v>
      </c>
      <c r="M70" s="6">
        <f t="shared" si="2"/>
        <v>27.31625</v>
      </c>
      <c r="N70" s="1">
        <f t="shared" si="3"/>
        <v>534551.69625000004</v>
      </c>
      <c r="O70" s="10">
        <f t="shared" si="4"/>
        <v>0.13970621882579048</v>
      </c>
    </row>
    <row r="71" spans="1:15" x14ac:dyDescent="0.3">
      <c r="A71" t="s">
        <v>122</v>
      </c>
      <c r="B71" t="s">
        <v>180</v>
      </c>
      <c r="C71">
        <v>115</v>
      </c>
      <c r="D71" t="s">
        <v>106</v>
      </c>
      <c r="E71">
        <v>11975</v>
      </c>
      <c r="F71" t="s">
        <v>322</v>
      </c>
      <c r="G71">
        <v>12791</v>
      </c>
      <c r="H71" s="8">
        <v>29.888500000000001</v>
      </c>
      <c r="I71" s="8">
        <f t="shared" si="1"/>
        <v>382303.80349999998</v>
      </c>
      <c r="J71" s="1">
        <v>40.659999999999997</v>
      </c>
      <c r="K71" s="1">
        <v>520082.06</v>
      </c>
      <c r="L71" s="3">
        <v>2.5000000000000001E-2</v>
      </c>
      <c r="M71" s="6">
        <f t="shared" si="2"/>
        <v>41.676499999999997</v>
      </c>
      <c r="N71" s="1">
        <f t="shared" si="3"/>
        <v>533084.1115</v>
      </c>
      <c r="O71" s="10">
        <f t="shared" si="4"/>
        <v>0.28284524852134885</v>
      </c>
    </row>
    <row r="72" spans="1:15" x14ac:dyDescent="0.3">
      <c r="A72" t="s">
        <v>179</v>
      </c>
      <c r="B72" t="s">
        <v>182</v>
      </c>
      <c r="C72">
        <v>14</v>
      </c>
      <c r="D72" t="s">
        <v>159</v>
      </c>
      <c r="E72">
        <v>55718</v>
      </c>
      <c r="F72" t="s">
        <v>384</v>
      </c>
      <c r="G72">
        <v>135073</v>
      </c>
      <c r="H72" s="8">
        <v>2.5499999999999998</v>
      </c>
      <c r="I72" s="8">
        <f t="shared" si="1"/>
        <v>344436.14999999997</v>
      </c>
      <c r="J72" s="1">
        <v>3.84</v>
      </c>
      <c r="K72" s="1">
        <v>518680.32000000001</v>
      </c>
      <c r="L72" s="3">
        <v>5.33E-2</v>
      </c>
      <c r="M72" s="6">
        <f t="shared" si="2"/>
        <v>4.0446720000000003</v>
      </c>
      <c r="N72" s="1">
        <f t="shared" si="3"/>
        <v>546325.98105599999</v>
      </c>
      <c r="O72" s="10">
        <f t="shared" si="4"/>
        <v>0.36954096648628132</v>
      </c>
    </row>
    <row r="73" spans="1:15" x14ac:dyDescent="0.3">
      <c r="A73" t="s">
        <v>123</v>
      </c>
      <c r="B73" t="s">
        <v>186</v>
      </c>
      <c r="C73">
        <v>34</v>
      </c>
      <c r="D73" t="s">
        <v>220</v>
      </c>
      <c r="E73">
        <v>97130</v>
      </c>
      <c r="F73" t="s">
        <v>450</v>
      </c>
      <c r="G73">
        <v>257572</v>
      </c>
      <c r="H73" s="8">
        <v>0.68</v>
      </c>
      <c r="I73" s="8">
        <f t="shared" ref="I73:I136" si="5">H73*G73</f>
        <v>175148.96000000002</v>
      </c>
      <c r="J73" s="1">
        <v>1.97</v>
      </c>
      <c r="K73" s="1">
        <v>507416.84</v>
      </c>
      <c r="L73" s="3">
        <v>2.5000000000000001E-2</v>
      </c>
      <c r="M73" s="6">
        <f t="shared" ref="M73:M136" si="6">J73+(J73*L73)</f>
        <v>2.01925</v>
      </c>
      <c r="N73" s="1">
        <f t="shared" ref="N73:N136" si="7">G73*M73</f>
        <v>520102.261</v>
      </c>
      <c r="O73" s="10">
        <f t="shared" ref="O73:O136" si="8">1-H73/M73</f>
        <v>0.66324130246378599</v>
      </c>
    </row>
    <row r="74" spans="1:15" x14ac:dyDescent="0.3">
      <c r="A74" t="s">
        <v>122</v>
      </c>
      <c r="B74" t="s">
        <v>180</v>
      </c>
      <c r="C74">
        <v>106</v>
      </c>
      <c r="D74" t="s">
        <v>98</v>
      </c>
      <c r="E74">
        <v>152980</v>
      </c>
      <c r="F74" t="s">
        <v>357</v>
      </c>
      <c r="G74">
        <v>26861</v>
      </c>
      <c r="H74" s="8">
        <v>8.2283000000000008</v>
      </c>
      <c r="I74" s="8">
        <f t="shared" si="5"/>
        <v>221020.36630000002</v>
      </c>
      <c r="J74" s="1">
        <v>18.78</v>
      </c>
      <c r="K74" s="1">
        <v>504449.58</v>
      </c>
      <c r="L74" s="3">
        <v>2.5000000000000001E-2</v>
      </c>
      <c r="M74" s="6">
        <f t="shared" si="6"/>
        <v>19.249500000000001</v>
      </c>
      <c r="N74" s="1">
        <f t="shared" si="7"/>
        <v>517060.81950000004</v>
      </c>
      <c r="O74" s="10">
        <f t="shared" si="8"/>
        <v>0.57254474142185507</v>
      </c>
    </row>
    <row r="75" spans="1:15" x14ac:dyDescent="0.3">
      <c r="A75" t="s">
        <v>123</v>
      </c>
      <c r="B75" t="s">
        <v>186</v>
      </c>
      <c r="C75">
        <v>6</v>
      </c>
      <c r="D75" t="s">
        <v>192</v>
      </c>
      <c r="E75">
        <v>145810</v>
      </c>
      <c r="F75" t="s">
        <v>320</v>
      </c>
      <c r="G75">
        <v>66346</v>
      </c>
      <c r="H75" s="8">
        <v>3.94</v>
      </c>
      <c r="I75" s="8">
        <f t="shared" si="5"/>
        <v>261403.24</v>
      </c>
      <c r="J75" s="1">
        <v>7.55</v>
      </c>
      <c r="K75" s="1">
        <v>500912.3</v>
      </c>
      <c r="L75" s="3">
        <v>2.5000000000000001E-2</v>
      </c>
      <c r="M75" s="6">
        <f t="shared" si="6"/>
        <v>7.7387499999999996</v>
      </c>
      <c r="N75" s="1">
        <f t="shared" si="7"/>
        <v>513435.10749999998</v>
      </c>
      <c r="O75" s="10">
        <f t="shared" si="8"/>
        <v>0.49087384913584231</v>
      </c>
    </row>
    <row r="76" spans="1:15" x14ac:dyDescent="0.3">
      <c r="A76" t="s">
        <v>123</v>
      </c>
      <c r="B76" t="s">
        <v>186</v>
      </c>
      <c r="C76">
        <v>14</v>
      </c>
      <c r="D76" t="s">
        <v>200</v>
      </c>
      <c r="E76">
        <v>89699</v>
      </c>
      <c r="F76" t="s">
        <v>395</v>
      </c>
      <c r="G76">
        <v>14267</v>
      </c>
      <c r="H76" s="8">
        <v>1.85</v>
      </c>
      <c r="I76" s="8">
        <f t="shared" si="5"/>
        <v>26393.95</v>
      </c>
      <c r="J76" s="1">
        <v>34.69</v>
      </c>
      <c r="K76" s="1">
        <v>494922.23</v>
      </c>
      <c r="L76" s="3">
        <v>2.5000000000000001E-2</v>
      </c>
      <c r="M76" s="6">
        <f t="shared" si="6"/>
        <v>35.557249999999996</v>
      </c>
      <c r="N76" s="1">
        <f t="shared" si="7"/>
        <v>507295.28574999992</v>
      </c>
      <c r="O76" s="10">
        <f t="shared" si="8"/>
        <v>0.94797122949609436</v>
      </c>
    </row>
    <row r="77" spans="1:15" x14ac:dyDescent="0.3">
      <c r="A77" t="s">
        <v>122</v>
      </c>
      <c r="B77" t="s">
        <v>180</v>
      </c>
      <c r="C77">
        <v>119</v>
      </c>
      <c r="D77" t="s">
        <v>110</v>
      </c>
      <c r="E77">
        <v>155993</v>
      </c>
      <c r="F77" t="s">
        <v>342</v>
      </c>
      <c r="G77">
        <v>19708</v>
      </c>
      <c r="H77" s="8">
        <v>1.3184</v>
      </c>
      <c r="I77" s="8">
        <f t="shared" si="5"/>
        <v>25983.0272</v>
      </c>
      <c r="J77" s="1">
        <v>25.09</v>
      </c>
      <c r="K77" s="1">
        <v>494473.72</v>
      </c>
      <c r="L77" s="3">
        <v>2.5000000000000001E-2</v>
      </c>
      <c r="M77" s="6">
        <f t="shared" si="6"/>
        <v>25.71725</v>
      </c>
      <c r="N77" s="1">
        <f t="shared" si="7"/>
        <v>506835.56300000002</v>
      </c>
      <c r="O77" s="10">
        <f t="shared" si="8"/>
        <v>0.94873479862738042</v>
      </c>
    </row>
    <row r="78" spans="1:15" x14ac:dyDescent="0.3">
      <c r="A78" t="s">
        <v>179</v>
      </c>
      <c r="B78" t="s">
        <v>182</v>
      </c>
      <c r="C78">
        <v>12</v>
      </c>
      <c r="D78" t="s">
        <v>157</v>
      </c>
      <c r="E78">
        <v>141199</v>
      </c>
      <c r="F78" t="s">
        <v>348</v>
      </c>
      <c r="G78">
        <v>125115</v>
      </c>
      <c r="H78" s="8">
        <v>2</v>
      </c>
      <c r="I78" s="8">
        <f t="shared" si="5"/>
        <v>250230</v>
      </c>
      <c r="J78" s="1">
        <v>3.94</v>
      </c>
      <c r="K78" s="1">
        <v>492953.1</v>
      </c>
      <c r="L78" s="3">
        <v>5.33E-2</v>
      </c>
      <c r="M78" s="6">
        <f t="shared" si="6"/>
        <v>4.1500019999999997</v>
      </c>
      <c r="N78" s="1">
        <f t="shared" si="7"/>
        <v>519227.50022999995</v>
      </c>
      <c r="O78" s="10">
        <f t="shared" si="8"/>
        <v>0.51807252141083304</v>
      </c>
    </row>
    <row r="79" spans="1:15" x14ac:dyDescent="0.3">
      <c r="A79" t="s">
        <v>122</v>
      </c>
      <c r="B79" t="s">
        <v>180</v>
      </c>
      <c r="C79">
        <v>87</v>
      </c>
      <c r="D79" t="s">
        <v>81</v>
      </c>
      <c r="E79">
        <v>134647</v>
      </c>
      <c r="F79" t="s">
        <v>348</v>
      </c>
      <c r="G79">
        <v>33640</v>
      </c>
      <c r="H79" s="8">
        <v>16.399999999999999</v>
      </c>
      <c r="I79" s="8">
        <f t="shared" si="5"/>
        <v>551696</v>
      </c>
      <c r="J79" s="1">
        <v>13.85</v>
      </c>
      <c r="K79" s="1">
        <v>465914</v>
      </c>
      <c r="L79" s="3">
        <v>2.5000000000000001E-2</v>
      </c>
      <c r="M79" s="6">
        <f t="shared" si="6"/>
        <v>14.196249999999999</v>
      </c>
      <c r="N79" s="1">
        <f t="shared" si="7"/>
        <v>477561.85</v>
      </c>
      <c r="O79" s="10">
        <f t="shared" si="8"/>
        <v>-0.15523465703971118</v>
      </c>
    </row>
    <row r="80" spans="1:15" x14ac:dyDescent="0.3">
      <c r="A80" t="s">
        <v>179</v>
      </c>
      <c r="B80" t="s">
        <v>182</v>
      </c>
      <c r="C80">
        <v>17</v>
      </c>
      <c r="D80" t="s">
        <v>162</v>
      </c>
      <c r="E80">
        <v>154850</v>
      </c>
      <c r="F80" t="s">
        <v>383</v>
      </c>
      <c r="G80">
        <v>18253</v>
      </c>
      <c r="H80" s="8">
        <v>16.00375</v>
      </c>
      <c r="I80" s="8">
        <f t="shared" si="5"/>
        <v>292116.44874999998</v>
      </c>
      <c r="J80" s="1">
        <v>25.08</v>
      </c>
      <c r="K80" s="1">
        <v>457785.24</v>
      </c>
      <c r="L80" s="3">
        <v>5.33E-2</v>
      </c>
      <c r="M80" s="6">
        <f t="shared" si="6"/>
        <v>26.416763999999997</v>
      </c>
      <c r="N80" s="1">
        <f t="shared" si="7"/>
        <v>482185.19329199992</v>
      </c>
      <c r="O80" s="10">
        <f t="shared" si="8"/>
        <v>0.39418204288761483</v>
      </c>
    </row>
    <row r="81" spans="1:15" x14ac:dyDescent="0.3">
      <c r="A81" t="s">
        <v>122</v>
      </c>
      <c r="B81" t="s">
        <v>180</v>
      </c>
      <c r="C81">
        <v>56</v>
      </c>
      <c r="D81" t="s">
        <v>53</v>
      </c>
      <c r="E81">
        <v>153096</v>
      </c>
      <c r="F81" t="s">
        <v>326</v>
      </c>
      <c r="G81">
        <v>10122</v>
      </c>
      <c r="H81" s="8">
        <v>23.77</v>
      </c>
      <c r="I81" s="8">
        <f t="shared" si="5"/>
        <v>240599.94</v>
      </c>
      <c r="J81" s="1">
        <v>44.86</v>
      </c>
      <c r="K81" s="1">
        <v>454072.92</v>
      </c>
      <c r="L81" s="3">
        <v>2.5000000000000001E-2</v>
      </c>
      <c r="M81" s="6">
        <f t="shared" si="6"/>
        <v>45.981499999999997</v>
      </c>
      <c r="N81" s="1">
        <f t="shared" si="7"/>
        <v>465424.74299999996</v>
      </c>
      <c r="O81" s="10">
        <f t="shared" si="8"/>
        <v>0.48305296695410105</v>
      </c>
    </row>
    <row r="82" spans="1:15" x14ac:dyDescent="0.3">
      <c r="A82" t="s">
        <v>179</v>
      </c>
      <c r="B82" t="s">
        <v>181</v>
      </c>
      <c r="C82">
        <v>6</v>
      </c>
      <c r="D82" t="s">
        <v>132</v>
      </c>
      <c r="E82">
        <v>56662</v>
      </c>
      <c r="F82" t="s">
        <v>367</v>
      </c>
      <c r="G82">
        <v>22342</v>
      </c>
      <c r="H82" s="8">
        <v>7.99</v>
      </c>
      <c r="I82" s="8">
        <f t="shared" si="5"/>
        <v>178512.58000000002</v>
      </c>
      <c r="J82" s="1">
        <v>20.21</v>
      </c>
      <c r="K82" s="1">
        <v>451531.82</v>
      </c>
      <c r="L82" s="3">
        <v>5.33E-2</v>
      </c>
      <c r="M82" s="6">
        <f t="shared" si="6"/>
        <v>21.287193000000002</v>
      </c>
      <c r="N82" s="1">
        <f t="shared" si="7"/>
        <v>475598.46600600006</v>
      </c>
      <c r="O82" s="10">
        <f t="shared" si="8"/>
        <v>0.62465694748950695</v>
      </c>
    </row>
    <row r="83" spans="1:15" x14ac:dyDescent="0.3">
      <c r="A83" t="s">
        <v>123</v>
      </c>
      <c r="B83" t="s">
        <v>186</v>
      </c>
      <c r="C83">
        <v>19</v>
      </c>
      <c r="D83" t="s">
        <v>205</v>
      </c>
      <c r="E83">
        <v>141975</v>
      </c>
      <c r="F83" t="s">
        <v>395</v>
      </c>
      <c r="G83">
        <v>93063</v>
      </c>
      <c r="H83" s="8">
        <v>3.8961249999999996</v>
      </c>
      <c r="I83" s="8">
        <f t="shared" si="5"/>
        <v>362585.08087499999</v>
      </c>
      <c r="J83" s="1">
        <v>4.84</v>
      </c>
      <c r="K83" s="1">
        <v>450424.92</v>
      </c>
      <c r="L83" s="3">
        <v>2.5000000000000001E-2</v>
      </c>
      <c r="M83" s="6">
        <f t="shared" si="6"/>
        <v>4.9610000000000003</v>
      </c>
      <c r="N83" s="1">
        <f t="shared" si="7"/>
        <v>461685.54300000001</v>
      </c>
      <c r="O83" s="10">
        <f t="shared" si="8"/>
        <v>0.21464926426123776</v>
      </c>
    </row>
    <row r="84" spans="1:15" x14ac:dyDescent="0.3">
      <c r="A84" t="s">
        <v>124</v>
      </c>
      <c r="B84" t="s">
        <v>237</v>
      </c>
      <c r="C84">
        <v>3</v>
      </c>
      <c r="D84" t="s">
        <v>239</v>
      </c>
      <c r="E84">
        <v>156263</v>
      </c>
      <c r="F84" t="s">
        <v>320</v>
      </c>
      <c r="G84">
        <v>61316</v>
      </c>
      <c r="H84" s="8">
        <v>3.94</v>
      </c>
      <c r="I84" s="8">
        <f t="shared" si="5"/>
        <v>241585.04</v>
      </c>
      <c r="J84" s="1">
        <v>7.15</v>
      </c>
      <c r="K84" s="1">
        <v>438409.4</v>
      </c>
      <c r="L84" s="3">
        <v>2.5000000000000001E-2</v>
      </c>
      <c r="M84" s="6">
        <f t="shared" si="6"/>
        <v>7.3287500000000003</v>
      </c>
      <c r="N84" s="1">
        <f t="shared" si="7"/>
        <v>449369.63500000001</v>
      </c>
      <c r="O84" s="10">
        <f t="shared" si="8"/>
        <v>0.46239126726931612</v>
      </c>
    </row>
    <row r="85" spans="1:15" x14ac:dyDescent="0.3">
      <c r="A85" t="s">
        <v>122</v>
      </c>
      <c r="B85" t="s">
        <v>180</v>
      </c>
      <c r="C85">
        <v>23</v>
      </c>
      <c r="D85" t="s">
        <v>23</v>
      </c>
      <c r="E85" t="s">
        <v>292</v>
      </c>
      <c r="F85" t="s">
        <v>426</v>
      </c>
      <c r="G85">
        <v>7725</v>
      </c>
      <c r="H85" s="8">
        <v>34.823774999999998</v>
      </c>
      <c r="I85" s="8">
        <f t="shared" si="5"/>
        <v>269013.66187499999</v>
      </c>
      <c r="J85" s="1">
        <v>54.29</v>
      </c>
      <c r="K85" s="1">
        <v>419390.25</v>
      </c>
      <c r="L85" s="3">
        <v>2.5000000000000001E-2</v>
      </c>
      <c r="M85" s="6">
        <f t="shared" si="6"/>
        <v>55.64725</v>
      </c>
      <c r="N85" s="1">
        <f t="shared" si="7"/>
        <v>429875.00624999998</v>
      </c>
      <c r="O85" s="10">
        <f t="shared" si="8"/>
        <v>0.37420492477166445</v>
      </c>
    </row>
    <row r="86" spans="1:15" x14ac:dyDescent="0.3">
      <c r="A86" t="s">
        <v>122</v>
      </c>
      <c r="B86" t="s">
        <v>180</v>
      </c>
      <c r="C86">
        <v>80</v>
      </c>
      <c r="D86" t="s">
        <v>74</v>
      </c>
      <c r="E86">
        <v>33204</v>
      </c>
      <c r="F86" t="s">
        <v>322</v>
      </c>
      <c r="G86">
        <v>1228883</v>
      </c>
      <c r="H86" s="8">
        <v>0.25</v>
      </c>
      <c r="I86" s="8">
        <f t="shared" si="5"/>
        <v>307220.75</v>
      </c>
      <c r="J86" s="1">
        <v>0.34</v>
      </c>
      <c r="K86" s="1">
        <v>417820.22</v>
      </c>
      <c r="L86" s="3">
        <v>2.5000000000000001E-2</v>
      </c>
      <c r="M86" s="6">
        <f t="shared" si="6"/>
        <v>0.34850000000000003</v>
      </c>
      <c r="N86" s="1">
        <f t="shared" si="7"/>
        <v>428265.72550000006</v>
      </c>
      <c r="O86" s="10">
        <f t="shared" si="8"/>
        <v>0.2826398852223817</v>
      </c>
    </row>
    <row r="87" spans="1:15" x14ac:dyDescent="0.3">
      <c r="A87" t="s">
        <v>179</v>
      </c>
      <c r="B87" t="s">
        <v>182</v>
      </c>
      <c r="C87">
        <v>2</v>
      </c>
      <c r="D87" t="s">
        <v>149</v>
      </c>
      <c r="E87">
        <v>84163</v>
      </c>
      <c r="F87" t="s">
        <v>379</v>
      </c>
      <c r="G87">
        <v>50561</v>
      </c>
      <c r="H87" s="8">
        <v>5.2</v>
      </c>
      <c r="I87" s="8">
        <f t="shared" si="5"/>
        <v>262917.2</v>
      </c>
      <c r="J87" s="1">
        <v>8.1300000000000008</v>
      </c>
      <c r="K87" s="1">
        <v>411060.93</v>
      </c>
      <c r="L87" s="3">
        <v>5.33E-2</v>
      </c>
      <c r="M87" s="6">
        <f t="shared" si="6"/>
        <v>8.5633290000000013</v>
      </c>
      <c r="N87" s="1">
        <f t="shared" si="7"/>
        <v>432970.47756900004</v>
      </c>
      <c r="O87" s="10">
        <f t="shared" si="8"/>
        <v>0.3927595214431211</v>
      </c>
    </row>
    <row r="88" spans="1:15" x14ac:dyDescent="0.3">
      <c r="A88" t="s">
        <v>122</v>
      </c>
      <c r="B88" t="s">
        <v>180</v>
      </c>
      <c r="C88">
        <v>86</v>
      </c>
      <c r="D88" t="s">
        <v>80</v>
      </c>
      <c r="E88">
        <v>90679</v>
      </c>
      <c r="F88" t="s">
        <v>348</v>
      </c>
      <c r="G88">
        <v>29433</v>
      </c>
      <c r="H88" s="8">
        <v>16.399999999999999</v>
      </c>
      <c r="I88" s="8">
        <f t="shared" si="5"/>
        <v>482701.19999999995</v>
      </c>
      <c r="J88" s="1">
        <v>13.85</v>
      </c>
      <c r="K88" s="1">
        <v>407647.05</v>
      </c>
      <c r="L88" s="3">
        <v>2.5000000000000001E-2</v>
      </c>
      <c r="M88" s="6">
        <f t="shared" si="6"/>
        <v>14.196249999999999</v>
      </c>
      <c r="N88" s="1">
        <f t="shared" si="7"/>
        <v>417838.22624999995</v>
      </c>
      <c r="O88" s="10">
        <f t="shared" si="8"/>
        <v>-0.15523465703971118</v>
      </c>
    </row>
    <row r="89" spans="1:15" x14ac:dyDescent="0.3">
      <c r="A89" t="s">
        <v>179</v>
      </c>
      <c r="B89" t="s">
        <v>182</v>
      </c>
      <c r="C89">
        <v>22</v>
      </c>
      <c r="D89" t="s">
        <v>167</v>
      </c>
      <c r="E89">
        <v>83614</v>
      </c>
      <c r="F89" t="s">
        <v>384</v>
      </c>
      <c r="G89">
        <v>39252</v>
      </c>
      <c r="H89" s="8">
        <v>11.05</v>
      </c>
      <c r="I89" s="8">
        <f t="shared" si="5"/>
        <v>433734.60000000003</v>
      </c>
      <c r="J89" s="1">
        <v>10.31</v>
      </c>
      <c r="K89" s="1">
        <v>404688.12</v>
      </c>
      <c r="L89" s="3">
        <v>5.33E-2</v>
      </c>
      <c r="M89" s="6">
        <f t="shared" si="6"/>
        <v>10.859523000000001</v>
      </c>
      <c r="N89" s="1">
        <f t="shared" si="7"/>
        <v>426257.99679600005</v>
      </c>
      <c r="O89" s="10">
        <f t="shared" si="8"/>
        <v>-1.7540089007592741E-2</v>
      </c>
    </row>
    <row r="90" spans="1:15" x14ac:dyDescent="0.3">
      <c r="A90" t="s">
        <v>179</v>
      </c>
      <c r="B90" t="s">
        <v>182</v>
      </c>
      <c r="C90">
        <v>3</v>
      </c>
      <c r="D90" t="s">
        <v>306</v>
      </c>
      <c r="E90">
        <v>142916</v>
      </c>
      <c r="F90" t="s">
        <v>320</v>
      </c>
      <c r="G90">
        <v>44033</v>
      </c>
      <c r="H90" s="8">
        <v>3.94</v>
      </c>
      <c r="I90" s="8">
        <f t="shared" si="5"/>
        <v>173490.02</v>
      </c>
      <c r="J90" s="1">
        <v>9.1</v>
      </c>
      <c r="K90" s="1">
        <v>400700.3</v>
      </c>
      <c r="L90" s="3">
        <v>5.33E-2</v>
      </c>
      <c r="M90" s="6">
        <f t="shared" si="6"/>
        <v>9.5850299999999997</v>
      </c>
      <c r="N90" s="1">
        <f t="shared" si="7"/>
        <v>422057.62598999997</v>
      </c>
      <c r="O90" s="10">
        <f t="shared" si="8"/>
        <v>0.58894234029523118</v>
      </c>
    </row>
    <row r="91" spans="1:15" x14ac:dyDescent="0.3">
      <c r="A91" t="s">
        <v>122</v>
      </c>
      <c r="B91" t="s">
        <v>180</v>
      </c>
      <c r="C91">
        <v>57</v>
      </c>
      <c r="D91" t="s">
        <v>54</v>
      </c>
      <c r="E91">
        <v>71750</v>
      </c>
      <c r="F91" t="s">
        <v>326</v>
      </c>
      <c r="G91">
        <v>9157</v>
      </c>
      <c r="H91" s="8">
        <v>23.77</v>
      </c>
      <c r="I91" s="8">
        <f t="shared" si="5"/>
        <v>217661.88999999998</v>
      </c>
      <c r="J91" s="1">
        <v>42.31</v>
      </c>
      <c r="K91" s="1">
        <v>387432.67</v>
      </c>
      <c r="L91" s="3">
        <v>2.5000000000000001E-2</v>
      </c>
      <c r="M91" s="6">
        <f t="shared" si="6"/>
        <v>43.367750000000001</v>
      </c>
      <c r="N91" s="1">
        <f t="shared" si="7"/>
        <v>397118.48674999998</v>
      </c>
      <c r="O91" s="10">
        <f t="shared" si="8"/>
        <v>0.45189685884095898</v>
      </c>
    </row>
    <row r="92" spans="1:15" x14ac:dyDescent="0.3">
      <c r="A92" t="s">
        <v>122</v>
      </c>
      <c r="B92" t="s">
        <v>180</v>
      </c>
      <c r="C92">
        <v>91</v>
      </c>
      <c r="D92" t="s">
        <v>85</v>
      </c>
      <c r="E92">
        <v>55088</v>
      </c>
      <c r="F92" t="s">
        <v>350</v>
      </c>
      <c r="G92">
        <v>10815</v>
      </c>
      <c r="H92" s="8">
        <v>13.782999999999999</v>
      </c>
      <c r="I92" s="8">
        <f t="shared" si="5"/>
        <v>149063.14499999999</v>
      </c>
      <c r="J92" s="1">
        <v>34.56</v>
      </c>
      <c r="K92" s="1">
        <v>373766.40000000002</v>
      </c>
      <c r="L92" s="3">
        <v>2.5000000000000001E-2</v>
      </c>
      <c r="M92" s="6">
        <f t="shared" si="6"/>
        <v>35.423999999999999</v>
      </c>
      <c r="N92" s="1">
        <f t="shared" si="7"/>
        <v>383110.56</v>
      </c>
      <c r="O92" s="10">
        <f t="shared" si="8"/>
        <v>0.61091350496838304</v>
      </c>
    </row>
    <row r="93" spans="1:15" x14ac:dyDescent="0.3">
      <c r="A93" t="s">
        <v>122</v>
      </c>
      <c r="B93" t="s">
        <v>180</v>
      </c>
      <c r="C93">
        <v>118</v>
      </c>
      <c r="D93" t="s">
        <v>109</v>
      </c>
      <c r="E93">
        <v>12034</v>
      </c>
      <c r="F93" t="s">
        <v>324</v>
      </c>
      <c r="G93">
        <v>82791</v>
      </c>
      <c r="H93" s="8">
        <v>2.4089999999999998</v>
      </c>
      <c r="I93" s="8">
        <f t="shared" si="5"/>
        <v>199443.51899999997</v>
      </c>
      <c r="J93" s="1">
        <v>4.5</v>
      </c>
      <c r="K93" s="1">
        <v>372559.5</v>
      </c>
      <c r="L93" s="3">
        <v>2.5000000000000001E-2</v>
      </c>
      <c r="M93" s="6">
        <f t="shared" si="6"/>
        <v>4.6124999999999998</v>
      </c>
      <c r="N93" s="1">
        <f t="shared" si="7"/>
        <v>381873.48749999999</v>
      </c>
      <c r="O93" s="10">
        <f t="shared" si="8"/>
        <v>0.47772357723577241</v>
      </c>
    </row>
    <row r="94" spans="1:15" x14ac:dyDescent="0.3">
      <c r="A94" t="s">
        <v>122</v>
      </c>
      <c r="B94" t="s">
        <v>180</v>
      </c>
      <c r="C94">
        <v>31</v>
      </c>
      <c r="D94" t="s">
        <v>31</v>
      </c>
      <c r="E94">
        <v>56823</v>
      </c>
      <c r="F94" t="s">
        <v>429</v>
      </c>
      <c r="G94">
        <v>23857</v>
      </c>
      <c r="H94" s="8">
        <v>12.248100000000001</v>
      </c>
      <c r="I94" s="8">
        <f t="shared" si="5"/>
        <v>292202.92170000001</v>
      </c>
      <c r="J94" s="1">
        <v>14.71</v>
      </c>
      <c r="K94" s="1">
        <v>350936.47</v>
      </c>
      <c r="L94" s="3">
        <v>2.5000000000000001E-2</v>
      </c>
      <c r="M94" s="6">
        <f t="shared" si="6"/>
        <v>15.077750000000002</v>
      </c>
      <c r="N94" s="1">
        <f t="shared" si="7"/>
        <v>359709.88175000006</v>
      </c>
      <c r="O94" s="10">
        <f t="shared" si="8"/>
        <v>0.18767057419044619</v>
      </c>
    </row>
    <row r="95" spans="1:15" x14ac:dyDescent="0.3">
      <c r="A95" t="s">
        <v>124</v>
      </c>
      <c r="B95" t="s">
        <v>237</v>
      </c>
      <c r="C95">
        <v>47</v>
      </c>
      <c r="D95" t="s">
        <v>281</v>
      </c>
      <c r="E95">
        <v>138041</v>
      </c>
      <c r="F95" t="s">
        <v>457</v>
      </c>
      <c r="G95">
        <v>24052</v>
      </c>
      <c r="H95" s="8">
        <v>9.75</v>
      </c>
      <c r="I95" s="8">
        <f t="shared" si="5"/>
        <v>234507</v>
      </c>
      <c r="J95" s="1">
        <v>14.57</v>
      </c>
      <c r="K95" s="1">
        <v>350437.64</v>
      </c>
      <c r="L95" s="3">
        <v>2.5000000000000001E-2</v>
      </c>
      <c r="M95" s="6">
        <f t="shared" si="6"/>
        <v>14.93425</v>
      </c>
      <c r="N95" s="1">
        <f t="shared" si="7"/>
        <v>359198.58100000001</v>
      </c>
      <c r="O95" s="10">
        <f t="shared" si="8"/>
        <v>0.34713828950231851</v>
      </c>
    </row>
    <row r="96" spans="1:15" x14ac:dyDescent="0.3">
      <c r="A96" t="s">
        <v>179</v>
      </c>
      <c r="B96" t="s">
        <v>181</v>
      </c>
      <c r="C96">
        <v>16</v>
      </c>
      <c r="D96" t="s">
        <v>142</v>
      </c>
      <c r="E96">
        <v>65495</v>
      </c>
      <c r="F96" t="s">
        <v>373</v>
      </c>
      <c r="G96">
        <v>69152</v>
      </c>
      <c r="H96" s="8">
        <v>3.22</v>
      </c>
      <c r="I96" s="8">
        <f t="shared" si="5"/>
        <v>222669.44</v>
      </c>
      <c r="J96" s="1">
        <v>5.03</v>
      </c>
      <c r="K96" s="1">
        <v>347834.56</v>
      </c>
      <c r="L96" s="3">
        <v>5.33E-2</v>
      </c>
      <c r="M96" s="6">
        <f t="shared" si="6"/>
        <v>5.2980990000000006</v>
      </c>
      <c r="N96" s="1">
        <f t="shared" si="7"/>
        <v>366374.14204800007</v>
      </c>
      <c r="O96" s="10">
        <f t="shared" si="8"/>
        <v>0.39223483743886256</v>
      </c>
    </row>
    <row r="97" spans="1:15" x14ac:dyDescent="0.3">
      <c r="A97" t="s">
        <v>122</v>
      </c>
      <c r="B97" t="s">
        <v>180</v>
      </c>
      <c r="C97">
        <v>2</v>
      </c>
      <c r="D97" t="s">
        <v>3</v>
      </c>
      <c r="E97">
        <v>149678</v>
      </c>
      <c r="F97" t="s">
        <v>320</v>
      </c>
      <c r="G97">
        <v>53380</v>
      </c>
      <c r="H97" s="8">
        <v>4.3574999999999999</v>
      </c>
      <c r="I97" s="8">
        <f t="shared" si="5"/>
        <v>232603.35</v>
      </c>
      <c r="J97" s="1">
        <v>6.43</v>
      </c>
      <c r="K97" s="1">
        <v>343233.4</v>
      </c>
      <c r="L97" s="3">
        <v>2.5000000000000001E-2</v>
      </c>
      <c r="M97" s="6">
        <f t="shared" si="6"/>
        <v>6.5907499999999999</v>
      </c>
      <c r="N97" s="1">
        <f t="shared" si="7"/>
        <v>351814.23499999999</v>
      </c>
      <c r="O97" s="10">
        <f t="shared" si="8"/>
        <v>0.33884611007851917</v>
      </c>
    </row>
    <row r="98" spans="1:15" x14ac:dyDescent="0.3">
      <c r="A98" t="s">
        <v>124</v>
      </c>
      <c r="B98" t="s">
        <v>237</v>
      </c>
      <c r="C98">
        <v>43</v>
      </c>
      <c r="D98" t="s">
        <v>277</v>
      </c>
      <c r="E98">
        <v>153838</v>
      </c>
      <c r="F98" t="s">
        <v>411</v>
      </c>
      <c r="G98">
        <v>14934</v>
      </c>
      <c r="H98" s="8">
        <v>15.5</v>
      </c>
      <c r="I98" s="8">
        <f t="shared" si="5"/>
        <v>231477</v>
      </c>
      <c r="J98" s="1">
        <v>22.42</v>
      </c>
      <c r="K98" s="1">
        <v>334820.28000000003</v>
      </c>
      <c r="L98" s="3">
        <v>2.5000000000000001E-2</v>
      </c>
      <c r="M98" s="6">
        <f t="shared" si="6"/>
        <v>22.980500000000003</v>
      </c>
      <c r="N98" s="1">
        <f t="shared" si="7"/>
        <v>343190.78700000007</v>
      </c>
      <c r="O98" s="10">
        <f t="shared" si="8"/>
        <v>0.32551511063727956</v>
      </c>
    </row>
    <row r="99" spans="1:15" x14ac:dyDescent="0.3">
      <c r="A99" t="s">
        <v>123</v>
      </c>
      <c r="B99" t="s">
        <v>186</v>
      </c>
      <c r="C99">
        <v>17</v>
      </c>
      <c r="D99" t="s">
        <v>203</v>
      </c>
      <c r="E99">
        <v>68620</v>
      </c>
      <c r="F99" t="s">
        <v>395</v>
      </c>
      <c r="G99">
        <v>32906</v>
      </c>
      <c r="H99" s="8">
        <v>7</v>
      </c>
      <c r="I99" s="8">
        <f t="shared" si="5"/>
        <v>230342</v>
      </c>
      <c r="J99" s="1">
        <v>10.11</v>
      </c>
      <c r="K99" s="1">
        <v>332679.65999999997</v>
      </c>
      <c r="L99" s="3">
        <v>2.5000000000000001E-2</v>
      </c>
      <c r="M99" s="6">
        <f t="shared" si="6"/>
        <v>10.36275</v>
      </c>
      <c r="N99" s="1">
        <f t="shared" si="7"/>
        <v>340996.65149999998</v>
      </c>
      <c r="O99" s="10">
        <f t="shared" si="8"/>
        <v>0.3245036307929845</v>
      </c>
    </row>
    <row r="100" spans="1:15" x14ac:dyDescent="0.3">
      <c r="A100" t="s">
        <v>124</v>
      </c>
      <c r="B100" t="s">
        <v>237</v>
      </c>
      <c r="C100">
        <v>13</v>
      </c>
      <c r="D100" t="s">
        <v>152</v>
      </c>
      <c r="E100">
        <v>149547</v>
      </c>
      <c r="F100" t="s">
        <v>382</v>
      </c>
      <c r="G100">
        <v>36920</v>
      </c>
      <c r="H100" s="8">
        <v>6</v>
      </c>
      <c r="I100" s="8">
        <f t="shared" si="5"/>
        <v>221520</v>
      </c>
      <c r="J100" s="1">
        <v>8.98</v>
      </c>
      <c r="K100" s="1">
        <v>331541.59999999998</v>
      </c>
      <c r="L100" s="3">
        <v>2.5000000000000001E-2</v>
      </c>
      <c r="M100" s="6">
        <f t="shared" si="6"/>
        <v>9.2045000000000012</v>
      </c>
      <c r="N100" s="1">
        <f t="shared" si="7"/>
        <v>339830.14000000007</v>
      </c>
      <c r="O100" s="10">
        <f t="shared" si="8"/>
        <v>0.34814492911076111</v>
      </c>
    </row>
    <row r="101" spans="1:15" x14ac:dyDescent="0.3">
      <c r="A101" t="s">
        <v>179</v>
      </c>
      <c r="B101" t="s">
        <v>182</v>
      </c>
      <c r="C101">
        <v>6</v>
      </c>
      <c r="D101" t="s">
        <v>307</v>
      </c>
      <c r="E101">
        <v>158773</v>
      </c>
      <c r="F101" t="s">
        <v>381</v>
      </c>
      <c r="G101">
        <v>35484</v>
      </c>
      <c r="H101" s="8">
        <v>5.0999999999999996</v>
      </c>
      <c r="I101" s="8">
        <f t="shared" si="5"/>
        <v>180968.4</v>
      </c>
      <c r="J101" s="1">
        <v>9.34</v>
      </c>
      <c r="K101" s="1">
        <v>331420.56</v>
      </c>
      <c r="L101" s="3">
        <v>5.33E-2</v>
      </c>
      <c r="M101" s="6">
        <f t="shared" si="6"/>
        <v>9.8378219999999992</v>
      </c>
      <c r="N101" s="1">
        <f t="shared" si="7"/>
        <v>349085.27584799996</v>
      </c>
      <c r="O101" s="10">
        <f t="shared" si="8"/>
        <v>0.48159257201441541</v>
      </c>
    </row>
    <row r="102" spans="1:15" x14ac:dyDescent="0.3">
      <c r="A102" t="s">
        <v>179</v>
      </c>
      <c r="B102" t="s">
        <v>181</v>
      </c>
      <c r="C102">
        <v>19</v>
      </c>
      <c r="D102" t="s">
        <v>145</v>
      </c>
      <c r="E102">
        <v>69786</v>
      </c>
      <c r="F102" t="s">
        <v>376</v>
      </c>
      <c r="G102">
        <v>52702</v>
      </c>
      <c r="H102" s="8">
        <v>3.95</v>
      </c>
      <c r="I102" s="8">
        <f t="shared" si="5"/>
        <v>208172.90000000002</v>
      </c>
      <c r="J102" s="1">
        <v>6.19</v>
      </c>
      <c r="K102" s="1">
        <v>326225.38</v>
      </c>
      <c r="L102" s="3">
        <v>5.33E-2</v>
      </c>
      <c r="M102" s="6">
        <f t="shared" si="6"/>
        <v>6.519927</v>
      </c>
      <c r="N102" s="1">
        <f t="shared" si="7"/>
        <v>343613.19275400002</v>
      </c>
      <c r="O102" s="10">
        <f t="shared" si="8"/>
        <v>0.39416499601912713</v>
      </c>
    </row>
    <row r="103" spans="1:15" x14ac:dyDescent="0.3">
      <c r="A103" t="s">
        <v>179</v>
      </c>
      <c r="B103" t="s">
        <v>182</v>
      </c>
      <c r="C103">
        <v>19</v>
      </c>
      <c r="D103" t="s">
        <v>164</v>
      </c>
      <c r="E103">
        <v>150641</v>
      </c>
      <c r="F103" t="s">
        <v>385</v>
      </c>
      <c r="G103">
        <v>38310</v>
      </c>
      <c r="H103" s="8">
        <v>5.6</v>
      </c>
      <c r="I103" s="8">
        <f t="shared" si="5"/>
        <v>214536</v>
      </c>
      <c r="J103" s="1">
        <v>8.44</v>
      </c>
      <c r="K103" s="1">
        <v>323336.40000000002</v>
      </c>
      <c r="L103" s="3">
        <v>5.33E-2</v>
      </c>
      <c r="M103" s="6">
        <f t="shared" si="6"/>
        <v>8.8898519999999994</v>
      </c>
      <c r="N103" s="1">
        <f t="shared" si="7"/>
        <v>340570.23011999996</v>
      </c>
      <c r="O103" s="10">
        <f t="shared" si="8"/>
        <v>0.37006825310477609</v>
      </c>
    </row>
    <row r="104" spans="1:15" x14ac:dyDescent="0.3">
      <c r="A104" t="s">
        <v>124</v>
      </c>
      <c r="B104" t="s">
        <v>237</v>
      </c>
      <c r="C104">
        <v>2</v>
      </c>
      <c r="D104" t="s">
        <v>238</v>
      </c>
      <c r="E104">
        <v>153514</v>
      </c>
      <c r="F104" t="s">
        <v>379</v>
      </c>
      <c r="G104">
        <v>45790</v>
      </c>
      <c r="H104" s="8">
        <v>5.2</v>
      </c>
      <c r="I104" s="8">
        <f t="shared" si="5"/>
        <v>238108</v>
      </c>
      <c r="J104" s="1">
        <v>7.05</v>
      </c>
      <c r="K104" s="1">
        <v>322819.5</v>
      </c>
      <c r="L104" s="3">
        <v>2.5000000000000001E-2</v>
      </c>
      <c r="M104" s="6">
        <f t="shared" si="6"/>
        <v>7.2262500000000003</v>
      </c>
      <c r="N104" s="1">
        <f t="shared" si="7"/>
        <v>330889.98749999999</v>
      </c>
      <c r="O104" s="10">
        <f t="shared" si="8"/>
        <v>0.28040131465144436</v>
      </c>
    </row>
    <row r="105" spans="1:15" x14ac:dyDescent="0.3">
      <c r="A105" t="s">
        <v>122</v>
      </c>
      <c r="B105" t="s">
        <v>180</v>
      </c>
      <c r="C105">
        <v>84</v>
      </c>
      <c r="D105" t="s">
        <v>78</v>
      </c>
      <c r="E105">
        <v>9422</v>
      </c>
      <c r="F105" t="s">
        <v>347</v>
      </c>
      <c r="G105">
        <v>14301</v>
      </c>
      <c r="H105" s="8">
        <v>15.75</v>
      </c>
      <c r="I105" s="8">
        <f t="shared" si="5"/>
        <v>225240.75</v>
      </c>
      <c r="J105" s="1">
        <v>22.35</v>
      </c>
      <c r="K105" s="1">
        <v>319627.34999999998</v>
      </c>
      <c r="L105" s="3">
        <v>2.5000000000000001E-2</v>
      </c>
      <c r="M105" s="6">
        <f t="shared" si="6"/>
        <v>22.908750000000001</v>
      </c>
      <c r="N105" s="1">
        <f t="shared" si="7"/>
        <v>327618.03375</v>
      </c>
      <c r="O105" s="10">
        <f t="shared" si="8"/>
        <v>0.31248976919299398</v>
      </c>
    </row>
    <row r="106" spans="1:15" x14ac:dyDescent="0.3">
      <c r="A106" t="s">
        <v>179</v>
      </c>
      <c r="B106" t="s">
        <v>181</v>
      </c>
      <c r="C106">
        <v>11</v>
      </c>
      <c r="D106" t="s">
        <v>137</v>
      </c>
      <c r="E106">
        <v>55573</v>
      </c>
      <c r="F106" t="s">
        <v>459</v>
      </c>
      <c r="G106">
        <v>57996</v>
      </c>
      <c r="H106" s="8">
        <v>2.31</v>
      </c>
      <c r="I106" s="8">
        <f t="shared" si="5"/>
        <v>133970.76</v>
      </c>
      <c r="J106" s="1">
        <v>5.5</v>
      </c>
      <c r="K106" s="1">
        <v>318978</v>
      </c>
      <c r="L106" s="3">
        <v>5.33E-2</v>
      </c>
      <c r="M106" s="6">
        <f t="shared" si="6"/>
        <v>5.7931499999999998</v>
      </c>
      <c r="N106" s="1">
        <f t="shared" si="7"/>
        <v>335979.52739999996</v>
      </c>
      <c r="O106" s="10">
        <f t="shared" si="8"/>
        <v>0.60125320421532324</v>
      </c>
    </row>
    <row r="107" spans="1:15" x14ac:dyDescent="0.3">
      <c r="A107" t="s">
        <v>179</v>
      </c>
      <c r="B107" t="s">
        <v>181</v>
      </c>
      <c r="C107">
        <v>2</v>
      </c>
      <c r="D107" t="s">
        <v>128</v>
      </c>
      <c r="E107">
        <v>135525</v>
      </c>
      <c r="F107" t="s">
        <v>364</v>
      </c>
      <c r="G107">
        <v>63139</v>
      </c>
      <c r="H107" s="8">
        <v>3.6749999999999998</v>
      </c>
      <c r="I107" s="8">
        <f t="shared" si="5"/>
        <v>232035.82499999998</v>
      </c>
      <c r="J107" s="1">
        <v>5.04</v>
      </c>
      <c r="K107" s="1">
        <v>318220.56</v>
      </c>
      <c r="L107" s="3">
        <v>5.33E-2</v>
      </c>
      <c r="M107" s="6">
        <f t="shared" si="6"/>
        <v>5.3086320000000002</v>
      </c>
      <c r="N107" s="1">
        <f t="shared" si="7"/>
        <v>335181.71584800002</v>
      </c>
      <c r="O107" s="10">
        <f t="shared" si="8"/>
        <v>0.30773125731826967</v>
      </c>
    </row>
    <row r="108" spans="1:15" x14ac:dyDescent="0.3">
      <c r="A108" t="s">
        <v>124</v>
      </c>
      <c r="B108" t="s">
        <v>237</v>
      </c>
      <c r="C108">
        <v>38</v>
      </c>
      <c r="D108" t="s">
        <v>272</v>
      </c>
      <c r="E108">
        <v>121033</v>
      </c>
      <c r="F108" t="s">
        <v>451</v>
      </c>
      <c r="G108">
        <v>3845</v>
      </c>
      <c r="H108" s="8">
        <v>160</v>
      </c>
      <c r="I108" s="8">
        <f t="shared" si="5"/>
        <v>615200</v>
      </c>
      <c r="J108" s="1">
        <v>81.709999999999994</v>
      </c>
      <c r="K108" s="1">
        <v>314174.95</v>
      </c>
      <c r="L108" s="3">
        <v>2.5000000000000001E-2</v>
      </c>
      <c r="M108" s="6">
        <f t="shared" si="6"/>
        <v>83.752749999999992</v>
      </c>
      <c r="N108" s="1">
        <f t="shared" si="7"/>
        <v>322029.32374999998</v>
      </c>
      <c r="O108" s="10">
        <f t="shared" si="8"/>
        <v>-0.91038503213327338</v>
      </c>
    </row>
    <row r="109" spans="1:15" x14ac:dyDescent="0.3">
      <c r="A109" t="s">
        <v>179</v>
      </c>
      <c r="B109" t="s">
        <v>181</v>
      </c>
      <c r="C109">
        <v>21</v>
      </c>
      <c r="D109" t="s">
        <v>147</v>
      </c>
      <c r="E109">
        <v>65007</v>
      </c>
      <c r="F109" t="s">
        <v>461</v>
      </c>
      <c r="G109">
        <v>40602</v>
      </c>
      <c r="H109" s="8">
        <v>1.79</v>
      </c>
      <c r="I109" s="8">
        <f t="shared" si="5"/>
        <v>72677.58</v>
      </c>
      <c r="J109" s="1">
        <v>7.69</v>
      </c>
      <c r="K109" s="1">
        <v>312229.38</v>
      </c>
      <c r="L109" s="3">
        <v>5.33E-2</v>
      </c>
      <c r="M109" s="6">
        <f t="shared" si="6"/>
        <v>8.0998770000000011</v>
      </c>
      <c r="N109" s="1">
        <f t="shared" si="7"/>
        <v>328871.20595400006</v>
      </c>
      <c r="O109" s="10">
        <f t="shared" si="8"/>
        <v>0.77900898988959955</v>
      </c>
    </row>
    <row r="110" spans="1:15" x14ac:dyDescent="0.3">
      <c r="A110" t="s">
        <v>123</v>
      </c>
      <c r="B110" t="s">
        <v>186</v>
      </c>
      <c r="C110">
        <v>39</v>
      </c>
      <c r="D110" t="s">
        <v>225</v>
      </c>
      <c r="E110">
        <v>58819</v>
      </c>
      <c r="F110" t="s">
        <v>452</v>
      </c>
      <c r="G110">
        <v>40791</v>
      </c>
      <c r="H110" s="8">
        <v>4</v>
      </c>
      <c r="I110" s="8">
        <f t="shared" si="5"/>
        <v>163164</v>
      </c>
      <c r="J110" s="1">
        <v>7.61</v>
      </c>
      <c r="K110" s="1">
        <v>310419.51</v>
      </c>
      <c r="L110" s="3">
        <v>2.5000000000000001E-2</v>
      </c>
      <c r="M110" s="6">
        <f t="shared" si="6"/>
        <v>7.8002500000000001</v>
      </c>
      <c r="N110" s="1">
        <f t="shared" si="7"/>
        <v>318179.99774999998</v>
      </c>
      <c r="O110" s="10">
        <f t="shared" si="8"/>
        <v>0.48719592320758953</v>
      </c>
    </row>
    <row r="111" spans="1:15" x14ac:dyDescent="0.3">
      <c r="A111" t="s">
        <v>123</v>
      </c>
      <c r="B111" t="s">
        <v>186</v>
      </c>
      <c r="C111">
        <v>20</v>
      </c>
      <c r="D111" t="s">
        <v>206</v>
      </c>
      <c r="E111">
        <v>176776</v>
      </c>
      <c r="F111" t="s">
        <v>446</v>
      </c>
      <c r="G111">
        <v>81780</v>
      </c>
      <c r="H111" s="8">
        <v>1.82115</v>
      </c>
      <c r="I111" s="8">
        <f t="shared" si="5"/>
        <v>148933.647</v>
      </c>
      <c r="J111" s="1">
        <v>3.71</v>
      </c>
      <c r="K111" s="1">
        <v>303403.8</v>
      </c>
      <c r="L111" s="3">
        <v>2.5000000000000001E-2</v>
      </c>
      <c r="M111" s="6">
        <f t="shared" si="6"/>
        <v>3.8027500000000001</v>
      </c>
      <c r="N111" s="1">
        <f t="shared" si="7"/>
        <v>310988.89500000002</v>
      </c>
      <c r="O111" s="10">
        <f t="shared" si="8"/>
        <v>0.52109657484715011</v>
      </c>
    </row>
    <row r="112" spans="1:15" x14ac:dyDescent="0.3">
      <c r="A112" t="s">
        <v>179</v>
      </c>
      <c r="B112" t="s">
        <v>181</v>
      </c>
      <c r="C112">
        <v>12</v>
      </c>
      <c r="D112" t="s">
        <v>138</v>
      </c>
      <c r="E112">
        <v>7226</v>
      </c>
      <c r="F112" t="s">
        <v>460</v>
      </c>
      <c r="G112">
        <v>76248</v>
      </c>
      <c r="H112" s="8">
        <v>2.6</v>
      </c>
      <c r="I112" s="8">
        <f t="shared" si="5"/>
        <v>198244.80000000002</v>
      </c>
      <c r="J112" s="1">
        <v>3.92</v>
      </c>
      <c r="K112" s="1">
        <v>298892.15999999997</v>
      </c>
      <c r="L112" s="3">
        <v>5.33E-2</v>
      </c>
      <c r="M112" s="6">
        <f t="shared" si="6"/>
        <v>4.1289359999999995</v>
      </c>
      <c r="N112" s="1">
        <f t="shared" si="7"/>
        <v>314823.11212799995</v>
      </c>
      <c r="O112" s="10">
        <f t="shared" si="8"/>
        <v>0.37029782006793022</v>
      </c>
    </row>
    <row r="113" spans="1:15" x14ac:dyDescent="0.3">
      <c r="A113" t="s">
        <v>179</v>
      </c>
      <c r="B113" t="s">
        <v>182</v>
      </c>
      <c r="C113">
        <v>9</v>
      </c>
      <c r="D113" t="s">
        <v>154</v>
      </c>
      <c r="E113">
        <v>162448</v>
      </c>
      <c r="F113" t="s">
        <v>440</v>
      </c>
      <c r="G113">
        <v>11796</v>
      </c>
      <c r="H113" s="8">
        <v>15.862</v>
      </c>
      <c r="I113" s="8">
        <f t="shared" si="5"/>
        <v>187108.152</v>
      </c>
      <c r="J113" s="1">
        <v>24.63</v>
      </c>
      <c r="K113" s="1">
        <v>290535.48</v>
      </c>
      <c r="L113" s="3">
        <v>5.33E-2</v>
      </c>
      <c r="M113" s="6">
        <f t="shared" si="6"/>
        <v>25.942778999999998</v>
      </c>
      <c r="N113" s="1">
        <f t="shared" si="7"/>
        <v>306021.02108399995</v>
      </c>
      <c r="O113" s="10">
        <f t="shared" si="8"/>
        <v>0.38857745347944406</v>
      </c>
    </row>
    <row r="114" spans="1:15" x14ac:dyDescent="0.3">
      <c r="A114" t="s">
        <v>179</v>
      </c>
      <c r="B114" t="s">
        <v>182</v>
      </c>
      <c r="C114">
        <v>13</v>
      </c>
      <c r="D114" t="s">
        <v>158</v>
      </c>
      <c r="E114">
        <v>153698</v>
      </c>
      <c r="F114" t="s">
        <v>384</v>
      </c>
      <c r="G114">
        <v>37893</v>
      </c>
      <c r="H114" s="8">
        <v>5.0999999999999996</v>
      </c>
      <c r="I114" s="8">
        <f t="shared" si="5"/>
        <v>193254.3</v>
      </c>
      <c r="J114" s="1">
        <v>7.66</v>
      </c>
      <c r="K114" s="1">
        <v>290260.38</v>
      </c>
      <c r="L114" s="3">
        <v>5.33E-2</v>
      </c>
      <c r="M114" s="6">
        <f t="shared" si="6"/>
        <v>8.0682779999999994</v>
      </c>
      <c r="N114" s="1">
        <f t="shared" si="7"/>
        <v>305731.25825399999</v>
      </c>
      <c r="O114" s="10">
        <f t="shared" si="8"/>
        <v>0.36789485934916966</v>
      </c>
    </row>
    <row r="115" spans="1:15" x14ac:dyDescent="0.3">
      <c r="A115" t="s">
        <v>124</v>
      </c>
      <c r="B115" t="s">
        <v>237</v>
      </c>
      <c r="C115">
        <v>15</v>
      </c>
      <c r="D115" t="s">
        <v>249</v>
      </c>
      <c r="E115">
        <v>153838</v>
      </c>
      <c r="F115" t="s">
        <v>382</v>
      </c>
      <c r="G115">
        <v>12636</v>
      </c>
      <c r="H115" s="8">
        <v>9.8000000000000007</v>
      </c>
      <c r="I115" s="8">
        <f t="shared" si="5"/>
        <v>123832.8</v>
      </c>
      <c r="J115" s="1">
        <v>22.42</v>
      </c>
      <c r="K115" s="1">
        <v>283299.12</v>
      </c>
      <c r="L115" s="3">
        <v>2.5000000000000001E-2</v>
      </c>
      <c r="M115" s="6">
        <f t="shared" si="6"/>
        <v>22.980500000000003</v>
      </c>
      <c r="N115" s="1">
        <f t="shared" si="7"/>
        <v>290381.59800000006</v>
      </c>
      <c r="O115" s="10">
        <f t="shared" si="8"/>
        <v>0.57355148930615085</v>
      </c>
    </row>
    <row r="116" spans="1:15" x14ac:dyDescent="0.3">
      <c r="A116" t="s">
        <v>122</v>
      </c>
      <c r="B116" t="s">
        <v>180</v>
      </c>
      <c r="C116">
        <v>76</v>
      </c>
      <c r="D116" t="s">
        <v>298</v>
      </c>
      <c r="E116">
        <v>155958</v>
      </c>
      <c r="F116" t="s">
        <v>344</v>
      </c>
      <c r="G116">
        <v>53948</v>
      </c>
      <c r="H116" s="8">
        <v>3.1671999999999998</v>
      </c>
      <c r="I116" s="8">
        <f t="shared" si="5"/>
        <v>170864.10559999998</v>
      </c>
      <c r="J116" s="1">
        <v>5.15</v>
      </c>
      <c r="K116" s="1">
        <v>277832.2</v>
      </c>
      <c r="L116" s="3">
        <v>2.5000000000000001E-2</v>
      </c>
      <c r="M116" s="6">
        <f t="shared" si="6"/>
        <v>5.2787500000000005</v>
      </c>
      <c r="N116" s="1">
        <f t="shared" si="7"/>
        <v>284778.005</v>
      </c>
      <c r="O116" s="10">
        <f t="shared" si="8"/>
        <v>0.40000947193937963</v>
      </c>
    </row>
    <row r="117" spans="1:15" x14ac:dyDescent="0.3">
      <c r="A117" t="s">
        <v>179</v>
      </c>
      <c r="B117" t="s">
        <v>181</v>
      </c>
      <c r="C117">
        <v>8</v>
      </c>
      <c r="D117" t="s">
        <v>134</v>
      </c>
      <c r="E117">
        <v>59633</v>
      </c>
      <c r="F117" t="s">
        <v>368</v>
      </c>
      <c r="G117">
        <v>68363</v>
      </c>
      <c r="H117" s="8">
        <v>2.5</v>
      </c>
      <c r="I117" s="8">
        <f t="shared" si="5"/>
        <v>170907.5</v>
      </c>
      <c r="J117" s="1">
        <v>4</v>
      </c>
      <c r="K117" s="1">
        <v>273452</v>
      </c>
      <c r="L117" s="3">
        <v>5.33E-2</v>
      </c>
      <c r="M117" s="6">
        <f t="shared" si="6"/>
        <v>4.2131999999999996</v>
      </c>
      <c r="N117" s="1">
        <f t="shared" si="7"/>
        <v>288026.99159999995</v>
      </c>
      <c r="O117" s="10">
        <f t="shared" si="8"/>
        <v>0.40662679198708818</v>
      </c>
    </row>
    <row r="118" spans="1:15" x14ac:dyDescent="0.3">
      <c r="A118" t="s">
        <v>123</v>
      </c>
      <c r="B118" t="s">
        <v>186</v>
      </c>
      <c r="C118">
        <v>30</v>
      </c>
      <c r="D118" t="s">
        <v>216</v>
      </c>
      <c r="E118">
        <v>85797</v>
      </c>
      <c r="F118" t="s">
        <v>449</v>
      </c>
      <c r="G118">
        <v>64791</v>
      </c>
      <c r="H118" s="8">
        <v>2.6</v>
      </c>
      <c r="I118" s="8">
        <f t="shared" si="5"/>
        <v>168456.6</v>
      </c>
      <c r="J118" s="1">
        <v>4.17</v>
      </c>
      <c r="K118" s="1">
        <v>270178.46999999997</v>
      </c>
      <c r="L118" s="3">
        <v>2.5000000000000001E-2</v>
      </c>
      <c r="M118" s="6">
        <f t="shared" si="6"/>
        <v>4.2742500000000003</v>
      </c>
      <c r="N118" s="1">
        <f t="shared" si="7"/>
        <v>276932.93175000005</v>
      </c>
      <c r="O118" s="10">
        <f t="shared" si="8"/>
        <v>0.39170614727730013</v>
      </c>
    </row>
    <row r="119" spans="1:15" x14ac:dyDescent="0.3">
      <c r="A119" t="s">
        <v>179</v>
      </c>
      <c r="B119" t="s">
        <v>181</v>
      </c>
      <c r="C119">
        <v>20</v>
      </c>
      <c r="D119" t="s">
        <v>146</v>
      </c>
      <c r="E119">
        <v>137198</v>
      </c>
      <c r="F119" t="s">
        <v>377</v>
      </c>
      <c r="G119">
        <v>52702</v>
      </c>
      <c r="H119" s="8">
        <v>4.16</v>
      </c>
      <c r="I119" s="8">
        <f t="shared" si="5"/>
        <v>219240.32000000001</v>
      </c>
      <c r="J119" s="1">
        <v>5.07</v>
      </c>
      <c r="K119" s="1">
        <v>267199.14</v>
      </c>
      <c r="L119" s="3">
        <v>5.33E-2</v>
      </c>
      <c r="M119" s="6">
        <f t="shared" si="6"/>
        <v>5.3402310000000002</v>
      </c>
      <c r="N119" s="1">
        <f t="shared" si="7"/>
        <v>281440.854162</v>
      </c>
      <c r="O119" s="10">
        <f t="shared" si="8"/>
        <v>0.22100748076253629</v>
      </c>
    </row>
    <row r="120" spans="1:15" x14ac:dyDescent="0.3">
      <c r="A120" t="s">
        <v>122</v>
      </c>
      <c r="B120" t="s">
        <v>180</v>
      </c>
      <c r="C120">
        <v>117</v>
      </c>
      <c r="D120" t="s">
        <v>108</v>
      </c>
      <c r="E120">
        <v>53982</v>
      </c>
      <c r="F120" t="s">
        <v>324</v>
      </c>
      <c r="G120">
        <v>56016</v>
      </c>
      <c r="H120" s="8">
        <v>2.75</v>
      </c>
      <c r="I120" s="8">
        <f t="shared" si="5"/>
        <v>154044</v>
      </c>
      <c r="J120" s="1">
        <v>4.66</v>
      </c>
      <c r="K120" s="1">
        <v>261034.56</v>
      </c>
      <c r="L120" s="3">
        <v>2.5000000000000001E-2</v>
      </c>
      <c r="M120" s="6">
        <f t="shared" si="6"/>
        <v>4.7765000000000004</v>
      </c>
      <c r="N120" s="1">
        <f t="shared" si="7"/>
        <v>267560.424</v>
      </c>
      <c r="O120" s="10">
        <f t="shared" si="8"/>
        <v>0.42426462891238359</v>
      </c>
    </row>
    <row r="121" spans="1:15" x14ac:dyDescent="0.3">
      <c r="A121" t="s">
        <v>124</v>
      </c>
      <c r="B121" t="s">
        <v>237</v>
      </c>
      <c r="C121">
        <v>30</v>
      </c>
      <c r="D121" t="s">
        <v>264</v>
      </c>
      <c r="E121">
        <v>150664</v>
      </c>
      <c r="F121" t="s">
        <v>384</v>
      </c>
      <c r="G121">
        <v>84543</v>
      </c>
      <c r="H121" s="8">
        <v>2.5499999999999998</v>
      </c>
      <c r="I121" s="8">
        <f t="shared" si="5"/>
        <v>215584.65</v>
      </c>
      <c r="J121" s="1">
        <v>3.07</v>
      </c>
      <c r="K121" s="1">
        <v>259547.01</v>
      </c>
      <c r="L121" s="3">
        <v>2.5000000000000001E-2</v>
      </c>
      <c r="M121" s="6">
        <f t="shared" si="6"/>
        <v>3.1467499999999999</v>
      </c>
      <c r="N121" s="1">
        <f t="shared" si="7"/>
        <v>266035.68524999998</v>
      </c>
      <c r="O121" s="10">
        <f t="shared" si="8"/>
        <v>0.18964010487010408</v>
      </c>
    </row>
    <row r="122" spans="1:15" x14ac:dyDescent="0.3">
      <c r="A122" t="s">
        <v>122</v>
      </c>
      <c r="B122" t="s">
        <v>180</v>
      </c>
      <c r="C122">
        <v>53</v>
      </c>
      <c r="D122" t="s">
        <v>51</v>
      </c>
      <c r="E122">
        <v>101767</v>
      </c>
      <c r="F122" t="s">
        <v>332</v>
      </c>
      <c r="G122">
        <v>1114854</v>
      </c>
      <c r="H122" s="8">
        <v>0.10325000000000001</v>
      </c>
      <c r="I122" s="8">
        <f t="shared" si="5"/>
        <v>115108.67550000001</v>
      </c>
      <c r="J122" s="1">
        <v>0.23</v>
      </c>
      <c r="K122" s="1">
        <v>256416.42</v>
      </c>
      <c r="L122" s="3">
        <v>2.5000000000000001E-2</v>
      </c>
      <c r="M122" s="6">
        <f t="shared" si="6"/>
        <v>0.23575000000000002</v>
      </c>
      <c r="N122" s="1">
        <f t="shared" si="7"/>
        <v>262826.83050000004</v>
      </c>
      <c r="O122" s="10">
        <f t="shared" si="8"/>
        <v>0.56203605514316013</v>
      </c>
    </row>
    <row r="123" spans="1:15" x14ac:dyDescent="0.3">
      <c r="A123" t="s">
        <v>179</v>
      </c>
      <c r="B123" t="s">
        <v>181</v>
      </c>
      <c r="C123">
        <v>13</v>
      </c>
      <c r="D123" t="s">
        <v>139</v>
      </c>
      <c r="E123">
        <v>55568</v>
      </c>
      <c r="F123" t="s">
        <v>371</v>
      </c>
      <c r="G123">
        <v>45974</v>
      </c>
      <c r="H123" s="8">
        <v>2.89</v>
      </c>
      <c r="I123" s="8">
        <f t="shared" si="5"/>
        <v>132864.86000000002</v>
      </c>
      <c r="J123" s="1">
        <v>5.5</v>
      </c>
      <c r="K123" s="1">
        <v>252857</v>
      </c>
      <c r="L123" s="3">
        <v>5.33E-2</v>
      </c>
      <c r="M123" s="6">
        <f t="shared" si="6"/>
        <v>5.7931499999999998</v>
      </c>
      <c r="N123" s="1">
        <f t="shared" si="7"/>
        <v>266334.2781</v>
      </c>
      <c r="O123" s="10">
        <f t="shared" si="8"/>
        <v>0.50113496111787192</v>
      </c>
    </row>
    <row r="124" spans="1:15" x14ac:dyDescent="0.3">
      <c r="A124" t="s">
        <v>122</v>
      </c>
      <c r="B124" t="s">
        <v>180</v>
      </c>
      <c r="C124">
        <v>58</v>
      </c>
      <c r="D124" t="s">
        <v>55</v>
      </c>
      <c r="E124">
        <v>183609</v>
      </c>
      <c r="F124" t="s">
        <v>438</v>
      </c>
      <c r="G124">
        <v>16158</v>
      </c>
      <c r="H124" s="8">
        <v>3.5</v>
      </c>
      <c r="I124" s="8">
        <f t="shared" si="5"/>
        <v>56553</v>
      </c>
      <c r="J124" s="1">
        <v>15.54</v>
      </c>
      <c r="K124" s="1">
        <v>251095.32</v>
      </c>
      <c r="L124" s="3">
        <v>2.5000000000000001E-2</v>
      </c>
      <c r="M124" s="6">
        <f t="shared" si="6"/>
        <v>15.9285</v>
      </c>
      <c r="N124" s="1">
        <f t="shared" si="7"/>
        <v>257372.70300000001</v>
      </c>
      <c r="O124" s="10">
        <f t="shared" si="8"/>
        <v>0.78026807295099976</v>
      </c>
    </row>
    <row r="125" spans="1:15" x14ac:dyDescent="0.3">
      <c r="A125" t="s">
        <v>179</v>
      </c>
      <c r="B125" t="s">
        <v>182</v>
      </c>
      <c r="C125">
        <v>11</v>
      </c>
      <c r="D125" t="s">
        <v>156</v>
      </c>
      <c r="E125">
        <v>153514</v>
      </c>
      <c r="F125" t="s">
        <v>379</v>
      </c>
      <c r="G125">
        <v>33384</v>
      </c>
      <c r="H125" s="8">
        <v>5.2</v>
      </c>
      <c r="I125" s="8">
        <f t="shared" si="5"/>
        <v>173596.80000000002</v>
      </c>
      <c r="J125" s="1">
        <v>7.5</v>
      </c>
      <c r="K125" s="1">
        <v>250380</v>
      </c>
      <c r="L125" s="3">
        <v>5.33E-2</v>
      </c>
      <c r="M125" s="6">
        <f t="shared" si="6"/>
        <v>7.89975</v>
      </c>
      <c r="N125" s="1">
        <f t="shared" si="7"/>
        <v>263725.25400000002</v>
      </c>
      <c r="O125" s="10">
        <f t="shared" si="8"/>
        <v>0.34175132124434315</v>
      </c>
    </row>
    <row r="126" spans="1:15" x14ac:dyDescent="0.3">
      <c r="A126" t="s">
        <v>122</v>
      </c>
      <c r="B126" t="s">
        <v>180</v>
      </c>
      <c r="C126">
        <v>16</v>
      </c>
      <c r="D126" t="s">
        <v>17</v>
      </c>
      <c r="E126">
        <v>140424</v>
      </c>
      <c r="F126" t="s">
        <v>322</v>
      </c>
      <c r="G126">
        <v>52173</v>
      </c>
      <c r="H126" s="8">
        <v>2.4803499999999996</v>
      </c>
      <c r="I126" s="8">
        <f t="shared" si="5"/>
        <v>129407.30054999999</v>
      </c>
      <c r="J126" s="1">
        <v>4.7300000000000004</v>
      </c>
      <c r="K126" s="1">
        <v>246778.29</v>
      </c>
      <c r="L126" s="3">
        <v>2.5000000000000001E-2</v>
      </c>
      <c r="M126" s="6">
        <f t="shared" si="6"/>
        <v>4.8482500000000002</v>
      </c>
      <c r="N126" s="1">
        <f t="shared" si="7"/>
        <v>252947.74725000001</v>
      </c>
      <c r="O126" s="10">
        <f t="shared" si="8"/>
        <v>0.48840303202186364</v>
      </c>
    </row>
    <row r="127" spans="1:15" x14ac:dyDescent="0.3">
      <c r="A127" t="s">
        <v>122</v>
      </c>
      <c r="B127" t="s">
        <v>180</v>
      </c>
      <c r="C127">
        <v>47</v>
      </c>
      <c r="D127" t="s">
        <v>46</v>
      </c>
      <c r="E127">
        <v>66183</v>
      </c>
      <c r="F127" t="s">
        <v>330</v>
      </c>
      <c r="G127">
        <v>19865</v>
      </c>
      <c r="H127" s="8">
        <v>5.0999999999999996</v>
      </c>
      <c r="I127" s="8">
        <f t="shared" si="5"/>
        <v>101311.5</v>
      </c>
      <c r="J127" s="1">
        <v>12.35</v>
      </c>
      <c r="K127" s="1">
        <v>245332.75</v>
      </c>
      <c r="L127" s="3">
        <v>2.5000000000000001E-2</v>
      </c>
      <c r="M127" s="6">
        <f t="shared" si="6"/>
        <v>12.65875</v>
      </c>
      <c r="N127" s="1">
        <f t="shared" si="7"/>
        <v>251466.06874999998</v>
      </c>
      <c r="O127" s="10">
        <f t="shared" si="8"/>
        <v>0.59711661893946877</v>
      </c>
    </row>
    <row r="128" spans="1:15" x14ac:dyDescent="0.3">
      <c r="A128" t="s">
        <v>122</v>
      </c>
      <c r="B128" t="s">
        <v>180</v>
      </c>
      <c r="C128">
        <v>9</v>
      </c>
      <c r="D128" t="s">
        <v>10</v>
      </c>
      <c r="E128">
        <v>54536</v>
      </c>
      <c r="F128" t="s">
        <v>424</v>
      </c>
      <c r="G128">
        <v>36265</v>
      </c>
      <c r="H128" s="8">
        <v>2.95</v>
      </c>
      <c r="I128" s="8">
        <f t="shared" si="5"/>
        <v>106981.75</v>
      </c>
      <c r="J128" s="1">
        <v>6.5</v>
      </c>
      <c r="K128" s="1">
        <v>235722.5</v>
      </c>
      <c r="L128" s="3">
        <v>2.5000000000000001E-2</v>
      </c>
      <c r="M128" s="6">
        <f t="shared" si="6"/>
        <v>6.6624999999999996</v>
      </c>
      <c r="N128" s="1">
        <f t="shared" si="7"/>
        <v>241615.5625</v>
      </c>
      <c r="O128" s="10">
        <f t="shared" si="8"/>
        <v>0.55722326454033766</v>
      </c>
    </row>
    <row r="129" spans="1:15" x14ac:dyDescent="0.3">
      <c r="A129" t="s">
        <v>124</v>
      </c>
      <c r="B129" t="s">
        <v>237</v>
      </c>
      <c r="C129">
        <v>29</v>
      </c>
      <c r="D129" t="s">
        <v>263</v>
      </c>
      <c r="E129">
        <v>85626</v>
      </c>
      <c r="F129" t="s">
        <v>417</v>
      </c>
      <c r="G129">
        <v>82105</v>
      </c>
      <c r="H129" s="8">
        <v>1.62</v>
      </c>
      <c r="I129" s="8">
        <f t="shared" si="5"/>
        <v>133010.1</v>
      </c>
      <c r="J129" s="1">
        <v>2.87</v>
      </c>
      <c r="K129" s="1">
        <v>235641.35</v>
      </c>
      <c r="L129" s="3">
        <v>2.5000000000000001E-2</v>
      </c>
      <c r="M129" s="6">
        <f t="shared" si="6"/>
        <v>2.9417500000000003</v>
      </c>
      <c r="N129" s="1">
        <f t="shared" si="7"/>
        <v>241532.38375000004</v>
      </c>
      <c r="O129" s="10">
        <f t="shared" si="8"/>
        <v>0.4493073850599133</v>
      </c>
    </row>
    <row r="130" spans="1:15" x14ac:dyDescent="0.3">
      <c r="A130" t="s">
        <v>124</v>
      </c>
      <c r="B130" t="s">
        <v>237</v>
      </c>
      <c r="C130">
        <v>6</v>
      </c>
      <c r="D130" t="s">
        <v>242</v>
      </c>
      <c r="E130">
        <v>26790</v>
      </c>
      <c r="F130" t="s">
        <v>412</v>
      </c>
      <c r="G130">
        <v>21555</v>
      </c>
      <c r="H130" s="8">
        <v>1.8</v>
      </c>
      <c r="I130" s="8">
        <f t="shared" si="5"/>
        <v>38799</v>
      </c>
      <c r="J130" s="1">
        <v>10.53</v>
      </c>
      <c r="K130" s="1">
        <v>226974.15</v>
      </c>
      <c r="L130" s="3">
        <v>2.5000000000000001E-2</v>
      </c>
      <c r="M130" s="6">
        <f t="shared" si="6"/>
        <v>10.793249999999999</v>
      </c>
      <c r="N130" s="1">
        <f t="shared" si="7"/>
        <v>232648.50374999997</v>
      </c>
      <c r="O130" s="10">
        <f t="shared" si="8"/>
        <v>0.83322910152178442</v>
      </c>
    </row>
    <row r="131" spans="1:15" x14ac:dyDescent="0.3">
      <c r="A131" t="s">
        <v>122</v>
      </c>
      <c r="B131" t="s">
        <v>180</v>
      </c>
      <c r="C131">
        <v>88</v>
      </c>
      <c r="D131" t="s">
        <v>82</v>
      </c>
      <c r="E131">
        <v>163324</v>
      </c>
      <c r="F131" t="s">
        <v>349</v>
      </c>
      <c r="G131">
        <v>12382</v>
      </c>
      <c r="H131" s="8">
        <v>3.6</v>
      </c>
      <c r="I131" s="8">
        <f t="shared" si="5"/>
        <v>44575.200000000004</v>
      </c>
      <c r="J131" s="1">
        <v>17.91</v>
      </c>
      <c r="K131" s="1">
        <v>221761.62</v>
      </c>
      <c r="L131" s="3">
        <v>2.5000000000000001E-2</v>
      </c>
      <c r="M131" s="6">
        <f t="shared" si="6"/>
        <v>18.357749999999999</v>
      </c>
      <c r="N131" s="1">
        <f t="shared" si="7"/>
        <v>227305.6605</v>
      </c>
      <c r="O131" s="10">
        <f t="shared" si="8"/>
        <v>0.80389753646280182</v>
      </c>
    </row>
    <row r="132" spans="1:15" x14ac:dyDescent="0.3">
      <c r="A132" t="s">
        <v>122</v>
      </c>
      <c r="B132" t="s">
        <v>180</v>
      </c>
      <c r="C132">
        <v>131</v>
      </c>
      <c r="D132" t="s">
        <v>119</v>
      </c>
      <c r="E132">
        <v>57719</v>
      </c>
      <c r="F132" t="s">
        <v>350</v>
      </c>
      <c r="G132">
        <v>6875</v>
      </c>
      <c r="H132" s="8">
        <v>16.234400000000001</v>
      </c>
      <c r="I132" s="8">
        <f t="shared" si="5"/>
        <v>111611.5</v>
      </c>
      <c r="J132" s="1">
        <v>31.21</v>
      </c>
      <c r="K132" s="1">
        <v>214568.75</v>
      </c>
      <c r="L132" s="3">
        <v>2.5000000000000001E-2</v>
      </c>
      <c r="M132" s="6">
        <f t="shared" si="6"/>
        <v>31.99025</v>
      </c>
      <c r="N132" s="1">
        <f t="shared" si="7"/>
        <v>219932.96875</v>
      </c>
      <c r="O132" s="10">
        <f t="shared" si="8"/>
        <v>0.49252037730245934</v>
      </c>
    </row>
    <row r="133" spans="1:15" x14ac:dyDescent="0.3">
      <c r="A133" t="s">
        <v>179</v>
      </c>
      <c r="B133" t="s">
        <v>181</v>
      </c>
      <c r="C133">
        <v>10</v>
      </c>
      <c r="D133" t="s">
        <v>136</v>
      </c>
      <c r="E133">
        <v>78280</v>
      </c>
      <c r="F133" t="s">
        <v>370</v>
      </c>
      <c r="G133">
        <v>56582</v>
      </c>
      <c r="H133" s="8">
        <v>1.0900000000000001</v>
      </c>
      <c r="I133" s="8">
        <f t="shared" si="5"/>
        <v>61674.380000000005</v>
      </c>
      <c r="J133" s="1">
        <v>3.79</v>
      </c>
      <c r="K133" s="1">
        <v>214445.78</v>
      </c>
      <c r="L133" s="3">
        <v>5.33E-2</v>
      </c>
      <c r="M133" s="6">
        <f t="shared" si="6"/>
        <v>3.9920070000000001</v>
      </c>
      <c r="N133" s="1">
        <f t="shared" si="7"/>
        <v>225875.740074</v>
      </c>
      <c r="O133" s="10">
        <f t="shared" si="8"/>
        <v>0.72695438660302947</v>
      </c>
    </row>
    <row r="134" spans="1:15" x14ac:dyDescent="0.3">
      <c r="A134" t="s">
        <v>123</v>
      </c>
      <c r="B134" t="s">
        <v>186</v>
      </c>
      <c r="C134">
        <v>45</v>
      </c>
      <c r="D134" t="s">
        <v>231</v>
      </c>
      <c r="E134">
        <v>84119</v>
      </c>
      <c r="F134" t="s">
        <v>395</v>
      </c>
      <c r="G134">
        <v>16575</v>
      </c>
      <c r="H134" s="8">
        <v>4.2685199999999996</v>
      </c>
      <c r="I134" s="8">
        <f t="shared" si="5"/>
        <v>70750.718999999997</v>
      </c>
      <c r="J134" s="1">
        <v>12.8</v>
      </c>
      <c r="K134" s="1">
        <v>212160</v>
      </c>
      <c r="L134" s="3">
        <v>2.5000000000000001E-2</v>
      </c>
      <c r="M134" s="6">
        <f t="shared" si="6"/>
        <v>13.120000000000001</v>
      </c>
      <c r="N134" s="1">
        <f t="shared" si="7"/>
        <v>217464.00000000003</v>
      </c>
      <c r="O134" s="10">
        <f t="shared" si="8"/>
        <v>0.67465548780487805</v>
      </c>
    </row>
    <row r="135" spans="1:15" x14ac:dyDescent="0.3">
      <c r="A135" t="s">
        <v>124</v>
      </c>
      <c r="B135" t="s">
        <v>237</v>
      </c>
      <c r="C135">
        <v>5</v>
      </c>
      <c r="D135" t="s">
        <v>241</v>
      </c>
      <c r="E135">
        <v>56587</v>
      </c>
      <c r="F135" t="s">
        <v>411</v>
      </c>
      <c r="G135">
        <v>26520</v>
      </c>
      <c r="H135" s="8">
        <v>1.8</v>
      </c>
      <c r="I135" s="8">
        <f t="shared" si="5"/>
        <v>47736</v>
      </c>
      <c r="J135" s="1">
        <v>7.82</v>
      </c>
      <c r="K135" s="1">
        <v>207386.4</v>
      </c>
      <c r="L135" s="3">
        <v>2.5000000000000001E-2</v>
      </c>
      <c r="M135" s="6">
        <f t="shared" si="6"/>
        <v>8.0154999999999994</v>
      </c>
      <c r="N135" s="1">
        <f t="shared" si="7"/>
        <v>212571.06</v>
      </c>
      <c r="O135" s="10">
        <f t="shared" si="8"/>
        <v>0.77543509450439774</v>
      </c>
    </row>
    <row r="136" spans="1:15" x14ac:dyDescent="0.3">
      <c r="A136" t="s">
        <v>179</v>
      </c>
      <c r="B136" t="s">
        <v>181</v>
      </c>
      <c r="C136">
        <v>3</v>
      </c>
      <c r="D136" t="s">
        <v>129</v>
      </c>
      <c r="E136">
        <v>79319</v>
      </c>
      <c r="F136" t="s">
        <v>365</v>
      </c>
      <c r="G136">
        <v>165467</v>
      </c>
      <c r="H136" s="8">
        <v>1.71</v>
      </c>
      <c r="I136" s="8">
        <f t="shared" si="5"/>
        <v>282948.57</v>
      </c>
      <c r="J136" s="1">
        <v>1.24</v>
      </c>
      <c r="K136" s="1">
        <v>205179.08</v>
      </c>
      <c r="L136" s="3">
        <v>5.33E-2</v>
      </c>
      <c r="M136" s="6">
        <f t="shared" si="6"/>
        <v>1.306092</v>
      </c>
      <c r="N136" s="1">
        <f t="shared" si="7"/>
        <v>216115.12496400002</v>
      </c>
      <c r="O136" s="10">
        <f t="shared" si="8"/>
        <v>-0.30924927187365059</v>
      </c>
    </row>
    <row r="137" spans="1:15" x14ac:dyDescent="0.3">
      <c r="A137" t="s">
        <v>123</v>
      </c>
      <c r="B137" t="s">
        <v>186</v>
      </c>
      <c r="C137">
        <v>29</v>
      </c>
      <c r="D137" t="s">
        <v>215</v>
      </c>
      <c r="E137">
        <v>85796</v>
      </c>
      <c r="F137" t="s">
        <v>448</v>
      </c>
      <c r="G137">
        <v>52666</v>
      </c>
      <c r="H137" s="8">
        <v>2.9</v>
      </c>
      <c r="I137" s="8">
        <f t="shared" ref="I137:I200" si="9">H137*G137</f>
        <v>152731.4</v>
      </c>
      <c r="J137" s="1">
        <v>3.87</v>
      </c>
      <c r="K137" s="1">
        <v>203817.42</v>
      </c>
      <c r="L137" s="3">
        <v>2.5000000000000001E-2</v>
      </c>
      <c r="M137" s="6">
        <f t="shared" ref="M137:M200" si="10">J137+(J137*L137)</f>
        <v>3.9667500000000002</v>
      </c>
      <c r="N137" s="1">
        <f t="shared" ref="N137:N200" si="11">G137*M137</f>
        <v>208912.85550000001</v>
      </c>
      <c r="O137" s="10">
        <f t="shared" ref="O137:O200" si="12">1-H137/M137</f>
        <v>0.26892292178735744</v>
      </c>
    </row>
    <row r="138" spans="1:15" x14ac:dyDescent="0.3">
      <c r="A138" t="s">
        <v>179</v>
      </c>
      <c r="B138" t="s">
        <v>182</v>
      </c>
      <c r="C138">
        <v>15</v>
      </c>
      <c r="D138" t="s">
        <v>160</v>
      </c>
      <c r="E138">
        <v>79623</v>
      </c>
      <c r="F138" t="s">
        <v>441</v>
      </c>
      <c r="G138">
        <v>42252</v>
      </c>
      <c r="H138" s="8">
        <v>3.63</v>
      </c>
      <c r="I138" s="8">
        <f t="shared" si="9"/>
        <v>153374.76</v>
      </c>
      <c r="J138" s="1">
        <v>4.76</v>
      </c>
      <c r="K138" s="1">
        <v>201119.52</v>
      </c>
      <c r="L138" s="3">
        <v>5.33E-2</v>
      </c>
      <c r="M138" s="6">
        <f t="shared" si="10"/>
        <v>5.0137079999999994</v>
      </c>
      <c r="N138" s="1">
        <f t="shared" si="11"/>
        <v>211839.19041599997</v>
      </c>
      <c r="O138" s="10">
        <f t="shared" si="12"/>
        <v>0.27598495963466552</v>
      </c>
    </row>
    <row r="139" spans="1:15" x14ac:dyDescent="0.3">
      <c r="A139" t="s">
        <v>179</v>
      </c>
      <c r="B139" t="s">
        <v>184</v>
      </c>
      <c r="C139">
        <v>2</v>
      </c>
      <c r="D139" t="s">
        <v>174</v>
      </c>
      <c r="E139">
        <v>5753</v>
      </c>
      <c r="F139" t="s">
        <v>392</v>
      </c>
      <c r="G139">
        <v>115397</v>
      </c>
      <c r="H139" s="8">
        <v>1.45</v>
      </c>
      <c r="I139" s="8">
        <f t="shared" si="9"/>
        <v>167325.65</v>
      </c>
      <c r="J139" s="1">
        <v>1.74</v>
      </c>
      <c r="K139" s="1">
        <v>200790.78</v>
      </c>
      <c r="L139" s="3">
        <v>5.33E-2</v>
      </c>
      <c r="M139" s="6">
        <f t="shared" si="10"/>
        <v>1.8327420000000001</v>
      </c>
      <c r="N139" s="1">
        <f t="shared" si="11"/>
        <v>211492.92857400002</v>
      </c>
      <c r="O139" s="10">
        <f t="shared" si="12"/>
        <v>0.20883572264945105</v>
      </c>
    </row>
    <row r="140" spans="1:15" x14ac:dyDescent="0.3">
      <c r="A140" t="s">
        <v>122</v>
      </c>
      <c r="B140" t="s">
        <v>180</v>
      </c>
      <c r="C140">
        <v>30</v>
      </c>
      <c r="D140" t="s">
        <v>30</v>
      </c>
      <c r="E140">
        <v>52894</v>
      </c>
      <c r="F140" t="s">
        <v>342</v>
      </c>
      <c r="G140">
        <v>153379</v>
      </c>
      <c r="H140" s="8">
        <v>0.79099999999999993</v>
      </c>
      <c r="I140" s="8">
        <f t="shared" si="9"/>
        <v>121322.78899999999</v>
      </c>
      <c r="J140" s="1">
        <v>1.3</v>
      </c>
      <c r="K140" s="1">
        <v>199392.7</v>
      </c>
      <c r="L140" s="3">
        <v>2.5000000000000001E-2</v>
      </c>
      <c r="M140" s="6">
        <f t="shared" si="10"/>
        <v>1.3325</v>
      </c>
      <c r="N140" s="1">
        <f t="shared" si="11"/>
        <v>204377.51750000002</v>
      </c>
      <c r="O140" s="10">
        <f t="shared" si="12"/>
        <v>0.40637898686679186</v>
      </c>
    </row>
    <row r="141" spans="1:15" x14ac:dyDescent="0.3">
      <c r="A141" t="s">
        <v>124</v>
      </c>
      <c r="B141" t="s">
        <v>237</v>
      </c>
      <c r="C141">
        <v>23</v>
      </c>
      <c r="D141" t="s">
        <v>257</v>
      </c>
      <c r="E141">
        <v>153688</v>
      </c>
      <c r="F141" t="s">
        <v>456</v>
      </c>
      <c r="G141">
        <v>23364</v>
      </c>
      <c r="H141" s="8">
        <v>6.69</v>
      </c>
      <c r="I141" s="8">
        <f t="shared" si="9"/>
        <v>156305.16</v>
      </c>
      <c r="J141" s="1">
        <v>8.51</v>
      </c>
      <c r="K141" s="1">
        <v>198827.64</v>
      </c>
      <c r="L141" s="3">
        <v>2.5000000000000001E-2</v>
      </c>
      <c r="M141" s="6">
        <f t="shared" si="10"/>
        <v>8.7227499999999996</v>
      </c>
      <c r="N141" s="1">
        <f t="shared" si="11"/>
        <v>203798.33099999998</v>
      </c>
      <c r="O141" s="10">
        <f t="shared" si="12"/>
        <v>0.23304003897853309</v>
      </c>
    </row>
    <row r="142" spans="1:15" x14ac:dyDescent="0.3">
      <c r="A142" t="s">
        <v>179</v>
      </c>
      <c r="B142" t="s">
        <v>184</v>
      </c>
      <c r="C142">
        <v>4</v>
      </c>
      <c r="D142" t="s">
        <v>176</v>
      </c>
      <c r="E142">
        <v>79623</v>
      </c>
      <c r="F142" t="s">
        <v>441</v>
      </c>
      <c r="G142">
        <v>39902</v>
      </c>
      <c r="H142" s="8">
        <v>3.63</v>
      </c>
      <c r="I142" s="8">
        <f t="shared" si="9"/>
        <v>144844.26</v>
      </c>
      <c r="J142" s="1">
        <v>4.76</v>
      </c>
      <c r="K142" s="1">
        <v>189933.52</v>
      </c>
      <c r="L142" s="3">
        <v>5.33E-2</v>
      </c>
      <c r="M142" s="6">
        <f t="shared" si="10"/>
        <v>5.0137079999999994</v>
      </c>
      <c r="N142" s="1">
        <f t="shared" si="11"/>
        <v>200056.97661599997</v>
      </c>
      <c r="O142" s="10">
        <f t="shared" si="12"/>
        <v>0.27598495963466552</v>
      </c>
    </row>
    <row r="143" spans="1:15" x14ac:dyDescent="0.3">
      <c r="A143" t="s">
        <v>124</v>
      </c>
      <c r="B143" t="s">
        <v>237</v>
      </c>
      <c r="C143">
        <v>26</v>
      </c>
      <c r="D143" t="s">
        <v>260</v>
      </c>
      <c r="E143">
        <v>141199</v>
      </c>
      <c r="F143" t="s">
        <v>348</v>
      </c>
      <c r="G143">
        <v>47207</v>
      </c>
      <c r="H143" s="8">
        <v>2</v>
      </c>
      <c r="I143" s="8">
        <f t="shared" si="9"/>
        <v>94414</v>
      </c>
      <c r="J143" s="1">
        <v>3.94</v>
      </c>
      <c r="K143" s="1">
        <v>185995.58</v>
      </c>
      <c r="L143" s="3">
        <v>2.5000000000000001E-2</v>
      </c>
      <c r="M143" s="6">
        <f t="shared" si="10"/>
        <v>4.0385</v>
      </c>
      <c r="N143" s="1">
        <f t="shared" si="11"/>
        <v>190645.46950000001</v>
      </c>
      <c r="O143" s="10">
        <f t="shared" si="12"/>
        <v>0.50476662127027361</v>
      </c>
    </row>
    <row r="144" spans="1:15" x14ac:dyDescent="0.3">
      <c r="A144" t="s">
        <v>122</v>
      </c>
      <c r="B144" t="s">
        <v>180</v>
      </c>
      <c r="C144">
        <v>116</v>
      </c>
      <c r="D144" t="s">
        <v>107</v>
      </c>
      <c r="E144">
        <v>12035</v>
      </c>
      <c r="F144" t="s">
        <v>324</v>
      </c>
      <c r="G144">
        <v>16629</v>
      </c>
      <c r="H144" s="8">
        <v>10.351000000000001</v>
      </c>
      <c r="I144" s="8">
        <f t="shared" si="9"/>
        <v>172126.77900000001</v>
      </c>
      <c r="J144" s="1">
        <v>11.02</v>
      </c>
      <c r="K144" s="1">
        <v>183251.58</v>
      </c>
      <c r="L144" s="3">
        <v>2.5000000000000001E-2</v>
      </c>
      <c r="M144" s="6">
        <f t="shared" si="10"/>
        <v>11.295499999999999</v>
      </c>
      <c r="N144" s="1">
        <f t="shared" si="11"/>
        <v>187832.86949999997</v>
      </c>
      <c r="O144" s="10">
        <f t="shared" si="12"/>
        <v>8.3617369749014903E-2</v>
      </c>
    </row>
    <row r="145" spans="1:15" x14ac:dyDescent="0.3">
      <c r="A145" t="s">
        <v>122</v>
      </c>
      <c r="B145" t="s">
        <v>180</v>
      </c>
      <c r="C145">
        <v>69</v>
      </c>
      <c r="D145" t="s">
        <v>65</v>
      </c>
      <c r="E145">
        <v>5599</v>
      </c>
      <c r="F145" t="s">
        <v>340</v>
      </c>
      <c r="G145">
        <v>33275</v>
      </c>
      <c r="H145" s="8">
        <v>3.32</v>
      </c>
      <c r="I145" s="8">
        <f t="shared" si="9"/>
        <v>110473</v>
      </c>
      <c r="J145" s="1">
        <v>5.48</v>
      </c>
      <c r="K145" s="1">
        <v>182347</v>
      </c>
      <c r="L145" s="3">
        <v>2.5000000000000001E-2</v>
      </c>
      <c r="M145" s="6">
        <f t="shared" si="10"/>
        <v>5.6170000000000009</v>
      </c>
      <c r="N145" s="1">
        <f t="shared" si="11"/>
        <v>186905.67500000002</v>
      </c>
      <c r="O145" s="10">
        <f t="shared" si="12"/>
        <v>0.40893715506498141</v>
      </c>
    </row>
    <row r="146" spans="1:15" x14ac:dyDescent="0.3">
      <c r="A146" t="s">
        <v>179</v>
      </c>
      <c r="B146" t="s">
        <v>181</v>
      </c>
      <c r="C146">
        <v>7</v>
      </c>
      <c r="D146" t="s">
        <v>133</v>
      </c>
      <c r="E146">
        <v>59667</v>
      </c>
      <c r="F146" t="s">
        <v>368</v>
      </c>
      <c r="G146">
        <v>67165</v>
      </c>
      <c r="H146" s="8">
        <v>2.3199999999999998</v>
      </c>
      <c r="I146" s="8">
        <f t="shared" si="9"/>
        <v>155822.79999999999</v>
      </c>
      <c r="J146" s="1">
        <v>2.63</v>
      </c>
      <c r="K146" s="1">
        <v>176643.95</v>
      </c>
      <c r="L146" s="3">
        <v>5.33E-2</v>
      </c>
      <c r="M146" s="6">
        <f t="shared" si="10"/>
        <v>2.7701789999999997</v>
      </c>
      <c r="N146" s="1">
        <f t="shared" si="11"/>
        <v>186059.07253499998</v>
      </c>
      <c r="O146" s="10">
        <f t="shared" si="12"/>
        <v>0.16250899310116784</v>
      </c>
    </row>
    <row r="147" spans="1:15" x14ac:dyDescent="0.3">
      <c r="A147" t="s">
        <v>123</v>
      </c>
      <c r="B147" t="s">
        <v>186</v>
      </c>
      <c r="C147">
        <v>26</v>
      </c>
      <c r="D147" t="s">
        <v>212</v>
      </c>
      <c r="E147">
        <v>124614</v>
      </c>
      <c r="F147" t="s">
        <v>395</v>
      </c>
      <c r="G147">
        <v>19636</v>
      </c>
      <c r="H147" s="8">
        <v>1.9404000000000001</v>
      </c>
      <c r="I147" s="8">
        <f t="shared" si="9"/>
        <v>38101.6944</v>
      </c>
      <c r="J147" s="1">
        <v>8.9499999999999993</v>
      </c>
      <c r="K147" s="1">
        <v>175742.2</v>
      </c>
      <c r="L147" s="3">
        <v>2.5000000000000001E-2</v>
      </c>
      <c r="M147" s="6">
        <f t="shared" si="10"/>
        <v>9.1737500000000001</v>
      </c>
      <c r="N147" s="1">
        <f t="shared" si="11"/>
        <v>180135.755</v>
      </c>
      <c r="O147" s="10">
        <f t="shared" si="12"/>
        <v>0.78848344461098241</v>
      </c>
    </row>
    <row r="148" spans="1:15" x14ac:dyDescent="0.3">
      <c r="A148" t="s">
        <v>122</v>
      </c>
      <c r="B148" t="s">
        <v>180</v>
      </c>
      <c r="C148">
        <v>14</v>
      </c>
      <c r="D148" t="s">
        <v>15</v>
      </c>
      <c r="E148">
        <v>13435</v>
      </c>
      <c r="F148" t="s">
        <v>325</v>
      </c>
      <c r="G148">
        <v>4731</v>
      </c>
      <c r="H148" s="8">
        <v>25.7</v>
      </c>
      <c r="I148" s="8">
        <f t="shared" si="9"/>
        <v>121586.7</v>
      </c>
      <c r="J148" s="1">
        <v>37.11</v>
      </c>
      <c r="K148" s="1">
        <v>175567.41</v>
      </c>
      <c r="L148" s="3">
        <v>2.5000000000000001E-2</v>
      </c>
      <c r="M148" s="6">
        <f t="shared" si="10"/>
        <v>38.037750000000003</v>
      </c>
      <c r="N148" s="1">
        <f t="shared" si="11"/>
        <v>179956.59525000001</v>
      </c>
      <c r="O148" s="10">
        <f t="shared" si="12"/>
        <v>0.32435541008603297</v>
      </c>
    </row>
    <row r="149" spans="1:15" x14ac:dyDescent="0.3">
      <c r="A149" t="s">
        <v>122</v>
      </c>
      <c r="B149" t="s">
        <v>180</v>
      </c>
      <c r="C149">
        <v>13</v>
      </c>
      <c r="D149" t="s">
        <v>14</v>
      </c>
      <c r="E149">
        <v>144684</v>
      </c>
      <c r="F149" t="s">
        <v>322</v>
      </c>
      <c r="G149">
        <v>36497</v>
      </c>
      <c r="H149" s="8">
        <v>2.4803499999999996</v>
      </c>
      <c r="I149" s="8">
        <f t="shared" si="9"/>
        <v>90525.333949999986</v>
      </c>
      <c r="J149" s="1">
        <v>4.74</v>
      </c>
      <c r="K149" s="1">
        <v>172995.78</v>
      </c>
      <c r="L149" s="3">
        <v>2.5000000000000001E-2</v>
      </c>
      <c r="M149" s="6">
        <f t="shared" si="10"/>
        <v>4.8585000000000003</v>
      </c>
      <c r="N149" s="1">
        <f t="shared" si="11"/>
        <v>177320.67450000002</v>
      </c>
      <c r="O149" s="10">
        <f t="shared" si="12"/>
        <v>0.48948235051970779</v>
      </c>
    </row>
    <row r="150" spans="1:15" x14ac:dyDescent="0.3">
      <c r="A150" t="s">
        <v>179</v>
      </c>
      <c r="B150" t="s">
        <v>182</v>
      </c>
      <c r="C150">
        <v>16</v>
      </c>
      <c r="D150" t="s">
        <v>161</v>
      </c>
      <c r="E150">
        <v>156438</v>
      </c>
      <c r="F150" t="s">
        <v>418</v>
      </c>
      <c r="G150">
        <v>17202</v>
      </c>
      <c r="H150" s="8">
        <v>7.1</v>
      </c>
      <c r="I150" s="8">
        <f t="shared" si="9"/>
        <v>122134.2</v>
      </c>
      <c r="J150" s="1">
        <v>9.7899999999999991</v>
      </c>
      <c r="K150" s="1">
        <v>168407.58</v>
      </c>
      <c r="L150" s="3">
        <v>5.33E-2</v>
      </c>
      <c r="M150" s="6">
        <f t="shared" si="10"/>
        <v>10.311806999999998</v>
      </c>
      <c r="N150" s="1">
        <f t="shared" si="11"/>
        <v>177383.70401399996</v>
      </c>
      <c r="O150" s="10">
        <f t="shared" si="12"/>
        <v>0.3114688822240369</v>
      </c>
    </row>
    <row r="151" spans="1:15" x14ac:dyDescent="0.3">
      <c r="A151" t="s">
        <v>122</v>
      </c>
      <c r="B151" t="s">
        <v>180</v>
      </c>
      <c r="C151">
        <v>77</v>
      </c>
      <c r="D151" t="s">
        <v>71</v>
      </c>
      <c r="E151">
        <v>155959</v>
      </c>
      <c r="F151" t="s">
        <v>345</v>
      </c>
      <c r="G151">
        <v>18195</v>
      </c>
      <c r="H151" s="8">
        <v>10.851279999999999</v>
      </c>
      <c r="I151" s="8">
        <f t="shared" si="9"/>
        <v>197439.03959999999</v>
      </c>
      <c r="J151" s="1">
        <v>9.2100000000000009</v>
      </c>
      <c r="K151" s="1">
        <v>167575.95000000001</v>
      </c>
      <c r="L151" s="3">
        <v>2.5000000000000001E-2</v>
      </c>
      <c r="M151" s="6">
        <f t="shared" si="10"/>
        <v>9.4402500000000007</v>
      </c>
      <c r="N151" s="1">
        <f t="shared" si="11"/>
        <v>171765.34875</v>
      </c>
      <c r="O151" s="10">
        <f t="shared" si="12"/>
        <v>-0.14946955853923338</v>
      </c>
    </row>
    <row r="152" spans="1:15" x14ac:dyDescent="0.3">
      <c r="A152" t="s">
        <v>124</v>
      </c>
      <c r="B152" t="s">
        <v>237</v>
      </c>
      <c r="C152">
        <v>14</v>
      </c>
      <c r="D152" t="s">
        <v>248</v>
      </c>
      <c r="E152">
        <v>84090</v>
      </c>
      <c r="F152" t="s">
        <v>412</v>
      </c>
      <c r="G152">
        <v>104563</v>
      </c>
      <c r="H152" s="8">
        <v>1.2141167500000001</v>
      </c>
      <c r="I152" s="8">
        <f t="shared" si="9"/>
        <v>126951.68973025001</v>
      </c>
      <c r="J152" s="1">
        <v>1.58</v>
      </c>
      <c r="K152" s="1">
        <v>165209.54</v>
      </c>
      <c r="L152" s="3">
        <v>2.5000000000000001E-2</v>
      </c>
      <c r="M152" s="6">
        <f t="shared" si="10"/>
        <v>1.6195000000000002</v>
      </c>
      <c r="N152" s="1">
        <f t="shared" si="11"/>
        <v>169339.77850000001</v>
      </c>
      <c r="O152" s="10">
        <f t="shared" si="12"/>
        <v>0.25031383142945351</v>
      </c>
    </row>
    <row r="153" spans="1:15" x14ac:dyDescent="0.3">
      <c r="A153" t="s">
        <v>122</v>
      </c>
      <c r="B153" t="s">
        <v>180</v>
      </c>
      <c r="C153">
        <v>67</v>
      </c>
      <c r="D153" t="s">
        <v>63</v>
      </c>
      <c r="E153">
        <v>122068</v>
      </c>
      <c r="F153" t="s">
        <v>337</v>
      </c>
      <c r="G153">
        <v>28922</v>
      </c>
      <c r="H153" s="8">
        <v>1.8975</v>
      </c>
      <c r="I153" s="8">
        <f t="shared" si="9"/>
        <v>54879.494999999995</v>
      </c>
      <c r="J153" s="1">
        <v>5.69</v>
      </c>
      <c r="K153" s="1">
        <v>164566.18</v>
      </c>
      <c r="L153" s="3">
        <v>2.5000000000000001E-2</v>
      </c>
      <c r="M153" s="6">
        <f t="shared" si="10"/>
        <v>5.8322500000000002</v>
      </c>
      <c r="N153" s="1">
        <f t="shared" si="11"/>
        <v>168680.3345</v>
      </c>
      <c r="O153" s="10">
        <f t="shared" si="12"/>
        <v>0.67465386428908225</v>
      </c>
    </row>
    <row r="154" spans="1:15" x14ac:dyDescent="0.3">
      <c r="A154" t="s">
        <v>122</v>
      </c>
      <c r="B154" t="s">
        <v>180</v>
      </c>
      <c r="C154">
        <v>29</v>
      </c>
      <c r="D154" t="s">
        <v>29</v>
      </c>
      <c r="E154">
        <v>72085</v>
      </c>
      <c r="F154" t="s">
        <v>342</v>
      </c>
      <c r="G154">
        <v>54681</v>
      </c>
      <c r="H154" s="8">
        <v>1.4238</v>
      </c>
      <c r="I154" s="8">
        <f t="shared" si="9"/>
        <v>77854.807799999995</v>
      </c>
      <c r="J154" s="1">
        <v>2.99</v>
      </c>
      <c r="K154" s="1">
        <v>163496.19</v>
      </c>
      <c r="L154" s="3">
        <v>2.5000000000000001E-2</v>
      </c>
      <c r="M154" s="6">
        <f t="shared" si="10"/>
        <v>3.0647500000000001</v>
      </c>
      <c r="N154" s="1">
        <f t="shared" si="11"/>
        <v>167583.59475000002</v>
      </c>
      <c r="O154" s="10">
        <f t="shared" si="12"/>
        <v>0.53542703320009788</v>
      </c>
    </row>
    <row r="155" spans="1:15" x14ac:dyDescent="0.3">
      <c r="A155" t="s">
        <v>179</v>
      </c>
      <c r="B155" t="s">
        <v>181</v>
      </c>
      <c r="C155">
        <v>1</v>
      </c>
      <c r="D155" t="s">
        <v>127</v>
      </c>
      <c r="E155">
        <v>59141</v>
      </c>
      <c r="F155" t="s">
        <v>363</v>
      </c>
      <c r="G155">
        <v>23813</v>
      </c>
      <c r="H155" s="8">
        <v>3.09</v>
      </c>
      <c r="I155" s="8">
        <f t="shared" si="9"/>
        <v>73582.17</v>
      </c>
      <c r="J155" s="1">
        <v>6.74</v>
      </c>
      <c r="K155" s="1">
        <v>160499.62</v>
      </c>
      <c r="L155" s="3">
        <v>5.33E-2</v>
      </c>
      <c r="M155" s="6">
        <f t="shared" si="10"/>
        <v>7.0992420000000003</v>
      </c>
      <c r="N155" s="1">
        <f t="shared" si="11"/>
        <v>169054.24974600002</v>
      </c>
      <c r="O155" s="10">
        <f t="shared" si="12"/>
        <v>0.56474226403325878</v>
      </c>
    </row>
    <row r="156" spans="1:15" x14ac:dyDescent="0.3">
      <c r="A156" t="s">
        <v>122</v>
      </c>
      <c r="B156" t="s">
        <v>180</v>
      </c>
      <c r="C156">
        <v>62</v>
      </c>
      <c r="D156" t="s">
        <v>59</v>
      </c>
      <c r="E156">
        <v>85784</v>
      </c>
      <c r="F156" t="s">
        <v>334</v>
      </c>
      <c r="G156">
        <v>12263</v>
      </c>
      <c r="H156" s="8">
        <v>18</v>
      </c>
      <c r="I156" s="8">
        <f t="shared" si="9"/>
        <v>220734</v>
      </c>
      <c r="J156" s="1">
        <v>13.03</v>
      </c>
      <c r="K156" s="1">
        <v>159786.89000000001</v>
      </c>
      <c r="L156" s="3">
        <v>2.5000000000000001E-2</v>
      </c>
      <c r="M156" s="6">
        <f t="shared" si="10"/>
        <v>13.355749999999999</v>
      </c>
      <c r="N156" s="1">
        <f t="shared" si="11"/>
        <v>163781.56224999999</v>
      </c>
      <c r="O156" s="10">
        <f t="shared" si="12"/>
        <v>-0.3477341220073753</v>
      </c>
    </row>
    <row r="157" spans="1:15" x14ac:dyDescent="0.3">
      <c r="A157" t="s">
        <v>122</v>
      </c>
      <c r="B157" t="s">
        <v>180</v>
      </c>
      <c r="C157">
        <v>113</v>
      </c>
      <c r="D157" t="s">
        <v>104</v>
      </c>
      <c r="E157">
        <v>153002</v>
      </c>
      <c r="F157" t="s">
        <v>433</v>
      </c>
      <c r="G157">
        <v>60535</v>
      </c>
      <c r="H157" s="8">
        <v>1.2759999999999998</v>
      </c>
      <c r="I157" s="8">
        <f t="shared" si="9"/>
        <v>77242.659999999989</v>
      </c>
      <c r="J157" s="1">
        <v>2.61</v>
      </c>
      <c r="K157" s="1">
        <v>157996.35</v>
      </c>
      <c r="L157" s="3">
        <v>2.5000000000000001E-2</v>
      </c>
      <c r="M157" s="6">
        <f t="shared" si="10"/>
        <v>2.6752499999999997</v>
      </c>
      <c r="N157" s="1">
        <f t="shared" si="11"/>
        <v>161946.25874999998</v>
      </c>
      <c r="O157" s="10">
        <f t="shared" si="12"/>
        <v>0.52303523035230359</v>
      </c>
    </row>
    <row r="158" spans="1:15" x14ac:dyDescent="0.3">
      <c r="A158" t="s">
        <v>122</v>
      </c>
      <c r="B158" t="s">
        <v>180</v>
      </c>
      <c r="C158">
        <v>107</v>
      </c>
      <c r="D158" t="s">
        <v>99</v>
      </c>
      <c r="E158">
        <v>175332</v>
      </c>
      <c r="F158" t="s">
        <v>357</v>
      </c>
      <c r="G158">
        <v>35987</v>
      </c>
      <c r="H158" s="8">
        <v>1.3161</v>
      </c>
      <c r="I158" s="8">
        <f t="shared" si="9"/>
        <v>47362.490700000002</v>
      </c>
      <c r="J158" s="1">
        <v>4.33</v>
      </c>
      <c r="K158" s="1">
        <v>155823.71</v>
      </c>
      <c r="L158" s="3">
        <v>2.5000000000000001E-2</v>
      </c>
      <c r="M158" s="6">
        <f t="shared" si="10"/>
        <v>4.43825</v>
      </c>
      <c r="N158" s="1">
        <f t="shared" si="11"/>
        <v>159719.30275</v>
      </c>
      <c r="O158" s="10">
        <f t="shared" si="12"/>
        <v>0.70346420323325631</v>
      </c>
    </row>
    <row r="159" spans="1:15" x14ac:dyDescent="0.3">
      <c r="A159" t="s">
        <v>122</v>
      </c>
      <c r="B159" t="s">
        <v>180</v>
      </c>
      <c r="C159">
        <v>71</v>
      </c>
      <c r="D159" t="s">
        <v>67</v>
      </c>
      <c r="E159">
        <v>114314</v>
      </c>
      <c r="F159" t="s">
        <v>341</v>
      </c>
      <c r="G159">
        <v>6342</v>
      </c>
      <c r="H159" s="8">
        <v>16.86</v>
      </c>
      <c r="I159" s="8">
        <f t="shared" si="9"/>
        <v>106926.12</v>
      </c>
      <c r="J159" s="1">
        <v>24.54</v>
      </c>
      <c r="K159" s="1">
        <v>155632.68</v>
      </c>
      <c r="L159" s="3">
        <v>2.5000000000000001E-2</v>
      </c>
      <c r="M159" s="6">
        <f t="shared" si="10"/>
        <v>25.153499999999998</v>
      </c>
      <c r="N159" s="1">
        <f t="shared" si="11"/>
        <v>159523.49699999997</v>
      </c>
      <c r="O159" s="10">
        <f t="shared" si="12"/>
        <v>0.32971554654421842</v>
      </c>
    </row>
    <row r="160" spans="1:15" x14ac:dyDescent="0.3">
      <c r="A160" t="s">
        <v>123</v>
      </c>
      <c r="B160" t="s">
        <v>186</v>
      </c>
      <c r="C160">
        <v>21</v>
      </c>
      <c r="D160" t="s">
        <v>207</v>
      </c>
      <c r="E160">
        <v>84090</v>
      </c>
      <c r="F160" t="s">
        <v>412</v>
      </c>
      <c r="G160">
        <v>98006</v>
      </c>
      <c r="H160" s="8">
        <v>1.2141167500000001</v>
      </c>
      <c r="I160" s="8">
        <f t="shared" si="9"/>
        <v>118990.72620050001</v>
      </c>
      <c r="J160" s="1">
        <v>1.58</v>
      </c>
      <c r="K160" s="1">
        <v>154849.48000000001</v>
      </c>
      <c r="L160" s="3">
        <v>2.5000000000000001E-2</v>
      </c>
      <c r="M160" s="6">
        <f t="shared" si="10"/>
        <v>1.6195000000000002</v>
      </c>
      <c r="N160" s="1">
        <f t="shared" si="11"/>
        <v>158720.717</v>
      </c>
      <c r="O160" s="10">
        <f t="shared" si="12"/>
        <v>0.25031383142945351</v>
      </c>
    </row>
    <row r="161" spans="1:15" x14ac:dyDescent="0.3">
      <c r="A161" t="s">
        <v>179</v>
      </c>
      <c r="B161" t="s">
        <v>182</v>
      </c>
      <c r="C161">
        <v>8</v>
      </c>
      <c r="D161" t="s">
        <v>153</v>
      </c>
      <c r="E161">
        <v>84090</v>
      </c>
      <c r="F161" t="s">
        <v>412</v>
      </c>
      <c r="G161">
        <v>95120</v>
      </c>
      <c r="H161" s="8">
        <v>1.2141167500000001</v>
      </c>
      <c r="I161" s="8">
        <f t="shared" si="9"/>
        <v>115486.78526</v>
      </c>
      <c r="J161" s="1">
        <v>1.58</v>
      </c>
      <c r="K161" s="1">
        <v>150289.60000000001</v>
      </c>
      <c r="L161" s="3">
        <v>5.33E-2</v>
      </c>
      <c r="M161" s="6">
        <f t="shared" si="10"/>
        <v>1.6642140000000001</v>
      </c>
      <c r="N161" s="1">
        <f t="shared" si="11"/>
        <v>158300.03568</v>
      </c>
      <c r="O161" s="10">
        <f t="shared" si="12"/>
        <v>0.27045635356991349</v>
      </c>
    </row>
    <row r="162" spans="1:15" x14ac:dyDescent="0.3">
      <c r="A162" t="s">
        <v>123</v>
      </c>
      <c r="B162" t="s">
        <v>186</v>
      </c>
      <c r="C162">
        <v>43</v>
      </c>
      <c r="D162" t="s">
        <v>229</v>
      </c>
      <c r="E162">
        <v>94448</v>
      </c>
      <c r="F162" t="s">
        <v>407</v>
      </c>
      <c r="G162">
        <v>3781</v>
      </c>
      <c r="H162" s="8">
        <v>20.92</v>
      </c>
      <c r="I162" s="8">
        <f t="shared" si="9"/>
        <v>79098.52</v>
      </c>
      <c r="J162" s="1">
        <v>39.369999999999997</v>
      </c>
      <c r="K162" s="1">
        <v>148857.97</v>
      </c>
      <c r="L162" s="3">
        <v>2.5000000000000001E-2</v>
      </c>
      <c r="M162" s="6">
        <f t="shared" si="10"/>
        <v>40.35425</v>
      </c>
      <c r="N162" s="1">
        <f t="shared" si="11"/>
        <v>152579.41925000001</v>
      </c>
      <c r="O162" s="10">
        <f t="shared" si="12"/>
        <v>0.4815911583042678</v>
      </c>
    </row>
    <row r="163" spans="1:15" x14ac:dyDescent="0.3">
      <c r="A163" t="s">
        <v>122</v>
      </c>
      <c r="B163" t="s">
        <v>180</v>
      </c>
      <c r="C163">
        <v>99</v>
      </c>
      <c r="D163" t="s">
        <v>92</v>
      </c>
      <c r="E163">
        <v>81256</v>
      </c>
      <c r="F163" t="s">
        <v>354</v>
      </c>
      <c r="G163">
        <v>4586</v>
      </c>
      <c r="H163" s="8">
        <v>9.7100000000000009</v>
      </c>
      <c r="I163" s="8">
        <f t="shared" si="9"/>
        <v>44530.060000000005</v>
      </c>
      <c r="J163" s="1">
        <v>32.29</v>
      </c>
      <c r="K163" s="1">
        <v>148081.94</v>
      </c>
      <c r="L163" s="3">
        <v>2.5000000000000001E-2</v>
      </c>
      <c r="M163" s="6">
        <f t="shared" si="10"/>
        <v>33.097250000000003</v>
      </c>
      <c r="N163" s="1">
        <f t="shared" si="11"/>
        <v>151783.98850000001</v>
      </c>
      <c r="O163" s="10">
        <f t="shared" si="12"/>
        <v>0.70662215138719986</v>
      </c>
    </row>
    <row r="164" spans="1:15" x14ac:dyDescent="0.3">
      <c r="A164" t="s">
        <v>122</v>
      </c>
      <c r="B164" t="s">
        <v>180</v>
      </c>
      <c r="C164">
        <v>50</v>
      </c>
      <c r="D164" t="s">
        <v>49</v>
      </c>
      <c r="E164">
        <v>157967</v>
      </c>
      <c r="F164" t="s">
        <v>331</v>
      </c>
      <c r="G164">
        <v>4048</v>
      </c>
      <c r="H164" s="8">
        <v>39.237000000000002</v>
      </c>
      <c r="I164" s="8">
        <f t="shared" si="9"/>
        <v>158831.37600000002</v>
      </c>
      <c r="J164" s="1">
        <v>36.29</v>
      </c>
      <c r="K164" s="1">
        <v>146901.92000000001</v>
      </c>
      <c r="L164" s="3">
        <v>2.5000000000000001E-2</v>
      </c>
      <c r="M164" s="6">
        <f t="shared" si="10"/>
        <v>37.197249999999997</v>
      </c>
      <c r="N164" s="1">
        <f t="shared" si="11"/>
        <v>150574.46799999999</v>
      </c>
      <c r="O164" s="10">
        <f t="shared" si="12"/>
        <v>-5.4836042987048916E-2</v>
      </c>
    </row>
    <row r="165" spans="1:15" x14ac:dyDescent="0.3">
      <c r="A165" t="s">
        <v>124</v>
      </c>
      <c r="B165" t="s">
        <v>237</v>
      </c>
      <c r="C165">
        <v>10</v>
      </c>
      <c r="D165" t="s">
        <v>246</v>
      </c>
      <c r="E165">
        <v>84164</v>
      </c>
      <c r="F165" t="s">
        <v>379</v>
      </c>
      <c r="G165">
        <v>18857</v>
      </c>
      <c r="H165" s="8">
        <v>5</v>
      </c>
      <c r="I165" s="8">
        <f t="shared" si="9"/>
        <v>94285</v>
      </c>
      <c r="J165" s="1">
        <v>7.77</v>
      </c>
      <c r="K165" s="1">
        <v>146518.89000000001</v>
      </c>
      <c r="L165" s="3">
        <v>2.5000000000000001E-2</v>
      </c>
      <c r="M165" s="6">
        <f t="shared" si="10"/>
        <v>7.9642499999999998</v>
      </c>
      <c r="N165" s="1">
        <f t="shared" si="11"/>
        <v>150181.86225000001</v>
      </c>
      <c r="O165" s="10">
        <f t="shared" si="12"/>
        <v>0.37219449414571359</v>
      </c>
    </row>
    <row r="166" spans="1:15" x14ac:dyDescent="0.3">
      <c r="A166" t="s">
        <v>122</v>
      </c>
      <c r="B166" t="s">
        <v>180</v>
      </c>
      <c r="C166">
        <v>11</v>
      </c>
      <c r="D166" t="s">
        <v>12</v>
      </c>
      <c r="E166">
        <v>1132</v>
      </c>
      <c r="F166" t="s">
        <v>324</v>
      </c>
      <c r="G166">
        <v>12704</v>
      </c>
      <c r="H166" s="8">
        <v>5.9813749999999999</v>
      </c>
      <c r="I166" s="8">
        <f t="shared" si="9"/>
        <v>75987.387999999992</v>
      </c>
      <c r="J166" s="1">
        <v>11.52</v>
      </c>
      <c r="K166" s="1">
        <v>146350.07999999999</v>
      </c>
      <c r="L166" s="3">
        <v>2.5000000000000001E-2</v>
      </c>
      <c r="M166" s="6">
        <f t="shared" si="10"/>
        <v>11.808</v>
      </c>
      <c r="N166" s="1">
        <f t="shared" si="11"/>
        <v>150008.83199999999</v>
      </c>
      <c r="O166" s="10">
        <f t="shared" si="12"/>
        <v>0.49344723915989164</v>
      </c>
    </row>
    <row r="167" spans="1:15" x14ac:dyDescent="0.3">
      <c r="A167" t="s">
        <v>122</v>
      </c>
      <c r="B167" t="s">
        <v>180</v>
      </c>
      <c r="C167">
        <v>39</v>
      </c>
      <c r="D167" t="s">
        <v>38</v>
      </c>
      <c r="E167">
        <v>66483</v>
      </c>
      <c r="F167" t="s">
        <v>433</v>
      </c>
      <c r="G167">
        <v>51771</v>
      </c>
      <c r="H167" s="8">
        <v>1.3845000000000001</v>
      </c>
      <c r="I167" s="8">
        <f t="shared" si="9"/>
        <v>71676.949500000002</v>
      </c>
      <c r="J167" s="1">
        <v>2.82</v>
      </c>
      <c r="K167" s="1">
        <v>145994.22</v>
      </c>
      <c r="L167" s="3">
        <v>2.5000000000000001E-2</v>
      </c>
      <c r="M167" s="6">
        <f t="shared" si="10"/>
        <v>2.8904999999999998</v>
      </c>
      <c r="N167" s="1">
        <f t="shared" si="11"/>
        <v>149644.07550000001</v>
      </c>
      <c r="O167" s="10">
        <f t="shared" si="12"/>
        <v>0.52101712506486764</v>
      </c>
    </row>
    <row r="168" spans="1:15" x14ac:dyDescent="0.3">
      <c r="A168" t="s">
        <v>122</v>
      </c>
      <c r="B168" t="s">
        <v>180</v>
      </c>
      <c r="C168">
        <v>83</v>
      </c>
      <c r="D168" t="s">
        <v>77</v>
      </c>
      <c r="E168">
        <v>9423</v>
      </c>
      <c r="F168" t="s">
        <v>347</v>
      </c>
      <c r="G168">
        <v>11782</v>
      </c>
      <c r="H168" s="8">
        <v>7.15</v>
      </c>
      <c r="I168" s="8">
        <f t="shared" si="9"/>
        <v>84241.3</v>
      </c>
      <c r="J168" s="1">
        <v>11.7</v>
      </c>
      <c r="K168" s="1">
        <v>137849.4</v>
      </c>
      <c r="L168" s="3">
        <v>2.5000000000000001E-2</v>
      </c>
      <c r="M168" s="6">
        <f t="shared" si="10"/>
        <v>11.9925</v>
      </c>
      <c r="N168" s="1">
        <f t="shared" si="11"/>
        <v>141295.63500000001</v>
      </c>
      <c r="O168" s="10">
        <f t="shared" si="12"/>
        <v>0.40379403794037938</v>
      </c>
    </row>
    <row r="169" spans="1:15" x14ac:dyDescent="0.3">
      <c r="A169" t="s">
        <v>122</v>
      </c>
      <c r="B169" t="s">
        <v>180</v>
      </c>
      <c r="C169">
        <v>46</v>
      </c>
      <c r="D169" t="s">
        <v>45</v>
      </c>
      <c r="E169">
        <v>55850</v>
      </c>
      <c r="F169" t="s">
        <v>330</v>
      </c>
      <c r="G169">
        <v>20662</v>
      </c>
      <c r="H169" s="8">
        <v>3.85</v>
      </c>
      <c r="I169" s="8">
        <f t="shared" si="9"/>
        <v>79548.7</v>
      </c>
      <c r="J169" s="1">
        <v>6.62</v>
      </c>
      <c r="K169" s="1">
        <v>136782.44</v>
      </c>
      <c r="L169" s="3">
        <v>2.5000000000000001E-2</v>
      </c>
      <c r="M169" s="6">
        <f t="shared" si="10"/>
        <v>6.7854999999999999</v>
      </c>
      <c r="N169" s="1">
        <f t="shared" si="11"/>
        <v>140202.00099999999</v>
      </c>
      <c r="O169" s="10">
        <f t="shared" si="12"/>
        <v>0.43261366148404679</v>
      </c>
    </row>
    <row r="170" spans="1:15" x14ac:dyDescent="0.3">
      <c r="A170" t="s">
        <v>124</v>
      </c>
      <c r="B170" t="s">
        <v>237</v>
      </c>
      <c r="C170">
        <v>36</v>
      </c>
      <c r="D170" t="s">
        <v>270</v>
      </c>
      <c r="E170">
        <v>154850</v>
      </c>
      <c r="F170" t="s">
        <v>383</v>
      </c>
      <c r="G170">
        <v>5433</v>
      </c>
      <c r="H170" s="8">
        <v>16.00375</v>
      </c>
      <c r="I170" s="8">
        <f t="shared" si="9"/>
        <v>86948.373749999999</v>
      </c>
      <c r="J170" s="1">
        <v>25.08</v>
      </c>
      <c r="K170" s="1">
        <v>136259.64000000001</v>
      </c>
      <c r="L170" s="3">
        <v>2.5000000000000001E-2</v>
      </c>
      <c r="M170" s="6">
        <f t="shared" si="10"/>
        <v>25.706999999999997</v>
      </c>
      <c r="N170" s="1">
        <f t="shared" si="11"/>
        <v>139666.13099999999</v>
      </c>
      <c r="O170" s="10">
        <f t="shared" si="12"/>
        <v>0.37745555685221921</v>
      </c>
    </row>
    <row r="171" spans="1:15" x14ac:dyDescent="0.3">
      <c r="A171" t="s">
        <v>123</v>
      </c>
      <c r="B171" t="s">
        <v>186</v>
      </c>
      <c r="C171">
        <v>50</v>
      </c>
      <c r="D171" t="s">
        <v>236</v>
      </c>
      <c r="E171">
        <v>128169</v>
      </c>
      <c r="F171" t="s">
        <v>395</v>
      </c>
      <c r="G171">
        <v>17486</v>
      </c>
      <c r="H171" s="8">
        <v>6.54987561</v>
      </c>
      <c r="I171" s="8">
        <f t="shared" si="9"/>
        <v>114531.12491646</v>
      </c>
      <c r="J171" s="1">
        <v>7.59</v>
      </c>
      <c r="K171" s="1">
        <v>132718.74</v>
      </c>
      <c r="L171" s="3">
        <v>2.5000000000000001E-2</v>
      </c>
      <c r="M171" s="6">
        <f t="shared" si="10"/>
        <v>7.7797499999999999</v>
      </c>
      <c r="N171" s="1">
        <f t="shared" si="11"/>
        <v>136036.70850000001</v>
      </c>
      <c r="O171" s="10">
        <f t="shared" si="12"/>
        <v>0.15808662103538029</v>
      </c>
    </row>
    <row r="172" spans="1:15" x14ac:dyDescent="0.3">
      <c r="A172" t="s">
        <v>122</v>
      </c>
      <c r="B172" t="s">
        <v>180</v>
      </c>
      <c r="C172">
        <v>132</v>
      </c>
      <c r="D172" t="s">
        <v>120</v>
      </c>
      <c r="E172">
        <v>15723</v>
      </c>
      <c r="F172" t="s">
        <v>342</v>
      </c>
      <c r="G172">
        <v>21665</v>
      </c>
      <c r="H172" s="8">
        <v>3.4711600000000002</v>
      </c>
      <c r="I172" s="8">
        <f t="shared" si="9"/>
        <v>75202.681400000001</v>
      </c>
      <c r="J172" s="1">
        <v>6.09</v>
      </c>
      <c r="K172" s="1">
        <v>131939.85</v>
      </c>
      <c r="L172" s="3">
        <v>2.5000000000000001E-2</v>
      </c>
      <c r="M172" s="6">
        <f t="shared" si="10"/>
        <v>6.2422500000000003</v>
      </c>
      <c r="N172" s="1">
        <f t="shared" si="11"/>
        <v>135238.34625</v>
      </c>
      <c r="O172" s="10">
        <f t="shared" si="12"/>
        <v>0.4439248668348752</v>
      </c>
    </row>
    <row r="173" spans="1:15" x14ac:dyDescent="0.3">
      <c r="A173" t="s">
        <v>122</v>
      </c>
      <c r="B173" t="s">
        <v>180</v>
      </c>
      <c r="C173">
        <v>45</v>
      </c>
      <c r="D173" t="s">
        <v>44</v>
      </c>
      <c r="E173">
        <v>53420</v>
      </c>
      <c r="F173" t="s">
        <v>330</v>
      </c>
      <c r="G173">
        <v>21078</v>
      </c>
      <c r="H173" s="8">
        <v>3.4</v>
      </c>
      <c r="I173" s="8">
        <f t="shared" si="9"/>
        <v>71665.2</v>
      </c>
      <c r="J173" s="1">
        <v>6.23</v>
      </c>
      <c r="K173" s="1">
        <v>131315.94</v>
      </c>
      <c r="L173" s="3">
        <v>2.5000000000000001E-2</v>
      </c>
      <c r="M173" s="6">
        <f t="shared" si="10"/>
        <v>6.3857500000000007</v>
      </c>
      <c r="N173" s="1">
        <f t="shared" si="11"/>
        <v>134598.83850000001</v>
      </c>
      <c r="O173" s="10">
        <f t="shared" si="12"/>
        <v>0.46756449907998288</v>
      </c>
    </row>
    <row r="174" spans="1:15" x14ac:dyDescent="0.3">
      <c r="A174" t="s">
        <v>124</v>
      </c>
      <c r="B174" t="s">
        <v>237</v>
      </c>
      <c r="C174">
        <v>20</v>
      </c>
      <c r="D174" t="s">
        <v>254</v>
      </c>
      <c r="E174">
        <v>115145</v>
      </c>
      <c r="F174" t="s">
        <v>384</v>
      </c>
      <c r="G174">
        <v>66190</v>
      </c>
      <c r="H174" s="8">
        <v>1.75</v>
      </c>
      <c r="I174" s="8">
        <f t="shared" si="9"/>
        <v>115832.5</v>
      </c>
      <c r="J174" s="1">
        <v>1.97</v>
      </c>
      <c r="K174" s="1">
        <v>130394.3</v>
      </c>
      <c r="L174" s="3">
        <v>2.5000000000000001E-2</v>
      </c>
      <c r="M174" s="6">
        <f t="shared" si="10"/>
        <v>2.01925</v>
      </c>
      <c r="N174" s="1">
        <f t="shared" si="11"/>
        <v>133654.1575</v>
      </c>
      <c r="O174" s="10">
        <f t="shared" si="12"/>
        <v>0.13334158722297884</v>
      </c>
    </row>
    <row r="175" spans="1:15" x14ac:dyDescent="0.3">
      <c r="A175" t="s">
        <v>122</v>
      </c>
      <c r="B175" t="s">
        <v>180</v>
      </c>
      <c r="C175">
        <v>42</v>
      </c>
      <c r="D175" t="s">
        <v>41</v>
      </c>
      <c r="E175">
        <v>60581</v>
      </c>
      <c r="F175" t="s">
        <v>435</v>
      </c>
      <c r="G175">
        <v>10135</v>
      </c>
      <c r="H175" s="8">
        <v>3.54</v>
      </c>
      <c r="I175" s="8">
        <f t="shared" si="9"/>
        <v>35877.9</v>
      </c>
      <c r="J175" s="1">
        <v>12.8</v>
      </c>
      <c r="K175" s="1">
        <v>129728</v>
      </c>
      <c r="L175" s="3">
        <v>2.5000000000000001E-2</v>
      </c>
      <c r="M175" s="6">
        <f t="shared" si="10"/>
        <v>13.120000000000001</v>
      </c>
      <c r="N175" s="1">
        <f t="shared" si="11"/>
        <v>132971.20000000001</v>
      </c>
      <c r="O175" s="10">
        <f t="shared" si="12"/>
        <v>0.73018292682926833</v>
      </c>
    </row>
    <row r="176" spans="1:15" x14ac:dyDescent="0.3">
      <c r="A176" t="s">
        <v>122</v>
      </c>
      <c r="B176" t="s">
        <v>180</v>
      </c>
      <c r="C176">
        <v>112</v>
      </c>
      <c r="D176" t="s">
        <v>103</v>
      </c>
      <c r="E176">
        <v>76335</v>
      </c>
      <c r="F176" t="s">
        <v>359</v>
      </c>
      <c r="G176">
        <v>12622</v>
      </c>
      <c r="H176" s="8">
        <v>10.486000000000001</v>
      </c>
      <c r="I176" s="8">
        <f t="shared" si="9"/>
        <v>132354.29200000002</v>
      </c>
      <c r="J176" s="1">
        <v>10.199999999999999</v>
      </c>
      <c r="K176" s="1">
        <v>128744.4</v>
      </c>
      <c r="L176" s="3">
        <v>2.5000000000000001E-2</v>
      </c>
      <c r="M176" s="6">
        <f t="shared" si="10"/>
        <v>10.455</v>
      </c>
      <c r="N176" s="1">
        <f t="shared" si="11"/>
        <v>131963.01</v>
      </c>
      <c r="O176" s="10">
        <f t="shared" si="12"/>
        <v>-2.9650884744141237E-3</v>
      </c>
    </row>
    <row r="177" spans="1:15" x14ac:dyDescent="0.3">
      <c r="A177" t="s">
        <v>124</v>
      </c>
      <c r="B177" t="s">
        <v>237</v>
      </c>
      <c r="C177">
        <v>39</v>
      </c>
      <c r="D177" t="s">
        <v>273</v>
      </c>
      <c r="E177">
        <v>97581</v>
      </c>
      <c r="F177" t="s">
        <v>440</v>
      </c>
      <c r="G177">
        <v>20156</v>
      </c>
      <c r="H177" s="8">
        <v>4.1535000000000002</v>
      </c>
      <c r="I177" s="8">
        <f t="shared" si="9"/>
        <v>83717.946000000011</v>
      </c>
      <c r="J177" s="1">
        <v>6.35</v>
      </c>
      <c r="K177" s="1">
        <v>127990.6</v>
      </c>
      <c r="L177" s="3">
        <v>2.5000000000000001E-2</v>
      </c>
      <c r="M177" s="6">
        <f t="shared" si="10"/>
        <v>6.50875</v>
      </c>
      <c r="N177" s="1">
        <f t="shared" si="11"/>
        <v>131190.36499999999</v>
      </c>
      <c r="O177" s="10">
        <f t="shared" si="12"/>
        <v>0.36185903591319379</v>
      </c>
    </row>
    <row r="178" spans="1:15" x14ac:dyDescent="0.3">
      <c r="A178" t="s">
        <v>122</v>
      </c>
      <c r="B178" t="s">
        <v>180</v>
      </c>
      <c r="C178">
        <v>124</v>
      </c>
      <c r="D178" t="s">
        <v>114</v>
      </c>
      <c r="E178">
        <v>141381</v>
      </c>
      <c r="F178" t="s">
        <v>333</v>
      </c>
      <c r="G178">
        <v>9804</v>
      </c>
      <c r="H178" s="8">
        <v>5</v>
      </c>
      <c r="I178" s="8">
        <f t="shared" si="9"/>
        <v>49020</v>
      </c>
      <c r="J178" s="1">
        <v>12.87</v>
      </c>
      <c r="K178" s="1">
        <v>126177.48</v>
      </c>
      <c r="L178" s="3">
        <v>2.5000000000000001E-2</v>
      </c>
      <c r="M178" s="6">
        <f t="shared" si="10"/>
        <v>13.191749999999999</v>
      </c>
      <c r="N178" s="1">
        <f t="shared" si="11"/>
        <v>129331.91699999999</v>
      </c>
      <c r="O178" s="10">
        <f t="shared" si="12"/>
        <v>0.62097523073132832</v>
      </c>
    </row>
    <row r="179" spans="1:15" x14ac:dyDescent="0.3">
      <c r="A179" t="s">
        <v>123</v>
      </c>
      <c r="B179" t="s">
        <v>186</v>
      </c>
      <c r="C179">
        <v>47</v>
      </c>
      <c r="D179" t="s">
        <v>233</v>
      </c>
      <c r="E179">
        <v>94279</v>
      </c>
      <c r="F179" t="s">
        <v>409</v>
      </c>
      <c r="G179">
        <v>1627</v>
      </c>
      <c r="H179" s="8">
        <v>5.59</v>
      </c>
      <c r="I179" s="8">
        <f t="shared" si="9"/>
        <v>9094.93</v>
      </c>
      <c r="J179" s="1">
        <v>76.36</v>
      </c>
      <c r="K179" s="1">
        <v>124237.72</v>
      </c>
      <c r="L179" s="3">
        <v>2.5000000000000001E-2</v>
      </c>
      <c r="M179" s="6">
        <f t="shared" si="10"/>
        <v>78.269000000000005</v>
      </c>
      <c r="N179" s="1">
        <f t="shared" si="11"/>
        <v>127343.66300000002</v>
      </c>
      <c r="O179" s="10">
        <f t="shared" si="12"/>
        <v>0.92857964200385845</v>
      </c>
    </row>
    <row r="180" spans="1:15" x14ac:dyDescent="0.3">
      <c r="A180" t="s">
        <v>122</v>
      </c>
      <c r="B180" t="s">
        <v>180</v>
      </c>
      <c r="C180">
        <v>19</v>
      </c>
      <c r="D180" t="s">
        <v>20</v>
      </c>
      <c r="E180">
        <v>183152</v>
      </c>
      <c r="F180" t="s">
        <v>327</v>
      </c>
      <c r="G180">
        <v>5642</v>
      </c>
      <c r="H180" s="8">
        <v>12.47</v>
      </c>
      <c r="I180" s="8">
        <f t="shared" si="9"/>
        <v>70355.740000000005</v>
      </c>
      <c r="J180" s="1">
        <v>22.02</v>
      </c>
      <c r="K180" s="1">
        <v>124236.84</v>
      </c>
      <c r="L180" s="3">
        <v>2.5000000000000001E-2</v>
      </c>
      <c r="M180" s="6">
        <f t="shared" si="10"/>
        <v>22.570499999999999</v>
      </c>
      <c r="N180" s="1">
        <f t="shared" si="11"/>
        <v>127342.761</v>
      </c>
      <c r="O180" s="10">
        <f t="shared" si="12"/>
        <v>0.44750891650605873</v>
      </c>
    </row>
    <row r="181" spans="1:15" x14ac:dyDescent="0.3">
      <c r="A181" t="s">
        <v>179</v>
      </c>
      <c r="B181" t="s">
        <v>184</v>
      </c>
      <c r="C181">
        <v>1</v>
      </c>
      <c r="D181" t="s">
        <v>173</v>
      </c>
      <c r="E181">
        <v>145869</v>
      </c>
      <c r="F181" t="s">
        <v>391</v>
      </c>
      <c r="G181">
        <v>63308</v>
      </c>
      <c r="H181" s="8">
        <v>1.5926579999999999</v>
      </c>
      <c r="I181" s="8">
        <f t="shared" si="9"/>
        <v>100827.99266399999</v>
      </c>
      <c r="J181" s="1">
        <v>1.96</v>
      </c>
      <c r="K181" s="1">
        <v>124083.68</v>
      </c>
      <c r="L181" s="3">
        <v>5.33E-2</v>
      </c>
      <c r="M181" s="6">
        <f t="shared" si="10"/>
        <v>2.0644679999999997</v>
      </c>
      <c r="N181" s="1">
        <f t="shared" si="11"/>
        <v>130697.34014399999</v>
      </c>
      <c r="O181" s="10">
        <f t="shared" si="12"/>
        <v>0.22853829654903823</v>
      </c>
    </row>
    <row r="182" spans="1:15" x14ac:dyDescent="0.3">
      <c r="A182" t="s">
        <v>123</v>
      </c>
      <c r="B182" t="s">
        <v>186</v>
      </c>
      <c r="C182">
        <v>31</v>
      </c>
      <c r="D182" t="s">
        <v>217</v>
      </c>
      <c r="E182">
        <v>60312</v>
      </c>
      <c r="F182" t="s">
        <v>403</v>
      </c>
      <c r="G182">
        <v>2513</v>
      </c>
      <c r="H182" s="8">
        <v>24.409800000000001</v>
      </c>
      <c r="I182" s="8">
        <f t="shared" si="9"/>
        <v>61341.827400000002</v>
      </c>
      <c r="J182" s="1">
        <v>49.22</v>
      </c>
      <c r="K182" s="1">
        <v>123689.86</v>
      </c>
      <c r="L182" s="3">
        <v>2.5000000000000001E-2</v>
      </c>
      <c r="M182" s="6">
        <f t="shared" si="10"/>
        <v>50.450499999999998</v>
      </c>
      <c r="N182" s="1">
        <f t="shared" si="11"/>
        <v>126782.10649999999</v>
      </c>
      <c r="O182" s="10">
        <f t="shared" si="12"/>
        <v>0.51616336805383489</v>
      </c>
    </row>
    <row r="183" spans="1:15" x14ac:dyDescent="0.3">
      <c r="A183" t="s">
        <v>123</v>
      </c>
      <c r="B183" t="s">
        <v>186</v>
      </c>
      <c r="C183">
        <v>27</v>
      </c>
      <c r="D183" t="s">
        <v>213</v>
      </c>
      <c r="E183">
        <v>57860</v>
      </c>
      <c r="F183" t="s">
        <v>395</v>
      </c>
      <c r="G183">
        <v>1754</v>
      </c>
      <c r="H183" s="8">
        <v>18.326000000000001</v>
      </c>
      <c r="I183" s="8">
        <f t="shared" si="9"/>
        <v>32143.804</v>
      </c>
      <c r="J183" s="1">
        <v>69.89</v>
      </c>
      <c r="K183" s="1">
        <v>122587.06</v>
      </c>
      <c r="L183" s="3">
        <v>2.5000000000000001E-2</v>
      </c>
      <c r="M183" s="6">
        <f t="shared" si="10"/>
        <v>71.637249999999995</v>
      </c>
      <c r="N183" s="1">
        <f t="shared" si="11"/>
        <v>125651.73649999998</v>
      </c>
      <c r="O183" s="10">
        <f t="shared" si="12"/>
        <v>0.74418336828954201</v>
      </c>
    </row>
    <row r="184" spans="1:15" x14ac:dyDescent="0.3">
      <c r="A184" t="s">
        <v>124</v>
      </c>
      <c r="B184" t="s">
        <v>237</v>
      </c>
      <c r="C184">
        <v>16</v>
      </c>
      <c r="D184" t="s">
        <v>250</v>
      </c>
      <c r="E184">
        <v>162448</v>
      </c>
      <c r="F184" t="s">
        <v>440</v>
      </c>
      <c r="G184">
        <v>4948</v>
      </c>
      <c r="H184" s="8">
        <v>15.900500000000001</v>
      </c>
      <c r="I184" s="8">
        <f t="shared" si="9"/>
        <v>78675.673999999999</v>
      </c>
      <c r="J184" s="1">
        <v>24.63</v>
      </c>
      <c r="K184" s="1">
        <v>121869.24</v>
      </c>
      <c r="L184" s="3">
        <v>2.5000000000000001E-2</v>
      </c>
      <c r="M184" s="6">
        <f t="shared" si="10"/>
        <v>25.245749999999997</v>
      </c>
      <c r="N184" s="1">
        <f t="shared" si="11"/>
        <v>124915.97099999999</v>
      </c>
      <c r="O184" s="10">
        <f t="shared" si="12"/>
        <v>0.37017121693750421</v>
      </c>
    </row>
    <row r="185" spans="1:15" x14ac:dyDescent="0.3">
      <c r="A185" t="s">
        <v>179</v>
      </c>
      <c r="B185" t="s">
        <v>184</v>
      </c>
      <c r="C185">
        <v>7</v>
      </c>
      <c r="D185" t="s">
        <v>165</v>
      </c>
      <c r="E185">
        <v>88118</v>
      </c>
      <c r="F185" t="s">
        <v>386</v>
      </c>
      <c r="G185">
        <v>118403</v>
      </c>
      <c r="H185" s="8">
        <v>1.1000000000000001</v>
      </c>
      <c r="I185" s="8">
        <f t="shared" si="9"/>
        <v>130243.30000000002</v>
      </c>
      <c r="J185" s="1">
        <v>1.02</v>
      </c>
      <c r="K185" s="1">
        <v>120771.06</v>
      </c>
      <c r="L185" s="3">
        <v>5.33E-2</v>
      </c>
      <c r="M185" s="6">
        <f t="shared" si="10"/>
        <v>1.0743659999999999</v>
      </c>
      <c r="N185" s="1">
        <f t="shared" si="11"/>
        <v>127208.15749799999</v>
      </c>
      <c r="O185" s="10">
        <f t="shared" si="12"/>
        <v>-2.3859653041887086E-2</v>
      </c>
    </row>
    <row r="186" spans="1:15" x14ac:dyDescent="0.3">
      <c r="A186" t="s">
        <v>123</v>
      </c>
      <c r="B186" t="s">
        <v>186</v>
      </c>
      <c r="C186">
        <v>48</v>
      </c>
      <c r="D186" t="s">
        <v>234</v>
      </c>
      <c r="E186">
        <v>163001</v>
      </c>
      <c r="F186" t="s">
        <v>410</v>
      </c>
      <c r="G186">
        <v>1271</v>
      </c>
      <c r="H186" s="8">
        <v>62.283124999999998</v>
      </c>
      <c r="I186" s="8">
        <f t="shared" si="9"/>
        <v>79161.851874999993</v>
      </c>
      <c r="J186" s="1">
        <v>93.97</v>
      </c>
      <c r="K186" s="1">
        <v>119435.87</v>
      </c>
      <c r="L186" s="3">
        <v>2.5000000000000001E-2</v>
      </c>
      <c r="M186" s="6">
        <f t="shared" si="10"/>
        <v>96.319249999999997</v>
      </c>
      <c r="N186" s="1">
        <f t="shared" si="11"/>
        <v>122421.76675</v>
      </c>
      <c r="O186" s="10">
        <f t="shared" si="12"/>
        <v>0.35336783664739913</v>
      </c>
    </row>
    <row r="187" spans="1:15" x14ac:dyDescent="0.3">
      <c r="A187" t="s">
        <v>179</v>
      </c>
      <c r="B187" t="s">
        <v>182</v>
      </c>
      <c r="C187">
        <v>5</v>
      </c>
      <c r="D187" t="s">
        <v>151</v>
      </c>
      <c r="E187">
        <v>74457</v>
      </c>
      <c r="F187" t="s">
        <v>380</v>
      </c>
      <c r="G187">
        <v>16955</v>
      </c>
      <c r="H187" s="8">
        <v>9.4</v>
      </c>
      <c r="I187" s="8">
        <f t="shared" si="9"/>
        <v>159377</v>
      </c>
      <c r="J187" s="1">
        <v>7.04</v>
      </c>
      <c r="K187" s="1">
        <v>119363.2</v>
      </c>
      <c r="L187" s="3">
        <v>5.33E-2</v>
      </c>
      <c r="M187" s="6">
        <f t="shared" si="10"/>
        <v>7.4152319999999996</v>
      </c>
      <c r="N187" s="1">
        <f t="shared" si="11"/>
        <v>125725.25855999999</v>
      </c>
      <c r="O187" s="10">
        <f t="shared" si="12"/>
        <v>-0.26766094439122079</v>
      </c>
    </row>
    <row r="188" spans="1:15" x14ac:dyDescent="0.3">
      <c r="A188" t="s">
        <v>122</v>
      </c>
      <c r="B188" t="s">
        <v>180</v>
      </c>
      <c r="C188">
        <v>101</v>
      </c>
      <c r="D188" t="s">
        <v>94</v>
      </c>
      <c r="E188">
        <v>11144</v>
      </c>
      <c r="F188" t="s">
        <v>355</v>
      </c>
      <c r="G188">
        <v>4404</v>
      </c>
      <c r="H188" s="8">
        <v>7.0039999999999996</v>
      </c>
      <c r="I188" s="8">
        <f t="shared" si="9"/>
        <v>30845.615999999998</v>
      </c>
      <c r="J188" s="1">
        <v>26.98</v>
      </c>
      <c r="K188" s="1">
        <v>118819.92</v>
      </c>
      <c r="L188" s="3">
        <v>2.5000000000000001E-2</v>
      </c>
      <c r="M188" s="6">
        <f t="shared" si="10"/>
        <v>27.654499999999999</v>
      </c>
      <c r="N188" s="1">
        <f t="shared" si="11"/>
        <v>121790.41799999999</v>
      </c>
      <c r="O188" s="10">
        <f t="shared" si="12"/>
        <v>0.74673199660091494</v>
      </c>
    </row>
    <row r="189" spans="1:15" x14ac:dyDescent="0.3">
      <c r="A189" t="s">
        <v>122</v>
      </c>
      <c r="B189" t="s">
        <v>180</v>
      </c>
      <c r="C189">
        <v>82</v>
      </c>
      <c r="D189" t="s">
        <v>76</v>
      </c>
      <c r="E189">
        <v>80961</v>
      </c>
      <c r="F189" t="s">
        <v>346</v>
      </c>
      <c r="G189">
        <v>8662</v>
      </c>
      <c r="H189" s="8">
        <v>6.88</v>
      </c>
      <c r="I189" s="8">
        <f t="shared" si="9"/>
        <v>59594.559999999998</v>
      </c>
      <c r="J189" s="1">
        <v>13.7</v>
      </c>
      <c r="K189" s="1">
        <v>118669.4</v>
      </c>
      <c r="L189" s="3">
        <v>2.5000000000000001E-2</v>
      </c>
      <c r="M189" s="6">
        <f t="shared" si="10"/>
        <v>14.042499999999999</v>
      </c>
      <c r="N189" s="1">
        <f t="shared" si="11"/>
        <v>121636.13499999999</v>
      </c>
      <c r="O189" s="10">
        <f t="shared" si="12"/>
        <v>0.51005875022253866</v>
      </c>
    </row>
    <row r="190" spans="1:15" x14ac:dyDescent="0.3">
      <c r="A190" t="s">
        <v>123</v>
      </c>
      <c r="B190" t="s">
        <v>186</v>
      </c>
      <c r="C190">
        <v>7</v>
      </c>
      <c r="D190" t="s">
        <v>193</v>
      </c>
      <c r="E190">
        <v>77733</v>
      </c>
      <c r="F190" t="s">
        <v>399</v>
      </c>
      <c r="G190">
        <v>3935</v>
      </c>
      <c r="H190" s="8">
        <v>6.6080000000000005</v>
      </c>
      <c r="I190" s="8">
        <f t="shared" si="9"/>
        <v>26002.480000000003</v>
      </c>
      <c r="J190" s="1">
        <v>30.07</v>
      </c>
      <c r="K190" s="1">
        <v>118325.45</v>
      </c>
      <c r="L190" s="3">
        <v>2.5000000000000001E-2</v>
      </c>
      <c r="M190" s="6">
        <f t="shared" si="10"/>
        <v>30.821750000000002</v>
      </c>
      <c r="N190" s="1">
        <f t="shared" si="11"/>
        <v>121283.58625000001</v>
      </c>
      <c r="O190" s="10">
        <f t="shared" si="12"/>
        <v>0.78560594385458327</v>
      </c>
    </row>
    <row r="191" spans="1:15" x14ac:dyDescent="0.3">
      <c r="A191" t="s">
        <v>179</v>
      </c>
      <c r="B191" t="s">
        <v>182</v>
      </c>
      <c r="C191">
        <v>18</v>
      </c>
      <c r="D191" t="s">
        <v>163</v>
      </c>
      <c r="E191">
        <v>97581</v>
      </c>
      <c r="F191" t="s">
        <v>440</v>
      </c>
      <c r="G191">
        <v>18360</v>
      </c>
      <c r="H191" s="8">
        <v>4.1535000000000002</v>
      </c>
      <c r="I191" s="8">
        <f t="shared" si="9"/>
        <v>76258.260000000009</v>
      </c>
      <c r="J191" s="1">
        <v>6.35</v>
      </c>
      <c r="K191" s="1">
        <v>116586</v>
      </c>
      <c r="L191" s="3">
        <v>5.33E-2</v>
      </c>
      <c r="M191" s="6">
        <f t="shared" si="10"/>
        <v>6.6884549999999994</v>
      </c>
      <c r="N191" s="1">
        <f t="shared" si="11"/>
        <v>122800.03379999999</v>
      </c>
      <c r="O191" s="10">
        <f t="shared" si="12"/>
        <v>0.3790045683195894</v>
      </c>
    </row>
    <row r="192" spans="1:15" x14ac:dyDescent="0.3">
      <c r="A192" t="s">
        <v>122</v>
      </c>
      <c r="B192" t="s">
        <v>180</v>
      </c>
      <c r="C192">
        <v>64</v>
      </c>
      <c r="D192" t="s">
        <v>61</v>
      </c>
      <c r="E192">
        <v>80244</v>
      </c>
      <c r="F192" t="s">
        <v>336</v>
      </c>
      <c r="G192">
        <v>8350</v>
      </c>
      <c r="H192" s="8">
        <v>4.68</v>
      </c>
      <c r="I192" s="8">
        <f t="shared" si="9"/>
        <v>39078</v>
      </c>
      <c r="J192" s="1">
        <v>13.9</v>
      </c>
      <c r="K192" s="1">
        <v>116065</v>
      </c>
      <c r="L192" s="3">
        <v>2.5000000000000001E-2</v>
      </c>
      <c r="M192" s="6">
        <f t="shared" si="10"/>
        <v>14.2475</v>
      </c>
      <c r="N192" s="1">
        <f t="shared" si="11"/>
        <v>118966.625</v>
      </c>
      <c r="O192" s="10">
        <f t="shared" si="12"/>
        <v>0.67152131952974203</v>
      </c>
    </row>
    <row r="193" spans="1:15" x14ac:dyDescent="0.3">
      <c r="A193" t="s">
        <v>179</v>
      </c>
      <c r="B193" t="s">
        <v>184</v>
      </c>
      <c r="C193">
        <v>3</v>
      </c>
      <c r="D193" t="s">
        <v>175</v>
      </c>
      <c r="E193">
        <v>53727</v>
      </c>
      <c r="F193" t="s">
        <v>393</v>
      </c>
      <c r="G193">
        <v>115399</v>
      </c>
      <c r="H193" s="8">
        <v>1.41</v>
      </c>
      <c r="I193" s="8">
        <f t="shared" si="9"/>
        <v>162712.59</v>
      </c>
      <c r="J193" s="1">
        <v>1</v>
      </c>
      <c r="K193" s="1">
        <v>115399</v>
      </c>
      <c r="L193" s="3">
        <v>5.33E-2</v>
      </c>
      <c r="M193" s="6">
        <f t="shared" si="10"/>
        <v>1.0532999999999999</v>
      </c>
      <c r="N193" s="1">
        <f t="shared" si="11"/>
        <v>121549.76669999999</v>
      </c>
      <c r="O193" s="10">
        <f t="shared" si="12"/>
        <v>-0.3386499572771291</v>
      </c>
    </row>
    <row r="194" spans="1:15" x14ac:dyDescent="0.3">
      <c r="A194" t="s">
        <v>122</v>
      </c>
      <c r="B194" t="s">
        <v>180</v>
      </c>
      <c r="C194">
        <v>98</v>
      </c>
      <c r="D194" t="s">
        <v>91</v>
      </c>
      <c r="E194">
        <v>119060</v>
      </c>
      <c r="F194" t="s">
        <v>353</v>
      </c>
      <c r="G194">
        <v>4009</v>
      </c>
      <c r="H194" s="8">
        <v>11.227</v>
      </c>
      <c r="I194" s="8">
        <f t="shared" si="9"/>
        <v>45009.042999999998</v>
      </c>
      <c r="J194" s="1">
        <v>28.14</v>
      </c>
      <c r="K194" s="1">
        <v>112813.26</v>
      </c>
      <c r="L194" s="3">
        <v>2.5000000000000001E-2</v>
      </c>
      <c r="M194" s="6">
        <f t="shared" si="10"/>
        <v>28.843499999999999</v>
      </c>
      <c r="N194" s="1">
        <f t="shared" si="11"/>
        <v>115633.59149999999</v>
      </c>
      <c r="O194" s="10">
        <f t="shared" si="12"/>
        <v>0.61076152339348555</v>
      </c>
    </row>
    <row r="195" spans="1:15" x14ac:dyDescent="0.3">
      <c r="A195" t="s">
        <v>122</v>
      </c>
      <c r="B195" t="s">
        <v>180</v>
      </c>
      <c r="C195">
        <v>43</v>
      </c>
      <c r="D195" t="s">
        <v>42</v>
      </c>
      <c r="E195">
        <v>58480</v>
      </c>
      <c r="F195" t="s">
        <v>322</v>
      </c>
      <c r="G195">
        <v>30349</v>
      </c>
      <c r="H195" s="8">
        <v>1</v>
      </c>
      <c r="I195" s="8">
        <f t="shared" si="9"/>
        <v>30349</v>
      </c>
      <c r="J195" s="1">
        <v>3.65</v>
      </c>
      <c r="K195" s="1">
        <v>110773.85</v>
      </c>
      <c r="L195" s="3">
        <v>2.5000000000000001E-2</v>
      </c>
      <c r="M195" s="6">
        <f t="shared" si="10"/>
        <v>3.74125</v>
      </c>
      <c r="N195" s="1">
        <f t="shared" si="11"/>
        <v>113543.19624999999</v>
      </c>
      <c r="O195" s="10">
        <f t="shared" si="12"/>
        <v>0.73270965586368186</v>
      </c>
    </row>
    <row r="196" spans="1:15" x14ac:dyDescent="0.3">
      <c r="A196" t="s">
        <v>122</v>
      </c>
      <c r="B196" t="s">
        <v>180</v>
      </c>
      <c r="C196">
        <v>78</v>
      </c>
      <c r="D196" t="s">
        <v>72</v>
      </c>
      <c r="E196">
        <v>128025</v>
      </c>
      <c r="F196" t="s">
        <v>439</v>
      </c>
      <c r="G196">
        <v>3201</v>
      </c>
      <c r="H196" s="8">
        <v>12</v>
      </c>
      <c r="I196" s="8">
        <f t="shared" si="9"/>
        <v>38412</v>
      </c>
      <c r="J196" s="1">
        <v>33.840000000000003</v>
      </c>
      <c r="K196" s="1">
        <v>108321.84</v>
      </c>
      <c r="L196" s="3">
        <v>2.5000000000000001E-2</v>
      </c>
      <c r="M196" s="6">
        <f t="shared" si="10"/>
        <v>34.686000000000007</v>
      </c>
      <c r="N196" s="1">
        <f t="shared" si="11"/>
        <v>111029.88600000003</v>
      </c>
      <c r="O196" s="10">
        <f t="shared" si="12"/>
        <v>0.65403909358242518</v>
      </c>
    </row>
    <row r="197" spans="1:15" x14ac:dyDescent="0.3">
      <c r="A197" t="s">
        <v>122</v>
      </c>
      <c r="B197" t="s">
        <v>180</v>
      </c>
      <c r="C197">
        <v>90</v>
      </c>
      <c r="D197" t="s">
        <v>84</v>
      </c>
      <c r="E197">
        <v>76903</v>
      </c>
      <c r="F197" t="s">
        <v>350</v>
      </c>
      <c r="G197">
        <v>8164</v>
      </c>
      <c r="H197" s="8">
        <v>5.0049999999999999</v>
      </c>
      <c r="I197" s="8">
        <f t="shared" si="9"/>
        <v>40860.82</v>
      </c>
      <c r="J197" s="1">
        <v>13.09</v>
      </c>
      <c r="K197" s="1">
        <v>106866.76</v>
      </c>
      <c r="L197" s="3">
        <v>2.5000000000000001E-2</v>
      </c>
      <c r="M197" s="6">
        <f t="shared" si="10"/>
        <v>13.417249999999999</v>
      </c>
      <c r="N197" s="1">
        <f t="shared" si="11"/>
        <v>109538.42899999999</v>
      </c>
      <c r="O197" s="10">
        <f t="shared" si="12"/>
        <v>0.62697274031563843</v>
      </c>
    </row>
    <row r="198" spans="1:15" x14ac:dyDescent="0.3">
      <c r="A198" t="s">
        <v>123</v>
      </c>
      <c r="B198" t="s">
        <v>186</v>
      </c>
      <c r="C198">
        <v>44</v>
      </c>
      <c r="D198" t="s">
        <v>230</v>
      </c>
      <c r="E198">
        <v>63557</v>
      </c>
      <c r="F198" t="s">
        <v>408</v>
      </c>
      <c r="G198">
        <v>2946</v>
      </c>
      <c r="H198" s="8">
        <v>17.989999999999998</v>
      </c>
      <c r="I198" s="8">
        <f t="shared" si="9"/>
        <v>52998.539999999994</v>
      </c>
      <c r="J198" s="1">
        <v>35.799999999999997</v>
      </c>
      <c r="K198" s="1">
        <v>105466.8</v>
      </c>
      <c r="L198" s="3">
        <v>2.5000000000000001E-2</v>
      </c>
      <c r="M198" s="6">
        <f t="shared" si="10"/>
        <v>36.695</v>
      </c>
      <c r="N198" s="1">
        <f t="shared" si="11"/>
        <v>108103.47</v>
      </c>
      <c r="O198" s="10">
        <f t="shared" si="12"/>
        <v>0.50974247172639331</v>
      </c>
    </row>
    <row r="199" spans="1:15" x14ac:dyDescent="0.3">
      <c r="A199" t="s">
        <v>122</v>
      </c>
      <c r="B199" t="s">
        <v>180</v>
      </c>
      <c r="C199">
        <v>37</v>
      </c>
      <c r="D199" t="s">
        <v>36</v>
      </c>
      <c r="E199">
        <v>53421</v>
      </c>
      <c r="F199" t="s">
        <v>433</v>
      </c>
      <c r="G199">
        <v>53828</v>
      </c>
      <c r="H199" s="8">
        <v>1.33125</v>
      </c>
      <c r="I199" s="8">
        <f t="shared" si="9"/>
        <v>71658.525000000009</v>
      </c>
      <c r="J199" s="1">
        <v>1.94</v>
      </c>
      <c r="K199" s="1">
        <v>104426.32</v>
      </c>
      <c r="L199" s="3">
        <v>2.5000000000000001E-2</v>
      </c>
      <c r="M199" s="6">
        <f t="shared" si="10"/>
        <v>1.9884999999999999</v>
      </c>
      <c r="N199" s="1">
        <f t="shared" si="11"/>
        <v>107036.978</v>
      </c>
      <c r="O199" s="10">
        <f t="shared" si="12"/>
        <v>0.33052552175006278</v>
      </c>
    </row>
    <row r="200" spans="1:15" x14ac:dyDescent="0.3">
      <c r="A200" t="s">
        <v>124</v>
      </c>
      <c r="B200" t="s">
        <v>237</v>
      </c>
      <c r="C200">
        <v>18</v>
      </c>
      <c r="D200" t="s">
        <v>252</v>
      </c>
      <c r="E200">
        <v>16871</v>
      </c>
      <c r="F200" t="s">
        <v>384</v>
      </c>
      <c r="G200">
        <v>4828</v>
      </c>
      <c r="H200" s="8">
        <v>7.95</v>
      </c>
      <c r="I200" s="8">
        <f t="shared" si="9"/>
        <v>38382.6</v>
      </c>
      <c r="J200" s="1">
        <v>21.48</v>
      </c>
      <c r="K200" s="1">
        <v>103705.44</v>
      </c>
      <c r="L200" s="3">
        <v>2.5000000000000001E-2</v>
      </c>
      <c r="M200" s="6">
        <f t="shared" si="10"/>
        <v>22.016999999999999</v>
      </c>
      <c r="N200" s="1">
        <f t="shared" si="11"/>
        <v>106298.076</v>
      </c>
      <c r="O200" s="10">
        <f t="shared" si="12"/>
        <v>0.63891538356724342</v>
      </c>
    </row>
    <row r="201" spans="1:15" x14ac:dyDescent="0.3">
      <c r="A201" t="s">
        <v>122</v>
      </c>
      <c r="B201" t="s">
        <v>180</v>
      </c>
      <c r="C201">
        <v>15</v>
      </c>
      <c r="D201" t="s">
        <v>16</v>
      </c>
      <c r="E201">
        <v>71365</v>
      </c>
      <c r="F201" t="s">
        <v>322</v>
      </c>
      <c r="G201">
        <v>30514</v>
      </c>
      <c r="H201" s="8">
        <v>2.4913250000000002</v>
      </c>
      <c r="I201" s="8">
        <f t="shared" ref="I201:I264" si="13">H201*G201</f>
        <v>76020.291050000014</v>
      </c>
      <c r="J201" s="1">
        <v>3.36</v>
      </c>
      <c r="K201" s="1">
        <v>102527.03999999999</v>
      </c>
      <c r="L201" s="3">
        <v>2.5000000000000001E-2</v>
      </c>
      <c r="M201" s="6">
        <f t="shared" ref="M201:M264" si="14">J201+(J201*L201)</f>
        <v>3.444</v>
      </c>
      <c r="N201" s="1">
        <f t="shared" ref="N201:N264" si="15">G201*M201</f>
        <v>105090.216</v>
      </c>
      <c r="O201" s="10">
        <f t="shared" ref="O201:O264" si="16">1-H201/M201</f>
        <v>0.27661875725900109</v>
      </c>
    </row>
    <row r="202" spans="1:15" x14ac:dyDescent="0.3">
      <c r="A202" t="s">
        <v>122</v>
      </c>
      <c r="B202" t="s">
        <v>180</v>
      </c>
      <c r="C202">
        <v>125</v>
      </c>
      <c r="D202" t="s">
        <v>303</v>
      </c>
      <c r="E202">
        <v>155988</v>
      </c>
      <c r="F202" t="s">
        <v>333</v>
      </c>
      <c r="G202">
        <v>20619</v>
      </c>
      <c r="H202" s="8">
        <v>2.62</v>
      </c>
      <c r="I202" s="8">
        <f t="shared" si="13"/>
        <v>54021.78</v>
      </c>
      <c r="J202" s="1">
        <v>4.9400000000000004</v>
      </c>
      <c r="K202" s="1">
        <v>101857.86</v>
      </c>
      <c r="L202" s="3">
        <v>2.5000000000000001E-2</v>
      </c>
      <c r="M202" s="6">
        <f t="shared" si="14"/>
        <v>5.0635000000000003</v>
      </c>
      <c r="N202" s="1">
        <f t="shared" si="15"/>
        <v>104404.30650000001</v>
      </c>
      <c r="O202" s="10">
        <f t="shared" si="16"/>
        <v>0.4825713439320628</v>
      </c>
    </row>
    <row r="203" spans="1:15" x14ac:dyDescent="0.3">
      <c r="A203" t="s">
        <v>123</v>
      </c>
      <c r="B203" t="s">
        <v>186</v>
      </c>
      <c r="C203">
        <v>25</v>
      </c>
      <c r="D203" t="s">
        <v>211</v>
      </c>
      <c r="E203">
        <v>133154</v>
      </c>
      <c r="F203" t="s">
        <v>395</v>
      </c>
      <c r="G203">
        <v>1396</v>
      </c>
      <c r="H203" s="8">
        <v>50</v>
      </c>
      <c r="I203" s="8">
        <f t="shared" si="13"/>
        <v>69800</v>
      </c>
      <c r="J203" s="1">
        <v>72.91</v>
      </c>
      <c r="K203" s="1">
        <v>101782.36</v>
      </c>
      <c r="L203" s="3">
        <v>2.5000000000000001E-2</v>
      </c>
      <c r="M203" s="6">
        <f t="shared" si="14"/>
        <v>74.732749999999996</v>
      </c>
      <c r="N203" s="1">
        <f t="shared" si="15"/>
        <v>104326.91899999999</v>
      </c>
      <c r="O203" s="10">
        <f t="shared" si="16"/>
        <v>0.33094928261036827</v>
      </c>
    </row>
    <row r="204" spans="1:15" x14ac:dyDescent="0.3">
      <c r="A204" t="s">
        <v>122</v>
      </c>
      <c r="B204" t="s">
        <v>180</v>
      </c>
      <c r="C204">
        <v>24</v>
      </c>
      <c r="D204" t="s">
        <v>24</v>
      </c>
      <c r="E204">
        <v>138783</v>
      </c>
      <c r="F204" t="s">
        <v>427</v>
      </c>
      <c r="G204">
        <v>4673</v>
      </c>
      <c r="H204" s="8">
        <v>13.005374999999999</v>
      </c>
      <c r="I204" s="8">
        <f t="shared" si="13"/>
        <v>60774.117374999994</v>
      </c>
      <c r="J204" s="1">
        <v>21.29</v>
      </c>
      <c r="K204" s="1">
        <v>99488.17</v>
      </c>
      <c r="L204" s="3">
        <v>2.5000000000000001E-2</v>
      </c>
      <c r="M204" s="6">
        <f t="shared" si="14"/>
        <v>21.82225</v>
      </c>
      <c r="N204" s="1">
        <f t="shared" si="15"/>
        <v>101975.37425000001</v>
      </c>
      <c r="O204" s="10">
        <f t="shared" si="16"/>
        <v>0.40403143580519885</v>
      </c>
    </row>
    <row r="205" spans="1:15" x14ac:dyDescent="0.3">
      <c r="A205" t="s">
        <v>122</v>
      </c>
      <c r="B205" t="s">
        <v>180</v>
      </c>
      <c r="C205">
        <v>38</v>
      </c>
      <c r="D205" t="s">
        <v>37</v>
      </c>
      <c r="E205">
        <v>59100</v>
      </c>
      <c r="F205" t="s">
        <v>433</v>
      </c>
      <c r="G205">
        <v>47417</v>
      </c>
      <c r="H205" s="8">
        <v>1.3845000000000001</v>
      </c>
      <c r="I205" s="8">
        <f t="shared" si="13"/>
        <v>65648.836500000005</v>
      </c>
      <c r="J205" s="1">
        <v>2.09</v>
      </c>
      <c r="K205" s="1">
        <v>99101.53</v>
      </c>
      <c r="L205" s="3">
        <v>2.5000000000000001E-2</v>
      </c>
      <c r="M205" s="6">
        <f t="shared" si="14"/>
        <v>2.1422499999999998</v>
      </c>
      <c r="N205" s="1">
        <f t="shared" si="15"/>
        <v>101579.06824999998</v>
      </c>
      <c r="O205" s="10">
        <f t="shared" si="16"/>
        <v>0.35371688645116106</v>
      </c>
    </row>
    <row r="206" spans="1:15" x14ac:dyDescent="0.3">
      <c r="A206" t="s">
        <v>122</v>
      </c>
      <c r="B206" t="s">
        <v>180</v>
      </c>
      <c r="C206">
        <v>103</v>
      </c>
      <c r="D206" t="s">
        <v>300</v>
      </c>
      <c r="E206">
        <v>86601</v>
      </c>
      <c r="F206" t="s">
        <v>356</v>
      </c>
      <c r="G206">
        <v>1886</v>
      </c>
      <c r="H206" s="8">
        <v>28</v>
      </c>
      <c r="I206" s="8">
        <f t="shared" si="13"/>
        <v>52808</v>
      </c>
      <c r="J206" s="1">
        <v>52.3</v>
      </c>
      <c r="K206" s="1">
        <v>98637.8</v>
      </c>
      <c r="L206" s="3">
        <v>2.5000000000000001E-2</v>
      </c>
      <c r="M206" s="6">
        <f t="shared" si="14"/>
        <v>53.607499999999995</v>
      </c>
      <c r="N206" s="1">
        <f t="shared" si="15"/>
        <v>101103.745</v>
      </c>
      <c r="O206" s="10">
        <f t="shared" si="16"/>
        <v>0.47768502541621971</v>
      </c>
    </row>
    <row r="207" spans="1:15" x14ac:dyDescent="0.3">
      <c r="A207" t="s">
        <v>124</v>
      </c>
      <c r="B207" t="s">
        <v>237</v>
      </c>
      <c r="C207">
        <v>19</v>
      </c>
      <c r="D207" t="s">
        <v>253</v>
      </c>
      <c r="E207">
        <v>67261</v>
      </c>
      <c r="F207" t="s">
        <v>455</v>
      </c>
      <c r="G207">
        <v>146900</v>
      </c>
      <c r="H207" s="8">
        <v>0.42</v>
      </c>
      <c r="I207" s="8">
        <f t="shared" si="13"/>
        <v>61698</v>
      </c>
      <c r="J207" s="1">
        <v>0.67</v>
      </c>
      <c r="K207" s="1">
        <v>98423</v>
      </c>
      <c r="L207" s="3">
        <v>2.5000000000000001E-2</v>
      </c>
      <c r="M207" s="6">
        <f t="shared" si="14"/>
        <v>0.68675000000000008</v>
      </c>
      <c r="N207" s="1">
        <f t="shared" si="15"/>
        <v>100883.57500000001</v>
      </c>
      <c r="O207" s="10">
        <f t="shared" si="16"/>
        <v>0.3884237349836186</v>
      </c>
    </row>
    <row r="208" spans="1:15" x14ac:dyDescent="0.3">
      <c r="A208" t="s">
        <v>122</v>
      </c>
      <c r="B208" t="s">
        <v>180</v>
      </c>
      <c r="C208">
        <v>49</v>
      </c>
      <c r="D208" t="s">
        <v>48</v>
      </c>
      <c r="E208">
        <v>53418</v>
      </c>
      <c r="F208" t="s">
        <v>330</v>
      </c>
      <c r="G208">
        <v>20093</v>
      </c>
      <c r="H208" s="8">
        <v>3</v>
      </c>
      <c r="I208" s="8">
        <f t="shared" si="13"/>
        <v>60279</v>
      </c>
      <c r="J208" s="1">
        <v>4.8899999999999997</v>
      </c>
      <c r="K208" s="1">
        <v>98254.77</v>
      </c>
      <c r="L208" s="3">
        <v>2.5000000000000001E-2</v>
      </c>
      <c r="M208" s="6">
        <f t="shared" si="14"/>
        <v>5.0122499999999999</v>
      </c>
      <c r="N208" s="1">
        <f t="shared" si="15"/>
        <v>100711.13924999999</v>
      </c>
      <c r="O208" s="10">
        <f t="shared" si="16"/>
        <v>0.40146640730210981</v>
      </c>
    </row>
    <row r="209" spans="1:15" x14ac:dyDescent="0.3">
      <c r="A209" t="s">
        <v>122</v>
      </c>
      <c r="B209" t="s">
        <v>180</v>
      </c>
      <c r="C209">
        <v>3</v>
      </c>
      <c r="D209" t="s">
        <v>4</v>
      </c>
      <c r="E209">
        <v>61759</v>
      </c>
      <c r="F209" t="s">
        <v>342</v>
      </c>
      <c r="G209">
        <v>21907</v>
      </c>
      <c r="H209" s="8">
        <v>1.917</v>
      </c>
      <c r="I209" s="8">
        <f t="shared" si="13"/>
        <v>41995.718999999997</v>
      </c>
      <c r="J209" s="1">
        <v>4.43</v>
      </c>
      <c r="K209" s="1">
        <v>97048.01</v>
      </c>
      <c r="L209" s="3">
        <v>2.5000000000000001E-2</v>
      </c>
      <c r="M209" s="6">
        <f t="shared" si="14"/>
        <v>4.5407500000000001</v>
      </c>
      <c r="N209" s="1">
        <f t="shared" si="15"/>
        <v>99474.210250000004</v>
      </c>
      <c r="O209" s="10">
        <f t="shared" si="16"/>
        <v>0.57782304685349328</v>
      </c>
    </row>
    <row r="210" spans="1:15" x14ac:dyDescent="0.3">
      <c r="A210" t="s">
        <v>122</v>
      </c>
      <c r="B210" t="s">
        <v>180</v>
      </c>
      <c r="C210">
        <v>18</v>
      </c>
      <c r="D210" t="s">
        <v>19</v>
      </c>
      <c r="E210">
        <v>161362</v>
      </c>
      <c r="F210" t="s">
        <v>322</v>
      </c>
      <c r="G210">
        <v>59568</v>
      </c>
      <c r="H210" s="8">
        <v>0.46</v>
      </c>
      <c r="I210" s="8">
        <f t="shared" si="13"/>
        <v>27401.280000000002</v>
      </c>
      <c r="J210" s="1">
        <v>1.6</v>
      </c>
      <c r="K210" s="1">
        <v>95308.800000000003</v>
      </c>
      <c r="L210" s="3">
        <v>2.5000000000000001E-2</v>
      </c>
      <c r="M210" s="6">
        <f t="shared" si="14"/>
        <v>1.6400000000000001</v>
      </c>
      <c r="N210" s="1">
        <f t="shared" si="15"/>
        <v>97691.520000000004</v>
      </c>
      <c r="O210" s="10">
        <f t="shared" si="16"/>
        <v>0.71951219512195119</v>
      </c>
    </row>
    <row r="211" spans="1:15" x14ac:dyDescent="0.3">
      <c r="A211" t="s">
        <v>124</v>
      </c>
      <c r="B211" t="s">
        <v>237</v>
      </c>
      <c r="C211">
        <v>54</v>
      </c>
      <c r="D211" t="s">
        <v>288</v>
      </c>
      <c r="E211">
        <v>120225</v>
      </c>
      <c r="F211" t="s">
        <v>384</v>
      </c>
      <c r="G211">
        <v>3640</v>
      </c>
      <c r="H211" s="8">
        <v>20.149999999999999</v>
      </c>
      <c r="I211" s="8">
        <f t="shared" si="13"/>
        <v>73346</v>
      </c>
      <c r="J211" s="1">
        <v>25.69</v>
      </c>
      <c r="K211" s="1">
        <v>93511.6</v>
      </c>
      <c r="L211" s="3">
        <v>2.5000000000000001E-2</v>
      </c>
      <c r="M211" s="6">
        <f t="shared" si="14"/>
        <v>26.332250000000002</v>
      </c>
      <c r="N211" s="1">
        <f t="shared" si="15"/>
        <v>95849.390000000014</v>
      </c>
      <c r="O211" s="10">
        <f t="shared" si="16"/>
        <v>0.23477864595695408</v>
      </c>
    </row>
    <row r="212" spans="1:15" x14ac:dyDescent="0.3">
      <c r="A212" t="s">
        <v>123</v>
      </c>
      <c r="B212" t="s">
        <v>186</v>
      </c>
      <c r="C212">
        <v>35</v>
      </c>
      <c r="D212" t="s">
        <v>221</v>
      </c>
      <c r="E212">
        <v>73038</v>
      </c>
      <c r="F212" t="s">
        <v>395</v>
      </c>
      <c r="G212">
        <v>3753</v>
      </c>
      <c r="H212" s="8">
        <v>55.6</v>
      </c>
      <c r="I212" s="8">
        <f t="shared" si="13"/>
        <v>208666.80000000002</v>
      </c>
      <c r="J212" s="1">
        <v>24.89</v>
      </c>
      <c r="K212" s="1">
        <v>93412.17</v>
      </c>
      <c r="L212" s="3">
        <v>2.5000000000000001E-2</v>
      </c>
      <c r="M212" s="6">
        <f t="shared" si="14"/>
        <v>25.512250000000002</v>
      </c>
      <c r="N212" s="1">
        <f t="shared" si="15"/>
        <v>95747.474249999999</v>
      </c>
      <c r="O212" s="10">
        <f t="shared" si="16"/>
        <v>-1.1793452165136356</v>
      </c>
    </row>
    <row r="213" spans="1:15" x14ac:dyDescent="0.3">
      <c r="A213" t="s">
        <v>122</v>
      </c>
      <c r="B213" t="s">
        <v>180</v>
      </c>
      <c r="C213">
        <v>12</v>
      </c>
      <c r="D213" t="s">
        <v>13</v>
      </c>
      <c r="E213">
        <v>56074</v>
      </c>
      <c r="F213" t="s">
        <v>325</v>
      </c>
      <c r="G213">
        <v>47466</v>
      </c>
      <c r="H213" s="8">
        <v>1.51</v>
      </c>
      <c r="I213" s="8">
        <f t="shared" si="13"/>
        <v>71673.66</v>
      </c>
      <c r="J213" s="1">
        <v>1.96</v>
      </c>
      <c r="K213" s="1">
        <v>93033.36</v>
      </c>
      <c r="L213" s="3">
        <v>2.5000000000000001E-2</v>
      </c>
      <c r="M213" s="6">
        <f t="shared" si="14"/>
        <v>2.0089999999999999</v>
      </c>
      <c r="N213" s="1">
        <f t="shared" si="15"/>
        <v>95359.193999999989</v>
      </c>
      <c r="O213" s="10">
        <f t="shared" si="16"/>
        <v>0.24838227974116467</v>
      </c>
    </row>
    <row r="214" spans="1:15" x14ac:dyDescent="0.3">
      <c r="A214" t="s">
        <v>122</v>
      </c>
      <c r="B214" t="s">
        <v>180</v>
      </c>
      <c r="C214">
        <v>75</v>
      </c>
      <c r="D214" t="s">
        <v>70</v>
      </c>
      <c r="E214">
        <v>155957</v>
      </c>
      <c r="F214" t="s">
        <v>322</v>
      </c>
      <c r="G214">
        <v>21911</v>
      </c>
      <c r="H214" s="8">
        <v>3.9618000000000002</v>
      </c>
      <c r="I214" s="8">
        <f t="shared" si="13"/>
        <v>86806.999800000005</v>
      </c>
      <c r="J214" s="1">
        <v>4.2</v>
      </c>
      <c r="K214" s="1">
        <v>92026.2</v>
      </c>
      <c r="L214" s="3">
        <v>2.5000000000000001E-2</v>
      </c>
      <c r="M214" s="6">
        <f t="shared" si="14"/>
        <v>4.3050000000000006</v>
      </c>
      <c r="N214" s="1">
        <f t="shared" si="15"/>
        <v>94326.85500000001</v>
      </c>
      <c r="O214" s="10">
        <f t="shared" si="16"/>
        <v>7.9721254355400784E-2</v>
      </c>
    </row>
    <row r="215" spans="1:15" x14ac:dyDescent="0.3">
      <c r="A215" t="s">
        <v>122</v>
      </c>
      <c r="B215" t="s">
        <v>180</v>
      </c>
      <c r="C215">
        <v>109</v>
      </c>
      <c r="D215" t="s">
        <v>301</v>
      </c>
      <c r="E215">
        <v>11553</v>
      </c>
      <c r="F215" t="s">
        <v>358</v>
      </c>
      <c r="G215">
        <v>33408</v>
      </c>
      <c r="H215" s="8">
        <v>1.1234999999999999</v>
      </c>
      <c r="I215" s="8">
        <f t="shared" si="13"/>
        <v>37533.887999999999</v>
      </c>
      <c r="J215" s="1">
        <v>2.73</v>
      </c>
      <c r="K215" s="1">
        <v>91203.839999999997</v>
      </c>
      <c r="L215" s="3">
        <v>2.5000000000000001E-2</v>
      </c>
      <c r="M215" s="6">
        <f t="shared" si="14"/>
        <v>2.7982499999999999</v>
      </c>
      <c r="N215" s="1">
        <f t="shared" si="15"/>
        <v>93483.936000000002</v>
      </c>
      <c r="O215" s="10">
        <f t="shared" si="16"/>
        <v>0.59849906191369606</v>
      </c>
    </row>
    <row r="216" spans="1:15" x14ac:dyDescent="0.3">
      <c r="A216" t="s">
        <v>124</v>
      </c>
      <c r="B216" t="s">
        <v>237</v>
      </c>
      <c r="C216">
        <v>53</v>
      </c>
      <c r="D216" t="s">
        <v>287</v>
      </c>
      <c r="E216">
        <v>150687</v>
      </c>
      <c r="F216" t="s">
        <v>384</v>
      </c>
      <c r="G216">
        <v>4600</v>
      </c>
      <c r="H216" s="8">
        <v>20.149999999999999</v>
      </c>
      <c r="I216" s="8">
        <f t="shared" si="13"/>
        <v>92690</v>
      </c>
      <c r="J216" s="1">
        <v>18.899999999999999</v>
      </c>
      <c r="K216" s="1">
        <v>86940</v>
      </c>
      <c r="L216" s="3">
        <v>2.5000000000000001E-2</v>
      </c>
      <c r="M216" s="6">
        <f t="shared" si="14"/>
        <v>19.372499999999999</v>
      </c>
      <c r="N216" s="1">
        <f t="shared" si="15"/>
        <v>89113.5</v>
      </c>
      <c r="O216" s="10">
        <f t="shared" si="16"/>
        <v>-4.0134210865918174E-2</v>
      </c>
    </row>
    <row r="217" spans="1:15" x14ac:dyDescent="0.3">
      <c r="A217" t="s">
        <v>122</v>
      </c>
      <c r="B217" t="s">
        <v>180</v>
      </c>
      <c r="C217">
        <v>65</v>
      </c>
      <c r="D217" t="s">
        <v>296</v>
      </c>
      <c r="E217">
        <v>79043</v>
      </c>
      <c r="F217" t="s">
        <v>337</v>
      </c>
      <c r="G217">
        <v>54062</v>
      </c>
      <c r="H217" s="8">
        <v>0.8</v>
      </c>
      <c r="I217" s="8">
        <f t="shared" si="13"/>
        <v>43249.600000000006</v>
      </c>
      <c r="J217" s="1">
        <v>1.57</v>
      </c>
      <c r="K217" s="1">
        <v>84877.34</v>
      </c>
      <c r="L217" s="3">
        <v>2.5000000000000001E-2</v>
      </c>
      <c r="M217" s="6">
        <f t="shared" si="14"/>
        <v>1.6092500000000001</v>
      </c>
      <c r="N217" s="1">
        <f t="shared" si="15"/>
        <v>86999.27350000001</v>
      </c>
      <c r="O217" s="10">
        <f t="shared" si="16"/>
        <v>0.50287400963181605</v>
      </c>
    </row>
    <row r="218" spans="1:15" x14ac:dyDescent="0.3">
      <c r="A218" t="s">
        <v>122</v>
      </c>
      <c r="B218" t="s">
        <v>180</v>
      </c>
      <c r="C218">
        <v>20</v>
      </c>
      <c r="D218" t="s">
        <v>21</v>
      </c>
      <c r="E218">
        <v>155552</v>
      </c>
      <c r="F218" t="s">
        <v>422</v>
      </c>
      <c r="G218">
        <v>12987</v>
      </c>
      <c r="H218" s="8">
        <v>3.87</v>
      </c>
      <c r="I218" s="8">
        <f t="shared" si="13"/>
        <v>50259.69</v>
      </c>
      <c r="J218" s="1">
        <v>6.48</v>
      </c>
      <c r="K218" s="1">
        <v>84155.76</v>
      </c>
      <c r="L218" s="3">
        <v>2.5000000000000001E-2</v>
      </c>
      <c r="M218" s="6">
        <f t="shared" si="14"/>
        <v>6.6420000000000003</v>
      </c>
      <c r="N218" s="1">
        <f t="shared" si="15"/>
        <v>86259.65400000001</v>
      </c>
      <c r="O218" s="10">
        <f t="shared" si="16"/>
        <v>0.41734417344173447</v>
      </c>
    </row>
    <row r="219" spans="1:15" x14ac:dyDescent="0.3">
      <c r="A219" t="s">
        <v>124</v>
      </c>
      <c r="B219" t="s">
        <v>237</v>
      </c>
      <c r="C219">
        <v>11</v>
      </c>
      <c r="D219" t="s">
        <v>308</v>
      </c>
      <c r="E219">
        <v>141242</v>
      </c>
      <c r="F219" t="s">
        <v>414</v>
      </c>
      <c r="G219">
        <v>5080</v>
      </c>
      <c r="H219" s="8">
        <v>12</v>
      </c>
      <c r="I219" s="8">
        <f t="shared" si="13"/>
        <v>60960</v>
      </c>
      <c r="J219" s="1">
        <v>16.399999999999999</v>
      </c>
      <c r="K219" s="1">
        <v>83312</v>
      </c>
      <c r="L219" s="3">
        <v>2.5000000000000001E-2</v>
      </c>
      <c r="M219" s="6">
        <f t="shared" si="14"/>
        <v>16.809999999999999</v>
      </c>
      <c r="N219" s="1">
        <f t="shared" si="15"/>
        <v>85394.799999999988</v>
      </c>
      <c r="O219" s="10">
        <f t="shared" si="16"/>
        <v>0.28613920285544314</v>
      </c>
    </row>
    <row r="220" spans="1:15" x14ac:dyDescent="0.3">
      <c r="A220" t="s">
        <v>124</v>
      </c>
      <c r="B220" t="s">
        <v>237</v>
      </c>
      <c r="C220">
        <v>22</v>
      </c>
      <c r="D220" t="s">
        <v>256</v>
      </c>
      <c r="E220">
        <v>164695</v>
      </c>
      <c r="F220" t="s">
        <v>415</v>
      </c>
      <c r="G220">
        <v>28710</v>
      </c>
      <c r="H220" s="8">
        <v>4.08</v>
      </c>
      <c r="I220" s="8">
        <f t="shared" si="13"/>
        <v>117136.8</v>
      </c>
      <c r="J220" s="1">
        <v>2.88</v>
      </c>
      <c r="K220" s="1">
        <v>82684.800000000003</v>
      </c>
      <c r="L220" s="3">
        <v>2.5000000000000001E-2</v>
      </c>
      <c r="M220" s="6">
        <f t="shared" si="14"/>
        <v>2.952</v>
      </c>
      <c r="N220" s="1">
        <f t="shared" si="15"/>
        <v>84751.92</v>
      </c>
      <c r="O220" s="10">
        <f t="shared" si="16"/>
        <v>-0.38211382113821135</v>
      </c>
    </row>
    <row r="221" spans="1:15" x14ac:dyDescent="0.3">
      <c r="A221" t="s">
        <v>122</v>
      </c>
      <c r="B221" t="s">
        <v>180</v>
      </c>
      <c r="C221">
        <v>63</v>
      </c>
      <c r="D221" t="s">
        <v>60</v>
      </c>
      <c r="E221">
        <v>79033</v>
      </c>
      <c r="F221" t="s">
        <v>335</v>
      </c>
      <c r="G221">
        <v>70893</v>
      </c>
      <c r="H221" s="8">
        <v>0.92</v>
      </c>
      <c r="I221" s="8">
        <f t="shared" si="13"/>
        <v>65221.560000000005</v>
      </c>
      <c r="J221" s="1">
        <v>1.1599999999999999</v>
      </c>
      <c r="K221" s="1">
        <v>82235.88</v>
      </c>
      <c r="L221" s="3">
        <v>2.5000000000000001E-2</v>
      </c>
      <c r="M221" s="6">
        <f t="shared" si="14"/>
        <v>1.1889999999999998</v>
      </c>
      <c r="N221" s="1">
        <f t="shared" si="15"/>
        <v>84291.776999999987</v>
      </c>
      <c r="O221" s="10">
        <f t="shared" si="16"/>
        <v>0.2262405382674515</v>
      </c>
    </row>
    <row r="222" spans="1:15" x14ac:dyDescent="0.3">
      <c r="A222" t="s">
        <v>124</v>
      </c>
      <c r="B222" t="s">
        <v>237</v>
      </c>
      <c r="C222">
        <v>28</v>
      </c>
      <c r="D222" t="s">
        <v>262</v>
      </c>
      <c r="E222">
        <v>153698</v>
      </c>
      <c r="F222" t="s">
        <v>384</v>
      </c>
      <c r="G222">
        <v>10569</v>
      </c>
      <c r="H222" s="8">
        <v>5.0999999999999996</v>
      </c>
      <c r="I222" s="8">
        <f t="shared" si="13"/>
        <v>53901.899999999994</v>
      </c>
      <c r="J222" s="1">
        <v>7.66</v>
      </c>
      <c r="K222" s="1">
        <v>80958.539999999994</v>
      </c>
      <c r="L222" s="3">
        <v>2.5000000000000001E-2</v>
      </c>
      <c r="M222" s="6">
        <f t="shared" si="14"/>
        <v>7.8514999999999997</v>
      </c>
      <c r="N222" s="1">
        <f t="shared" si="15"/>
        <v>82982.503499999992</v>
      </c>
      <c r="O222" s="10">
        <f t="shared" si="16"/>
        <v>0.35044259058778582</v>
      </c>
    </row>
    <row r="223" spans="1:15" x14ac:dyDescent="0.3">
      <c r="A223" t="s">
        <v>122</v>
      </c>
      <c r="B223" t="s">
        <v>180</v>
      </c>
      <c r="C223">
        <v>92</v>
      </c>
      <c r="D223" t="s">
        <v>299</v>
      </c>
      <c r="E223">
        <v>158776</v>
      </c>
      <c r="F223" t="s">
        <v>351</v>
      </c>
      <c r="G223">
        <v>12268</v>
      </c>
      <c r="H223" s="8">
        <v>3.08</v>
      </c>
      <c r="I223" s="8">
        <f t="shared" si="13"/>
        <v>37785.440000000002</v>
      </c>
      <c r="J223" s="1">
        <v>6.5</v>
      </c>
      <c r="K223" s="1">
        <v>79742</v>
      </c>
      <c r="L223" s="3">
        <v>2.5000000000000001E-2</v>
      </c>
      <c r="M223" s="6">
        <f t="shared" si="14"/>
        <v>6.6624999999999996</v>
      </c>
      <c r="N223" s="1">
        <f t="shared" si="15"/>
        <v>81735.55</v>
      </c>
      <c r="O223" s="10">
        <f t="shared" si="16"/>
        <v>0.53771106941838642</v>
      </c>
    </row>
    <row r="224" spans="1:15" x14ac:dyDescent="0.3">
      <c r="A224" t="s">
        <v>122</v>
      </c>
      <c r="B224" t="s">
        <v>180</v>
      </c>
      <c r="C224">
        <v>10</v>
      </c>
      <c r="D224" t="s">
        <v>11</v>
      </c>
      <c r="E224">
        <v>150982</v>
      </c>
      <c r="F224" t="s">
        <v>324</v>
      </c>
      <c r="G224">
        <v>4260</v>
      </c>
      <c r="H224" s="8">
        <v>18.646524999999997</v>
      </c>
      <c r="I224" s="8">
        <f t="shared" si="13"/>
        <v>79434.196499999991</v>
      </c>
      <c r="J224" s="1">
        <v>18.63</v>
      </c>
      <c r="K224" s="1">
        <v>79363.8</v>
      </c>
      <c r="L224" s="3">
        <v>2.5000000000000001E-2</v>
      </c>
      <c r="M224" s="6">
        <f t="shared" si="14"/>
        <v>19.095749999999999</v>
      </c>
      <c r="N224" s="1">
        <f t="shared" si="15"/>
        <v>81347.89499999999</v>
      </c>
      <c r="O224" s="10">
        <f t="shared" si="16"/>
        <v>2.3524868098922624E-2</v>
      </c>
    </row>
    <row r="225" spans="1:15" x14ac:dyDescent="0.3">
      <c r="A225" t="s">
        <v>122</v>
      </c>
      <c r="B225" t="s">
        <v>180</v>
      </c>
      <c r="C225">
        <v>48</v>
      </c>
      <c r="D225" t="s">
        <v>47</v>
      </c>
      <c r="E225">
        <v>58682</v>
      </c>
      <c r="F225" t="s">
        <v>330</v>
      </c>
      <c r="G225">
        <v>19713</v>
      </c>
      <c r="H225" s="8">
        <v>2.9</v>
      </c>
      <c r="I225" s="8">
        <f t="shared" si="13"/>
        <v>57167.7</v>
      </c>
      <c r="J225" s="1">
        <v>3.93</v>
      </c>
      <c r="K225" s="1">
        <v>77472.09</v>
      </c>
      <c r="L225" s="3">
        <v>2.5000000000000001E-2</v>
      </c>
      <c r="M225" s="6">
        <f t="shared" si="14"/>
        <v>4.0282499999999999</v>
      </c>
      <c r="N225" s="1">
        <f t="shared" si="15"/>
        <v>79408.892250000004</v>
      </c>
      <c r="O225" s="10">
        <f t="shared" si="16"/>
        <v>0.28008440389747413</v>
      </c>
    </row>
    <row r="226" spans="1:15" x14ac:dyDescent="0.3">
      <c r="A226" t="s">
        <v>122</v>
      </c>
      <c r="B226" t="s">
        <v>180</v>
      </c>
      <c r="C226">
        <v>108</v>
      </c>
      <c r="D226" t="s">
        <v>100</v>
      </c>
      <c r="E226">
        <v>164475</v>
      </c>
      <c r="F226" t="s">
        <v>359</v>
      </c>
      <c r="G226">
        <v>21151</v>
      </c>
      <c r="H226" s="8">
        <v>2.2256</v>
      </c>
      <c r="I226" s="8">
        <f t="shared" si="13"/>
        <v>47073.6656</v>
      </c>
      <c r="J226" s="1">
        <v>3.49</v>
      </c>
      <c r="K226" s="1">
        <v>73816.990000000005</v>
      </c>
      <c r="L226" s="3">
        <v>2.5000000000000001E-2</v>
      </c>
      <c r="M226" s="6">
        <f t="shared" si="14"/>
        <v>3.5772500000000003</v>
      </c>
      <c r="N226" s="1">
        <f t="shared" si="15"/>
        <v>75662.414750000011</v>
      </c>
      <c r="O226" s="10">
        <f t="shared" si="16"/>
        <v>0.37784611083933195</v>
      </c>
    </row>
    <row r="227" spans="1:15" x14ac:dyDescent="0.3">
      <c r="A227" t="s">
        <v>179</v>
      </c>
      <c r="B227" t="s">
        <v>181</v>
      </c>
      <c r="C227">
        <v>18</v>
      </c>
      <c r="D227" t="s">
        <v>144</v>
      </c>
      <c r="E227">
        <v>5261</v>
      </c>
      <c r="F227" t="s">
        <v>375</v>
      </c>
      <c r="G227">
        <v>40852</v>
      </c>
      <c r="H227" s="8">
        <v>1</v>
      </c>
      <c r="I227" s="8">
        <f t="shared" si="13"/>
        <v>40852</v>
      </c>
      <c r="J227" s="1">
        <v>1.79</v>
      </c>
      <c r="K227" s="1">
        <v>73125.08</v>
      </c>
      <c r="L227" s="3">
        <v>5.33E-2</v>
      </c>
      <c r="M227" s="6">
        <f t="shared" si="14"/>
        <v>1.8854070000000001</v>
      </c>
      <c r="N227" s="1">
        <f t="shared" si="15"/>
        <v>77022.646764000005</v>
      </c>
      <c r="O227" s="10">
        <f t="shared" si="16"/>
        <v>0.46961054032365424</v>
      </c>
    </row>
    <row r="228" spans="1:15" x14ac:dyDescent="0.3">
      <c r="A228" t="s">
        <v>123</v>
      </c>
      <c r="B228" t="s">
        <v>186</v>
      </c>
      <c r="C228">
        <v>40</v>
      </c>
      <c r="D228" t="s">
        <v>226</v>
      </c>
      <c r="E228">
        <v>82251</v>
      </c>
      <c r="F228" t="s">
        <v>453</v>
      </c>
      <c r="G228">
        <v>13922</v>
      </c>
      <c r="H228" s="8">
        <v>3.5</v>
      </c>
      <c r="I228" s="8">
        <f t="shared" si="13"/>
        <v>48727</v>
      </c>
      <c r="J228" s="1">
        <v>5.24</v>
      </c>
      <c r="K228" s="1">
        <v>72951.28</v>
      </c>
      <c r="L228" s="3">
        <v>2.5000000000000001E-2</v>
      </c>
      <c r="M228" s="6">
        <f t="shared" si="14"/>
        <v>5.3710000000000004</v>
      </c>
      <c r="N228" s="1">
        <f t="shared" si="15"/>
        <v>74775.062000000005</v>
      </c>
      <c r="O228" s="10">
        <f t="shared" si="16"/>
        <v>0.34835226214857573</v>
      </c>
    </row>
    <row r="229" spans="1:15" x14ac:dyDescent="0.3">
      <c r="A229" t="s">
        <v>124</v>
      </c>
      <c r="B229" t="s">
        <v>237</v>
      </c>
      <c r="C229">
        <v>46</v>
      </c>
      <c r="D229" t="s">
        <v>280</v>
      </c>
      <c r="E229">
        <v>84106</v>
      </c>
      <c r="F229" t="s">
        <v>416</v>
      </c>
      <c r="G229">
        <v>10300</v>
      </c>
      <c r="H229" s="8">
        <v>5.04</v>
      </c>
      <c r="I229" s="8">
        <f t="shared" si="13"/>
        <v>51912</v>
      </c>
      <c r="J229" s="1">
        <v>6.95</v>
      </c>
      <c r="K229" s="1">
        <v>71585</v>
      </c>
      <c r="L229" s="3">
        <v>2.5000000000000001E-2</v>
      </c>
      <c r="M229" s="6">
        <f t="shared" si="14"/>
        <v>7.1237500000000002</v>
      </c>
      <c r="N229" s="1">
        <f t="shared" si="15"/>
        <v>73374.625</v>
      </c>
      <c r="O229" s="10">
        <f t="shared" si="16"/>
        <v>0.29250745744867523</v>
      </c>
    </row>
    <row r="230" spans="1:15" x14ac:dyDescent="0.3">
      <c r="A230" t="s">
        <v>122</v>
      </c>
      <c r="B230" t="s">
        <v>180</v>
      </c>
      <c r="C230">
        <v>96</v>
      </c>
      <c r="D230" t="s">
        <v>89</v>
      </c>
      <c r="E230">
        <v>70844</v>
      </c>
      <c r="F230" t="s">
        <v>352</v>
      </c>
      <c r="G230">
        <v>1878</v>
      </c>
      <c r="H230" s="8">
        <v>26</v>
      </c>
      <c r="I230" s="8">
        <f t="shared" si="13"/>
        <v>48828</v>
      </c>
      <c r="J230" s="1">
        <v>37.909999999999997</v>
      </c>
      <c r="K230" s="1">
        <v>71194.98</v>
      </c>
      <c r="L230" s="3">
        <v>2.5000000000000001E-2</v>
      </c>
      <c r="M230" s="6">
        <f t="shared" si="14"/>
        <v>38.857749999999996</v>
      </c>
      <c r="N230" s="1">
        <f t="shared" si="15"/>
        <v>72974.854499999987</v>
      </c>
      <c r="O230" s="10">
        <f t="shared" si="16"/>
        <v>0.33089280774105545</v>
      </c>
    </row>
    <row r="231" spans="1:15" x14ac:dyDescent="0.3">
      <c r="A231" t="s">
        <v>124</v>
      </c>
      <c r="B231" t="s">
        <v>237</v>
      </c>
      <c r="C231">
        <v>24</v>
      </c>
      <c r="D231" t="s">
        <v>258</v>
      </c>
      <c r="E231">
        <v>150601</v>
      </c>
      <c r="F231" t="s">
        <v>416</v>
      </c>
      <c r="G231">
        <v>26173</v>
      </c>
      <c r="H231" s="8">
        <v>2.0985899999999997</v>
      </c>
      <c r="I231" s="8">
        <f t="shared" si="13"/>
        <v>54926.396069999995</v>
      </c>
      <c r="J231" s="1">
        <v>2.68</v>
      </c>
      <c r="K231" s="1">
        <v>70143.64</v>
      </c>
      <c r="L231" s="3">
        <v>2.5000000000000001E-2</v>
      </c>
      <c r="M231" s="6">
        <f t="shared" si="14"/>
        <v>2.7470000000000003</v>
      </c>
      <c r="N231" s="1">
        <f t="shared" si="15"/>
        <v>71897.231000000014</v>
      </c>
      <c r="O231" s="10">
        <f t="shared" si="16"/>
        <v>0.2360429559519478</v>
      </c>
    </row>
    <row r="232" spans="1:15" x14ac:dyDescent="0.3">
      <c r="A232" t="s">
        <v>122</v>
      </c>
      <c r="B232" t="s">
        <v>180</v>
      </c>
      <c r="C232">
        <v>44</v>
      </c>
      <c r="D232" t="s">
        <v>43</v>
      </c>
      <c r="E232">
        <v>53032</v>
      </c>
      <c r="F232" t="s">
        <v>436</v>
      </c>
      <c r="G232">
        <v>32334</v>
      </c>
      <c r="H232" s="8">
        <v>1.34</v>
      </c>
      <c r="I232" s="8">
        <f t="shared" si="13"/>
        <v>43327.560000000005</v>
      </c>
      <c r="J232" s="1">
        <v>2.12</v>
      </c>
      <c r="K232" s="1">
        <v>68548.08</v>
      </c>
      <c r="L232" s="3">
        <v>2.5000000000000001E-2</v>
      </c>
      <c r="M232" s="6">
        <f t="shared" si="14"/>
        <v>2.173</v>
      </c>
      <c r="N232" s="1">
        <f t="shared" si="15"/>
        <v>70261.782000000007</v>
      </c>
      <c r="O232" s="10">
        <f t="shared" si="16"/>
        <v>0.38334100322135289</v>
      </c>
    </row>
    <row r="233" spans="1:15" x14ac:dyDescent="0.3">
      <c r="A233" t="s">
        <v>124</v>
      </c>
      <c r="B233" t="s">
        <v>237</v>
      </c>
      <c r="C233">
        <v>4</v>
      </c>
      <c r="D233" t="s">
        <v>240</v>
      </c>
      <c r="E233">
        <v>74457</v>
      </c>
      <c r="F233" t="s">
        <v>380</v>
      </c>
      <c r="G233">
        <v>9494</v>
      </c>
      <c r="H233" s="8">
        <v>9.4</v>
      </c>
      <c r="I233" s="8">
        <f t="shared" si="13"/>
        <v>89243.6</v>
      </c>
      <c r="J233" s="1">
        <v>7.04</v>
      </c>
      <c r="K233" s="1">
        <v>66837.759999999995</v>
      </c>
      <c r="L233" s="3">
        <v>2.5000000000000001E-2</v>
      </c>
      <c r="M233" s="6">
        <f t="shared" si="14"/>
        <v>7.2160000000000002</v>
      </c>
      <c r="N233" s="1">
        <f t="shared" si="15"/>
        <v>68508.703999999998</v>
      </c>
      <c r="O233" s="10">
        <f t="shared" si="16"/>
        <v>-0.30266075388026614</v>
      </c>
    </row>
    <row r="234" spans="1:15" x14ac:dyDescent="0.3">
      <c r="A234" t="s">
        <v>122</v>
      </c>
      <c r="B234" t="s">
        <v>180</v>
      </c>
      <c r="C234">
        <v>40</v>
      </c>
      <c r="D234" t="s">
        <v>39</v>
      </c>
      <c r="E234">
        <v>4885</v>
      </c>
      <c r="F234" t="s">
        <v>433</v>
      </c>
      <c r="G234">
        <v>26697</v>
      </c>
      <c r="H234" s="8">
        <v>1.5974999999999999</v>
      </c>
      <c r="I234" s="8">
        <f t="shared" si="13"/>
        <v>42648.457499999997</v>
      </c>
      <c r="J234" s="1">
        <v>2.33</v>
      </c>
      <c r="K234" s="1">
        <v>62204.01</v>
      </c>
      <c r="L234" s="3">
        <v>2.5000000000000001E-2</v>
      </c>
      <c r="M234" s="6">
        <f t="shared" si="14"/>
        <v>2.3882500000000002</v>
      </c>
      <c r="N234" s="1">
        <f t="shared" si="15"/>
        <v>63759.110250000005</v>
      </c>
      <c r="O234" s="10">
        <f t="shared" si="16"/>
        <v>0.33110017795456936</v>
      </c>
    </row>
    <row r="235" spans="1:15" x14ac:dyDescent="0.3">
      <c r="A235" t="s">
        <v>179</v>
      </c>
      <c r="B235" t="s">
        <v>182</v>
      </c>
      <c r="C235">
        <v>10</v>
      </c>
      <c r="D235" t="s">
        <v>155</v>
      </c>
      <c r="E235">
        <v>151501</v>
      </c>
      <c r="F235" t="s">
        <v>383</v>
      </c>
      <c r="G235">
        <v>14127</v>
      </c>
      <c r="H235" s="8">
        <v>2.891</v>
      </c>
      <c r="I235" s="8">
        <f t="shared" si="13"/>
        <v>40841.156999999999</v>
      </c>
      <c r="J235" s="1">
        <v>4.33</v>
      </c>
      <c r="K235" s="1">
        <v>61169.91</v>
      </c>
      <c r="L235" s="3">
        <v>5.33E-2</v>
      </c>
      <c r="M235" s="6">
        <f t="shared" si="14"/>
        <v>4.5607889999999998</v>
      </c>
      <c r="N235" s="1">
        <f t="shared" si="15"/>
        <v>64430.266202999999</v>
      </c>
      <c r="O235" s="10">
        <f t="shared" si="16"/>
        <v>0.36611845011904731</v>
      </c>
    </row>
    <row r="236" spans="1:15" x14ac:dyDescent="0.3">
      <c r="A236" t="s">
        <v>124</v>
      </c>
      <c r="B236" t="s">
        <v>237</v>
      </c>
      <c r="C236">
        <v>40</v>
      </c>
      <c r="D236" t="s">
        <v>274</v>
      </c>
      <c r="E236">
        <v>123108</v>
      </c>
      <c r="F236" t="s">
        <v>385</v>
      </c>
      <c r="G236">
        <v>4284</v>
      </c>
      <c r="H236" s="8">
        <v>22.85</v>
      </c>
      <c r="I236" s="8">
        <f t="shared" si="13"/>
        <v>97889.400000000009</v>
      </c>
      <c r="J236" s="1">
        <v>13.86</v>
      </c>
      <c r="K236" s="1">
        <v>59376.24</v>
      </c>
      <c r="L236" s="3">
        <v>2.5000000000000001E-2</v>
      </c>
      <c r="M236" s="6">
        <f t="shared" si="14"/>
        <v>14.2065</v>
      </c>
      <c r="N236" s="1">
        <f t="shared" si="15"/>
        <v>60860.646000000001</v>
      </c>
      <c r="O236" s="10">
        <f t="shared" si="16"/>
        <v>-0.60841868158941348</v>
      </c>
    </row>
    <row r="237" spans="1:15" x14ac:dyDescent="0.3">
      <c r="A237" t="s">
        <v>122</v>
      </c>
      <c r="B237" t="s">
        <v>180</v>
      </c>
      <c r="C237">
        <v>105</v>
      </c>
      <c r="D237" t="s">
        <v>97</v>
      </c>
      <c r="E237">
        <v>11590</v>
      </c>
      <c r="F237" t="s">
        <v>358</v>
      </c>
      <c r="G237">
        <v>26460</v>
      </c>
      <c r="H237" s="8">
        <v>1.1877000000000002</v>
      </c>
      <c r="I237" s="8">
        <f t="shared" si="13"/>
        <v>31426.542000000005</v>
      </c>
      <c r="J237" s="1">
        <v>2.23</v>
      </c>
      <c r="K237" s="1">
        <v>59005.8</v>
      </c>
      <c r="L237" s="3">
        <v>2.5000000000000001E-2</v>
      </c>
      <c r="M237" s="6">
        <f t="shared" si="14"/>
        <v>2.2857500000000002</v>
      </c>
      <c r="N237" s="1">
        <f t="shared" si="15"/>
        <v>60480.945000000007</v>
      </c>
      <c r="O237" s="10">
        <f t="shared" si="16"/>
        <v>0.48038936891611062</v>
      </c>
    </row>
    <row r="238" spans="1:15" x14ac:dyDescent="0.3">
      <c r="A238" t="s">
        <v>122</v>
      </c>
      <c r="B238" t="s">
        <v>180</v>
      </c>
      <c r="C238">
        <v>41</v>
      </c>
      <c r="D238" t="s">
        <v>40</v>
      </c>
      <c r="E238">
        <v>152905</v>
      </c>
      <c r="F238" t="s">
        <v>434</v>
      </c>
      <c r="G238">
        <v>21644</v>
      </c>
      <c r="H238" s="8">
        <v>2.5773000000000001</v>
      </c>
      <c r="I238" s="8">
        <f t="shared" si="13"/>
        <v>55783.081200000001</v>
      </c>
      <c r="J238" s="1">
        <v>2.72</v>
      </c>
      <c r="K238" s="1">
        <v>58871.68</v>
      </c>
      <c r="L238" s="3">
        <v>2.5000000000000001E-2</v>
      </c>
      <c r="M238" s="6">
        <f t="shared" si="14"/>
        <v>2.7880000000000003</v>
      </c>
      <c r="N238" s="1">
        <f t="shared" si="15"/>
        <v>60343.472000000009</v>
      </c>
      <c r="O238" s="10">
        <f t="shared" si="16"/>
        <v>7.5573888091822083E-2</v>
      </c>
    </row>
    <row r="239" spans="1:15" x14ac:dyDescent="0.3">
      <c r="A239" t="s">
        <v>124</v>
      </c>
      <c r="B239" t="s">
        <v>237</v>
      </c>
      <c r="C239">
        <v>52</v>
      </c>
      <c r="D239" t="s">
        <v>286</v>
      </c>
      <c r="E239">
        <v>83614</v>
      </c>
      <c r="F239" t="s">
        <v>384</v>
      </c>
      <c r="G239">
        <v>5670</v>
      </c>
      <c r="H239" s="8">
        <v>11.05</v>
      </c>
      <c r="I239" s="8">
        <f t="shared" si="13"/>
        <v>62653.500000000007</v>
      </c>
      <c r="J239" s="1">
        <v>10.31</v>
      </c>
      <c r="K239" s="1">
        <v>58457.7</v>
      </c>
      <c r="L239" s="3">
        <v>2.5000000000000001E-2</v>
      </c>
      <c r="M239" s="6">
        <f t="shared" si="14"/>
        <v>10.56775</v>
      </c>
      <c r="N239" s="1">
        <f t="shared" si="15"/>
        <v>59919.142500000002</v>
      </c>
      <c r="O239" s="10">
        <f t="shared" si="16"/>
        <v>-4.563412268458289E-2</v>
      </c>
    </row>
    <row r="240" spans="1:15" x14ac:dyDescent="0.3">
      <c r="A240" t="s">
        <v>122</v>
      </c>
      <c r="B240" t="s">
        <v>180</v>
      </c>
      <c r="C240">
        <v>35</v>
      </c>
      <c r="D240" t="s">
        <v>34</v>
      </c>
      <c r="E240">
        <v>3741</v>
      </c>
      <c r="F240" t="s">
        <v>329</v>
      </c>
      <c r="G240">
        <v>1635</v>
      </c>
      <c r="H240" s="8">
        <v>41.15625</v>
      </c>
      <c r="I240" s="8">
        <f t="shared" si="13"/>
        <v>67290.46875</v>
      </c>
      <c r="J240" s="1">
        <v>35.1</v>
      </c>
      <c r="K240" s="1">
        <v>57402.54</v>
      </c>
      <c r="L240" s="3">
        <v>2.5000000000000001E-2</v>
      </c>
      <c r="M240" s="6">
        <f t="shared" si="14"/>
        <v>35.977499999999999</v>
      </c>
      <c r="N240" s="1">
        <f t="shared" si="15"/>
        <v>58823.212500000001</v>
      </c>
      <c r="O240" s="10">
        <f t="shared" si="16"/>
        <v>-0.14394413174900977</v>
      </c>
    </row>
    <row r="241" spans="1:15" x14ac:dyDescent="0.3">
      <c r="A241" t="s">
        <v>122</v>
      </c>
      <c r="B241" t="s">
        <v>180</v>
      </c>
      <c r="C241">
        <v>33</v>
      </c>
      <c r="D241" t="s">
        <v>293</v>
      </c>
      <c r="E241">
        <v>148461</v>
      </c>
      <c r="F241" t="s">
        <v>431</v>
      </c>
      <c r="G241">
        <v>40318</v>
      </c>
      <c r="H241" s="8">
        <v>0.65</v>
      </c>
      <c r="I241" s="8">
        <f t="shared" si="13"/>
        <v>26206.7</v>
      </c>
      <c r="J241" s="1">
        <v>1.4</v>
      </c>
      <c r="K241" s="1">
        <v>56445.2</v>
      </c>
      <c r="L241" s="3">
        <v>2.5000000000000001E-2</v>
      </c>
      <c r="M241" s="6">
        <f t="shared" si="14"/>
        <v>1.4349999999999998</v>
      </c>
      <c r="N241" s="1">
        <f t="shared" si="15"/>
        <v>57856.329999999994</v>
      </c>
      <c r="O241" s="10">
        <f t="shared" si="16"/>
        <v>0.54703832752613235</v>
      </c>
    </row>
    <row r="242" spans="1:15" x14ac:dyDescent="0.3">
      <c r="A242" t="s">
        <v>124</v>
      </c>
      <c r="B242" t="s">
        <v>237</v>
      </c>
      <c r="C242">
        <v>7</v>
      </c>
      <c r="D242" t="s">
        <v>243</v>
      </c>
      <c r="E242">
        <v>21617</v>
      </c>
      <c r="F242" t="s">
        <v>413</v>
      </c>
      <c r="G242">
        <v>25201</v>
      </c>
      <c r="H242" s="8">
        <v>1.68</v>
      </c>
      <c r="I242" s="8">
        <f t="shared" si="13"/>
        <v>42337.68</v>
      </c>
      <c r="J242" s="1">
        <v>2.23</v>
      </c>
      <c r="K242" s="1">
        <v>56198.23</v>
      </c>
      <c r="L242" s="3">
        <v>2.5000000000000001E-2</v>
      </c>
      <c r="M242" s="6">
        <f t="shared" si="14"/>
        <v>2.2857500000000002</v>
      </c>
      <c r="N242" s="1">
        <f t="shared" si="15"/>
        <v>57603.185750000004</v>
      </c>
      <c r="O242" s="10">
        <f t="shared" si="16"/>
        <v>0.26501148419555953</v>
      </c>
    </row>
    <row r="243" spans="1:15" x14ac:dyDescent="0.3">
      <c r="A243" t="s">
        <v>124</v>
      </c>
      <c r="B243" t="s">
        <v>237</v>
      </c>
      <c r="C243">
        <v>8</v>
      </c>
      <c r="D243" t="s">
        <v>244</v>
      </c>
      <c r="E243">
        <v>158773</v>
      </c>
      <c r="F243" t="s">
        <v>381</v>
      </c>
      <c r="G243">
        <v>5955</v>
      </c>
      <c r="H243" s="8">
        <v>5.0999999999999996</v>
      </c>
      <c r="I243" s="8">
        <f t="shared" si="13"/>
        <v>30370.499999999996</v>
      </c>
      <c r="J243" s="1">
        <v>9.34</v>
      </c>
      <c r="K243" s="1">
        <v>55619.7</v>
      </c>
      <c r="L243" s="3">
        <v>2.5000000000000001E-2</v>
      </c>
      <c r="M243" s="6">
        <f t="shared" si="14"/>
        <v>9.5734999999999992</v>
      </c>
      <c r="N243" s="1">
        <f t="shared" si="15"/>
        <v>57010.192499999997</v>
      </c>
      <c r="O243" s="10">
        <f t="shared" si="16"/>
        <v>0.46727946936856946</v>
      </c>
    </row>
    <row r="244" spans="1:15" x14ac:dyDescent="0.3">
      <c r="A244" t="s">
        <v>123</v>
      </c>
      <c r="B244" t="s">
        <v>186</v>
      </c>
      <c r="C244">
        <v>13</v>
      </c>
      <c r="D244" t="s">
        <v>199</v>
      </c>
      <c r="E244">
        <v>172191</v>
      </c>
      <c r="F244" t="s">
        <v>444</v>
      </c>
      <c r="G244">
        <v>5633</v>
      </c>
      <c r="H244" s="8">
        <v>5</v>
      </c>
      <c r="I244" s="8">
        <f t="shared" si="13"/>
        <v>28165</v>
      </c>
      <c r="J244" s="1">
        <v>9.66</v>
      </c>
      <c r="K244" s="1">
        <v>54414.78</v>
      </c>
      <c r="L244" s="3">
        <v>2.5000000000000001E-2</v>
      </c>
      <c r="M244" s="6">
        <f t="shared" si="14"/>
        <v>9.9015000000000004</v>
      </c>
      <c r="N244" s="1">
        <f t="shared" si="15"/>
        <v>55775.1495</v>
      </c>
      <c r="O244" s="10">
        <f t="shared" si="16"/>
        <v>0.49502600616068271</v>
      </c>
    </row>
    <row r="245" spans="1:15" x14ac:dyDescent="0.3">
      <c r="A245" t="s">
        <v>122</v>
      </c>
      <c r="B245" t="s">
        <v>180</v>
      </c>
      <c r="C245">
        <v>61</v>
      </c>
      <c r="D245" t="s">
        <v>58</v>
      </c>
      <c r="E245">
        <v>55246</v>
      </c>
      <c r="F245" t="s">
        <v>333</v>
      </c>
      <c r="G245">
        <v>35617</v>
      </c>
      <c r="H245" s="8">
        <v>1.08</v>
      </c>
      <c r="I245" s="8">
        <f t="shared" si="13"/>
        <v>38466.36</v>
      </c>
      <c r="J245" s="1">
        <v>1.52</v>
      </c>
      <c r="K245" s="1">
        <v>54137.84</v>
      </c>
      <c r="L245" s="3">
        <v>2.5000000000000001E-2</v>
      </c>
      <c r="M245" s="6">
        <f t="shared" si="14"/>
        <v>1.5580000000000001</v>
      </c>
      <c r="N245" s="1">
        <f t="shared" si="15"/>
        <v>55491.286</v>
      </c>
      <c r="O245" s="10">
        <f t="shared" si="16"/>
        <v>0.30680359435173299</v>
      </c>
    </row>
    <row r="246" spans="1:15" x14ac:dyDescent="0.3">
      <c r="A246" t="s">
        <v>179</v>
      </c>
      <c r="B246" t="s">
        <v>182</v>
      </c>
      <c r="C246">
        <v>1</v>
      </c>
      <c r="D246" t="s">
        <v>148</v>
      </c>
      <c r="E246">
        <v>66966</v>
      </c>
      <c r="F246" t="s">
        <v>378</v>
      </c>
      <c r="G246">
        <v>13701</v>
      </c>
      <c r="H246" s="8">
        <v>6.85</v>
      </c>
      <c r="I246" s="8">
        <f t="shared" si="13"/>
        <v>93851.849999999991</v>
      </c>
      <c r="J246" s="1">
        <v>3.94</v>
      </c>
      <c r="K246" s="1">
        <v>53981.94</v>
      </c>
      <c r="L246" s="3">
        <v>5.33E-2</v>
      </c>
      <c r="M246" s="6">
        <f t="shared" si="14"/>
        <v>4.1500019999999997</v>
      </c>
      <c r="N246" s="1">
        <f t="shared" si="15"/>
        <v>56859.177401999994</v>
      </c>
      <c r="O246" s="10">
        <f t="shared" si="16"/>
        <v>-0.65060161416789675</v>
      </c>
    </row>
    <row r="247" spans="1:15" x14ac:dyDescent="0.3">
      <c r="A247" t="s">
        <v>123</v>
      </c>
      <c r="B247" t="s">
        <v>186</v>
      </c>
      <c r="C247">
        <v>32</v>
      </c>
      <c r="D247" t="s">
        <v>218</v>
      </c>
      <c r="E247">
        <v>32927</v>
      </c>
      <c r="F247" t="s">
        <v>395</v>
      </c>
      <c r="G247">
        <v>14805</v>
      </c>
      <c r="H247" s="8">
        <v>1.7253000000000001</v>
      </c>
      <c r="I247" s="8">
        <f t="shared" si="13"/>
        <v>25543.066500000001</v>
      </c>
      <c r="J247" s="1">
        <v>3.64</v>
      </c>
      <c r="K247" s="1">
        <v>53890.2</v>
      </c>
      <c r="L247" s="3">
        <v>2.5000000000000001E-2</v>
      </c>
      <c r="M247" s="6">
        <f t="shared" si="14"/>
        <v>3.7310000000000003</v>
      </c>
      <c r="N247" s="1">
        <f t="shared" si="15"/>
        <v>55237.455000000002</v>
      </c>
      <c r="O247" s="10">
        <f t="shared" si="16"/>
        <v>0.53757705708925219</v>
      </c>
    </row>
    <row r="248" spans="1:15" x14ac:dyDescent="0.3">
      <c r="A248" t="s">
        <v>123</v>
      </c>
      <c r="B248" t="s">
        <v>186</v>
      </c>
      <c r="C248">
        <v>22</v>
      </c>
      <c r="D248" t="s">
        <v>208</v>
      </c>
      <c r="E248">
        <v>162448</v>
      </c>
      <c r="F248" t="s">
        <v>440</v>
      </c>
      <c r="G248">
        <v>2176</v>
      </c>
      <c r="H248" s="8">
        <v>15.900500000000001</v>
      </c>
      <c r="I248" s="8">
        <f t="shared" si="13"/>
        <v>34599.488000000005</v>
      </c>
      <c r="J248" s="1">
        <v>24.63</v>
      </c>
      <c r="K248" s="1">
        <v>53594.879999999997</v>
      </c>
      <c r="L248" s="3">
        <v>2.5000000000000001E-2</v>
      </c>
      <c r="M248" s="6">
        <f t="shared" si="14"/>
        <v>25.245749999999997</v>
      </c>
      <c r="N248" s="1">
        <f t="shared" si="15"/>
        <v>54934.751999999993</v>
      </c>
      <c r="O248" s="10">
        <f t="shared" si="16"/>
        <v>0.37017121693750421</v>
      </c>
    </row>
    <row r="249" spans="1:15" x14ac:dyDescent="0.3">
      <c r="A249" t="s">
        <v>122</v>
      </c>
      <c r="B249" t="s">
        <v>180</v>
      </c>
      <c r="C249">
        <v>55</v>
      </c>
      <c r="D249" t="s">
        <v>52</v>
      </c>
      <c r="E249">
        <v>102782</v>
      </c>
      <c r="F249" t="s">
        <v>322</v>
      </c>
      <c r="G249">
        <v>17250</v>
      </c>
      <c r="H249" s="8">
        <v>1.617</v>
      </c>
      <c r="I249" s="8">
        <f t="shared" si="13"/>
        <v>27893.25</v>
      </c>
      <c r="J249" s="1">
        <v>3.01</v>
      </c>
      <c r="K249" s="1">
        <v>51922.5</v>
      </c>
      <c r="L249" s="3">
        <v>2.5000000000000001E-2</v>
      </c>
      <c r="M249" s="6">
        <f t="shared" si="14"/>
        <v>3.0852499999999998</v>
      </c>
      <c r="N249" s="1">
        <f t="shared" si="15"/>
        <v>53220.5625</v>
      </c>
      <c r="O249" s="10">
        <f t="shared" si="16"/>
        <v>0.47589336358479861</v>
      </c>
    </row>
    <row r="250" spans="1:15" x14ac:dyDescent="0.3">
      <c r="A250" t="s">
        <v>124</v>
      </c>
      <c r="B250" t="s">
        <v>237</v>
      </c>
      <c r="C250">
        <v>9</v>
      </c>
      <c r="D250" t="s">
        <v>245</v>
      </c>
      <c r="E250">
        <v>56907</v>
      </c>
      <c r="F250" t="s">
        <v>454</v>
      </c>
      <c r="G250">
        <v>6246</v>
      </c>
      <c r="H250" s="8">
        <v>3.97</v>
      </c>
      <c r="I250" s="8">
        <f t="shared" si="13"/>
        <v>24796.620000000003</v>
      </c>
      <c r="J250" s="1">
        <v>8.06</v>
      </c>
      <c r="K250" s="1">
        <v>50342.76</v>
      </c>
      <c r="L250" s="3">
        <v>2.5000000000000001E-2</v>
      </c>
      <c r="M250" s="6">
        <f t="shared" si="14"/>
        <v>8.2614999999999998</v>
      </c>
      <c r="N250" s="1">
        <f t="shared" si="15"/>
        <v>51601.328999999998</v>
      </c>
      <c r="O250" s="10">
        <f t="shared" si="16"/>
        <v>0.51945772559462566</v>
      </c>
    </row>
    <row r="251" spans="1:15" x14ac:dyDescent="0.3">
      <c r="A251" t="s">
        <v>122</v>
      </c>
      <c r="B251" t="s">
        <v>180</v>
      </c>
      <c r="C251">
        <v>123</v>
      </c>
      <c r="D251" t="s">
        <v>113</v>
      </c>
      <c r="E251">
        <v>68261</v>
      </c>
      <c r="F251" t="s">
        <v>361</v>
      </c>
      <c r="G251">
        <v>14437</v>
      </c>
      <c r="H251" s="8">
        <v>3</v>
      </c>
      <c r="I251" s="8">
        <f t="shared" si="13"/>
        <v>43311</v>
      </c>
      <c r="J251" s="1">
        <v>3.35</v>
      </c>
      <c r="K251" s="1">
        <v>48363.95</v>
      </c>
      <c r="L251" s="3">
        <v>2.5000000000000001E-2</v>
      </c>
      <c r="M251" s="6">
        <f t="shared" si="14"/>
        <v>3.4337500000000003</v>
      </c>
      <c r="N251" s="1">
        <f t="shared" si="15"/>
        <v>49573.048750000002</v>
      </c>
      <c r="O251" s="10">
        <f t="shared" si="16"/>
        <v>0.12631962140516939</v>
      </c>
    </row>
    <row r="252" spans="1:15" x14ac:dyDescent="0.3">
      <c r="A252" t="s">
        <v>122</v>
      </c>
      <c r="B252" t="s">
        <v>180</v>
      </c>
      <c r="C252">
        <v>81</v>
      </c>
      <c r="D252" t="s">
        <v>75</v>
      </c>
      <c r="E252">
        <v>9215</v>
      </c>
      <c r="F252" t="s">
        <v>342</v>
      </c>
      <c r="G252">
        <v>8623</v>
      </c>
      <c r="H252" s="8">
        <v>2.8702000000000001</v>
      </c>
      <c r="I252" s="8">
        <f t="shared" si="13"/>
        <v>24749.7346</v>
      </c>
      <c r="J252" s="1">
        <v>5.31</v>
      </c>
      <c r="K252" s="1">
        <v>45788.13</v>
      </c>
      <c r="L252" s="3">
        <v>2.5000000000000001E-2</v>
      </c>
      <c r="M252" s="6">
        <f t="shared" si="14"/>
        <v>5.4427499999999993</v>
      </c>
      <c r="N252" s="1">
        <f t="shared" si="15"/>
        <v>46932.833249999996</v>
      </c>
      <c r="O252" s="10">
        <f t="shared" si="16"/>
        <v>0.47265628588489261</v>
      </c>
    </row>
    <row r="253" spans="1:15" x14ac:dyDescent="0.3">
      <c r="A253" t="s">
        <v>124</v>
      </c>
      <c r="B253" t="s">
        <v>237</v>
      </c>
      <c r="C253">
        <v>50</v>
      </c>
      <c r="D253" t="s">
        <v>284</v>
      </c>
      <c r="E253">
        <v>84120</v>
      </c>
      <c r="F253" t="s">
        <v>458</v>
      </c>
      <c r="G253">
        <v>13517</v>
      </c>
      <c r="H253" s="8">
        <v>2.9</v>
      </c>
      <c r="I253" s="8">
        <f t="shared" si="13"/>
        <v>39199.299999999996</v>
      </c>
      <c r="J253" s="1">
        <v>3.37</v>
      </c>
      <c r="K253" s="1">
        <v>45552.29</v>
      </c>
      <c r="L253" s="3">
        <v>2.5000000000000001E-2</v>
      </c>
      <c r="M253" s="6">
        <f t="shared" si="14"/>
        <v>3.45425</v>
      </c>
      <c r="N253" s="1">
        <f t="shared" si="15"/>
        <v>46691.097249999999</v>
      </c>
      <c r="O253" s="10">
        <f t="shared" si="16"/>
        <v>0.16045451255699505</v>
      </c>
    </row>
    <row r="254" spans="1:15" x14ac:dyDescent="0.3">
      <c r="A254" t="s">
        <v>122</v>
      </c>
      <c r="B254" t="s">
        <v>180</v>
      </c>
      <c r="C254">
        <v>102</v>
      </c>
      <c r="D254" t="s">
        <v>95</v>
      </c>
      <c r="E254">
        <v>100301</v>
      </c>
      <c r="F254" t="s">
        <v>355</v>
      </c>
      <c r="G254">
        <v>1727</v>
      </c>
      <c r="H254" s="8">
        <v>5.3765999999999998</v>
      </c>
      <c r="I254" s="8">
        <f t="shared" si="13"/>
        <v>9285.3881999999994</v>
      </c>
      <c r="J254" s="1">
        <v>25.99</v>
      </c>
      <c r="K254" s="1">
        <v>44884.73</v>
      </c>
      <c r="L254" s="3">
        <v>2.5000000000000001E-2</v>
      </c>
      <c r="M254" s="6">
        <f t="shared" si="14"/>
        <v>26.639749999999999</v>
      </c>
      <c r="N254" s="1">
        <f t="shared" si="15"/>
        <v>46006.848249999995</v>
      </c>
      <c r="O254" s="10">
        <f t="shared" si="16"/>
        <v>0.79817378166086395</v>
      </c>
    </row>
    <row r="255" spans="1:15" x14ac:dyDescent="0.3">
      <c r="A255" t="s">
        <v>123</v>
      </c>
      <c r="B255" t="s">
        <v>186</v>
      </c>
      <c r="C255">
        <v>24</v>
      </c>
      <c r="D255" t="s">
        <v>210</v>
      </c>
      <c r="E255">
        <v>113986</v>
      </c>
      <c r="F255" t="s">
        <v>447</v>
      </c>
      <c r="G255">
        <v>21259</v>
      </c>
      <c r="H255" s="8">
        <v>1.89</v>
      </c>
      <c r="I255" s="8">
        <f t="shared" si="13"/>
        <v>40179.509999999995</v>
      </c>
      <c r="J255" s="1">
        <v>2.0699999999999998</v>
      </c>
      <c r="K255" s="1">
        <v>44006.13</v>
      </c>
      <c r="L255" s="3">
        <v>2.5000000000000001E-2</v>
      </c>
      <c r="M255" s="6">
        <f t="shared" si="14"/>
        <v>2.12175</v>
      </c>
      <c r="N255" s="1">
        <f t="shared" si="15"/>
        <v>45106.28325</v>
      </c>
      <c r="O255" s="10">
        <f t="shared" si="16"/>
        <v>0.10922587486744439</v>
      </c>
    </row>
    <row r="256" spans="1:15" x14ac:dyDescent="0.3">
      <c r="A256" t="s">
        <v>123</v>
      </c>
      <c r="B256" t="s">
        <v>186</v>
      </c>
      <c r="C256">
        <v>23</v>
      </c>
      <c r="D256" t="s">
        <v>209</v>
      </c>
      <c r="E256">
        <v>32639</v>
      </c>
      <c r="F256" t="s">
        <v>401</v>
      </c>
      <c r="G256">
        <v>2007</v>
      </c>
      <c r="H256" s="8">
        <v>15.9</v>
      </c>
      <c r="I256" s="8">
        <f t="shared" si="13"/>
        <v>31911.3</v>
      </c>
      <c r="J256" s="1">
        <v>21.72</v>
      </c>
      <c r="K256" s="1">
        <v>43592.04</v>
      </c>
      <c r="L256" s="3">
        <v>2.5000000000000001E-2</v>
      </c>
      <c r="M256" s="6">
        <f t="shared" si="14"/>
        <v>22.262999999999998</v>
      </c>
      <c r="N256" s="1">
        <f t="shared" si="15"/>
        <v>44681.840999999993</v>
      </c>
      <c r="O256" s="10">
        <f t="shared" si="16"/>
        <v>0.2858105376633876</v>
      </c>
    </row>
    <row r="257" spans="1:15" x14ac:dyDescent="0.3">
      <c r="A257" t="s">
        <v>122</v>
      </c>
      <c r="B257" t="s">
        <v>180</v>
      </c>
      <c r="C257">
        <v>6</v>
      </c>
      <c r="D257" t="s">
        <v>7</v>
      </c>
      <c r="E257">
        <v>166593</v>
      </c>
      <c r="F257" t="s">
        <v>321</v>
      </c>
      <c r="G257">
        <v>7309</v>
      </c>
      <c r="H257" s="8">
        <v>2.5</v>
      </c>
      <c r="I257" s="8">
        <f t="shared" si="13"/>
        <v>18272.5</v>
      </c>
      <c r="J257" s="1">
        <v>5.71</v>
      </c>
      <c r="K257" s="1">
        <v>41734.39</v>
      </c>
      <c r="L257" s="3">
        <v>2.5000000000000001E-2</v>
      </c>
      <c r="M257" s="6">
        <f t="shared" si="14"/>
        <v>5.8527500000000003</v>
      </c>
      <c r="N257" s="1">
        <f t="shared" si="15"/>
        <v>42777.749750000003</v>
      </c>
      <c r="O257" s="10">
        <f t="shared" si="16"/>
        <v>0.57285036948443047</v>
      </c>
    </row>
    <row r="258" spans="1:15" x14ac:dyDescent="0.3">
      <c r="A258" t="s">
        <v>122</v>
      </c>
      <c r="B258" t="s">
        <v>180</v>
      </c>
      <c r="C258">
        <v>120</v>
      </c>
      <c r="D258" t="s">
        <v>111</v>
      </c>
      <c r="E258">
        <v>10038</v>
      </c>
      <c r="F258" t="s">
        <v>342</v>
      </c>
      <c r="G258">
        <v>21721</v>
      </c>
      <c r="H258" s="8">
        <v>0.89610000000000001</v>
      </c>
      <c r="I258" s="8">
        <f t="shared" si="13"/>
        <v>19464.188099999999</v>
      </c>
      <c r="J258" s="1">
        <v>1.9</v>
      </c>
      <c r="K258" s="1">
        <v>41269.9</v>
      </c>
      <c r="L258" s="3">
        <v>2.5000000000000001E-2</v>
      </c>
      <c r="M258" s="6">
        <f t="shared" si="14"/>
        <v>1.9475</v>
      </c>
      <c r="N258" s="1">
        <f t="shared" si="15"/>
        <v>42301.647499999999</v>
      </c>
      <c r="O258" s="10">
        <f t="shared" si="16"/>
        <v>0.53987163029525032</v>
      </c>
    </row>
    <row r="259" spans="1:15" x14ac:dyDescent="0.3">
      <c r="A259" t="s">
        <v>124</v>
      </c>
      <c r="B259" t="s">
        <v>237</v>
      </c>
      <c r="C259">
        <v>45</v>
      </c>
      <c r="D259" t="s">
        <v>279</v>
      </c>
      <c r="E259">
        <v>168277</v>
      </c>
      <c r="F259" t="s">
        <v>420</v>
      </c>
      <c r="G259">
        <v>4782</v>
      </c>
      <c r="H259" s="8">
        <v>4.53</v>
      </c>
      <c r="I259" s="8">
        <f t="shared" si="13"/>
        <v>21662.460000000003</v>
      </c>
      <c r="J259" s="1">
        <v>8.36</v>
      </c>
      <c r="K259" s="1">
        <v>39977.519999999997</v>
      </c>
      <c r="L259" s="3">
        <v>2.5000000000000001E-2</v>
      </c>
      <c r="M259" s="6">
        <f t="shared" si="14"/>
        <v>8.5689999999999991</v>
      </c>
      <c r="N259" s="1">
        <f t="shared" si="15"/>
        <v>40976.957999999999</v>
      </c>
      <c r="O259" s="10">
        <f t="shared" si="16"/>
        <v>0.47135021589450332</v>
      </c>
    </row>
    <row r="260" spans="1:15" x14ac:dyDescent="0.3">
      <c r="A260" t="s">
        <v>122</v>
      </c>
      <c r="B260" t="s">
        <v>180</v>
      </c>
      <c r="C260">
        <v>104</v>
      </c>
      <c r="D260" t="s">
        <v>96</v>
      </c>
      <c r="E260">
        <v>11644</v>
      </c>
      <c r="F260" t="s">
        <v>357</v>
      </c>
      <c r="G260">
        <v>40472</v>
      </c>
      <c r="H260" s="8">
        <v>0.39589999999999997</v>
      </c>
      <c r="I260" s="8">
        <f t="shared" si="13"/>
        <v>16022.864799999999</v>
      </c>
      <c r="J260" s="1">
        <v>0.97</v>
      </c>
      <c r="K260" s="1">
        <v>39257.839999999997</v>
      </c>
      <c r="L260" s="3">
        <v>2.5000000000000001E-2</v>
      </c>
      <c r="M260" s="6">
        <f t="shared" si="14"/>
        <v>0.99424999999999997</v>
      </c>
      <c r="N260" s="1">
        <f t="shared" si="15"/>
        <v>40239.286</v>
      </c>
      <c r="O260" s="10">
        <f t="shared" si="16"/>
        <v>0.60181040985667589</v>
      </c>
    </row>
    <row r="261" spans="1:15" x14ac:dyDescent="0.3">
      <c r="A261" t="s">
        <v>123</v>
      </c>
      <c r="B261" t="s">
        <v>186</v>
      </c>
      <c r="C261">
        <v>15</v>
      </c>
      <c r="D261" t="s">
        <v>201</v>
      </c>
      <c r="E261">
        <v>5108</v>
      </c>
      <c r="F261" t="s">
        <v>445</v>
      </c>
      <c r="G261">
        <v>13370</v>
      </c>
      <c r="H261" s="8">
        <v>2.0980499999999997</v>
      </c>
      <c r="I261" s="8">
        <f t="shared" si="13"/>
        <v>28050.928499999998</v>
      </c>
      <c r="J261" s="1">
        <v>2.92</v>
      </c>
      <c r="K261" s="1">
        <v>39040.400000000001</v>
      </c>
      <c r="L261" s="3">
        <v>2.5000000000000001E-2</v>
      </c>
      <c r="M261" s="6">
        <f t="shared" si="14"/>
        <v>2.9929999999999999</v>
      </c>
      <c r="N261" s="1">
        <f t="shared" si="15"/>
        <v>40016.409999999996</v>
      </c>
      <c r="O261" s="10">
        <f t="shared" si="16"/>
        <v>0.29901436685599736</v>
      </c>
    </row>
    <row r="262" spans="1:15" x14ac:dyDescent="0.3">
      <c r="A262" t="s">
        <v>123</v>
      </c>
      <c r="B262" t="s">
        <v>186</v>
      </c>
      <c r="C262">
        <v>49</v>
      </c>
      <c r="D262" t="s">
        <v>235</v>
      </c>
      <c r="E262">
        <v>147651</v>
      </c>
      <c r="F262" t="s">
        <v>348</v>
      </c>
      <c r="G262">
        <v>5078</v>
      </c>
      <c r="H262" s="8">
        <v>7</v>
      </c>
      <c r="I262" s="8">
        <f t="shared" si="13"/>
        <v>35546</v>
      </c>
      <c r="J262" s="1">
        <v>7.52</v>
      </c>
      <c r="K262" s="1">
        <v>38186.559999999998</v>
      </c>
      <c r="L262" s="3">
        <v>2.5000000000000001E-2</v>
      </c>
      <c r="M262" s="6">
        <f t="shared" si="14"/>
        <v>7.7079999999999993</v>
      </c>
      <c r="N262" s="1">
        <f t="shared" si="15"/>
        <v>39141.223999999995</v>
      </c>
      <c r="O262" s="10">
        <f t="shared" si="16"/>
        <v>9.1852620653866013E-2</v>
      </c>
    </row>
    <row r="263" spans="1:15" x14ac:dyDescent="0.3">
      <c r="A263" t="s">
        <v>122</v>
      </c>
      <c r="B263" t="s">
        <v>180</v>
      </c>
      <c r="C263">
        <v>121</v>
      </c>
      <c r="D263" t="s">
        <v>302</v>
      </c>
      <c r="E263">
        <v>10041</v>
      </c>
      <c r="F263" t="s">
        <v>342</v>
      </c>
      <c r="G263">
        <v>19667</v>
      </c>
      <c r="H263" s="8">
        <v>0.89610000000000001</v>
      </c>
      <c r="I263" s="8">
        <f t="shared" si="13"/>
        <v>17623.598699999999</v>
      </c>
      <c r="J263" s="1">
        <v>1.9</v>
      </c>
      <c r="K263" s="1">
        <v>37367.300000000003</v>
      </c>
      <c r="L263" s="3">
        <v>2.5000000000000001E-2</v>
      </c>
      <c r="M263" s="6">
        <f t="shared" si="14"/>
        <v>1.9475</v>
      </c>
      <c r="N263" s="1">
        <f t="shared" si="15"/>
        <v>38301.482499999998</v>
      </c>
      <c r="O263" s="10">
        <f t="shared" si="16"/>
        <v>0.53987163029525032</v>
      </c>
    </row>
    <row r="264" spans="1:15" x14ac:dyDescent="0.3">
      <c r="A264" t="s">
        <v>123</v>
      </c>
      <c r="B264" t="s">
        <v>186</v>
      </c>
      <c r="C264">
        <v>41</v>
      </c>
      <c r="D264" t="s">
        <v>227</v>
      </c>
      <c r="E264">
        <v>69297</v>
      </c>
      <c r="F264" t="s">
        <v>395</v>
      </c>
      <c r="G264">
        <v>907</v>
      </c>
      <c r="H264" s="8">
        <v>3.4614640000000003</v>
      </c>
      <c r="I264" s="8">
        <f t="shared" si="13"/>
        <v>3139.5478480000002</v>
      </c>
      <c r="J264" s="1">
        <v>40.51</v>
      </c>
      <c r="K264" s="1">
        <v>36742.57</v>
      </c>
      <c r="L264" s="3">
        <v>2.5000000000000001E-2</v>
      </c>
      <c r="M264" s="6">
        <f t="shared" si="14"/>
        <v>41.522749999999995</v>
      </c>
      <c r="N264" s="1">
        <f t="shared" si="15"/>
        <v>37661.134249999996</v>
      </c>
      <c r="O264" s="10">
        <f t="shared" si="16"/>
        <v>0.91663692794913632</v>
      </c>
    </row>
    <row r="265" spans="1:15" x14ac:dyDescent="0.3">
      <c r="A265" t="s">
        <v>124</v>
      </c>
      <c r="B265" t="s">
        <v>237</v>
      </c>
      <c r="C265">
        <v>44</v>
      </c>
      <c r="D265" t="s">
        <v>278</v>
      </c>
      <c r="E265">
        <v>96952</v>
      </c>
      <c r="F265" t="s">
        <v>411</v>
      </c>
      <c r="G265">
        <v>6162</v>
      </c>
      <c r="H265" s="8">
        <v>3.4</v>
      </c>
      <c r="I265" s="8">
        <f t="shared" ref="I265:I301" si="17">H265*G265</f>
        <v>20950.8</v>
      </c>
      <c r="J265" s="1">
        <v>5.96</v>
      </c>
      <c r="K265" s="1">
        <v>36725.519999999997</v>
      </c>
      <c r="L265" s="3">
        <v>2.5000000000000001E-2</v>
      </c>
      <c r="M265" s="6">
        <f t="shared" ref="M265:M301" si="18">J265+(J265*L265)</f>
        <v>6.109</v>
      </c>
      <c r="N265" s="1">
        <f t="shared" ref="N265:N301" si="19">G265*M265</f>
        <v>37643.658000000003</v>
      </c>
      <c r="O265" s="10">
        <f t="shared" ref="O265:O287" si="20">1-H265/M265</f>
        <v>0.44344409887051894</v>
      </c>
    </row>
    <row r="266" spans="1:15" x14ac:dyDescent="0.3">
      <c r="A266" t="s">
        <v>124</v>
      </c>
      <c r="B266" t="s">
        <v>237</v>
      </c>
      <c r="C266">
        <v>42</v>
      </c>
      <c r="D266" t="s">
        <v>276</v>
      </c>
      <c r="E266">
        <v>85746</v>
      </c>
      <c r="F266" t="s">
        <v>419</v>
      </c>
      <c r="G266">
        <v>12509</v>
      </c>
      <c r="H266" s="8">
        <v>2.2000000000000002</v>
      </c>
      <c r="I266" s="8">
        <f t="shared" si="17"/>
        <v>27519.800000000003</v>
      </c>
      <c r="J266" s="1">
        <v>2.92</v>
      </c>
      <c r="K266" s="1">
        <v>36526.28</v>
      </c>
      <c r="L266" s="3">
        <v>2.5000000000000001E-2</v>
      </c>
      <c r="M266" s="6">
        <f t="shared" si="18"/>
        <v>2.9929999999999999</v>
      </c>
      <c r="N266" s="1">
        <f t="shared" si="19"/>
        <v>37439.436999999998</v>
      </c>
      <c r="O266" s="10">
        <f t="shared" si="20"/>
        <v>0.26495155362512524</v>
      </c>
    </row>
    <row r="267" spans="1:15" x14ac:dyDescent="0.3">
      <c r="A267" t="s">
        <v>124</v>
      </c>
      <c r="B267" t="s">
        <v>237</v>
      </c>
      <c r="C267">
        <v>21</v>
      </c>
      <c r="D267" t="s">
        <v>255</v>
      </c>
      <c r="E267">
        <v>151501</v>
      </c>
      <c r="F267" t="s">
        <v>383</v>
      </c>
      <c r="G267">
        <v>8422</v>
      </c>
      <c r="H267" s="8">
        <v>2.891</v>
      </c>
      <c r="I267" s="8">
        <f t="shared" si="17"/>
        <v>24348.002</v>
      </c>
      <c r="J267" s="1">
        <v>4.33</v>
      </c>
      <c r="K267" s="1">
        <v>36467.26</v>
      </c>
      <c r="L267" s="3">
        <v>2.5000000000000001E-2</v>
      </c>
      <c r="M267" s="6">
        <f t="shared" si="18"/>
        <v>4.43825</v>
      </c>
      <c r="N267" s="1">
        <f t="shared" si="19"/>
        <v>37378.941500000001</v>
      </c>
      <c r="O267" s="10">
        <f t="shared" si="20"/>
        <v>0.34861713513209036</v>
      </c>
    </row>
    <row r="268" spans="1:15" x14ac:dyDescent="0.3">
      <c r="A268" t="s">
        <v>123</v>
      </c>
      <c r="B268" t="s">
        <v>186</v>
      </c>
      <c r="C268">
        <v>8</v>
      </c>
      <c r="D268" t="s">
        <v>194</v>
      </c>
      <c r="E268">
        <v>169387</v>
      </c>
      <c r="F268" t="s">
        <v>442</v>
      </c>
      <c r="G268">
        <v>1068</v>
      </c>
      <c r="H268" s="8">
        <v>12.300750000000001</v>
      </c>
      <c r="I268" s="8">
        <f t="shared" si="17"/>
        <v>13137.201000000001</v>
      </c>
      <c r="J268" s="1">
        <v>32.130000000000003</v>
      </c>
      <c r="K268" s="1">
        <v>34314.839999999997</v>
      </c>
      <c r="L268" s="3">
        <v>2.5000000000000001E-2</v>
      </c>
      <c r="M268" s="6">
        <f t="shared" si="18"/>
        <v>32.933250000000001</v>
      </c>
      <c r="N268" s="1">
        <f t="shared" si="19"/>
        <v>35172.711000000003</v>
      </c>
      <c r="O268" s="10">
        <f t="shared" si="20"/>
        <v>0.62649450023912001</v>
      </c>
    </row>
    <row r="269" spans="1:15" x14ac:dyDescent="0.3">
      <c r="A269" t="s">
        <v>122</v>
      </c>
      <c r="B269" t="s">
        <v>180</v>
      </c>
      <c r="C269">
        <v>36</v>
      </c>
      <c r="D269" t="s">
        <v>35</v>
      </c>
      <c r="E269">
        <v>174981</v>
      </c>
      <c r="F269" t="s">
        <v>432</v>
      </c>
      <c r="G269">
        <v>20954</v>
      </c>
      <c r="H269" s="8">
        <v>0.38</v>
      </c>
      <c r="I269" s="8">
        <f t="shared" si="17"/>
        <v>7962.52</v>
      </c>
      <c r="J269" s="1">
        <v>1.63</v>
      </c>
      <c r="K269" s="1">
        <v>34155.019999999997</v>
      </c>
      <c r="L269" s="3">
        <v>2.5000000000000001E-2</v>
      </c>
      <c r="M269" s="6">
        <f t="shared" si="18"/>
        <v>1.67075</v>
      </c>
      <c r="N269" s="1">
        <f t="shared" si="19"/>
        <v>35008.895499999999</v>
      </c>
      <c r="O269" s="10">
        <f t="shared" si="20"/>
        <v>0.77255723477480176</v>
      </c>
    </row>
    <row r="270" spans="1:15" x14ac:dyDescent="0.3">
      <c r="A270" t="s">
        <v>122</v>
      </c>
      <c r="B270" t="s">
        <v>180</v>
      </c>
      <c r="C270">
        <v>52</v>
      </c>
      <c r="D270" t="s">
        <v>294</v>
      </c>
      <c r="E270">
        <v>56436</v>
      </c>
      <c r="F270" t="s">
        <v>332</v>
      </c>
      <c r="G270">
        <v>125557</v>
      </c>
      <c r="H270" s="8">
        <v>0.23</v>
      </c>
      <c r="I270" s="8">
        <f t="shared" si="17"/>
        <v>28878.11</v>
      </c>
      <c r="J270" s="1">
        <v>0.27</v>
      </c>
      <c r="K270" s="1">
        <v>33900.39</v>
      </c>
      <c r="L270" s="3">
        <v>2.5000000000000001E-2</v>
      </c>
      <c r="M270" s="6">
        <f t="shared" si="18"/>
        <v>0.27675</v>
      </c>
      <c r="N270" s="1">
        <f t="shared" si="19"/>
        <v>34747.899749999997</v>
      </c>
      <c r="O270" s="10">
        <f t="shared" si="20"/>
        <v>0.16892502258355913</v>
      </c>
    </row>
    <row r="271" spans="1:15" x14ac:dyDescent="0.3">
      <c r="A271" t="s">
        <v>124</v>
      </c>
      <c r="B271" t="s">
        <v>237</v>
      </c>
      <c r="C271">
        <v>41</v>
      </c>
      <c r="D271" t="s">
        <v>275</v>
      </c>
      <c r="E271">
        <v>14150</v>
      </c>
      <c r="F271" t="s">
        <v>385</v>
      </c>
      <c r="G271">
        <v>3877</v>
      </c>
      <c r="H271" s="8">
        <v>6.9</v>
      </c>
      <c r="I271" s="8">
        <f t="shared" si="17"/>
        <v>26751.300000000003</v>
      </c>
      <c r="J271" s="1">
        <v>8.49</v>
      </c>
      <c r="K271" s="1">
        <v>32915.730000000003</v>
      </c>
      <c r="L271" s="3">
        <v>2.5000000000000001E-2</v>
      </c>
      <c r="M271" s="6">
        <f t="shared" si="18"/>
        <v>8.7022499999999994</v>
      </c>
      <c r="N271" s="1">
        <f t="shared" si="19"/>
        <v>33738.623249999997</v>
      </c>
      <c r="O271" s="10">
        <f t="shared" si="20"/>
        <v>0.20710161165215879</v>
      </c>
    </row>
    <row r="272" spans="1:15" x14ac:dyDescent="0.3">
      <c r="A272" t="s">
        <v>122</v>
      </c>
      <c r="B272" t="s">
        <v>180</v>
      </c>
      <c r="C272">
        <v>133</v>
      </c>
      <c r="D272" t="s">
        <v>121</v>
      </c>
      <c r="E272">
        <v>15867</v>
      </c>
      <c r="F272" t="s">
        <v>321</v>
      </c>
      <c r="G272">
        <v>8897</v>
      </c>
      <c r="H272" s="8">
        <v>1.82</v>
      </c>
      <c r="I272" s="8">
        <f t="shared" si="17"/>
        <v>16192.54</v>
      </c>
      <c r="J272" s="1">
        <v>3.47</v>
      </c>
      <c r="K272" s="1">
        <v>30872.59</v>
      </c>
      <c r="L272" s="3">
        <v>2.5000000000000001E-2</v>
      </c>
      <c r="M272" s="6">
        <f t="shared" si="18"/>
        <v>3.5567500000000001</v>
      </c>
      <c r="N272" s="1">
        <f t="shared" si="19"/>
        <v>31644.404750000002</v>
      </c>
      <c r="O272" s="10">
        <f t="shared" si="20"/>
        <v>0.48829690026006889</v>
      </c>
    </row>
    <row r="273" spans="1:15" x14ac:dyDescent="0.3">
      <c r="A273" t="s">
        <v>122</v>
      </c>
      <c r="B273" t="s">
        <v>180</v>
      </c>
      <c r="C273">
        <v>129</v>
      </c>
      <c r="D273" t="s">
        <v>117</v>
      </c>
      <c r="E273">
        <v>19189</v>
      </c>
      <c r="F273" t="s">
        <v>362</v>
      </c>
      <c r="G273">
        <v>1354</v>
      </c>
      <c r="H273" s="8">
        <v>13.99</v>
      </c>
      <c r="I273" s="8">
        <f t="shared" si="17"/>
        <v>18942.46</v>
      </c>
      <c r="J273" s="1">
        <v>22.62</v>
      </c>
      <c r="K273" s="1">
        <v>30638.29</v>
      </c>
      <c r="L273" s="3">
        <v>2.5000000000000001E-2</v>
      </c>
      <c r="M273" s="6">
        <f t="shared" si="18"/>
        <v>23.185500000000001</v>
      </c>
      <c r="N273" s="1">
        <f t="shared" si="19"/>
        <v>31393.167000000001</v>
      </c>
      <c r="O273" s="10">
        <f t="shared" si="20"/>
        <v>0.39660563714390462</v>
      </c>
    </row>
    <row r="274" spans="1:15" x14ac:dyDescent="0.3">
      <c r="A274" t="s">
        <v>122</v>
      </c>
      <c r="B274" t="s">
        <v>180</v>
      </c>
      <c r="C274">
        <v>28</v>
      </c>
      <c r="D274" t="s">
        <v>28</v>
      </c>
      <c r="E274">
        <v>31848</v>
      </c>
      <c r="F274" t="s">
        <v>342</v>
      </c>
      <c r="G274">
        <v>14652</v>
      </c>
      <c r="H274" s="8">
        <v>0.96050000000000002</v>
      </c>
      <c r="I274" s="8">
        <f t="shared" si="17"/>
        <v>14073.246000000001</v>
      </c>
      <c r="J274" s="1">
        <v>2.02</v>
      </c>
      <c r="K274" s="1">
        <v>29597.040000000001</v>
      </c>
      <c r="L274" s="3">
        <v>2.5000000000000001E-2</v>
      </c>
      <c r="M274" s="6">
        <f t="shared" si="18"/>
        <v>2.0705</v>
      </c>
      <c r="N274" s="1">
        <f t="shared" si="19"/>
        <v>30336.966</v>
      </c>
      <c r="O274" s="10">
        <f t="shared" si="20"/>
        <v>0.5361023907268776</v>
      </c>
    </row>
    <row r="275" spans="1:15" x14ac:dyDescent="0.3">
      <c r="A275" t="s">
        <v>122</v>
      </c>
      <c r="B275" t="s">
        <v>180</v>
      </c>
      <c r="C275">
        <v>128</v>
      </c>
      <c r="D275" t="s">
        <v>304</v>
      </c>
      <c r="E275">
        <v>155499</v>
      </c>
      <c r="F275" t="s">
        <v>426</v>
      </c>
      <c r="G275">
        <v>26790</v>
      </c>
      <c r="H275" s="8">
        <v>0.52</v>
      </c>
      <c r="I275" s="8">
        <f t="shared" si="17"/>
        <v>13930.800000000001</v>
      </c>
      <c r="J275" s="1">
        <v>1.0900000000000001</v>
      </c>
      <c r="K275" s="1">
        <v>29201.1</v>
      </c>
      <c r="L275" s="3">
        <v>2.5000000000000001E-2</v>
      </c>
      <c r="M275" s="6">
        <f t="shared" si="18"/>
        <v>1.1172500000000001</v>
      </c>
      <c r="N275" s="1">
        <f t="shared" si="19"/>
        <v>29931.127500000002</v>
      </c>
      <c r="O275" s="10">
        <f t="shared" si="20"/>
        <v>0.53457149250391589</v>
      </c>
    </row>
    <row r="276" spans="1:15" x14ac:dyDescent="0.3">
      <c r="A276" t="s">
        <v>124</v>
      </c>
      <c r="B276" t="s">
        <v>237</v>
      </c>
      <c r="C276">
        <v>25</v>
      </c>
      <c r="D276" t="s">
        <v>259</v>
      </c>
      <c r="E276">
        <v>134818</v>
      </c>
      <c r="F276" t="s">
        <v>416</v>
      </c>
      <c r="G276">
        <v>9310</v>
      </c>
      <c r="H276" s="8">
        <v>1.84</v>
      </c>
      <c r="I276" s="8">
        <f t="shared" si="17"/>
        <v>17130.400000000001</v>
      </c>
      <c r="J276" s="1">
        <v>3.03</v>
      </c>
      <c r="K276" s="1">
        <v>28209.3</v>
      </c>
      <c r="L276" s="3">
        <v>2.5000000000000001E-2</v>
      </c>
      <c r="M276" s="6">
        <f t="shared" si="18"/>
        <v>3.10575</v>
      </c>
      <c r="N276" s="1">
        <f t="shared" si="19"/>
        <v>28914.532500000001</v>
      </c>
      <c r="O276" s="10">
        <f t="shared" si="20"/>
        <v>0.4075505111486758</v>
      </c>
    </row>
    <row r="277" spans="1:15" x14ac:dyDescent="0.3">
      <c r="A277" t="s">
        <v>123</v>
      </c>
      <c r="B277" t="s">
        <v>186</v>
      </c>
      <c r="C277">
        <v>42</v>
      </c>
      <c r="D277" t="s">
        <v>228</v>
      </c>
      <c r="E277">
        <v>134528</v>
      </c>
      <c r="F277" t="s">
        <v>406</v>
      </c>
      <c r="G277">
        <v>1768</v>
      </c>
      <c r="H277" s="8">
        <v>22</v>
      </c>
      <c r="I277" s="8">
        <f t="shared" si="17"/>
        <v>38896</v>
      </c>
      <c r="J277" s="1">
        <v>15.42</v>
      </c>
      <c r="K277" s="1">
        <v>27262.560000000001</v>
      </c>
      <c r="L277" s="3">
        <v>2.5000000000000001E-2</v>
      </c>
      <c r="M277" s="6">
        <f t="shared" si="18"/>
        <v>15.8055</v>
      </c>
      <c r="N277" s="1">
        <f t="shared" si="19"/>
        <v>27944.124</v>
      </c>
      <c r="O277" s="10">
        <f t="shared" si="20"/>
        <v>-0.39192053399133209</v>
      </c>
    </row>
    <row r="278" spans="1:15" x14ac:dyDescent="0.3">
      <c r="A278" t="s">
        <v>122</v>
      </c>
      <c r="B278" t="s">
        <v>180</v>
      </c>
      <c r="C278">
        <v>5</v>
      </c>
      <c r="D278" t="s">
        <v>6</v>
      </c>
      <c r="E278">
        <v>59575</v>
      </c>
      <c r="F278" t="s">
        <v>321</v>
      </c>
      <c r="G278">
        <v>5983</v>
      </c>
      <c r="H278" s="8">
        <v>2.8</v>
      </c>
      <c r="I278" s="8">
        <f t="shared" si="17"/>
        <v>16752.399999999998</v>
      </c>
      <c r="J278" s="1">
        <v>4.4400000000000004</v>
      </c>
      <c r="K278" s="1">
        <v>26564.52</v>
      </c>
      <c r="L278" s="3">
        <v>2.5000000000000001E-2</v>
      </c>
      <c r="M278" s="6">
        <f t="shared" si="18"/>
        <v>4.5510000000000002</v>
      </c>
      <c r="N278" s="1">
        <f t="shared" si="19"/>
        <v>27228.633000000002</v>
      </c>
      <c r="O278" s="10">
        <f t="shared" si="20"/>
        <v>0.3847506042627995</v>
      </c>
    </row>
    <row r="279" spans="1:15" x14ac:dyDescent="0.3">
      <c r="A279" t="s">
        <v>122</v>
      </c>
      <c r="B279" t="s">
        <v>180</v>
      </c>
      <c r="C279">
        <v>110</v>
      </c>
      <c r="D279" t="s">
        <v>101</v>
      </c>
      <c r="E279">
        <v>152976</v>
      </c>
      <c r="F279" t="s">
        <v>345</v>
      </c>
      <c r="G279">
        <v>30746</v>
      </c>
      <c r="H279" s="8">
        <v>0.84</v>
      </c>
      <c r="I279" s="8">
        <f t="shared" si="17"/>
        <v>25826.639999999999</v>
      </c>
      <c r="J279" s="1">
        <v>0.84</v>
      </c>
      <c r="K279" s="1">
        <v>25826.639999999999</v>
      </c>
      <c r="L279" s="3">
        <v>2.5000000000000001E-2</v>
      </c>
      <c r="M279" s="6">
        <f t="shared" si="18"/>
        <v>0.86099999999999999</v>
      </c>
      <c r="N279" s="1">
        <f t="shared" si="19"/>
        <v>26472.306</v>
      </c>
      <c r="O279" s="10">
        <f t="shared" si="20"/>
        <v>2.4390243902439046E-2</v>
      </c>
    </row>
    <row r="280" spans="1:15" x14ac:dyDescent="0.3">
      <c r="A280" t="s">
        <v>122</v>
      </c>
      <c r="B280" t="s">
        <v>180</v>
      </c>
      <c r="C280">
        <v>95</v>
      </c>
      <c r="D280" t="s">
        <v>88</v>
      </c>
      <c r="E280">
        <v>77534</v>
      </c>
      <c r="F280" t="s">
        <v>322</v>
      </c>
      <c r="G280">
        <v>3254</v>
      </c>
      <c r="H280" s="8">
        <v>0.79</v>
      </c>
      <c r="I280" s="8">
        <f t="shared" si="17"/>
        <v>2570.6600000000003</v>
      </c>
      <c r="J280" s="1">
        <v>7.62</v>
      </c>
      <c r="K280" s="1">
        <v>24795.48</v>
      </c>
      <c r="L280" s="3">
        <v>2.5000000000000001E-2</v>
      </c>
      <c r="M280" s="6">
        <f t="shared" si="18"/>
        <v>7.8105000000000002</v>
      </c>
      <c r="N280" s="1">
        <f t="shared" si="19"/>
        <v>25415.367000000002</v>
      </c>
      <c r="O280" s="10">
        <f t="shared" si="20"/>
        <v>0.89885410665130272</v>
      </c>
    </row>
    <row r="281" spans="1:15" x14ac:dyDescent="0.3">
      <c r="A281" t="s">
        <v>123</v>
      </c>
      <c r="B281" t="s">
        <v>186</v>
      </c>
      <c r="C281">
        <v>9</v>
      </c>
      <c r="D281" t="s">
        <v>195</v>
      </c>
      <c r="E281">
        <v>169386</v>
      </c>
      <c r="F281" t="s">
        <v>400</v>
      </c>
      <c r="G281">
        <v>1525</v>
      </c>
      <c r="H281" s="8">
        <v>10.45</v>
      </c>
      <c r="I281" s="8">
        <f t="shared" si="17"/>
        <v>15936.249999999998</v>
      </c>
      <c r="J281" s="1">
        <v>15.78</v>
      </c>
      <c r="K281" s="1">
        <v>24064.5</v>
      </c>
      <c r="L281" s="3">
        <v>2.5000000000000001E-2</v>
      </c>
      <c r="M281" s="6">
        <f t="shared" si="18"/>
        <v>16.174499999999998</v>
      </c>
      <c r="N281" s="1">
        <f t="shared" si="19"/>
        <v>24666.112499999996</v>
      </c>
      <c r="O281" s="10">
        <f t="shared" si="20"/>
        <v>0.35392129586695109</v>
      </c>
    </row>
    <row r="282" spans="1:15" x14ac:dyDescent="0.3">
      <c r="A282" t="s">
        <v>122</v>
      </c>
      <c r="B282" t="s">
        <v>180</v>
      </c>
      <c r="C282">
        <v>7</v>
      </c>
      <c r="D282" t="s">
        <v>8</v>
      </c>
      <c r="E282">
        <v>617</v>
      </c>
      <c r="F282" t="s">
        <v>322</v>
      </c>
      <c r="G282">
        <v>24604</v>
      </c>
      <c r="H282" s="8">
        <v>0.47925000000000001</v>
      </c>
      <c r="I282" s="8">
        <f t="shared" si="17"/>
        <v>11791.467000000001</v>
      </c>
      <c r="J282" s="1">
        <v>0.93</v>
      </c>
      <c r="K282" s="1">
        <v>22881.72</v>
      </c>
      <c r="L282" s="3">
        <v>2.5000000000000001E-2</v>
      </c>
      <c r="M282" s="6">
        <f t="shared" si="18"/>
        <v>0.95325000000000004</v>
      </c>
      <c r="N282" s="1">
        <f t="shared" si="19"/>
        <v>23453.763000000003</v>
      </c>
      <c r="O282" s="10">
        <f t="shared" si="20"/>
        <v>0.49724626278520856</v>
      </c>
    </row>
    <row r="283" spans="1:15" x14ac:dyDescent="0.3">
      <c r="A283" t="s">
        <v>179</v>
      </c>
      <c r="B283" t="s">
        <v>182</v>
      </c>
      <c r="C283">
        <v>20</v>
      </c>
      <c r="D283" t="s">
        <v>165</v>
      </c>
      <c r="E283">
        <v>88118</v>
      </c>
      <c r="F283" t="s">
        <v>386</v>
      </c>
      <c r="G283">
        <v>20854</v>
      </c>
      <c r="H283" s="8">
        <v>1.1000000000000001</v>
      </c>
      <c r="I283" s="8">
        <f t="shared" si="17"/>
        <v>22939.4</v>
      </c>
      <c r="J283" s="1">
        <v>1.02</v>
      </c>
      <c r="K283" s="1">
        <v>21271.08</v>
      </c>
      <c r="L283" s="3">
        <v>5.33E-2</v>
      </c>
      <c r="M283" s="6">
        <f t="shared" si="18"/>
        <v>1.0743659999999999</v>
      </c>
      <c r="N283" s="1">
        <f t="shared" si="19"/>
        <v>22404.828563999999</v>
      </c>
      <c r="O283" s="10">
        <f t="shared" si="20"/>
        <v>-2.3859653041887086E-2</v>
      </c>
    </row>
    <row r="284" spans="1:15" x14ac:dyDescent="0.3">
      <c r="A284" t="s">
        <v>122</v>
      </c>
      <c r="B284" t="s">
        <v>180</v>
      </c>
      <c r="C284">
        <v>127</v>
      </c>
      <c r="D284" t="s">
        <v>116</v>
      </c>
      <c r="E284">
        <v>54253</v>
      </c>
      <c r="F284" t="s">
        <v>342</v>
      </c>
      <c r="G284">
        <v>6727</v>
      </c>
      <c r="H284" s="8">
        <v>2.0299999999999998</v>
      </c>
      <c r="I284" s="8">
        <f t="shared" si="17"/>
        <v>13655.81</v>
      </c>
      <c r="J284" s="1">
        <v>3.07</v>
      </c>
      <c r="K284" s="1">
        <v>20651.89</v>
      </c>
      <c r="L284" s="3">
        <v>2.5000000000000001E-2</v>
      </c>
      <c r="M284" s="6">
        <f t="shared" si="18"/>
        <v>3.1467499999999999</v>
      </c>
      <c r="N284" s="1">
        <f t="shared" si="19"/>
        <v>21168.187249999999</v>
      </c>
      <c r="O284" s="10">
        <f t="shared" si="20"/>
        <v>0.35488996583776922</v>
      </c>
    </row>
    <row r="285" spans="1:15" x14ac:dyDescent="0.3">
      <c r="A285" t="s">
        <v>122</v>
      </c>
      <c r="B285" t="s">
        <v>180</v>
      </c>
      <c r="C285">
        <v>17</v>
      </c>
      <c r="D285" t="s">
        <v>18</v>
      </c>
      <c r="E285">
        <v>118637</v>
      </c>
      <c r="F285" t="s">
        <v>326</v>
      </c>
      <c r="G285">
        <v>630</v>
      </c>
      <c r="H285" s="8">
        <v>16.87</v>
      </c>
      <c r="I285" s="8">
        <f t="shared" si="17"/>
        <v>10628.1</v>
      </c>
      <c r="J285" s="1">
        <v>32.700000000000003</v>
      </c>
      <c r="K285" s="1">
        <v>20601</v>
      </c>
      <c r="L285" s="3">
        <v>2.5000000000000001E-2</v>
      </c>
      <c r="M285" s="6">
        <f t="shared" si="18"/>
        <v>33.517500000000005</v>
      </c>
      <c r="N285" s="1">
        <f t="shared" si="19"/>
        <v>21116.025000000005</v>
      </c>
      <c r="O285" s="10">
        <f t="shared" si="20"/>
        <v>0.4966808383680168</v>
      </c>
    </row>
    <row r="286" spans="1:15" x14ac:dyDescent="0.3">
      <c r="A286" t="s">
        <v>122</v>
      </c>
      <c r="B286" t="s">
        <v>180</v>
      </c>
      <c r="C286">
        <v>68</v>
      </c>
      <c r="D286" t="s">
        <v>64</v>
      </c>
      <c r="E286">
        <v>116865</v>
      </c>
      <c r="F286" t="s">
        <v>339</v>
      </c>
      <c r="G286">
        <v>11409</v>
      </c>
      <c r="H286" s="8">
        <v>0.45</v>
      </c>
      <c r="I286" s="8">
        <f t="shared" si="17"/>
        <v>5134.05</v>
      </c>
      <c r="J286" s="1">
        <v>1.73</v>
      </c>
      <c r="K286" s="1">
        <v>19737.57</v>
      </c>
      <c r="L286" s="3">
        <v>2.5000000000000001E-2</v>
      </c>
      <c r="M286" s="6">
        <f t="shared" si="18"/>
        <v>1.77325</v>
      </c>
      <c r="N286" s="1">
        <f t="shared" si="19"/>
        <v>20231.009249999999</v>
      </c>
      <c r="O286" s="10">
        <f t="shared" si="20"/>
        <v>0.74622867615959398</v>
      </c>
    </row>
    <row r="287" spans="1:15" x14ac:dyDescent="0.3">
      <c r="A287" t="s">
        <v>124</v>
      </c>
      <c r="B287" t="s">
        <v>237</v>
      </c>
      <c r="C287">
        <v>1</v>
      </c>
      <c r="D287" t="s">
        <v>148</v>
      </c>
      <c r="E287">
        <v>66966</v>
      </c>
      <c r="F287" t="s">
        <v>378</v>
      </c>
      <c r="G287">
        <v>1831</v>
      </c>
      <c r="H287" s="8">
        <v>6.85</v>
      </c>
      <c r="I287" s="8">
        <f t="shared" si="17"/>
        <v>12542.349999999999</v>
      </c>
      <c r="J287" s="1">
        <v>10.69</v>
      </c>
      <c r="K287" s="1">
        <v>19573.39</v>
      </c>
      <c r="L287" s="3">
        <v>2.5000000000000001E-2</v>
      </c>
      <c r="M287" s="6">
        <f t="shared" si="18"/>
        <v>10.95725</v>
      </c>
      <c r="N287" s="1">
        <f t="shared" si="19"/>
        <v>20062.724750000001</v>
      </c>
      <c r="O287" s="10">
        <f t="shared" si="20"/>
        <v>0.37484314038650213</v>
      </c>
    </row>
    <row r="288" spans="1:15" x14ac:dyDescent="0.3">
      <c r="A288" t="s">
        <v>122</v>
      </c>
      <c r="B288" t="s">
        <v>180</v>
      </c>
      <c r="C288">
        <v>1</v>
      </c>
      <c r="D288" t="s">
        <v>2</v>
      </c>
      <c r="E288">
        <v>181676</v>
      </c>
      <c r="F288" t="s">
        <v>342</v>
      </c>
      <c r="G288">
        <v>2224</v>
      </c>
      <c r="H288" s="8">
        <v>6.4532999999999996</v>
      </c>
      <c r="I288" s="8">
        <f t="shared" si="17"/>
        <v>14352.1392</v>
      </c>
      <c r="J288" s="1">
        <v>7.89</v>
      </c>
      <c r="K288" s="1">
        <v>17544.05</v>
      </c>
      <c r="L288" s="3">
        <v>2.5000000000000001E-2</v>
      </c>
      <c r="M288" s="6">
        <f t="shared" si="18"/>
        <v>8.0872499999999992</v>
      </c>
      <c r="N288" s="1">
        <f t="shared" si="19"/>
        <v>17986.043999999998</v>
      </c>
      <c r="O288" s="10">
        <f>1-H288/M288</f>
        <v>0.20204024853936753</v>
      </c>
    </row>
    <row r="289" spans="1:15" x14ac:dyDescent="0.3">
      <c r="A289" t="s">
        <v>124</v>
      </c>
      <c r="B289" t="s">
        <v>237</v>
      </c>
      <c r="C289">
        <v>17</v>
      </c>
      <c r="D289" t="s">
        <v>251</v>
      </c>
      <c r="E289">
        <v>119855</v>
      </c>
      <c r="F289" t="s">
        <v>384</v>
      </c>
      <c r="G289">
        <v>4381</v>
      </c>
      <c r="H289" s="8">
        <v>2.5499999999999998</v>
      </c>
      <c r="I289" s="8">
        <f t="shared" si="17"/>
        <v>11171.55</v>
      </c>
      <c r="J289" s="1">
        <v>3.44</v>
      </c>
      <c r="K289" s="1">
        <v>15070.64</v>
      </c>
      <c r="L289" s="3">
        <v>2.5000000000000001E-2</v>
      </c>
      <c r="M289" s="6">
        <f t="shared" si="18"/>
        <v>3.5259999999999998</v>
      </c>
      <c r="N289" s="1">
        <f t="shared" si="19"/>
        <v>15447.405999999999</v>
      </c>
      <c r="O289" s="10">
        <f t="shared" ref="O289:O301" si="21">1-H289/M289</f>
        <v>0.27680090754395914</v>
      </c>
    </row>
    <row r="290" spans="1:15" x14ac:dyDescent="0.3">
      <c r="A290" t="s">
        <v>123</v>
      </c>
      <c r="B290" t="s">
        <v>186</v>
      </c>
      <c r="C290">
        <v>37</v>
      </c>
      <c r="D290" t="s">
        <v>223</v>
      </c>
      <c r="E290">
        <v>151276</v>
      </c>
      <c r="F290" t="s">
        <v>348</v>
      </c>
      <c r="G290">
        <v>115116</v>
      </c>
      <c r="H290" s="8">
        <v>0.16</v>
      </c>
      <c r="I290" s="8">
        <f t="shared" si="17"/>
        <v>18418.560000000001</v>
      </c>
      <c r="J290" s="1">
        <v>0.13</v>
      </c>
      <c r="K290" s="1">
        <v>14965.08</v>
      </c>
      <c r="L290" s="3">
        <v>2.5000000000000001E-2</v>
      </c>
      <c r="M290" s="6">
        <f t="shared" si="18"/>
        <v>0.13325000000000001</v>
      </c>
      <c r="N290" s="1">
        <f t="shared" si="19"/>
        <v>15339.207</v>
      </c>
      <c r="O290" s="10">
        <f t="shared" si="21"/>
        <v>-0.20075046904315186</v>
      </c>
    </row>
    <row r="291" spans="1:15" x14ac:dyDescent="0.3">
      <c r="A291" t="s">
        <v>122</v>
      </c>
      <c r="B291" t="s">
        <v>180</v>
      </c>
      <c r="C291">
        <v>122</v>
      </c>
      <c r="D291" t="s">
        <v>112</v>
      </c>
      <c r="E291">
        <v>140827</v>
      </c>
      <c r="F291" t="s">
        <v>342</v>
      </c>
      <c r="G291">
        <v>7704</v>
      </c>
      <c r="H291" s="8">
        <v>0.89610000000000001</v>
      </c>
      <c r="I291" s="8">
        <f t="shared" si="17"/>
        <v>6903.5544</v>
      </c>
      <c r="J291" s="1">
        <v>1.92</v>
      </c>
      <c r="K291" s="1">
        <v>14791.68</v>
      </c>
      <c r="L291" s="3">
        <v>2.5000000000000001E-2</v>
      </c>
      <c r="M291" s="6">
        <f t="shared" si="18"/>
        <v>1.968</v>
      </c>
      <c r="N291" s="1">
        <f t="shared" si="19"/>
        <v>15161.472</v>
      </c>
      <c r="O291" s="10">
        <f t="shared" si="21"/>
        <v>0.54466463414634148</v>
      </c>
    </row>
    <row r="292" spans="1:15" x14ac:dyDescent="0.3">
      <c r="A292" t="s">
        <v>122</v>
      </c>
      <c r="B292" t="s">
        <v>180</v>
      </c>
      <c r="C292">
        <v>89</v>
      </c>
      <c r="D292" t="s">
        <v>83</v>
      </c>
      <c r="E292">
        <v>16629</v>
      </c>
      <c r="F292" t="s">
        <v>333</v>
      </c>
      <c r="G292">
        <v>7995</v>
      </c>
      <c r="H292" s="8">
        <v>1.05</v>
      </c>
      <c r="I292" s="8">
        <f t="shared" si="17"/>
        <v>8394.75</v>
      </c>
      <c r="J292" s="1">
        <v>1.69</v>
      </c>
      <c r="K292" s="1">
        <v>13511.55</v>
      </c>
      <c r="L292" s="3">
        <v>2.5000000000000001E-2</v>
      </c>
      <c r="M292" s="6">
        <f t="shared" si="18"/>
        <v>1.7322499999999998</v>
      </c>
      <c r="N292" s="1">
        <f t="shared" si="19"/>
        <v>13849.338749999999</v>
      </c>
      <c r="O292" s="10">
        <f t="shared" si="21"/>
        <v>0.39385192668494728</v>
      </c>
    </row>
    <row r="293" spans="1:15" x14ac:dyDescent="0.3">
      <c r="A293" t="s">
        <v>124</v>
      </c>
      <c r="B293" t="s">
        <v>237</v>
      </c>
      <c r="C293">
        <v>27</v>
      </c>
      <c r="D293" t="s">
        <v>261</v>
      </c>
      <c r="E293">
        <v>20283</v>
      </c>
      <c r="F293" t="s">
        <v>348</v>
      </c>
      <c r="G293">
        <v>67904</v>
      </c>
      <c r="H293" s="8">
        <v>0.16</v>
      </c>
      <c r="I293" s="8">
        <f t="shared" si="17"/>
        <v>10864.64</v>
      </c>
      <c r="J293" s="1">
        <v>0.17</v>
      </c>
      <c r="K293" s="1">
        <v>11543.68</v>
      </c>
      <c r="L293" s="3">
        <v>2.5000000000000001E-2</v>
      </c>
      <c r="M293" s="6">
        <f t="shared" si="18"/>
        <v>0.17425000000000002</v>
      </c>
      <c r="N293" s="1">
        <f t="shared" si="19"/>
        <v>11832.272000000001</v>
      </c>
      <c r="O293" s="10">
        <f t="shared" si="21"/>
        <v>8.1779053084648612E-2</v>
      </c>
    </row>
    <row r="294" spans="1:15" x14ac:dyDescent="0.3">
      <c r="A294" t="s">
        <v>123</v>
      </c>
      <c r="B294" t="s">
        <v>186</v>
      </c>
      <c r="C294">
        <v>38</v>
      </c>
      <c r="D294" t="s">
        <v>224</v>
      </c>
      <c r="E294">
        <v>58818</v>
      </c>
      <c r="F294" t="s">
        <v>405</v>
      </c>
      <c r="G294">
        <v>48586</v>
      </c>
      <c r="H294" s="8">
        <v>0.12</v>
      </c>
      <c r="I294" s="8">
        <f t="shared" si="17"/>
        <v>5830.32</v>
      </c>
      <c r="J294" s="1">
        <v>0.21</v>
      </c>
      <c r="K294" s="1">
        <v>10203.06</v>
      </c>
      <c r="L294" s="3">
        <v>2.5000000000000001E-2</v>
      </c>
      <c r="M294" s="6">
        <f t="shared" si="18"/>
        <v>0.21525</v>
      </c>
      <c r="N294" s="1">
        <f t="shared" si="19"/>
        <v>10458.136500000001</v>
      </c>
      <c r="O294" s="10">
        <f t="shared" si="21"/>
        <v>0.44250871080139376</v>
      </c>
    </row>
    <row r="295" spans="1:15" x14ac:dyDescent="0.3">
      <c r="A295" t="s">
        <v>122</v>
      </c>
      <c r="B295" t="s">
        <v>180</v>
      </c>
      <c r="C295">
        <v>72</v>
      </c>
      <c r="D295" t="s">
        <v>297</v>
      </c>
      <c r="E295">
        <v>8190</v>
      </c>
      <c r="F295" t="s">
        <v>342</v>
      </c>
      <c r="G295">
        <v>11027</v>
      </c>
      <c r="H295" s="8">
        <v>0.5</v>
      </c>
      <c r="I295" s="8">
        <f t="shared" si="17"/>
        <v>5513.5</v>
      </c>
      <c r="J295" s="1">
        <v>0.85</v>
      </c>
      <c r="K295" s="1">
        <v>9372.9500000000007</v>
      </c>
      <c r="L295" s="3">
        <v>2.5000000000000001E-2</v>
      </c>
      <c r="M295" s="6">
        <f t="shared" si="18"/>
        <v>0.87124999999999997</v>
      </c>
      <c r="N295" s="1">
        <f t="shared" si="19"/>
        <v>9607.2737500000003</v>
      </c>
      <c r="O295" s="10">
        <f t="shared" si="21"/>
        <v>0.42611190817790534</v>
      </c>
    </row>
    <row r="296" spans="1:15" x14ac:dyDescent="0.3">
      <c r="A296" t="s">
        <v>122</v>
      </c>
      <c r="B296" t="s">
        <v>180</v>
      </c>
      <c r="C296">
        <v>79</v>
      </c>
      <c r="D296" t="s">
        <v>73</v>
      </c>
      <c r="E296">
        <v>8879</v>
      </c>
      <c r="F296" t="s">
        <v>322</v>
      </c>
      <c r="G296">
        <v>3282</v>
      </c>
      <c r="H296" s="8">
        <v>2.0972</v>
      </c>
      <c r="I296" s="8">
        <f t="shared" si="17"/>
        <v>6883.0104000000001</v>
      </c>
      <c r="J296" s="1">
        <v>2.73</v>
      </c>
      <c r="K296" s="1">
        <v>8959.86</v>
      </c>
      <c r="L296" s="3">
        <v>2.5000000000000001E-2</v>
      </c>
      <c r="M296" s="6">
        <f t="shared" si="18"/>
        <v>2.7982499999999999</v>
      </c>
      <c r="N296" s="1">
        <f t="shared" si="19"/>
        <v>9183.8564999999999</v>
      </c>
      <c r="O296" s="10">
        <f t="shared" si="21"/>
        <v>0.25053158223889926</v>
      </c>
    </row>
    <row r="297" spans="1:15" x14ac:dyDescent="0.3">
      <c r="A297" t="s">
        <v>123</v>
      </c>
      <c r="B297" t="s">
        <v>186</v>
      </c>
      <c r="C297">
        <v>1</v>
      </c>
      <c r="D297" t="s">
        <v>187</v>
      </c>
      <c r="E297">
        <v>60399</v>
      </c>
      <c r="F297" t="s">
        <v>395</v>
      </c>
      <c r="G297">
        <v>1344</v>
      </c>
      <c r="H297" s="8">
        <v>3.6819999999999999</v>
      </c>
      <c r="I297" s="8">
        <f t="shared" si="17"/>
        <v>4948.6080000000002</v>
      </c>
      <c r="J297" s="1">
        <v>5.55</v>
      </c>
      <c r="K297" s="1">
        <v>7459.2</v>
      </c>
      <c r="L297" s="3">
        <v>2.5000000000000001E-2</v>
      </c>
      <c r="M297" s="6">
        <f t="shared" si="18"/>
        <v>5.6887499999999998</v>
      </c>
      <c r="N297" s="1">
        <f t="shared" si="19"/>
        <v>7645.6799999999994</v>
      </c>
      <c r="O297" s="10">
        <f t="shared" si="21"/>
        <v>0.35275763568446494</v>
      </c>
    </row>
    <row r="298" spans="1:15" x14ac:dyDescent="0.3">
      <c r="A298" t="s">
        <v>123</v>
      </c>
      <c r="B298" t="s">
        <v>186</v>
      </c>
      <c r="C298">
        <v>16</v>
      </c>
      <c r="D298" t="s">
        <v>202</v>
      </c>
      <c r="E298">
        <v>169443</v>
      </c>
      <c r="F298" t="s">
        <v>395</v>
      </c>
      <c r="G298">
        <v>1529</v>
      </c>
      <c r="H298" s="8">
        <v>4.3600000000000003</v>
      </c>
      <c r="I298" s="8">
        <f t="shared" si="17"/>
        <v>6666.4400000000005</v>
      </c>
      <c r="J298" s="1">
        <v>4.7</v>
      </c>
      <c r="K298" s="1">
        <v>7186.3</v>
      </c>
      <c r="L298" s="3">
        <v>2.5000000000000001E-2</v>
      </c>
      <c r="M298" s="6">
        <f t="shared" si="18"/>
        <v>4.8174999999999999</v>
      </c>
      <c r="N298" s="1">
        <f t="shared" si="19"/>
        <v>7365.9574999999995</v>
      </c>
      <c r="O298" s="10">
        <f t="shared" si="21"/>
        <v>9.4966268811624177E-2</v>
      </c>
    </row>
    <row r="299" spans="1:15" x14ac:dyDescent="0.3">
      <c r="A299" t="s">
        <v>122</v>
      </c>
      <c r="B299" t="s">
        <v>180</v>
      </c>
      <c r="C299">
        <v>4</v>
      </c>
      <c r="D299" t="s">
        <v>5</v>
      </c>
      <c r="E299">
        <v>414</v>
      </c>
      <c r="F299" t="s">
        <v>321</v>
      </c>
      <c r="G299">
        <v>2187</v>
      </c>
      <c r="H299" s="8">
        <v>2.8</v>
      </c>
      <c r="I299" s="8">
        <f t="shared" si="17"/>
        <v>6123.5999999999995</v>
      </c>
      <c r="J299" s="1">
        <v>3.27</v>
      </c>
      <c r="K299" s="1">
        <v>7151.49</v>
      </c>
      <c r="L299" s="3">
        <v>2.5000000000000001E-2</v>
      </c>
      <c r="M299" s="6">
        <f t="shared" si="18"/>
        <v>3.35175</v>
      </c>
      <c r="N299" s="1">
        <f t="shared" si="19"/>
        <v>7330.2772500000001</v>
      </c>
      <c r="O299" s="10">
        <f t="shared" si="21"/>
        <v>0.16461549936600284</v>
      </c>
    </row>
    <row r="300" spans="1:15" x14ac:dyDescent="0.3">
      <c r="A300" t="s">
        <v>122</v>
      </c>
      <c r="B300" t="s">
        <v>180</v>
      </c>
      <c r="C300">
        <v>34</v>
      </c>
      <c r="D300" t="s">
        <v>33</v>
      </c>
      <c r="E300">
        <v>3596</v>
      </c>
      <c r="F300" t="s">
        <v>326</v>
      </c>
      <c r="G300">
        <v>10187</v>
      </c>
      <c r="H300" s="8">
        <v>0.38329999999999997</v>
      </c>
      <c r="I300" s="8">
        <f t="shared" si="17"/>
        <v>3904.6770999999999</v>
      </c>
      <c r="J300" s="1">
        <v>0.66</v>
      </c>
      <c r="K300" s="1">
        <v>6723.42</v>
      </c>
      <c r="L300" s="3">
        <v>2.5000000000000001E-2</v>
      </c>
      <c r="M300" s="6">
        <f t="shared" si="18"/>
        <v>0.67649999999999999</v>
      </c>
      <c r="N300" s="1">
        <f t="shared" si="19"/>
        <v>6891.5055000000002</v>
      </c>
      <c r="O300" s="10">
        <f t="shared" si="21"/>
        <v>0.43340724316334078</v>
      </c>
    </row>
    <row r="301" spans="1:15" x14ac:dyDescent="0.3">
      <c r="A301" t="s">
        <v>124</v>
      </c>
      <c r="B301" t="s">
        <v>237</v>
      </c>
      <c r="C301">
        <v>51</v>
      </c>
      <c r="D301" t="s">
        <v>285</v>
      </c>
      <c r="E301">
        <v>66986</v>
      </c>
      <c r="F301" t="s">
        <v>348</v>
      </c>
      <c r="G301">
        <v>7928</v>
      </c>
      <c r="H301" s="8">
        <v>7.0000000000000007E-2</v>
      </c>
      <c r="I301" s="8">
        <f t="shared" si="17"/>
        <v>554.96</v>
      </c>
      <c r="J301" s="1">
        <v>0.12</v>
      </c>
      <c r="K301" s="1">
        <v>951.36</v>
      </c>
      <c r="L301" s="3">
        <v>2.5000000000000001E-2</v>
      </c>
      <c r="M301" s="6">
        <f t="shared" si="18"/>
        <v>0.123</v>
      </c>
      <c r="N301" s="1">
        <f t="shared" si="19"/>
        <v>975.14400000000001</v>
      </c>
      <c r="O301" s="10">
        <f t="shared" si="21"/>
        <v>0.43089430894308933</v>
      </c>
    </row>
  </sheetData>
  <autoFilter ref="A8:N301" xr:uid="{00000000-0009-0000-0000-000000000000}"/>
  <phoneticPr fontId="3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66936C487C3B4DB3B24A1D67594E53" ma:contentTypeVersion="13" ma:contentTypeDescription="Crie um novo documento." ma:contentTypeScope="" ma:versionID="6aa4291f62f3000c0deb347440c72ba8">
  <xsd:schema xmlns:xsd="http://www.w3.org/2001/XMLSchema" xmlns:xs="http://www.w3.org/2001/XMLSchema" xmlns:p="http://schemas.microsoft.com/office/2006/metadata/properties" xmlns:ns2="67a0d42d-e8a9-4b13-9c5d-61a54ed494a1" xmlns:ns3="db42cd9e-ae28-413b-a610-13811c2a770e" targetNamespace="http://schemas.microsoft.com/office/2006/metadata/properties" ma:root="true" ma:fieldsID="ad85e263a8fe80fac291a1d45adee41a" ns2:_="" ns3:_="">
    <xsd:import namespace="67a0d42d-e8a9-4b13-9c5d-61a54ed494a1"/>
    <xsd:import namespace="db42cd9e-ae28-413b-a610-13811c2a7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0d42d-e8a9-4b13-9c5d-61a54ed49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af47749f-d754-484e-943b-285dbdc21f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2cd9e-ae28-413b-a610-13811c2a770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a8f227d-d692-444c-ada7-281f10da0c30}" ma:internalName="TaxCatchAll" ma:showField="CatchAllData" ma:web="db42cd9e-ae28-413b-a610-13811c2a7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42cd9e-ae28-413b-a610-13811c2a770e" xsi:nil="true"/>
    <lcf76f155ced4ddcb4097134ff3c332f xmlns="67a0d42d-e8a9-4b13-9c5d-61a54ed494a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C22D6A-FA6A-4E68-876E-113A2D99C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0d42d-e8a9-4b13-9c5d-61a54ed494a1"/>
    <ds:schemaRef ds:uri="db42cd9e-ae28-413b-a610-13811c2a7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0BBA8A-9C85-4C51-A66D-D6833398E3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F98F47-871E-4193-9F23-F61587901355}">
  <ds:schemaRefs>
    <ds:schemaRef ds:uri="http://schemas.microsoft.com/office/2006/metadata/properties"/>
    <ds:schemaRef ds:uri="http://schemas.microsoft.com/office/infopath/2007/PartnerControls"/>
    <ds:schemaRef ds:uri="db42cd9e-ae28-413b-a610-13811c2a770e"/>
    <ds:schemaRef ds:uri="67a0d42d-e8a9-4b13-9c5d-61a54ed494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Riganti</dc:creator>
  <cp:lastModifiedBy>Marcelo de Lorenzi</cp:lastModifiedBy>
  <dcterms:created xsi:type="dcterms:W3CDTF">2025-01-08T17:48:25Z</dcterms:created>
  <dcterms:modified xsi:type="dcterms:W3CDTF">2025-04-05T17:25:24Z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0x0101005E66936C487C3B4DB3B24A1D67594E53</vt:lpwstr>
  </property>
  <property fmtid="{D5CDD505-2E9C-101B-9397-08002B2CF9AE}" pid="3" name="MediaServiceImageTags">
    <vt:lpwstr/>
  </property>
</Properties>
</file>