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Dmitry\Desktop\JN\Dissertation\Data\"/>
    </mc:Choice>
  </mc:AlternateContent>
  <xr:revisionPtr revIDLastSave="0" documentId="13_ncr:1_{59F95481-EEB2-452F-A3A1-094A9BB13A7C}" xr6:coauthVersionLast="47" xr6:coauthVersionMax="47" xr10:uidLastSave="{00000000-0000-0000-0000-000000000000}"/>
  <bookViews>
    <workbookView xWindow="-120" yWindow="-120" windowWidth="38640" windowHeight="21120" activeTab="16" xr2:uid="{00000000-000D-0000-FFFF-FFFF00000000}"/>
  </bookViews>
  <sheets>
    <sheet name="Data" sheetId="1" r:id="rId1"/>
    <sheet name="Population" sheetId="9" r:id="rId2"/>
    <sheet name="Income" sheetId="21" r:id="rId3"/>
    <sheet name="Livable_wage" sheetId="22" r:id="rId4"/>
    <sheet name="AVA_1" sheetId="2" r:id="rId5"/>
    <sheet name="AVA_2" sheetId="3" r:id="rId6"/>
    <sheet name="AVA_3" sheetId="4" r:id="rId7"/>
    <sheet name="AVA_4" sheetId="19" r:id="rId8"/>
    <sheet name="AVA_5" sheetId="20" r:id="rId9"/>
    <sheet name="AVA_6" sheetId="23" r:id="rId10"/>
    <sheet name="IRA_1" sheetId="24" r:id="rId11"/>
    <sheet name="IRA_2" sheetId="25" r:id="rId12"/>
    <sheet name="IRA_3" sheetId="26" r:id="rId13"/>
    <sheet name="IRA_4" sheetId="27" r:id="rId14"/>
    <sheet name="INV_1" sheetId="28" r:id="rId15"/>
    <sheet name="INV_2" sheetId="30" r:id="rId16"/>
    <sheet name="INV_3" sheetId="32" r:id="rId17"/>
    <sheet name="INV_4" sheetId="29" r:id="rId18"/>
    <sheet name="INV_5" sheetId="31" r:id="rId19"/>
    <sheet name="LUJ_1" sheetId="12" r:id="rId20"/>
    <sheet name="LUJ_2" sheetId="13" r:id="rId21"/>
    <sheet name="LUJ_3" sheetId="14" r:id="rId22"/>
    <sheet name="LUJ_4" sheetId="15" r:id="rId23"/>
    <sheet name="GUL_1" sheetId="5" r:id="rId24"/>
    <sheet name="GUL_2" sheetId="8" r:id="rId25"/>
    <sheet name="GUL_3" sheetId="16" r:id="rId26"/>
    <sheet name="IRA_1 - INV_3" sheetId="10" r:id="rId27"/>
    <sheet name="DES_1" sheetId="17" r:id="rId28"/>
    <sheet name="DES_2" sheetId="18" r:id="rId29"/>
  </sheets>
  <definedNames>
    <definedName name="_xlnm._FilterDatabase" localSheetId="4" hidden="1">AVA_1!$A$4:$A$91</definedName>
    <definedName name="_xlnm._FilterDatabase" localSheetId="7" hidden="1">AVA_4!$A$3:$G$97</definedName>
    <definedName name="_xlnm._FilterDatabase" localSheetId="8" hidden="1">AVA_5!$A$3:$G$97</definedName>
    <definedName name="_xlnm._FilterDatabase" localSheetId="9" hidden="1">AVA_6!$A$3:$G$97</definedName>
    <definedName name="_xlnm._FilterDatabase" localSheetId="0" hidden="1">Data!$A$1:$Y$84</definedName>
    <definedName name="_xlnm._FilterDatabase" localSheetId="14" hidden="1">INV_1!$A$3:$G$98</definedName>
    <definedName name="_xlnm._FilterDatabase" localSheetId="15" hidden="1">INV_2!$A$3:$G$98</definedName>
    <definedName name="_xlnm._FilterDatabase" localSheetId="16" hidden="1">INV_3!$A$3:$G$98</definedName>
    <definedName name="_xlnm._FilterDatabase" localSheetId="17" hidden="1">INV_4!$A$3:$G$98</definedName>
    <definedName name="_xlnm._FilterDatabase" localSheetId="18" hidden="1">INV_5!$A$3:$G$92</definedName>
    <definedName name="_xlnm._FilterDatabase" localSheetId="10" hidden="1">IRA_1!$A$3:$G$98</definedName>
    <definedName name="_xlnm._FilterDatabase" localSheetId="26" hidden="1">'IRA_1 - INV_3'!$A$1:$P$95</definedName>
    <definedName name="_xlnm._FilterDatabase" localSheetId="11" hidden="1">IRA_2!$A$3:$G$97</definedName>
    <definedName name="_xlnm._FilterDatabase" localSheetId="12" hidden="1">IRA_3!$A$3:$G$97</definedName>
    <definedName name="_xlnm._FilterDatabase" localSheetId="13" hidden="1">IRA_4!$A$3:$G$98</definedName>
    <definedName name="_xlnm._FilterDatabase" localSheetId="19" hidden="1">LUJ_1!$A$1:$B$91</definedName>
    <definedName name="_xlnm.Print_Titles" localSheetId="21">LUJ_3!$4:$4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2" i="1"/>
  <c r="H58" i="1"/>
  <c r="H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2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C84" i="1"/>
  <c r="D84" i="1"/>
  <c r="D3" i="1"/>
  <c r="D2" i="1"/>
  <c r="C3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2" i="1"/>
  <c r="D81" i="20"/>
  <c r="E81" i="20" s="1"/>
  <c r="F81" i="20" s="1"/>
  <c r="G81" i="20" s="1"/>
  <c r="C81" i="20"/>
  <c r="D77" i="20"/>
  <c r="E77" i="20"/>
  <c r="F77" i="20"/>
  <c r="G77" i="20"/>
  <c r="C77" i="20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3" i="1"/>
  <c r="H4" i="1"/>
  <c r="H5" i="1"/>
  <c r="H6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3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2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2" i="1"/>
  <c r="V4" i="1"/>
  <c r="V63" i="1"/>
  <c r="B102" i="16"/>
  <c r="V19" i="1" s="1"/>
  <c r="B101" i="16"/>
  <c r="V75" i="1" s="1"/>
  <c r="B100" i="16"/>
  <c r="B99" i="16"/>
  <c r="V9" i="1" s="1"/>
  <c r="B98" i="16"/>
  <c r="V74" i="1" s="1"/>
  <c r="B97" i="16"/>
  <c r="V76" i="1" s="1"/>
  <c r="B96" i="16"/>
  <c r="V11" i="1" s="1"/>
  <c r="B95" i="16"/>
  <c r="V10" i="1" s="1"/>
  <c r="B94" i="16"/>
  <c r="V58" i="1" s="1"/>
  <c r="B93" i="16"/>
  <c r="V2" i="1" s="1"/>
  <c r="B92" i="16"/>
  <c r="B91" i="16"/>
  <c r="B90" i="16"/>
  <c r="V6" i="1" s="1"/>
  <c r="B89" i="16"/>
  <c r="V65" i="1" s="1"/>
  <c r="B88" i="16"/>
  <c r="V7" i="1" s="1"/>
  <c r="B87" i="16"/>
  <c r="V77" i="1" s="1"/>
  <c r="B86" i="16"/>
  <c r="V73" i="1" s="1"/>
  <c r="B85" i="16"/>
  <c r="V62" i="1" s="1"/>
  <c r="B84" i="16"/>
  <c r="V13" i="1" s="1"/>
  <c r="B83" i="16"/>
  <c r="V78" i="1" s="1"/>
  <c r="B82" i="16"/>
  <c r="V15" i="1" s="1"/>
  <c r="B81" i="16"/>
  <c r="V59" i="1" s="1"/>
  <c r="B80" i="16"/>
  <c r="B79" i="16"/>
  <c r="V83" i="1" s="1"/>
  <c r="B78" i="16"/>
  <c r="V61" i="1" s="1"/>
  <c r="B77" i="16"/>
  <c r="V18" i="1" s="1"/>
  <c r="B76" i="16"/>
  <c r="V20" i="1" s="1"/>
  <c r="B75" i="16"/>
  <c r="V17" i="1" s="1"/>
  <c r="B74" i="16"/>
  <c r="V56" i="1" s="1"/>
  <c r="B73" i="16"/>
  <c r="B72" i="16"/>
  <c r="V42" i="1" s="1"/>
  <c r="B71" i="16"/>
  <c r="V69" i="1" s="1"/>
  <c r="B70" i="16"/>
  <c r="V25" i="1" s="1"/>
  <c r="B69" i="16"/>
  <c r="V50" i="1" s="1"/>
  <c r="B68" i="16"/>
  <c r="V24" i="1" s="1"/>
  <c r="B67" i="16"/>
  <c r="V55" i="1" s="1"/>
  <c r="B66" i="16"/>
  <c r="V37" i="1" s="1"/>
  <c r="B65" i="16"/>
  <c r="V45" i="1" s="1"/>
  <c r="B64" i="16"/>
  <c r="V47" i="1" s="1"/>
  <c r="B63" i="16"/>
  <c r="V80" i="1" s="1"/>
  <c r="B62" i="16"/>
  <c r="V36" i="1" s="1"/>
  <c r="B61" i="16"/>
  <c r="V35" i="1" s="1"/>
  <c r="B60" i="16"/>
  <c r="V43" i="1" s="1"/>
  <c r="B59" i="16"/>
  <c r="V84" i="1" s="1"/>
  <c r="B58" i="16"/>
  <c r="B57" i="16"/>
  <c r="V12" i="1" s="1"/>
  <c r="B56" i="16"/>
  <c r="V67" i="1" s="1"/>
  <c r="B55" i="16"/>
  <c r="V48" i="1" s="1"/>
  <c r="B54" i="16"/>
  <c r="V3" i="1" s="1"/>
  <c r="B53" i="16"/>
  <c r="V68" i="1" s="1"/>
  <c r="B52" i="16"/>
  <c r="V82" i="1" s="1"/>
  <c r="B51" i="16"/>
  <c r="V64" i="1" s="1"/>
  <c r="B50" i="16"/>
  <c r="B49" i="16"/>
  <c r="B48" i="16"/>
  <c r="V30" i="1" s="1"/>
  <c r="B47" i="16"/>
  <c r="V23" i="1" s="1"/>
  <c r="B46" i="16"/>
  <c r="V26" i="1" s="1"/>
  <c r="B45" i="16"/>
  <c r="V29" i="1" s="1"/>
  <c r="B44" i="16"/>
  <c r="B43" i="16"/>
  <c r="V28" i="1" s="1"/>
  <c r="B42" i="16"/>
  <c r="V27" i="1" s="1"/>
  <c r="B41" i="16"/>
  <c r="B40" i="16"/>
  <c r="V33" i="1" s="1"/>
  <c r="B39" i="16"/>
  <c r="V32" i="1" s="1"/>
  <c r="B38" i="16"/>
  <c r="V53" i="1" s="1"/>
  <c r="B37" i="16"/>
  <c r="V31" i="1" s="1"/>
  <c r="B36" i="16"/>
  <c r="V34" i="1" s="1"/>
  <c r="B35" i="16"/>
  <c r="V70" i="1" s="1"/>
  <c r="B34" i="16"/>
  <c r="V81" i="1" s="1"/>
  <c r="B33" i="16"/>
  <c r="V8" i="1" s="1"/>
  <c r="B32" i="16"/>
  <c r="V54" i="1" s="1"/>
  <c r="B31" i="16"/>
  <c r="V66" i="1" s="1"/>
  <c r="B30" i="16"/>
  <c r="V72" i="1" s="1"/>
  <c r="B29" i="16"/>
  <c r="B28" i="16"/>
  <c r="V14" i="1" s="1"/>
  <c r="B27" i="16"/>
  <c r="V79" i="1" s="1"/>
  <c r="B26" i="16"/>
  <c r="V40" i="1" s="1"/>
  <c r="B25" i="16"/>
  <c r="V39" i="1" s="1"/>
  <c r="B24" i="16"/>
  <c r="V16" i="1" s="1"/>
  <c r="B23" i="16"/>
  <c r="V44" i="1" s="1"/>
  <c r="B22" i="16"/>
  <c r="V60" i="1" s="1"/>
  <c r="B21" i="16"/>
  <c r="V71" i="1" s="1"/>
  <c r="B20" i="16"/>
  <c r="V22" i="1" s="1"/>
  <c r="B19" i="16"/>
  <c r="V52" i="1" s="1"/>
  <c r="B18" i="16"/>
  <c r="V57" i="1" s="1"/>
  <c r="B17" i="16"/>
  <c r="V38" i="1" s="1"/>
  <c r="B16" i="16"/>
  <c r="V41" i="1" s="1"/>
  <c r="B15" i="16"/>
  <c r="V46" i="1" s="1"/>
  <c r="B14" i="16"/>
  <c r="V5" i="1" s="1"/>
  <c r="B13" i="16"/>
  <c r="V21" i="1" s="1"/>
  <c r="B12" i="16"/>
  <c r="V49" i="1" s="1"/>
  <c r="B11" i="16"/>
  <c r="V51" i="1" s="1"/>
  <c r="B10" i="16"/>
  <c r="B9" i="16"/>
  <c r="S20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2" i="1"/>
  <c r="B96" i="10"/>
  <c r="C96" i="10"/>
  <c r="D96" i="10"/>
  <c r="E96" i="10"/>
  <c r="F96" i="10"/>
  <c r="B97" i="10"/>
  <c r="C97" i="10"/>
  <c r="D97" i="10"/>
  <c r="E97" i="10"/>
  <c r="F97" i="10"/>
  <c r="B98" i="10"/>
  <c r="C98" i="10"/>
  <c r="D98" i="10"/>
  <c r="E98" i="10"/>
  <c r="F98" i="10"/>
  <c r="B99" i="10"/>
  <c r="C99" i="10"/>
  <c r="D99" i="10"/>
  <c r="E99" i="10"/>
  <c r="F99" i="10"/>
  <c r="B100" i="10"/>
  <c r="C100" i="10"/>
  <c r="D100" i="10"/>
  <c r="E100" i="10"/>
  <c r="F100" i="10"/>
  <c r="B101" i="10"/>
  <c r="C101" i="10"/>
  <c r="D101" i="10"/>
  <c r="E101" i="10"/>
  <c r="F101" i="10"/>
  <c r="B102" i="10"/>
  <c r="C102" i="10"/>
  <c r="D102" i="10"/>
  <c r="E102" i="10"/>
  <c r="F102" i="10"/>
  <c r="F95" i="10"/>
  <c r="E95" i="10"/>
  <c r="D95" i="10"/>
  <c r="C95" i="10"/>
  <c r="B95" i="10"/>
  <c r="F94" i="10"/>
  <c r="E94" i="10"/>
  <c r="D94" i="10"/>
  <c r="C94" i="10"/>
  <c r="B94" i="10"/>
  <c r="F93" i="10"/>
  <c r="E93" i="10"/>
  <c r="D93" i="10"/>
  <c r="C93" i="10"/>
  <c r="B93" i="10"/>
  <c r="F92" i="10"/>
  <c r="E92" i="10"/>
  <c r="D92" i="10"/>
  <c r="C92" i="10"/>
  <c r="B92" i="10"/>
  <c r="F91" i="10"/>
  <c r="E91" i="10"/>
  <c r="D91" i="10"/>
  <c r="C91" i="10"/>
  <c r="B91" i="10"/>
  <c r="F90" i="10"/>
  <c r="E90" i="10"/>
  <c r="D90" i="10"/>
  <c r="C90" i="10"/>
  <c r="B90" i="10"/>
  <c r="F89" i="10"/>
  <c r="E89" i="10"/>
  <c r="D89" i="10"/>
  <c r="C89" i="10"/>
  <c r="B89" i="10"/>
  <c r="F88" i="10"/>
  <c r="E88" i="10"/>
  <c r="D88" i="10"/>
  <c r="C88" i="10"/>
  <c r="B88" i="10"/>
  <c r="F87" i="10"/>
  <c r="E87" i="10"/>
  <c r="D87" i="10"/>
  <c r="C87" i="10"/>
  <c r="B87" i="10"/>
  <c r="F86" i="10"/>
  <c r="E86" i="10"/>
  <c r="D86" i="10"/>
  <c r="C86" i="10"/>
  <c r="B86" i="10"/>
  <c r="F85" i="10"/>
  <c r="E85" i="10"/>
  <c r="D85" i="10"/>
  <c r="C85" i="10"/>
  <c r="B85" i="10"/>
  <c r="F84" i="10"/>
  <c r="E84" i="10"/>
  <c r="D84" i="10"/>
  <c r="C84" i="10"/>
  <c r="B84" i="10"/>
  <c r="F83" i="10"/>
  <c r="E83" i="10"/>
  <c r="D83" i="10"/>
  <c r="C83" i="10"/>
  <c r="B83" i="10"/>
  <c r="F82" i="10"/>
  <c r="E82" i="10"/>
  <c r="D82" i="10"/>
  <c r="C82" i="10"/>
  <c r="B82" i="10"/>
  <c r="F81" i="10"/>
  <c r="E81" i="10"/>
  <c r="D81" i="10"/>
  <c r="C81" i="10"/>
  <c r="B81" i="10"/>
  <c r="F80" i="10"/>
  <c r="E80" i="10"/>
  <c r="D80" i="10"/>
  <c r="C80" i="10"/>
  <c r="B80" i="10"/>
  <c r="F79" i="10"/>
  <c r="E79" i="10"/>
  <c r="D79" i="10"/>
  <c r="C79" i="10"/>
  <c r="B79" i="10"/>
  <c r="F78" i="10"/>
  <c r="E78" i="10"/>
  <c r="D78" i="10"/>
  <c r="C78" i="10"/>
  <c r="B78" i="10"/>
  <c r="F77" i="10"/>
  <c r="E77" i="10"/>
  <c r="D77" i="10"/>
  <c r="C77" i="10"/>
  <c r="B77" i="10"/>
  <c r="F76" i="10"/>
  <c r="E76" i="10"/>
  <c r="D76" i="10"/>
  <c r="C76" i="10"/>
  <c r="B76" i="10"/>
  <c r="F75" i="10"/>
  <c r="E75" i="10"/>
  <c r="D75" i="10"/>
  <c r="C75" i="10"/>
  <c r="B75" i="10"/>
  <c r="F74" i="10"/>
  <c r="E74" i="10"/>
  <c r="D74" i="10"/>
  <c r="C74" i="10"/>
  <c r="B74" i="10"/>
  <c r="F73" i="10"/>
  <c r="E73" i="10"/>
  <c r="D73" i="10"/>
  <c r="C73" i="10"/>
  <c r="B73" i="10"/>
  <c r="F72" i="10"/>
  <c r="E72" i="10"/>
  <c r="D72" i="10"/>
  <c r="C72" i="10"/>
  <c r="B72" i="10"/>
  <c r="F71" i="10"/>
  <c r="E71" i="10"/>
  <c r="D71" i="10"/>
  <c r="C71" i="10"/>
  <c r="B71" i="10"/>
  <c r="F70" i="10"/>
  <c r="E70" i="10"/>
  <c r="D70" i="10"/>
  <c r="C70" i="10"/>
  <c r="B70" i="10"/>
  <c r="F69" i="10"/>
  <c r="E69" i="10"/>
  <c r="D69" i="10"/>
  <c r="C69" i="10"/>
  <c r="B69" i="10"/>
  <c r="F68" i="10"/>
  <c r="E68" i="10"/>
  <c r="D68" i="10"/>
  <c r="C68" i="10"/>
  <c r="B68" i="10"/>
  <c r="F67" i="10"/>
  <c r="E67" i="10"/>
  <c r="D67" i="10"/>
  <c r="C67" i="10"/>
  <c r="B67" i="10"/>
  <c r="F66" i="10"/>
  <c r="E66" i="10"/>
  <c r="D66" i="10"/>
  <c r="C66" i="10"/>
  <c r="B66" i="10"/>
  <c r="F65" i="10"/>
  <c r="E65" i="10"/>
  <c r="D65" i="10"/>
  <c r="C65" i="10"/>
  <c r="B65" i="10"/>
  <c r="F64" i="10"/>
  <c r="E64" i="10"/>
  <c r="D64" i="10"/>
  <c r="C64" i="10"/>
  <c r="B64" i="10"/>
  <c r="F63" i="10"/>
  <c r="E63" i="10"/>
  <c r="D63" i="10"/>
  <c r="C63" i="10"/>
  <c r="B63" i="10"/>
  <c r="F62" i="10"/>
  <c r="E62" i="10"/>
  <c r="D62" i="10"/>
  <c r="C62" i="10"/>
  <c r="B62" i="10"/>
  <c r="F61" i="10"/>
  <c r="E61" i="10"/>
  <c r="D61" i="10"/>
  <c r="C61" i="10"/>
  <c r="B61" i="10"/>
  <c r="F60" i="10"/>
  <c r="E60" i="10"/>
  <c r="D60" i="10"/>
  <c r="C60" i="10"/>
  <c r="B60" i="10"/>
  <c r="F59" i="10"/>
  <c r="E59" i="10"/>
  <c r="D59" i="10"/>
  <c r="C59" i="10"/>
  <c r="B59" i="10"/>
  <c r="F58" i="10"/>
  <c r="E58" i="10"/>
  <c r="D58" i="10"/>
  <c r="C58" i="10"/>
  <c r="B58" i="10"/>
  <c r="F57" i="10"/>
  <c r="E57" i="10"/>
  <c r="D57" i="10"/>
  <c r="C57" i="10"/>
  <c r="B57" i="10"/>
  <c r="F56" i="10"/>
  <c r="E56" i="10"/>
  <c r="D56" i="10"/>
  <c r="C56" i="10"/>
  <c r="B56" i="10"/>
  <c r="F55" i="10"/>
  <c r="E55" i="10"/>
  <c r="D55" i="10"/>
  <c r="C55" i="10"/>
  <c r="B55" i="10"/>
  <c r="F54" i="10"/>
  <c r="E54" i="10"/>
  <c r="D54" i="10"/>
  <c r="C54" i="10"/>
  <c r="B54" i="10"/>
  <c r="F53" i="10"/>
  <c r="E53" i="10"/>
  <c r="D53" i="10"/>
  <c r="C53" i="10"/>
  <c r="B53" i="10"/>
  <c r="F52" i="10"/>
  <c r="E52" i="10"/>
  <c r="D52" i="10"/>
  <c r="C52" i="10"/>
  <c r="B52" i="10"/>
  <c r="F51" i="10"/>
  <c r="E51" i="10"/>
  <c r="D51" i="10"/>
  <c r="C51" i="10"/>
  <c r="B51" i="10"/>
  <c r="F50" i="10"/>
  <c r="E50" i="10"/>
  <c r="D50" i="10"/>
  <c r="C50" i="10"/>
  <c r="B50" i="10"/>
  <c r="F49" i="10"/>
  <c r="E49" i="10"/>
  <c r="D49" i="10"/>
  <c r="C49" i="10"/>
  <c r="B49" i="10"/>
  <c r="F48" i="10"/>
  <c r="E48" i="10"/>
  <c r="D48" i="10"/>
  <c r="C48" i="10"/>
  <c r="B48" i="10"/>
  <c r="F47" i="10"/>
  <c r="E47" i="10"/>
  <c r="D47" i="10"/>
  <c r="C47" i="10"/>
  <c r="B47" i="10"/>
  <c r="F46" i="10"/>
  <c r="E46" i="10"/>
  <c r="D46" i="10"/>
  <c r="C46" i="10"/>
  <c r="B46" i="10"/>
  <c r="F45" i="10"/>
  <c r="E45" i="10"/>
  <c r="D45" i="10"/>
  <c r="C45" i="10"/>
  <c r="B45" i="10"/>
  <c r="F44" i="10"/>
  <c r="E44" i="10"/>
  <c r="D44" i="10"/>
  <c r="C44" i="10"/>
  <c r="B44" i="10"/>
  <c r="F43" i="10"/>
  <c r="E43" i="10"/>
  <c r="D43" i="10"/>
  <c r="C43" i="10"/>
  <c r="B43" i="10"/>
  <c r="F42" i="10"/>
  <c r="E42" i="10"/>
  <c r="D42" i="10"/>
  <c r="C42" i="10"/>
  <c r="B42" i="10"/>
  <c r="F41" i="10"/>
  <c r="E41" i="10"/>
  <c r="D41" i="10"/>
  <c r="C41" i="10"/>
  <c r="B41" i="10"/>
  <c r="F40" i="10"/>
  <c r="E40" i="10"/>
  <c r="D40" i="10"/>
  <c r="C40" i="10"/>
  <c r="B40" i="10"/>
  <c r="F39" i="10"/>
  <c r="E39" i="10"/>
  <c r="D39" i="10"/>
  <c r="C39" i="10"/>
  <c r="B39" i="10"/>
  <c r="F38" i="10"/>
  <c r="E38" i="10"/>
  <c r="D38" i="10"/>
  <c r="C38" i="10"/>
  <c r="B38" i="10"/>
  <c r="F37" i="10"/>
  <c r="E37" i="10"/>
  <c r="D37" i="10"/>
  <c r="C37" i="10"/>
  <c r="B37" i="10"/>
  <c r="F36" i="10"/>
  <c r="E36" i="10"/>
  <c r="D36" i="10"/>
  <c r="C36" i="10"/>
  <c r="B36" i="10"/>
  <c r="F35" i="10"/>
  <c r="E35" i="10"/>
  <c r="D35" i="10"/>
  <c r="C35" i="10"/>
  <c r="B35" i="10"/>
  <c r="F34" i="10"/>
  <c r="E34" i="10"/>
  <c r="D34" i="10"/>
  <c r="C34" i="10"/>
  <c r="B34" i="10"/>
  <c r="F33" i="10"/>
  <c r="E33" i="10"/>
  <c r="D33" i="10"/>
  <c r="C33" i="10"/>
  <c r="B33" i="10"/>
  <c r="F32" i="10"/>
  <c r="E32" i="10"/>
  <c r="D32" i="10"/>
  <c r="C32" i="10"/>
  <c r="B32" i="10"/>
  <c r="F31" i="10"/>
  <c r="E31" i="10"/>
  <c r="D31" i="10"/>
  <c r="C31" i="10"/>
  <c r="B31" i="10"/>
  <c r="F30" i="10"/>
  <c r="E30" i="10"/>
  <c r="D30" i="10"/>
  <c r="C30" i="10"/>
  <c r="B30" i="10"/>
  <c r="F29" i="10"/>
  <c r="E29" i="10"/>
  <c r="D29" i="10"/>
  <c r="C29" i="10"/>
  <c r="B29" i="10"/>
  <c r="F28" i="10"/>
  <c r="E28" i="10"/>
  <c r="D28" i="10"/>
  <c r="C28" i="10"/>
  <c r="B28" i="10"/>
  <c r="F27" i="10"/>
  <c r="E27" i="10"/>
  <c r="D27" i="10"/>
  <c r="C27" i="10"/>
  <c r="B27" i="10"/>
  <c r="F26" i="10"/>
  <c r="E26" i="10"/>
  <c r="D26" i="10"/>
  <c r="C26" i="10"/>
  <c r="B26" i="10"/>
  <c r="F25" i="10"/>
  <c r="E25" i="10"/>
  <c r="D25" i="10"/>
  <c r="C25" i="10"/>
  <c r="B25" i="10"/>
  <c r="F24" i="10"/>
  <c r="E24" i="10"/>
  <c r="D24" i="10"/>
  <c r="C24" i="10"/>
  <c r="B24" i="10"/>
  <c r="F23" i="10"/>
  <c r="E23" i="10"/>
  <c r="D23" i="10"/>
  <c r="C23" i="10"/>
  <c r="B23" i="10"/>
  <c r="F22" i="10"/>
  <c r="E22" i="10"/>
  <c r="D22" i="10"/>
  <c r="C22" i="10"/>
  <c r="B22" i="10"/>
  <c r="F21" i="10"/>
  <c r="E21" i="10"/>
  <c r="D21" i="10"/>
  <c r="C21" i="10"/>
  <c r="B21" i="10"/>
  <c r="F20" i="10"/>
  <c r="E20" i="10"/>
  <c r="D20" i="10"/>
  <c r="C20" i="10"/>
  <c r="B20" i="10"/>
  <c r="F19" i="10"/>
  <c r="E19" i="10"/>
  <c r="D19" i="10"/>
  <c r="C19" i="10"/>
  <c r="B19" i="10"/>
  <c r="F18" i="10"/>
  <c r="E18" i="10"/>
  <c r="D18" i="10"/>
  <c r="C18" i="10"/>
  <c r="B18" i="10"/>
  <c r="F17" i="10"/>
  <c r="E17" i="10"/>
  <c r="D17" i="10"/>
  <c r="C17" i="10"/>
  <c r="B17" i="10"/>
  <c r="F16" i="10"/>
  <c r="E16" i="10"/>
  <c r="D16" i="10"/>
  <c r="C16" i="10"/>
  <c r="B16" i="10"/>
  <c r="F15" i="10"/>
  <c r="E15" i="10"/>
  <c r="D15" i="10"/>
  <c r="C15" i="10"/>
  <c r="B15" i="10"/>
  <c r="F14" i="10"/>
  <c r="E14" i="10"/>
  <c r="D14" i="10"/>
  <c r="C14" i="10"/>
  <c r="B14" i="10"/>
  <c r="F13" i="10"/>
  <c r="E13" i="10"/>
  <c r="D13" i="10"/>
  <c r="C13" i="10"/>
  <c r="B13" i="10"/>
  <c r="F12" i="10"/>
  <c r="E12" i="10"/>
  <c r="D12" i="10"/>
  <c r="C12" i="10"/>
  <c r="B12" i="10"/>
  <c r="F11" i="10"/>
  <c r="E11" i="10"/>
  <c r="D11" i="10"/>
  <c r="C11" i="10"/>
  <c r="B11" i="10"/>
  <c r="F10" i="10"/>
  <c r="E10" i="10"/>
  <c r="D10" i="10"/>
  <c r="C10" i="10"/>
  <c r="B10" i="10"/>
  <c r="F9" i="10"/>
  <c r="E9" i="10"/>
  <c r="D9" i="10"/>
  <c r="C9" i="10"/>
  <c r="B9" i="10"/>
  <c r="F8" i="10"/>
  <c r="E8" i="10"/>
  <c r="D8" i="10"/>
  <c r="C8" i="10"/>
  <c r="B8" i="10"/>
  <c r="F7" i="10"/>
  <c r="E7" i="10"/>
  <c r="D7" i="10"/>
  <c r="C7" i="10"/>
  <c r="B7" i="10"/>
  <c r="F6" i="10"/>
  <c r="E6" i="10"/>
  <c r="D6" i="10"/>
  <c r="C6" i="10"/>
  <c r="B6" i="10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2" i="1"/>
</calcChain>
</file>

<file path=xl/sharedStrings.xml><?xml version="1.0" encoding="utf-8"?>
<sst xmlns="http://schemas.openxmlformats.org/spreadsheetml/2006/main" count="3498" uniqueCount="335">
  <si>
    <t>id</t>
  </si>
  <si>
    <t>Бурятия</t>
  </si>
  <si>
    <t>Карачаево-Черкесская республика</t>
  </si>
  <si>
    <t>Сахалинская область</t>
  </si>
  <si>
    <t>Воронежская область</t>
  </si>
  <si>
    <t>Томская область</t>
  </si>
  <si>
    <t>Новосибирская область</t>
  </si>
  <si>
    <t>Ненецкий автономный округ</t>
  </si>
  <si>
    <t>Магаданская область</t>
  </si>
  <si>
    <t>Камчатский край</t>
  </si>
  <si>
    <t>Приморский край</t>
  </si>
  <si>
    <t>Ставропольский край</t>
  </si>
  <si>
    <t>Алтайский край</t>
  </si>
  <si>
    <t>Москва</t>
  </si>
  <si>
    <t>Тыва</t>
  </si>
  <si>
    <t>Тамбовская область</t>
  </si>
  <si>
    <t>Свердловская область</t>
  </si>
  <si>
    <t>Ханты-Мансийский автономный округ - Югра</t>
  </si>
  <si>
    <t>Чукотский автономный округ</t>
  </si>
  <si>
    <t>Тюменская область</t>
  </si>
  <si>
    <t>Владимирская область</t>
  </si>
  <si>
    <t>Московская область</t>
  </si>
  <si>
    <t>Волгоградская область</t>
  </si>
  <si>
    <t>Оренбургская область</t>
  </si>
  <si>
    <t>Самарская область</t>
  </si>
  <si>
    <t>Астраханская область</t>
  </si>
  <si>
    <t>Адыгея</t>
  </si>
  <si>
    <t>Республика Калмыкия</t>
  </si>
  <si>
    <t>Краснодарский край</t>
  </si>
  <si>
    <t>Ростовская область</t>
  </si>
  <si>
    <t>Мурманская область</t>
  </si>
  <si>
    <t>Псковская область</t>
  </si>
  <si>
    <t>Санкт-Петербург</t>
  </si>
  <si>
    <t>Ленинградская область</t>
  </si>
  <si>
    <t>Республика Мордовия</t>
  </si>
  <si>
    <t>Татарстан</t>
  </si>
  <si>
    <t>Кировская область</t>
  </si>
  <si>
    <t>Костромская область</t>
  </si>
  <si>
    <t>Тверская область</t>
  </si>
  <si>
    <t>Тульская область</t>
  </si>
  <si>
    <t>Калужская область</t>
  </si>
  <si>
    <t>Ульяновская область</t>
  </si>
  <si>
    <t>Марий Эл</t>
  </si>
  <si>
    <t>Смоленская область</t>
  </si>
  <si>
    <t>Пермский край</t>
  </si>
  <si>
    <t>Ивановская область</t>
  </si>
  <si>
    <t>Чувашия</t>
  </si>
  <si>
    <t>Северная Осетия - Алания</t>
  </si>
  <si>
    <t>Брянская область</t>
  </si>
  <si>
    <t>Пензенская область</t>
  </si>
  <si>
    <t>Белгородская область</t>
  </si>
  <si>
    <t>Липецкая область</t>
  </si>
  <si>
    <t>Новгородская область</t>
  </si>
  <si>
    <t>Архангельская область</t>
  </si>
  <si>
    <t>Нижегородская область</t>
  </si>
  <si>
    <t>Курганская область</t>
  </si>
  <si>
    <t>Курская область</t>
  </si>
  <si>
    <t>Забайкальский край</t>
  </si>
  <si>
    <t>Алтай</t>
  </si>
  <si>
    <t>Рязанская область</t>
  </si>
  <si>
    <t>Ямало-Ненецкий автономный округ</t>
  </si>
  <si>
    <t>Красноярский край</t>
  </si>
  <si>
    <t>Республика Саха (Якутия)</t>
  </si>
  <si>
    <t>Дагестан</t>
  </si>
  <si>
    <t>Омская область</t>
  </si>
  <si>
    <t>Республика Коми</t>
  </si>
  <si>
    <t>Чеченская республика</t>
  </si>
  <si>
    <t>Кабардино-Балкарская республика</t>
  </si>
  <si>
    <t>Саратовская область</t>
  </si>
  <si>
    <t>Калининградская область</t>
  </si>
  <si>
    <t>Орловская область</t>
  </si>
  <si>
    <t>Республика Карелия</t>
  </si>
  <si>
    <t>Иркутская область</t>
  </si>
  <si>
    <t>Амурская область</t>
  </si>
  <si>
    <t>Еврейская автономная область</t>
  </si>
  <si>
    <t>Хабаровский край</t>
  </si>
  <si>
    <t>Кемеровская область</t>
  </si>
  <si>
    <t>Республика Хакасия</t>
  </si>
  <si>
    <t>Ярославская область</t>
  </si>
  <si>
    <t>Удмуртская республика</t>
  </si>
  <si>
    <t>Вологодская область</t>
  </si>
  <si>
    <t>Ингушетия</t>
  </si>
  <si>
    <t>Челябинская область</t>
  </si>
  <si>
    <t>Башкортостан</t>
  </si>
  <si>
    <t>AVA_1</t>
  </si>
  <si>
    <t>Коэффициент Джини (индекс концентрации доходов) (значение показателя за год)</t>
  </si>
  <si>
    <t/>
  </si>
  <si>
    <t>2022</t>
  </si>
  <si>
    <t>Российская Федерация</t>
  </si>
  <si>
    <t>Архангельская область (кроме Ненецкого автономного округа)</t>
  </si>
  <si>
    <t>Республика Крым</t>
  </si>
  <si>
    <t>Город федерального значения Севастополь</t>
  </si>
  <si>
    <t>Кабардино-Балкарская Республика</t>
  </si>
  <si>
    <t>Карачаево-Черкесская Республика</t>
  </si>
  <si>
    <t>Чеченская Республика</t>
  </si>
  <si>
    <t>Удмуртская Республика</t>
  </si>
  <si>
    <t>Тюменская область (кроме Ханты-Мансийского автономного округа-Югры и Ямало-Ненецкого автономного округа)</t>
  </si>
  <si>
    <t>Центральный федеральный округ</t>
  </si>
  <si>
    <t>Северо-Западный федеральный округ</t>
  </si>
  <si>
    <t>Южный федеральный округ (с 29.07.2016)</t>
  </si>
  <si>
    <t>Северо-Кавказский федеральный округ</t>
  </si>
  <si>
    <t>Приволжский федеральный округ</t>
  </si>
  <si>
    <t>Уральский федеральный округ</t>
  </si>
  <si>
    <t>Сибирский федеральный округ</t>
  </si>
  <si>
    <t>Дальневосточный федеральный округ</t>
  </si>
  <si>
    <t>AVA_2</t>
  </si>
  <si>
    <t>Регион</t>
  </si>
  <si>
    <t>Доля занятых в Финансовой и страховой деятельности</t>
  </si>
  <si>
    <t>AVA_3</t>
  </si>
  <si>
    <t>Ожидаемая продолжительность жизни при рождении (год, декабрь)</t>
  </si>
  <si>
    <t>GUL_1</t>
  </si>
  <si>
    <t>GUL_2</t>
  </si>
  <si>
    <t>LUJ_1</t>
  </si>
  <si>
    <t>LUJ_2</t>
  </si>
  <si>
    <t>2021</t>
  </si>
  <si>
    <t>Число зарегистрированных умерших по основным классам и отдельным причинам смерти (оперативные данные)</t>
  </si>
  <si>
    <t>2019</t>
  </si>
  <si>
    <t>январь-декабрь</t>
  </si>
  <si>
    <t>Численность постоянного населения в среднем за год (человек, значение показателя за год, все население)</t>
  </si>
  <si>
    <t>Population</t>
  </si>
  <si>
    <t>INV_1</t>
  </si>
  <si>
    <t>IRA_1</t>
  </si>
  <si>
    <t>IRA_2</t>
  </si>
  <si>
    <t>Количество предварительно расследованных преступлений в отчетном периоде (из числа находившихся в производстве или зарегистрированных в отчетном периоде) (единица)</t>
  </si>
  <si>
    <t>2021-2022</t>
  </si>
  <si>
    <t>по ст.105 УК РФ (Убийство)</t>
  </si>
  <si>
    <t>по ст.111 УК РФ (Умышленное причинение вреда здоровью)</t>
  </si>
  <si>
    <t>по ст.158 УК РФ (Кража)</t>
  </si>
  <si>
    <t>по ст.161 УК РФ (Грабёж)</t>
  </si>
  <si>
    <t>по ст.162 УК РФ (Разбой)</t>
  </si>
  <si>
    <t>Архангельская область (с а/о )</t>
  </si>
  <si>
    <t>ГУ МВД России по г.Санкт-Петербургу и Ленинградской области</t>
  </si>
  <si>
    <t>Тюменская область (с а/о)</t>
  </si>
  <si>
    <t>Южный федеральный округ (с 28.07.2016 г.)</t>
  </si>
  <si>
    <t>Республика Крым\</t>
  </si>
  <si>
    <t>г. Севастополь\</t>
  </si>
  <si>
    <t>Сибирский федеральный округ (с 03.11.2018 г.)</t>
  </si>
  <si>
    <t>Дальневосточный федеральный округ (с 03.11.2018 г.)</t>
  </si>
  <si>
    <t>Административное образование</t>
  </si>
  <si>
    <t>LUJ_3</t>
  </si>
  <si>
    <t>LUJ_4</t>
  </si>
  <si>
    <t>GUL_3</t>
  </si>
  <si>
    <t>DES_1</t>
  </si>
  <si>
    <t>DES_2</t>
  </si>
  <si>
    <t>Заболеваемость с впервые в жизни установленным диагнозом ВИЧ-инфекции на 100 тыс. человек населения</t>
  </si>
  <si>
    <t>значение показателя за год</t>
  </si>
  <si>
    <t>г. Севастополь</t>
  </si>
  <si>
    <t>Число зарегистрированных случаев инфекционных заболеваний (человек)</t>
  </si>
  <si>
    <t>Сифилис (впервые выявленный) все формы</t>
  </si>
  <si>
    <t>3. РОДИВШИЕСЯ ЖИВЫМИ У ЖЕНЩИН, 
НЕ СОСТОЯВШИХ В ЗАРЕГИСТРИРОВАННОМ БРАКЕ, 
ПО СУБЪЕКТАМ  РОССИЙСКОЙ ФЕДЕРАЦИИ В 2022 ГОДУ</t>
  </si>
  <si>
    <t>Всего родившихся у женщин вне брака</t>
  </si>
  <si>
    <t xml:space="preserve"> % к общему числу родившихся</t>
  </si>
  <si>
    <t>РОССИЙСКАЯ ФЕДЕРАЦИЯ</t>
  </si>
  <si>
    <t>Архангельская область без автономии</t>
  </si>
  <si>
    <t>Южный федеральный округ</t>
  </si>
  <si>
    <t>г.Севастополь</t>
  </si>
  <si>
    <t>Тюменская область без автономий</t>
  </si>
  <si>
    <t>Число прерываний беременности (единица, на 1 января)</t>
  </si>
  <si>
    <t>2016</t>
  </si>
  <si>
    <t>Южный федеральный округ (с 28.07.2016)</t>
  </si>
  <si>
    <t>Северо-Кавказский федеральный округ (с 03.06.2014)</t>
  </si>
  <si>
    <t>Таблица 27_субъекты</t>
  </si>
  <si>
    <t>РАСПРЕДЕЛЕНИЕ ЛИЦ В ВОЗРАСТЕ 14 ЛЕТ И БОЛЕЕ ПО АНТРОПОМЕТРИЧЕСКИМ ХАРАКТЕРИСТИКАМ</t>
  </si>
  <si>
    <t>в процентах</t>
  </si>
  <si>
    <t>Лица в возрасте 14-18 лет - всего</t>
  </si>
  <si>
    <t>в том числе по Z-скор индекса массы тела:</t>
  </si>
  <si>
    <t>Лица в возрасте от 19 лет и более - всего</t>
  </si>
  <si>
    <t>в том числе по индексу массы тела:</t>
  </si>
  <si>
    <t>Доля людей с ИМТ больше 25</t>
  </si>
  <si>
    <t>худощавость (&lt; -2)</t>
  </si>
  <si>
    <t>норма (-2, +1)</t>
  </si>
  <si>
    <t xml:space="preserve">избыточная масса тела, включая ожирение      (&gt; +1) </t>
  </si>
  <si>
    <t>ожирение     (&gt; +2)</t>
  </si>
  <si>
    <t>выраженное ожирение   (&gt; +3)</t>
  </si>
  <si>
    <t>не определено</t>
  </si>
  <si>
    <t>выраженный дефицит массы (16 и менее)</t>
  </si>
  <si>
    <t>недостаточная (дефицит) масса тела (16-18,5)</t>
  </si>
  <si>
    <t>норма (18,5-25)</t>
  </si>
  <si>
    <t>избыточная масса тела (предожирение) (25-30)</t>
  </si>
  <si>
    <t>ожирение первой степени (30-35)</t>
  </si>
  <si>
    <t>ожирение второй степени (35-40)</t>
  </si>
  <si>
    <t>ожирение третьей степени (морбидное) (40 и более)</t>
  </si>
  <si>
    <t>Самоубийство</t>
  </si>
  <si>
    <t>Заболеваемость с диагнозом психического расстройства и расстройствами поведения на 100 тыс. населения (человек, на 1 января)</t>
  </si>
  <si>
    <t>Заболеваемость с диагнозом психического расстройства и расстройствами поведения на 100 тыс. населения</t>
  </si>
  <si>
    <t>Республика Адыгея (Адыгея)</t>
  </si>
  <si>
    <t>Республика Дагестан</t>
  </si>
  <si>
    <t>Республика Ингушетия</t>
  </si>
  <si>
    <t>Республика Башкортостан</t>
  </si>
  <si>
    <t>Республика Марий Эл</t>
  </si>
  <si>
    <t>Республика Татарстан (Татарстан)</t>
  </si>
  <si>
    <t>Чувашская Республика - Чувашия</t>
  </si>
  <si>
    <t>Республика Алтай</t>
  </si>
  <si>
    <t>Республика Тыва</t>
  </si>
  <si>
    <t>Республика Бурятия</t>
  </si>
  <si>
    <t>Регионы</t>
  </si>
  <si>
    <t>Балансовая стоимость внеоборотных и оборотных активов в секторе финансов и безопасности</t>
  </si>
  <si>
    <t>Количество преступлений экономической направленности, зарегистрированных в отчетном периоде (единица, январь-декабрь)</t>
  </si>
  <si>
    <t>Архангельская область (без а/о)</t>
  </si>
  <si>
    <t>Республика Северная Осетия - Алания</t>
  </si>
  <si>
    <t>Тюменская область (без а/о)</t>
  </si>
  <si>
    <t>Сибирский федеральный округ (до 03.11.2018 г.)</t>
  </si>
  <si>
    <t>Дальневосточный федеральный округ (до 03.11.2018 г.)</t>
  </si>
  <si>
    <t>AVA_4</t>
  </si>
  <si>
    <t>Количество преступлений, зарегистрированных в отчетном периоде (единица, январь-декабрь, по ст.158 УК РФ (Кража))</t>
  </si>
  <si>
    <t>Архангельская область (без АО)</t>
  </si>
  <si>
    <t>Тюменская область (без АО)</t>
  </si>
  <si>
    <t>Income</t>
  </si>
  <si>
    <t>Livable_wage</t>
  </si>
  <si>
    <t>Денежные доходы (в среднем на душу) (рубль, значение показателя за год)</t>
  </si>
  <si>
    <t>Величина прожиточного минимума (рубль, IV квартал, Трудоспособное население)</t>
  </si>
  <si>
    <t>AVA_5</t>
  </si>
  <si>
    <t>ЦЕНТРАЛЬНЫЙ ФЕДЕРАЛЬНЫЙ ОКРУГ</t>
  </si>
  <si>
    <t>СЕВЕРО-ЗАПАДНЫЙ ФЕДЕРАЛЬНЫЙ ОКРУГ</t>
  </si>
  <si>
    <t>Архангельская область без данных по Ненецкому автономному округу</t>
  </si>
  <si>
    <t>ЮЖНЫЙ ФЕДЕРАЛЬНЫЙ ОКРУГ</t>
  </si>
  <si>
    <t>СЕВЕРО-КАВКАЗСКИЙ ФЕДЕРАЛЬНЫЙ ОКРУГ</t>
  </si>
  <si>
    <t>ПРИВОЛЖСКИЙ ФЕДЕРАЛЬНЫЙ ОКРУГ</t>
  </si>
  <si>
    <t>УРАЛЬСКИЙ ФЕДЕРАЛЬНЫЙ ОКРУГ</t>
  </si>
  <si>
    <t>Тюменская область без данных по Ханты-Мансийскому автономному округу - Югре и Ямало-Ненецкому автономному округу</t>
  </si>
  <si>
    <t>СИБИРСКИЙ ФЕДЕРАЛЬНЫЙ ОКРУГ</t>
  </si>
  <si>
    <t>ДАЛЬНЕВОСТОЧНЫЙ ФЕДЕРАЛЬНЫЙ ОКРУГ</t>
  </si>
  <si>
    <t>Задолженность по кредитам, предоставленным физическим лицам-резидентам в рублях, млн руб. на конец года</t>
  </si>
  <si>
    <t>AVA_6</t>
  </si>
  <si>
    <t>Дальневосточный ФО</t>
  </si>
  <si>
    <t>Крымский ФО</t>
  </si>
  <si>
    <t>Приволжский ФО</t>
  </si>
  <si>
    <t>Северо-Западный ФО</t>
  </si>
  <si>
    <t>Северо-Кавказский ФО</t>
  </si>
  <si>
    <t>Сибирский ФО</t>
  </si>
  <si>
    <t>Уральский ФО</t>
  </si>
  <si>
    <t>Центральный ФО</t>
  </si>
  <si>
    <t>Южный ФО</t>
  </si>
  <si>
    <t>Зарегистрировано убийств и покушений на убийство (ст.ст. 30, 105, 106, 107 УК РФ)</t>
  </si>
  <si>
    <t>Зарегистрировано преступлений по ст. 111 УК РФ - умышленное причинение тяжкого вреда здоровью</t>
  </si>
  <si>
    <t>Доля лиц, совершивших преступление, не совершавших его ранее</t>
  </si>
  <si>
    <t>Зарегистрировано преступлений средней тяжести</t>
  </si>
  <si>
    <t>IRA_3</t>
  </si>
  <si>
    <t>IRA_4</t>
  </si>
  <si>
    <t>Доля расходов на одежду в общих расходах</t>
  </si>
  <si>
    <t>федеральный округ</t>
  </si>
  <si>
    <t>Архангельская область без
автономного округа</t>
  </si>
  <si>
    <t>Тюменская область без
автономных округов</t>
  </si>
  <si>
    <t>Республика Карачаево-Черкесия</t>
  </si>
  <si>
    <t>Донецкая Народная Республика</t>
  </si>
  <si>
    <t>Запорожская область</t>
  </si>
  <si>
    <t>Севастополь</t>
  </si>
  <si>
    <t>Херсонская область</t>
  </si>
  <si>
    <t>Луганская Народная Республика</t>
  </si>
  <si>
    <t>32.53 %</t>
  </si>
  <si>
    <t>28.67 %</t>
  </si>
  <si>
    <t>33.00 %</t>
  </si>
  <si>
    <t>32.56 %</t>
  </si>
  <si>
    <t>14.39 %</t>
  </si>
  <si>
    <t>15.79 %</t>
  </si>
  <si>
    <t>11.40 %</t>
  </si>
  <si>
    <t>18.38 %</t>
  </si>
  <si>
    <t>16.08 %</t>
  </si>
  <si>
    <t>14.44 %</t>
  </si>
  <si>
    <t>12.32 %</t>
  </si>
  <si>
    <t>9.30 %</t>
  </si>
  <si>
    <t>17.55 %</t>
  </si>
  <si>
    <t>11.68 %</t>
  </si>
  <si>
    <t>8.83 %</t>
  </si>
  <si>
    <t>12.54 %</t>
  </si>
  <si>
    <t>8.61 %</t>
  </si>
  <si>
    <t>29.78 %</t>
  </si>
  <si>
    <t>13.87 %</t>
  </si>
  <si>
    <t>12.58 %</t>
  </si>
  <si>
    <t>8.54 %</t>
  </si>
  <si>
    <t>7.81 %</t>
  </si>
  <si>
    <t>9.35 %</t>
  </si>
  <si>
    <t>15.03 %</t>
  </si>
  <si>
    <t>8.04 %</t>
  </si>
  <si>
    <t>15.69 %</t>
  </si>
  <si>
    <t>7.50 %</t>
  </si>
  <si>
    <t>6.95 %</t>
  </si>
  <si>
    <t>7.72 %</t>
  </si>
  <si>
    <t>34.75 %</t>
  </si>
  <si>
    <t>7.34 %</t>
  </si>
  <si>
    <t>9.77 %</t>
  </si>
  <si>
    <t>11.37 %</t>
  </si>
  <si>
    <t>18.93 %</t>
  </si>
  <si>
    <t>2.70 %</t>
  </si>
  <si>
    <t>7.12 %</t>
  </si>
  <si>
    <t>9.07 %</t>
  </si>
  <si>
    <t>12.81 %</t>
  </si>
  <si>
    <t>8.06 %</t>
  </si>
  <si>
    <t>7.15 %</t>
  </si>
  <si>
    <t>7.32 %</t>
  </si>
  <si>
    <t>7.43 %</t>
  </si>
  <si>
    <t>10.50 %</t>
  </si>
  <si>
    <t>14.29 %</t>
  </si>
  <si>
    <t>6.14 %</t>
  </si>
  <si>
    <t>7.04 %</t>
  </si>
  <si>
    <t>22.29 %</t>
  </si>
  <si>
    <t>6.26 %</t>
  </si>
  <si>
    <t>20.23 %</t>
  </si>
  <si>
    <t>8.51 %</t>
  </si>
  <si>
    <t>10.56 %</t>
  </si>
  <si>
    <t>6.57 %</t>
  </si>
  <si>
    <t>7.10 %</t>
  </si>
  <si>
    <t>6.33 %</t>
  </si>
  <si>
    <t>5.56 %</t>
  </si>
  <si>
    <t>14.16 %</t>
  </si>
  <si>
    <t>4.37 %</t>
  </si>
  <si>
    <t>5.03 %</t>
  </si>
  <si>
    <t>4.71 %</t>
  </si>
  <si>
    <t>6.88 %</t>
  </si>
  <si>
    <t>8.66 %</t>
  </si>
  <si>
    <t>5.35 %</t>
  </si>
  <si>
    <t>16.48 %</t>
  </si>
  <si>
    <t>4.75 %</t>
  </si>
  <si>
    <t>5.00 %</t>
  </si>
  <si>
    <t>7.28 %</t>
  </si>
  <si>
    <t>3.65 %</t>
  </si>
  <si>
    <t>8.94 %</t>
  </si>
  <si>
    <t>8.28 %</t>
  </si>
  <si>
    <t>6.39 %</t>
  </si>
  <si>
    <t>5.05 %</t>
  </si>
  <si>
    <t>7.57 %</t>
  </si>
  <si>
    <t>4.28 %</t>
  </si>
  <si>
    <t>1.53 %</t>
  </si>
  <si>
    <t>3.97 %</t>
  </si>
  <si>
    <t>15.28 %</t>
  </si>
  <si>
    <t>3.35 %</t>
  </si>
  <si>
    <t>4.50 %</t>
  </si>
  <si>
    <t>6.75 %</t>
  </si>
  <si>
    <t>4.49 %</t>
  </si>
  <si>
    <t>6.42 %</t>
  </si>
  <si>
    <t>6.77 %</t>
  </si>
  <si>
    <t>5.38 %</t>
  </si>
  <si>
    <t>3.71 %</t>
  </si>
  <si>
    <t>Проникновение авторов в социальных сетях относительно населения (на янв.24)</t>
  </si>
  <si>
    <t>Объем телекоммуникационных услуг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</si>
</sst>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#,##0.####"/>
    <numFmt numFmtId="165" formatCode="General&quot;   &quot;"/>
    <numFmt numFmtId="166" formatCode="0&quot;       &quot;;[=0]&quot;-&quot;&quot;         &quot;;General"/>
    <numFmt numFmtId="167" formatCode="0.0&quot;        &quot;"/>
    <numFmt numFmtId="168" formatCode="0&quot;      &quot;;[=0]&quot;-&quot;&quot;      &quot;;General"/>
    <numFmt numFmtId="169" formatCode="0.0"/>
    <numFmt numFmtId="170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"/>
      <family val="2"/>
      <charset val="204"/>
    </font>
    <font>
      <sz val="8"/>
      <name val="Calibri"/>
      <family val="2"/>
      <scheme val="minor"/>
    </font>
    <font>
      <sz val="11"/>
      <name val="Times New Roman"/>
      <family val="1"/>
      <charset val="204"/>
    </font>
    <font>
      <sz val="10"/>
      <name val="Arial Cyr"/>
      <charset val="204"/>
    </font>
    <font>
      <sz val="10"/>
      <name val="Arial"/>
      <family val="2"/>
    </font>
    <font>
      <sz val="11"/>
      <color theme="1"/>
      <name val="Arial Narrow"/>
      <family val="2"/>
      <charset val="204"/>
    </font>
    <font>
      <b/>
      <sz val="11"/>
      <color theme="1"/>
      <name val="Arial Narrow"/>
      <family val="2"/>
      <charset val="204"/>
    </font>
    <font>
      <b/>
      <sz val="11"/>
      <name val="Arial Narrow"/>
      <family val="2"/>
      <charset val="204"/>
    </font>
    <font>
      <sz val="11"/>
      <name val="Arial Narrow"/>
      <family val="2"/>
      <charset val="204"/>
    </font>
    <font>
      <sz val="11"/>
      <color indexed="18"/>
      <name val="Arial Narrow"/>
      <family val="2"/>
      <charset val="204"/>
    </font>
    <font>
      <b/>
      <sz val="11"/>
      <color indexed="18"/>
      <name val="Arial Narrow"/>
      <family val="2"/>
      <charset val="204"/>
    </font>
    <font>
      <sz val="11"/>
      <color rgb="FF000000"/>
      <name val="Arial Narrow"/>
      <family val="2"/>
      <charset val="204"/>
    </font>
    <font>
      <b/>
      <sz val="11"/>
      <color rgb="FF000000"/>
      <name val="Arial Narrow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0" tint="-0.249977111117893"/>
      </left>
      <right style="thin">
        <color auto="1"/>
      </right>
      <top style="medium">
        <color theme="0" tint="-0.249977111117893"/>
      </top>
      <bottom/>
      <diagonal/>
    </border>
    <border>
      <left style="thin">
        <color auto="1"/>
      </left>
      <right style="thin">
        <color auto="1"/>
      </right>
      <top style="medium">
        <color theme="0" tint="-0.249977111117893"/>
      </top>
      <bottom/>
      <diagonal/>
    </border>
    <border>
      <left style="thin">
        <color auto="1"/>
      </left>
      <right style="medium">
        <color theme="0" tint="-0.249977111117893"/>
      </right>
      <top style="medium">
        <color theme="0" tint="-0.249977111117893"/>
      </top>
      <bottom/>
      <diagonal/>
    </border>
    <border>
      <left style="medium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 style="medium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</borders>
  <cellStyleXfs count="10">
    <xf numFmtId="0" fontId="0" fillId="0" borderId="0"/>
    <xf numFmtId="9" fontId="2" fillId="0" borderId="0" applyFont="0" applyFill="0" applyBorder="0" applyAlignment="0" applyProtection="0"/>
    <xf numFmtId="0" fontId="3" fillId="0" borderId="0"/>
    <xf numFmtId="0" fontId="5" fillId="0" borderId="0"/>
    <xf numFmtId="9" fontId="5" fillId="0" borderId="0" applyFont="0" applyFill="0" applyBorder="0" applyAlignment="0" applyProtection="0"/>
    <xf numFmtId="0" fontId="7" fillId="0" borderId="0"/>
    <xf numFmtId="0" fontId="8" fillId="0" borderId="0"/>
    <xf numFmtId="0" fontId="7" fillId="0" borderId="0"/>
    <xf numFmtId="0" fontId="1" fillId="0" borderId="0"/>
    <xf numFmtId="0" fontId="9" fillId="0" borderId="0"/>
  </cellStyleXfs>
  <cellXfs count="132">
    <xf numFmtId="0" fontId="0" fillId="0" borderId="0" xfId="0"/>
    <xf numFmtId="0" fontId="10" fillId="0" borderId="0" xfId="0" applyFont="1" applyFill="1"/>
    <xf numFmtId="0" fontId="10" fillId="0" borderId="0" xfId="8" applyFont="1"/>
    <xf numFmtId="0" fontId="10" fillId="0" borderId="0" xfId="8" applyFont="1" applyAlignment="1">
      <alignment horizontal="right"/>
    </xf>
    <xf numFmtId="0" fontId="11" fillId="0" borderId="0" xfId="8" applyFont="1" applyAlignment="1">
      <alignment horizontal="center"/>
    </xf>
    <xf numFmtId="0" fontId="11" fillId="0" borderId="0" xfId="8" applyFont="1" applyAlignment="1">
      <alignment horizontal="center"/>
    </xf>
    <xf numFmtId="0" fontId="10" fillId="0" borderId="11" xfId="8" applyFont="1" applyBorder="1" applyAlignment="1">
      <alignment horizontal="right"/>
    </xf>
    <xf numFmtId="0" fontId="10" fillId="0" borderId="12" xfId="8" applyFont="1" applyBorder="1" applyAlignment="1">
      <alignment horizontal="center"/>
    </xf>
    <xf numFmtId="0" fontId="10" fillId="0" borderId="12" xfId="8" applyFont="1" applyBorder="1" applyAlignment="1">
      <alignment horizontal="center"/>
    </xf>
    <xf numFmtId="0" fontId="10" fillId="0" borderId="9" xfId="8" applyFont="1" applyBorder="1" applyAlignment="1">
      <alignment horizontal="center"/>
    </xf>
    <xf numFmtId="0" fontId="10" fillId="0" borderId="9" xfId="8" applyFont="1" applyBorder="1" applyAlignment="1">
      <alignment horizontal="center" wrapText="1"/>
    </xf>
    <xf numFmtId="49" fontId="12" fillId="0" borderId="0" xfId="5" applyNumberFormat="1" applyFont="1" applyAlignment="1">
      <alignment vertical="center" wrapText="1"/>
    </xf>
    <xf numFmtId="0" fontId="12" fillId="0" borderId="0" xfId="7" applyFont="1" applyAlignment="1">
      <alignment horizontal="center"/>
    </xf>
    <xf numFmtId="0" fontId="12" fillId="0" borderId="0" xfId="2" applyFont="1" applyFill="1" applyAlignment="1"/>
    <xf numFmtId="0" fontId="13" fillId="0" borderId="0" xfId="2" applyFont="1" applyFill="1" applyAlignment="1"/>
    <xf numFmtId="0" fontId="13" fillId="0" borderId="0" xfId="2" applyFont="1" applyFill="1"/>
    <xf numFmtId="0" fontId="12" fillId="0" borderId="0" xfId="0" applyFont="1" applyFill="1"/>
    <xf numFmtId="0" fontId="14" fillId="0" borderId="16" xfId="0" applyFont="1" applyFill="1" applyBorder="1" applyAlignment="1">
      <alignment horizontal="left" vertical="top" wrapText="1"/>
    </xf>
    <xf numFmtId="0" fontId="14" fillId="0" borderId="16" xfId="0" applyFont="1" applyFill="1" applyBorder="1" applyAlignment="1">
      <alignment horizontal="left" vertical="top" wrapText="1"/>
    </xf>
    <xf numFmtId="164" fontId="10" fillId="0" borderId="0" xfId="0" applyNumberFormat="1" applyFont="1" applyFill="1" applyAlignment="1">
      <alignment horizontal="right" vertical="top"/>
    </xf>
    <xf numFmtId="3" fontId="10" fillId="0" borderId="16" xfId="0" applyNumberFormat="1" applyFont="1" applyFill="1" applyBorder="1" applyAlignment="1">
      <alignment horizontal="right" vertical="top"/>
    </xf>
    <xf numFmtId="0" fontId="12" fillId="0" borderId="0" xfId="2" applyFont="1" applyFill="1"/>
    <xf numFmtId="0" fontId="14" fillId="0" borderId="15" xfId="2" applyFont="1" applyFill="1" applyBorder="1" applyAlignment="1">
      <alignment horizontal="center" vertical="top" wrapText="1"/>
    </xf>
    <xf numFmtId="0" fontId="14" fillId="0" borderId="16" xfId="2" applyFont="1" applyFill="1" applyBorder="1" applyAlignment="1">
      <alignment horizontal="left" vertical="top" wrapText="1"/>
    </xf>
    <xf numFmtId="0" fontId="14" fillId="0" borderId="4" xfId="2" applyFont="1" applyFill="1" applyBorder="1" applyAlignment="1">
      <alignment horizontal="center" vertical="top" wrapText="1"/>
    </xf>
    <xf numFmtId="3" fontId="13" fillId="0" borderId="16" xfId="2" applyNumberFormat="1" applyFont="1" applyFill="1" applyBorder="1" applyAlignment="1">
      <alignment horizontal="right" vertical="top"/>
    </xf>
    <xf numFmtId="0" fontId="15" fillId="0" borderId="2" xfId="2" applyFont="1" applyFill="1" applyBorder="1" applyAlignment="1">
      <alignment horizontal="center" vertical="center" wrapText="1"/>
    </xf>
    <xf numFmtId="0" fontId="14" fillId="0" borderId="2" xfId="2" applyFont="1" applyFill="1" applyBorder="1" applyAlignment="1">
      <alignment horizontal="left" vertical="top" wrapText="1"/>
    </xf>
    <xf numFmtId="0" fontId="14" fillId="0" borderId="2" xfId="2" applyFont="1" applyFill="1" applyBorder="1" applyAlignment="1">
      <alignment vertical="top" wrapText="1"/>
    </xf>
    <xf numFmtId="0" fontId="14" fillId="0" borderId="2" xfId="2" applyFont="1" applyFill="1" applyBorder="1" applyAlignment="1">
      <alignment horizontal="left" vertical="top" wrapText="1"/>
    </xf>
    <xf numFmtId="3" fontId="13" fillId="0" borderId="2" xfId="2" applyNumberFormat="1" applyFont="1" applyFill="1" applyBorder="1" applyAlignment="1">
      <alignment horizontal="right" vertical="top"/>
    </xf>
    <xf numFmtId="0" fontId="11" fillId="0" borderId="12" xfId="9" applyFont="1" applyBorder="1" applyAlignment="1">
      <alignment horizontal="center" vertical="center" wrapText="1"/>
    </xf>
    <xf numFmtId="0" fontId="10" fillId="0" borderId="13" xfId="8" applyFont="1" applyBorder="1" applyAlignment="1">
      <alignment horizontal="center"/>
    </xf>
    <xf numFmtId="0" fontId="10" fillId="0" borderId="14" xfId="8" applyFont="1" applyBorder="1" applyAlignment="1">
      <alignment horizontal="center"/>
    </xf>
    <xf numFmtId="0" fontId="11" fillId="0" borderId="9" xfId="9" applyFont="1" applyBorder="1" applyAlignment="1">
      <alignment horizontal="center" vertical="center" wrapText="1"/>
    </xf>
    <xf numFmtId="0" fontId="16" fillId="0" borderId="1" xfId="9" applyFont="1" applyBorder="1" applyAlignment="1">
      <alignment horizontal="center" vertical="center" wrapText="1"/>
    </xf>
    <xf numFmtId="0" fontId="16" fillId="0" borderId="14" xfId="9" applyFont="1" applyBorder="1" applyAlignment="1">
      <alignment horizontal="center" vertical="center" wrapText="1"/>
    </xf>
    <xf numFmtId="0" fontId="16" fillId="0" borderId="13" xfId="9" applyFont="1" applyBorder="1" applyAlignment="1">
      <alignment horizontal="center" vertical="center" wrapText="1"/>
    </xf>
    <xf numFmtId="0" fontId="12" fillId="0" borderId="7" xfId="8" applyFont="1" applyBorder="1" applyAlignment="1">
      <alignment vertical="justify" wrapText="1" readingOrder="1"/>
    </xf>
    <xf numFmtId="169" fontId="12" fillId="0" borderId="0" xfId="8" applyNumberFormat="1" applyFont="1" applyAlignment="1">
      <alignment horizontal="center" vertical="justify" wrapText="1" readingOrder="1"/>
    </xf>
    <xf numFmtId="169" fontId="10" fillId="0" borderId="0" xfId="8" applyNumberFormat="1" applyFont="1" applyAlignment="1">
      <alignment horizontal="right"/>
    </xf>
    <xf numFmtId="0" fontId="17" fillId="0" borderId="0" xfId="8" applyFont="1" applyAlignment="1">
      <alignment horizontal="center" wrapText="1"/>
    </xf>
    <xf numFmtId="0" fontId="16" fillId="0" borderId="0" xfId="8" applyFont="1" applyAlignment="1">
      <alignment horizontal="left" wrapText="1" indent="1"/>
    </xf>
    <xf numFmtId="0" fontId="16" fillId="0" borderId="0" xfId="8" applyFont="1" applyAlignment="1">
      <alignment horizontal="left" wrapText="1" indent="2"/>
    </xf>
    <xf numFmtId="0" fontId="16" fillId="0" borderId="0" xfId="8" applyFont="1" applyAlignment="1">
      <alignment horizontal="left" vertical="center" wrapText="1" indent="1"/>
    </xf>
    <xf numFmtId="0" fontId="12" fillId="0" borderId="0" xfId="3" applyFont="1" applyFill="1"/>
    <xf numFmtId="0" fontId="13" fillId="0" borderId="0" xfId="3" applyFont="1" applyFill="1"/>
    <xf numFmtId="0" fontId="14" fillId="0" borderId="2" xfId="3" applyFont="1" applyFill="1" applyBorder="1" applyAlignment="1">
      <alignment vertical="top" wrapText="1"/>
    </xf>
    <xf numFmtId="0" fontId="14" fillId="0" borderId="2" xfId="3" applyFont="1" applyFill="1" applyBorder="1" applyAlignment="1">
      <alignment horizontal="left" vertical="top" wrapText="1"/>
    </xf>
    <xf numFmtId="3" fontId="13" fillId="0" borderId="2" xfId="3" applyNumberFormat="1" applyFont="1" applyFill="1" applyBorder="1" applyAlignment="1">
      <alignment horizontal="right" vertical="top"/>
    </xf>
    <xf numFmtId="0" fontId="12" fillId="0" borderId="0" xfId="3" applyFont="1" applyFill="1"/>
    <xf numFmtId="0" fontId="13" fillId="0" borderId="0" xfId="3" applyFont="1" applyFill="1"/>
    <xf numFmtId="164" fontId="13" fillId="0" borderId="0" xfId="3" applyNumberFormat="1" applyFont="1" applyFill="1" applyAlignment="1">
      <alignment horizontal="right" vertical="top"/>
    </xf>
    <xf numFmtId="0" fontId="12" fillId="0" borderId="0" xfId="6" applyFont="1"/>
    <xf numFmtId="0" fontId="13" fillId="0" borderId="0" xfId="7" applyFont="1"/>
    <xf numFmtId="165" fontId="12" fillId="0" borderId="0" xfId="6" applyNumberFormat="1" applyFont="1"/>
    <xf numFmtId="0" fontId="13" fillId="0" borderId="0" xfId="6" applyFont="1"/>
    <xf numFmtId="0" fontId="13" fillId="0" borderId="5" xfId="7" applyFont="1" applyBorder="1" applyAlignment="1">
      <alignment horizontal="center" vertical="center"/>
    </xf>
    <xf numFmtId="0" fontId="13" fillId="0" borderId="5" xfId="7" applyFont="1" applyBorder="1" applyAlignment="1">
      <alignment horizontal="center" vertical="center" wrapText="1"/>
    </xf>
    <xf numFmtId="1" fontId="12" fillId="0" borderId="6" xfId="8" applyNumberFormat="1" applyFont="1" applyBorder="1"/>
    <xf numFmtId="167" fontId="12" fillId="0" borderId="6" xfId="6" applyNumberFormat="1" applyFont="1" applyBorder="1"/>
    <xf numFmtId="166" fontId="12" fillId="0" borderId="7" xfId="6" applyNumberFormat="1" applyFont="1" applyBorder="1"/>
    <xf numFmtId="1" fontId="12" fillId="0" borderId="8" xfId="8" applyNumberFormat="1" applyFont="1" applyBorder="1" applyAlignment="1">
      <alignment vertical="top" wrapText="1"/>
    </xf>
    <xf numFmtId="167" fontId="12" fillId="0" borderId="8" xfId="6" applyNumberFormat="1" applyFont="1" applyBorder="1"/>
    <xf numFmtId="1" fontId="13" fillId="0" borderId="8" xfId="8" applyNumberFormat="1" applyFont="1" applyBorder="1" applyAlignment="1">
      <alignment horizontal="left" wrapText="1"/>
    </xf>
    <xf numFmtId="167" fontId="13" fillId="0" borderId="8" xfId="6" applyNumberFormat="1" applyFont="1" applyBorder="1"/>
    <xf numFmtId="166" fontId="13" fillId="0" borderId="7" xfId="6" applyNumberFormat="1" applyFont="1" applyBorder="1"/>
    <xf numFmtId="1" fontId="13" fillId="0" borderId="8" xfId="8" applyNumberFormat="1" applyFont="1" applyBorder="1"/>
    <xf numFmtId="1" fontId="12" fillId="0" borderId="8" xfId="8" applyNumberFormat="1" applyFont="1" applyBorder="1" applyAlignment="1">
      <alignment horizontal="left" vertical="top" wrapText="1"/>
    </xf>
    <xf numFmtId="0" fontId="13" fillId="0" borderId="8" xfId="8" applyFont="1" applyBorder="1" applyAlignment="1">
      <alignment horizontal="left" wrapText="1" indent="1"/>
    </xf>
    <xf numFmtId="1" fontId="12" fillId="0" borderId="8" xfId="8" applyNumberFormat="1" applyFont="1" applyBorder="1" applyAlignment="1">
      <alignment wrapText="1"/>
    </xf>
    <xf numFmtId="1" fontId="12" fillId="0" borderId="8" xfId="8" applyNumberFormat="1" applyFont="1" applyBorder="1" applyAlignment="1">
      <alignment horizontal="left" wrapText="1"/>
    </xf>
    <xf numFmtId="1" fontId="13" fillId="0" borderId="9" xfId="8" applyNumberFormat="1" applyFont="1" applyBorder="1" applyAlignment="1">
      <alignment horizontal="left" wrapText="1"/>
    </xf>
    <xf numFmtId="167" fontId="13" fillId="0" borderId="9" xfId="6" applyNumberFormat="1" applyFont="1" applyBorder="1"/>
    <xf numFmtId="166" fontId="13" fillId="0" borderId="10" xfId="6" applyNumberFormat="1" applyFont="1" applyBorder="1"/>
    <xf numFmtId="168" fontId="13" fillId="0" borderId="0" xfId="6" applyNumberFormat="1" applyFont="1"/>
    <xf numFmtId="0" fontId="14" fillId="0" borderId="3" xfId="2" applyFont="1" applyFill="1" applyBorder="1" applyAlignment="1">
      <alignment horizontal="center" vertical="top" wrapText="1"/>
    </xf>
    <xf numFmtId="0" fontId="12" fillId="0" borderId="0" xfId="0" applyFont="1" applyFill="1" applyAlignment="1">
      <alignment horizontal="left"/>
    </xf>
    <xf numFmtId="0" fontId="14" fillId="0" borderId="2" xfId="0" applyFont="1" applyFill="1" applyBorder="1" applyAlignment="1">
      <alignment horizontal="left" vertical="top" wrapText="1"/>
    </xf>
    <xf numFmtId="0" fontId="14" fillId="0" borderId="2" xfId="0" applyFont="1" applyFill="1" applyBorder="1" applyAlignment="1">
      <alignment horizontal="left" vertical="top" wrapText="1"/>
    </xf>
    <xf numFmtId="164" fontId="10" fillId="0" borderId="0" xfId="0" applyNumberFormat="1" applyFont="1" applyFill="1" applyAlignment="1">
      <alignment horizontal="center" vertical="top"/>
    </xf>
    <xf numFmtId="3" fontId="10" fillId="0" borderId="2" xfId="0" applyNumberFormat="1" applyFont="1" applyFill="1" applyBorder="1" applyAlignment="1">
      <alignment horizontal="center" vertical="top"/>
    </xf>
    <xf numFmtId="0" fontId="13" fillId="2" borderId="17" xfId="2" applyFont="1" applyFill="1" applyBorder="1" applyAlignment="1">
      <alignment horizontal="center" vertical="top" wrapText="1"/>
    </xf>
    <xf numFmtId="0" fontId="13" fillId="2" borderId="17" xfId="2" applyFont="1" applyFill="1" applyBorder="1" applyAlignment="1">
      <alignment horizontal="center"/>
    </xf>
    <xf numFmtId="0" fontId="13" fillId="0" borderId="17" xfId="2" applyFont="1" applyFill="1" applyBorder="1" applyAlignment="1">
      <alignment horizontal="center" vertical="center"/>
    </xf>
    <xf numFmtId="0" fontId="12" fillId="0" borderId="0" xfId="2" applyFont="1" applyFill="1" applyAlignment="1">
      <alignment horizontal="left"/>
    </xf>
    <xf numFmtId="0" fontId="13" fillId="0" borderId="0" xfId="2" applyFont="1" applyFill="1" applyAlignment="1">
      <alignment horizontal="left"/>
    </xf>
    <xf numFmtId="0" fontId="13" fillId="2" borderId="17" xfId="2" applyFont="1" applyFill="1" applyBorder="1" applyAlignment="1">
      <alignment horizontal="left" vertical="top" wrapText="1"/>
    </xf>
    <xf numFmtId="0" fontId="13" fillId="0" borderId="17" xfId="2" applyFont="1" applyFill="1" applyBorder="1" applyAlignment="1">
      <alignment horizontal="left" vertical="center" wrapText="1"/>
    </xf>
    <xf numFmtId="0" fontId="13" fillId="0" borderId="17" xfId="2" applyFont="1" applyFill="1" applyBorder="1" applyAlignment="1">
      <alignment horizontal="left" vertical="center"/>
    </xf>
    <xf numFmtId="0" fontId="10" fillId="0" borderId="0" xfId="0" applyFont="1"/>
    <xf numFmtId="0" fontId="11" fillId="2" borderId="18" xfId="0" applyFont="1" applyFill="1" applyBorder="1" applyAlignment="1">
      <alignment horizontal="center" vertical="top"/>
    </xf>
    <xf numFmtId="3" fontId="10" fillId="0" borderId="17" xfId="0" applyNumberFormat="1" applyFont="1" applyBorder="1" applyAlignment="1">
      <alignment horizontal="center"/>
    </xf>
    <xf numFmtId="1" fontId="10" fillId="0" borderId="17" xfId="0" applyNumberFormat="1" applyFont="1" applyBorder="1" applyAlignment="1">
      <alignment horizontal="center"/>
    </xf>
    <xf numFmtId="170" fontId="10" fillId="0" borderId="17" xfId="1" applyNumberFormat="1" applyFont="1" applyBorder="1" applyAlignment="1">
      <alignment horizontal="center"/>
    </xf>
    <xf numFmtId="170" fontId="10" fillId="0" borderId="0" xfId="1" applyNumberFormat="1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3" fontId="13" fillId="0" borderId="17" xfId="2" applyNumberFormat="1" applyFont="1" applyFill="1" applyBorder="1" applyAlignment="1">
      <alignment horizontal="center" vertical="center"/>
    </xf>
    <xf numFmtId="0" fontId="13" fillId="2" borderId="17" xfId="2" applyNumberFormat="1" applyFont="1" applyFill="1" applyBorder="1" applyAlignment="1">
      <alignment horizontal="center" vertical="top" wrapText="1"/>
    </xf>
    <xf numFmtId="0" fontId="13" fillId="2" borderId="17" xfId="2" applyNumberFormat="1" applyFont="1" applyFill="1" applyBorder="1" applyAlignment="1">
      <alignment horizontal="center"/>
    </xf>
    <xf numFmtId="0" fontId="10" fillId="0" borderId="17" xfId="0" applyFont="1" applyFill="1" applyBorder="1"/>
    <xf numFmtId="170" fontId="10" fillId="0" borderId="17" xfId="1" applyNumberFormat="1" applyFont="1" applyFill="1" applyBorder="1" applyAlignment="1">
      <alignment horizontal="center"/>
    </xf>
    <xf numFmtId="3" fontId="13" fillId="3" borderId="17" xfId="2" applyNumberFormat="1" applyFont="1" applyFill="1" applyBorder="1" applyAlignment="1">
      <alignment horizontal="center" vertical="center"/>
    </xf>
    <xf numFmtId="0" fontId="3" fillId="0" borderId="0" xfId="2"/>
    <xf numFmtId="0" fontId="4" fillId="0" borderId="0" xfId="2" applyFont="1"/>
    <xf numFmtId="0" fontId="13" fillId="0" borderId="17" xfId="2" applyNumberFormat="1" applyFont="1" applyFill="1" applyBorder="1" applyAlignment="1">
      <alignment horizontal="center" vertical="center"/>
    </xf>
    <xf numFmtId="9" fontId="13" fillId="0" borderId="17" xfId="1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top"/>
    </xf>
    <xf numFmtId="0" fontId="10" fillId="0" borderId="20" xfId="0" applyFont="1" applyBorder="1"/>
    <xf numFmtId="0" fontId="11" fillId="4" borderId="23" xfId="0" applyFont="1" applyFill="1" applyBorder="1" applyAlignment="1">
      <alignment horizontal="center" vertical="top"/>
    </xf>
    <xf numFmtId="0" fontId="11" fillId="4" borderId="24" xfId="0" applyFont="1" applyFill="1" applyBorder="1" applyAlignment="1">
      <alignment horizontal="center" vertical="top"/>
    </xf>
    <xf numFmtId="0" fontId="11" fillId="4" borderId="25" xfId="0" applyFont="1" applyFill="1" applyBorder="1" applyAlignment="1">
      <alignment horizontal="center" vertical="top"/>
    </xf>
    <xf numFmtId="3" fontId="10" fillId="0" borderId="26" xfId="0" applyNumberFormat="1" applyFont="1" applyBorder="1" applyAlignment="1">
      <alignment horizontal="center"/>
    </xf>
    <xf numFmtId="3" fontId="10" fillId="0" borderId="27" xfId="0" applyNumberFormat="1" applyFont="1" applyBorder="1" applyAlignment="1">
      <alignment horizontal="center"/>
    </xf>
    <xf numFmtId="3" fontId="10" fillId="0" borderId="28" xfId="0" applyNumberFormat="1" applyFont="1" applyBorder="1" applyAlignment="1">
      <alignment horizontal="center"/>
    </xf>
    <xf numFmtId="3" fontId="10" fillId="0" borderId="29" xfId="0" applyNumberFormat="1" applyFont="1" applyBorder="1" applyAlignment="1">
      <alignment horizontal="center"/>
    </xf>
    <xf numFmtId="3" fontId="10" fillId="0" borderId="30" xfId="0" applyNumberFormat="1" applyFont="1" applyBorder="1" applyAlignment="1">
      <alignment horizontal="center"/>
    </xf>
    <xf numFmtId="0" fontId="11" fillId="2" borderId="23" xfId="0" applyFont="1" applyFill="1" applyBorder="1" applyAlignment="1">
      <alignment horizontal="center" vertical="top"/>
    </xf>
    <xf numFmtId="0" fontId="11" fillId="2" borderId="24" xfId="0" applyFont="1" applyFill="1" applyBorder="1" applyAlignment="1">
      <alignment horizontal="center" vertical="top"/>
    </xf>
    <xf numFmtId="0" fontId="11" fillId="2" borderId="25" xfId="0" applyFont="1" applyFill="1" applyBorder="1" applyAlignment="1">
      <alignment horizontal="center" vertical="top"/>
    </xf>
    <xf numFmtId="2" fontId="10" fillId="0" borderId="26" xfId="0" applyNumberFormat="1" applyFont="1" applyBorder="1" applyAlignment="1">
      <alignment horizontal="center"/>
    </xf>
    <xf numFmtId="2" fontId="10" fillId="0" borderId="28" xfId="0" applyNumberFormat="1" applyFont="1" applyBorder="1" applyAlignment="1">
      <alignment horizontal="center"/>
    </xf>
    <xf numFmtId="170" fontId="10" fillId="0" borderId="29" xfId="1" applyNumberFormat="1" applyFont="1" applyBorder="1" applyAlignment="1">
      <alignment horizontal="center"/>
    </xf>
    <xf numFmtId="0" fontId="11" fillId="5" borderId="23" xfId="0" applyFont="1" applyFill="1" applyBorder="1" applyAlignment="1">
      <alignment horizontal="center" vertical="top"/>
    </xf>
    <xf numFmtId="0" fontId="11" fillId="5" borderId="24" xfId="0" applyFont="1" applyFill="1" applyBorder="1" applyAlignment="1">
      <alignment horizontal="center" vertical="top"/>
    </xf>
    <xf numFmtId="0" fontId="11" fillId="5" borderId="25" xfId="0" applyFont="1" applyFill="1" applyBorder="1" applyAlignment="1">
      <alignment horizontal="center" vertical="top"/>
    </xf>
    <xf numFmtId="170" fontId="13" fillId="0" borderId="17" xfId="1" applyNumberFormat="1" applyFont="1" applyFill="1" applyBorder="1" applyAlignment="1">
      <alignment horizontal="center" vertical="center"/>
    </xf>
    <xf numFmtId="0" fontId="4" fillId="0" borderId="0" xfId="2" applyFont="1" applyAlignment="1"/>
    <xf numFmtId="0" fontId="13" fillId="2" borderId="17" xfId="2" applyFont="1" applyFill="1" applyBorder="1" applyAlignment="1">
      <alignment horizontal="left" vertical="top"/>
    </xf>
    <xf numFmtId="170" fontId="10" fillId="0" borderId="22" xfId="1" applyNumberFormat="1" applyFont="1" applyBorder="1" applyAlignment="1">
      <alignment horizontal="center"/>
    </xf>
    <xf numFmtId="0" fontId="11" fillId="6" borderId="21" xfId="0" applyFont="1" applyFill="1" applyBorder="1" applyAlignment="1">
      <alignment horizontal="center" vertical="top"/>
    </xf>
    <xf numFmtId="3" fontId="13" fillId="0" borderId="17" xfId="1" applyNumberFormat="1" applyFont="1" applyFill="1" applyBorder="1" applyAlignment="1">
      <alignment horizontal="center" vertical="center"/>
    </xf>
  </cellXfs>
  <cellStyles count="10">
    <cellStyle name="Normal" xfId="9" xr:uid="{BFB0B5E7-4CD4-489A-99EA-9E4A3AD1B30A}"/>
    <cellStyle name="Обычный" xfId="0" builtinId="0"/>
    <cellStyle name="Обычный 2" xfId="2" xr:uid="{5BF93740-74E6-400D-8AFB-8C7AB0F362F5}"/>
    <cellStyle name="Обычный 2 2" xfId="6" xr:uid="{E43F12ED-CB6E-427A-9DA2-9441182A92A8}"/>
    <cellStyle name="Обычный 3" xfId="3" xr:uid="{F37C8727-9761-4EA2-911E-576D9C208A63}"/>
    <cellStyle name="Обычный 4" xfId="8" xr:uid="{AEC9569B-3100-4E57-98A4-7B4A1D89CBE3}"/>
    <cellStyle name="Обычный_ТАБЛ2~1" xfId="5" xr:uid="{0A073D33-7EBD-47BA-B999-52AEB62DD4DE}"/>
    <cellStyle name="Обычный_ТАБЛ4~1" xfId="7" xr:uid="{AF43EA29-4769-43DA-8DC2-D90BF4487D0D}"/>
    <cellStyle name="Процентный" xfId="1" builtinId="5"/>
    <cellStyle name="Процентный 2" xfId="4" xr:uid="{C4FB6A38-D1CC-41F8-8CDE-76F9025F1243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>
    <tabColor rgb="FF002060"/>
  </sheetPr>
  <dimension ref="A1:Y84"/>
  <sheetViews>
    <sheetView showGridLines="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77" sqref="A77"/>
    </sheetView>
  </sheetViews>
  <sheetFormatPr defaultRowHeight="16.5" x14ac:dyDescent="0.3"/>
  <cols>
    <col min="1" max="1" width="43.140625" style="90" bestFit="1" customWidth="1"/>
    <col min="2" max="4" width="19.7109375" style="90" customWidth="1"/>
    <col min="5" max="5" width="16.7109375" style="90" customWidth="1"/>
    <col min="6" max="24" width="15.85546875" style="90" customWidth="1"/>
    <col min="25" max="16384" width="9.140625" style="90"/>
  </cols>
  <sheetData>
    <row r="1" spans="1:25" x14ac:dyDescent="0.3">
      <c r="A1" s="107">
        <v>2022</v>
      </c>
      <c r="B1" s="109" t="s">
        <v>119</v>
      </c>
      <c r="C1" s="110" t="s">
        <v>207</v>
      </c>
      <c r="D1" s="111" t="s">
        <v>208</v>
      </c>
      <c r="E1" s="117" t="s">
        <v>84</v>
      </c>
      <c r="F1" s="118" t="s">
        <v>105</v>
      </c>
      <c r="G1" s="118" t="s">
        <v>108</v>
      </c>
      <c r="H1" s="118" t="s">
        <v>203</v>
      </c>
      <c r="I1" s="118" t="s">
        <v>211</v>
      </c>
      <c r="J1" s="119" t="s">
        <v>223</v>
      </c>
      <c r="K1" s="123" t="s">
        <v>121</v>
      </c>
      <c r="L1" s="124" t="s">
        <v>122</v>
      </c>
      <c r="M1" s="124" t="s">
        <v>237</v>
      </c>
      <c r="N1" s="125" t="s">
        <v>238</v>
      </c>
      <c r="O1" s="130" t="s">
        <v>120</v>
      </c>
      <c r="P1" s="91" t="s">
        <v>112</v>
      </c>
      <c r="Q1" s="91" t="s">
        <v>113</v>
      </c>
      <c r="R1" s="91" t="s">
        <v>139</v>
      </c>
      <c r="S1" s="91" t="s">
        <v>140</v>
      </c>
      <c r="T1" s="91" t="s">
        <v>110</v>
      </c>
      <c r="U1" s="91" t="s">
        <v>111</v>
      </c>
      <c r="V1" s="91" t="s">
        <v>141</v>
      </c>
      <c r="W1" s="91" t="s">
        <v>142</v>
      </c>
      <c r="X1" s="91" t="s">
        <v>143</v>
      </c>
      <c r="Y1" s="91" t="s">
        <v>0</v>
      </c>
    </row>
    <row r="2" spans="1:25" x14ac:dyDescent="0.3">
      <c r="A2" s="108" t="s">
        <v>1</v>
      </c>
      <c r="B2" s="112">
        <f>INDEX(Population!$A:$J,MATCH(Data!$A2,Population!$A:$A,0),MATCH(Data!$A$1,Population!$3:$3,0))</f>
        <v>976290</v>
      </c>
      <c r="C2" s="92">
        <f>INDEX(Income!$A:$J,MATCH(Data!$A2,Income!$A:$A,0),MATCH(Data!$A$1,Income!$3:$3,0))</f>
        <v>32726</v>
      </c>
      <c r="D2" s="113">
        <f>INDEX(Livable_wage!$A:$J,MATCH(Data!$A2,Livable_wage!$A:$A,0),MATCH(Data!$A$1,Livable_wage!$3:$3,0))</f>
        <v>15172</v>
      </c>
      <c r="E2" s="120">
        <f>INDEX(AVA_1!$A:$J,MATCH(Data!$A2,AVA_1!$A:$A,0),MATCH(Data!$A$1,AVA_1!$3:$3,0))</f>
        <v>0.35499999999999998</v>
      </c>
      <c r="F2" s="94">
        <f>INDEX(AVA_2!$A:$J,MATCH(Data!$A2,AVA_2!$A:$A,0),MATCH(Data!$A$1,AVA_2!$3:$3,0))</f>
        <v>8.3507092453547257E-3</v>
      </c>
      <c r="G2" s="94">
        <f>INDEX(AVA_3!$A:$J,MATCH(Data!$A2,AVA_3!$A:$A,0),MATCH(Data!$A$1,AVA_3!$3:$3,0))</f>
        <v>1.5477518837554796E-3</v>
      </c>
      <c r="H2" s="92">
        <f>INDEX(AVA_4!$A:$J,MATCH(Data!$A2,AVA_4!$A:$A,0),MATCH(Data!$A$1,AVA_4!$3:$3,0))</f>
        <v>498</v>
      </c>
      <c r="I2" s="92">
        <f>INDEX(AVA_5!$A:$J,MATCH(Data!$A2,AVA_5!$A:$A,0),MATCH(Data!$A$1,AVA_5!$3:$3,0))</f>
        <v>9132.1509756750202</v>
      </c>
      <c r="J2" s="113">
        <f>INDEX(AVA_6!$A:$J,MATCH(Data!$A2,AVA_6!$A:$A,0),MATCH(Data!$A$1,AVA_6!$3:$3,0))</f>
        <v>159440</v>
      </c>
      <c r="K2" s="112">
        <f>INDEX(IRA_1!$A:$J,MATCH(Data!$A2,IRA_1!$A:$A,0),MATCH(Data!$A$1,IRA_1!$3:$3,0))</f>
        <v>177</v>
      </c>
      <c r="L2" s="92">
        <f>INDEX(IRA_2!$A:$J,MATCH(Data!$A2,IRA_2!$A:$A,0),MATCH(Data!$A$1,IRA_2!$3:$3,0))</f>
        <v>227</v>
      </c>
      <c r="M2" s="94">
        <f>INDEX(IRA_3!$A:$J,MATCH(Data!$A2,IRA_3!$A:$A,0),MATCH(Data!$A$1,IRA_3!$3:$3,0))</f>
        <v>0.33096842852075203</v>
      </c>
      <c r="N2" s="113">
        <f>INDEX(IRA_4!$A:$J,MATCH(Data!$A2,IRA_4!$A:$A,0),MATCH(Data!$A$1,IRA_4!$3:$3,0))</f>
        <v>7318</v>
      </c>
      <c r="O2" s="129">
        <f>INDEX(INV_1!$A:$J,MATCH(Data!$A2,INV_1!$A:$A,0),MATCH(Data!$A$1,INV_1!$3:$3,0))</f>
        <v>7.5739149151677454E-2</v>
      </c>
      <c r="P2" s="93">
        <f>VLOOKUP(A2,LUJ_1!$A:$B,2,FALSE)</f>
        <v>56.3</v>
      </c>
      <c r="Q2" s="93">
        <f>VLOOKUP(A2,LUJ_2!$A:$B,2,FALSE)</f>
        <v>148</v>
      </c>
      <c r="R2" s="93">
        <f>VLOOKUP(A2,LUJ_3!$A:$B,2,FALSE)</f>
        <v>34.161775495231105</v>
      </c>
      <c r="S2" s="93">
        <f>VLOOKUP(A2,LUJ_4!$A:$B,2,FALSE)</f>
        <v>7684</v>
      </c>
      <c r="T2" s="93">
        <f>VLOOKUP(A2,GUL_1!$A:$B,2,FALSE)</f>
        <v>69.42</v>
      </c>
      <c r="U2" s="93">
        <f>VLOOKUP(A2,GUL_2!$A:$B,2,FALSE)</f>
        <v>635</v>
      </c>
      <c r="V2" s="93">
        <f>VLOOKUP(A2,GUL_3!$A:$B,2,FALSE)</f>
        <v>56.525075772247249</v>
      </c>
      <c r="W2" s="93">
        <f>VLOOKUP(A2,DES_1!$A:$B,2,FALSE)</f>
        <v>347</v>
      </c>
      <c r="X2" s="93">
        <f>VLOOKUP(A2,DES_2!$A:$B,2,FALSE)</f>
        <v>3330.5</v>
      </c>
      <c r="Y2" s="93">
        <v>10</v>
      </c>
    </row>
    <row r="3" spans="1:25" x14ac:dyDescent="0.3">
      <c r="A3" s="108" t="s">
        <v>2</v>
      </c>
      <c r="B3" s="112">
        <f>INDEX(Population!$A:$J,MATCH(Data!$A3,Population!$A:$A,0),MATCH(Data!$A$1,Population!$3:$3,0))</f>
        <v>468770</v>
      </c>
      <c r="C3" s="92">
        <f>INDEX(Income!$A:$J,MATCH(Data!$A3,Income!$A:$A,0),MATCH(Data!$A$1,Income!$3:$3,0))</f>
        <v>22190</v>
      </c>
      <c r="D3" s="113">
        <f>INDEX(Livable_wage!$A:$J,MATCH(Data!$A3,Livable_wage!$A:$A,0),MATCH(Data!$A$1,Livable_wage!$3:$3,0))</f>
        <v>12667</v>
      </c>
      <c r="E3" s="120">
        <f>INDEX(AVA_1!$A:$J,MATCH(Data!$A3,AVA_1!$A:$A,0),MATCH(Data!$A$1,AVA_1!$3:$3,0))</f>
        <v>0.31900000000000001</v>
      </c>
      <c r="F3" s="94">
        <f>INDEX(AVA_2!$A:$J,MATCH(Data!$A3,AVA_2!$A:$A,0),MATCH(Data!$A$1,AVA_2!$3:$3,0))</f>
        <v>5.5812372043897536E-3</v>
      </c>
      <c r="G3" s="94">
        <f>INDEX(AVA_3!$A:$J,MATCH(Data!$A3,AVA_3!$A:$A,0),MATCH(Data!$A$1,AVA_3!$3:$3,0))</f>
        <v>1.1254903845701365E-2</v>
      </c>
      <c r="H3" s="92">
        <f>INDEX(AVA_4!$A:$J,MATCH(Data!$A3,AVA_4!$A:$A,0),MATCH(Data!$A$1,AVA_4!$3:$3,0))</f>
        <v>389</v>
      </c>
      <c r="I3" s="92">
        <f>INDEX(AVA_5!$A:$J,MATCH(Data!$A3,AVA_5!$A:$A,0),MATCH(Data!$A$1,AVA_5!$3:$3,0))</f>
        <v>978</v>
      </c>
      <c r="J3" s="113">
        <f>INDEX(AVA_6!$A:$J,MATCH(Data!$A3,AVA_6!$A:$A,0),MATCH(Data!$A$1,AVA_6!$3:$3,0))</f>
        <v>54138</v>
      </c>
      <c r="K3" s="112">
        <f>INDEX(IRA_1!$A:$J,MATCH(Data!$A3,IRA_1!$A:$A,0),MATCH(Data!$A$1,IRA_1!$3:$3,0))</f>
        <v>14</v>
      </c>
      <c r="L3" s="92">
        <f>INDEX(IRA_2!$A:$J,MATCH(Data!$A3,IRA_2!$A:$A,0),MATCH(Data!$A$1,IRA_2!$3:$3,0))</f>
        <v>13</v>
      </c>
      <c r="M3" s="94">
        <f>INDEX(IRA_3!$A:$J,MATCH(Data!$A3,IRA_3!$A:$A,0),MATCH(Data!$A$1,IRA_3!$3:$3,0))</f>
        <v>0.45454545454545459</v>
      </c>
      <c r="N3" s="113">
        <f>INDEX(IRA_4!$A:$J,MATCH(Data!$A3,IRA_4!$A:$A,0),MATCH(Data!$A$1,IRA_4!$3:$3,0))</f>
        <v>1325</v>
      </c>
      <c r="O3" s="129">
        <f>INDEX(INV_1!$A:$J,MATCH(Data!$A3,INV_1!$A:$A,0),MATCH(Data!$A$1,INV_1!$3:$3,0))</f>
        <v>0.11870693910383004</v>
      </c>
      <c r="P3" s="93">
        <f>VLOOKUP(A3,LUJ_1!$A:$B,2,FALSE)</f>
        <v>12.4</v>
      </c>
      <c r="Q3" s="93">
        <f>VLOOKUP(A3,LUJ_2!$A:$B,2,FALSE)</f>
        <v>38</v>
      </c>
      <c r="R3" s="93">
        <f>VLOOKUP(A3,LUJ_3!$A:$B,2,FALSE)</f>
        <v>24.323709934075925</v>
      </c>
      <c r="S3" s="93">
        <f>VLOOKUP(A3,LUJ_4!$A:$B,2,FALSE)</f>
        <v>1297</v>
      </c>
      <c r="T3" s="93">
        <f>VLOOKUP(A3,GUL_1!$A:$B,2,FALSE)</f>
        <v>76.05</v>
      </c>
      <c r="U3" s="93">
        <f>VLOOKUP(A3,GUL_2!$A:$B,2,FALSE)</f>
        <v>164</v>
      </c>
      <c r="V3" s="93">
        <f>VLOOKUP(A3,GUL_3!$A:$B,2,FALSE)</f>
        <v>64.276354319857745</v>
      </c>
      <c r="W3" s="93">
        <f>VLOOKUP(A3,DES_1!$A:$B,2,FALSE)</f>
        <v>23</v>
      </c>
      <c r="X3" s="93">
        <f>VLOOKUP(A3,DES_2!$A:$B,2,FALSE)</f>
        <v>2084.5</v>
      </c>
      <c r="Y3" s="93">
        <v>13</v>
      </c>
    </row>
    <row r="4" spans="1:25" x14ac:dyDescent="0.3">
      <c r="A4" s="108" t="s">
        <v>3</v>
      </c>
      <c r="B4" s="112">
        <f>INDEX(Population!$A:$J,MATCH(Data!$A4,Population!$A:$A,0),MATCH(Data!$A$1,Population!$3:$3,0))</f>
        <v>463272</v>
      </c>
      <c r="C4" s="92">
        <f>INDEX(Income!$A:$J,MATCH(Data!$A4,Income!$A:$A,0),MATCH(Data!$A$1,Income!$3:$3,0))</f>
        <v>73617</v>
      </c>
      <c r="D4" s="113">
        <f>INDEX(Livable_wage!$A:$J,MATCH(Data!$A4,Livable_wage!$A:$A,0),MATCH(Data!$A$1,Livable_wage!$3:$3,0))</f>
        <v>18930</v>
      </c>
      <c r="E4" s="120">
        <f>INDEX(AVA_1!$A:$J,MATCH(Data!$A4,AVA_1!$A:$A,0),MATCH(Data!$A$1,AVA_1!$3:$3,0))</f>
        <v>0.39300000000000002</v>
      </c>
      <c r="F4" s="94">
        <f>INDEX(AVA_2!$A:$J,MATCH(Data!$A4,AVA_2!$A:$A,0),MATCH(Data!$A$1,AVA_2!$3:$3,0))</f>
        <v>9.3963618846630275E-3</v>
      </c>
      <c r="G4" s="94">
        <f>INDEX(AVA_3!$A:$J,MATCH(Data!$A4,AVA_3!$A:$A,0),MATCH(Data!$A$1,AVA_3!$3:$3,0))</f>
        <v>1.9843581215700349E-2</v>
      </c>
      <c r="H4" s="92">
        <f>INDEX(AVA_4!$A:$J,MATCH(Data!$A4,AVA_4!$A:$A,0),MATCH(Data!$A$1,AVA_4!$3:$3,0))</f>
        <v>411</v>
      </c>
      <c r="I4" s="92">
        <f>INDEX(AVA_5!$A:$J,MATCH(Data!$A4,AVA_5!$A:$A,0),MATCH(Data!$A$1,AVA_5!$3:$3,0))</f>
        <v>2282</v>
      </c>
      <c r="J4" s="113">
        <f>INDEX(AVA_6!$A:$J,MATCH(Data!$A4,AVA_6!$A:$A,0),MATCH(Data!$A$1,AVA_6!$3:$3,0))</f>
        <v>136624</v>
      </c>
      <c r="K4" s="112">
        <f>INDEX(IRA_1!$A:$J,MATCH(Data!$A4,IRA_1!$A:$A,0),MATCH(Data!$A$1,IRA_1!$3:$3,0))</f>
        <v>34</v>
      </c>
      <c r="L4" s="92">
        <f>INDEX(IRA_2!$A:$J,MATCH(Data!$A4,IRA_2!$A:$A,0),MATCH(Data!$A$1,IRA_2!$3:$3,0))</f>
        <v>105</v>
      </c>
      <c r="M4" s="94">
        <f>INDEX(IRA_3!$A:$J,MATCH(Data!$A4,IRA_3!$A:$A,0),MATCH(Data!$A$1,IRA_3!$3:$3,0))</f>
        <v>0.37594486438417074</v>
      </c>
      <c r="N4" s="113">
        <f>INDEX(IRA_4!$A:$J,MATCH(Data!$A4,IRA_4!$A:$A,0),MATCH(Data!$A$1,IRA_4!$3:$3,0))</f>
        <v>2670</v>
      </c>
      <c r="O4" s="129">
        <f>INDEX(INV_1!$A:$J,MATCH(Data!$A4,INV_1!$A:$A,0),MATCH(Data!$A$1,INV_1!$3:$3,0))</f>
        <v>7.1943515101365652E-2</v>
      </c>
      <c r="P4" s="93">
        <f>VLOOKUP(A4,LUJ_1!$A:$B,2,FALSE)</f>
        <v>35.6</v>
      </c>
      <c r="Q4" s="93">
        <f>VLOOKUP(A4,LUJ_2!$A:$B,2,FALSE)</f>
        <v>94</v>
      </c>
      <c r="R4" s="93">
        <f>VLOOKUP(A4,LUJ_3!$A:$B,2,FALSE)</f>
        <v>32.646464646464644</v>
      </c>
      <c r="S4" s="93">
        <f>VLOOKUP(A4,LUJ_4!$A:$B,2,FALSE)</f>
        <v>4438</v>
      </c>
      <c r="T4" s="93">
        <f>VLOOKUP(A4,GUL_1!$A:$B,2,FALSE)</f>
        <v>70.13</v>
      </c>
      <c r="U4" s="93">
        <f>VLOOKUP(A4,GUL_2!$A:$B,2,FALSE)</f>
        <v>675</v>
      </c>
      <c r="V4" s="93">
        <f>VLOOKUP(A4,GUL_3!$A:$B,2,FALSE)</f>
        <v>59.746390761099605</v>
      </c>
      <c r="W4" s="93">
        <f>VLOOKUP(A4,DES_1!$A:$B,2,FALSE)</f>
        <v>2</v>
      </c>
      <c r="X4" s="93">
        <f>VLOOKUP(A4,DES_2!$A:$B,2,FALSE)</f>
        <v>2361.4</v>
      </c>
      <c r="Y4" s="93">
        <v>11</v>
      </c>
    </row>
    <row r="5" spans="1:25" x14ac:dyDescent="0.3">
      <c r="A5" s="108" t="s">
        <v>4</v>
      </c>
      <c r="B5" s="112">
        <f>INDEX(Population!$A:$J,MATCH(Data!$A5,Population!$A:$A,0),MATCH(Data!$A$1,Population!$3:$3,0))</f>
        <v>2293949</v>
      </c>
      <c r="C5" s="92">
        <f>INDEX(Income!$A:$J,MATCH(Data!$A5,Income!$A:$A,0),MATCH(Data!$A$1,Income!$3:$3,0))</f>
        <v>39304</v>
      </c>
      <c r="D5" s="113">
        <f>INDEX(Livable_wage!$A:$J,MATCH(Data!$A5,Livable_wage!$A:$A,0),MATCH(Data!$A$1,Livable_wage!$3:$3,0))</f>
        <v>11832</v>
      </c>
      <c r="E5" s="120">
        <f>INDEX(AVA_1!$A:$J,MATCH(Data!$A5,AVA_1!$A:$A,0),MATCH(Data!$A$1,AVA_1!$3:$3,0))</f>
        <v>0.38500000000000001</v>
      </c>
      <c r="F5" s="94">
        <f>INDEX(AVA_2!$A:$J,MATCH(Data!$A5,AVA_2!$A:$A,0),MATCH(Data!$A$1,AVA_2!$3:$3,0))</f>
        <v>1.2618923832261054E-2</v>
      </c>
      <c r="G5" s="94">
        <f>INDEX(AVA_3!$A:$J,MATCH(Data!$A5,AVA_3!$A:$A,0),MATCH(Data!$A$1,AVA_3!$3:$3,0))</f>
        <v>2.1999593708587079E-2</v>
      </c>
      <c r="H5" s="92">
        <f>INDEX(AVA_4!$A:$J,MATCH(Data!$A5,AVA_4!$A:$A,0),MATCH(Data!$A$1,AVA_4!$3:$3,0))</f>
        <v>1431</v>
      </c>
      <c r="I5" s="92">
        <f>INDEX(AVA_5!$A:$J,MATCH(Data!$A5,AVA_5!$A:$A,0),MATCH(Data!$A$1,AVA_5!$3:$3,0))</f>
        <v>14794</v>
      </c>
      <c r="J5" s="113">
        <f>INDEX(AVA_6!$A:$J,MATCH(Data!$A5,AVA_6!$A:$A,0),MATCH(Data!$A$1,AVA_6!$3:$3,0))</f>
        <v>330390</v>
      </c>
      <c r="K5" s="112">
        <f>INDEX(IRA_1!$A:$J,MATCH(Data!$A5,IRA_1!$A:$A,0),MATCH(Data!$A$1,IRA_1!$3:$3,0))</f>
        <v>87</v>
      </c>
      <c r="L5" s="92">
        <f>INDEX(IRA_2!$A:$J,MATCH(Data!$A5,IRA_2!$A:$A,0),MATCH(Data!$A$1,IRA_2!$3:$3,0))</f>
        <v>183</v>
      </c>
      <c r="M5" s="94">
        <f>INDEX(IRA_3!$A:$J,MATCH(Data!$A5,IRA_3!$A:$A,0),MATCH(Data!$A$1,IRA_3!$3:$3,0))</f>
        <v>0.39691126428758394</v>
      </c>
      <c r="N5" s="113">
        <f>INDEX(IRA_4!$A:$J,MATCH(Data!$A5,IRA_4!$A:$A,0),MATCH(Data!$A$1,IRA_4!$3:$3,0))</f>
        <v>11912</v>
      </c>
      <c r="O5" s="129">
        <f>INDEX(INV_1!$A:$J,MATCH(Data!$A5,INV_1!$A:$A,0),MATCH(Data!$A$1,INV_1!$3:$3,0))</f>
        <v>6.2601907501279849E-2</v>
      </c>
      <c r="P5" s="93">
        <f>VLOOKUP(A5,LUJ_1!$A:$B,2,FALSE)</f>
        <v>25.3</v>
      </c>
      <c r="Q5" s="93">
        <f>VLOOKUP(A5,LUJ_2!$A:$B,2,FALSE)</f>
        <v>404</v>
      </c>
      <c r="R5" s="93">
        <f>VLOOKUP(A5,LUJ_3!$A:$B,2,FALSE)</f>
        <v>16.328783038048215</v>
      </c>
      <c r="S5" s="93">
        <f>VLOOKUP(A5,LUJ_4!$A:$B,2,FALSE)</f>
        <v>8602</v>
      </c>
      <c r="T5" s="93">
        <f>VLOOKUP(A5,GUL_1!$A:$B,2,FALSE)</f>
        <v>72.319999999999993</v>
      </c>
      <c r="U5" s="93">
        <f>VLOOKUP(A5,GUL_2!$A:$B,2,FALSE)</f>
        <v>1214</v>
      </c>
      <c r="V5" s="93">
        <f>VLOOKUP(A5,GUL_3!$A:$B,2,FALSE)</f>
        <v>64.775702724883075</v>
      </c>
      <c r="W5" s="93">
        <f>VLOOKUP(A5,DES_1!$A:$B,2,FALSE)</f>
        <v>258</v>
      </c>
      <c r="X5" s="93">
        <f>VLOOKUP(A5,DES_2!$A:$B,2,FALSE)</f>
        <v>3232.1</v>
      </c>
      <c r="Y5" s="93">
        <v>16</v>
      </c>
    </row>
    <row r="6" spans="1:25" x14ac:dyDescent="0.3">
      <c r="A6" s="108" t="s">
        <v>5</v>
      </c>
      <c r="B6" s="112">
        <f>INDEX(Population!$A:$J,MATCH(Data!$A6,Population!$A:$A,0),MATCH(Data!$A$1,Population!$3:$3,0))</f>
        <v>1057416</v>
      </c>
      <c r="C6" s="92">
        <f>INDEX(Income!$A:$J,MATCH(Data!$A6,Income!$A:$A,0),MATCH(Data!$A$1,Income!$3:$3,0))</f>
        <v>34748</v>
      </c>
      <c r="D6" s="113">
        <f>INDEX(Livable_wage!$A:$J,MATCH(Data!$A6,Livable_wage!$A:$A,0),MATCH(Data!$A$1,Livable_wage!$3:$3,0))</f>
        <v>14004</v>
      </c>
      <c r="E6" s="120">
        <f>INDEX(AVA_1!$A:$J,MATCH(Data!$A6,AVA_1!$A:$A,0),MATCH(Data!$A$1,AVA_1!$3:$3,0))</f>
        <v>0.34</v>
      </c>
      <c r="F6" s="94">
        <f>INDEX(AVA_2!$A:$J,MATCH(Data!$A6,AVA_2!$A:$A,0),MATCH(Data!$A$1,AVA_2!$3:$3,0))</f>
        <v>1.1317638197362529E-2</v>
      </c>
      <c r="G6" s="94">
        <f>INDEX(AVA_3!$A:$J,MATCH(Data!$A6,AVA_3!$A:$A,0),MATCH(Data!$A$1,AVA_3!$3:$3,0))</f>
        <v>4.2639889579505125E-2</v>
      </c>
      <c r="H6" s="92">
        <f>INDEX(AVA_4!$A:$J,MATCH(Data!$A6,AVA_4!$A:$A,0),MATCH(Data!$A$1,AVA_4!$3:$3,0))</f>
        <v>809</v>
      </c>
      <c r="I6" s="92">
        <f>INDEX(AVA_5!$A:$J,MATCH(Data!$A6,AVA_5!$A:$A,0),MATCH(Data!$A$1,AVA_5!$3:$3,0))</f>
        <v>5845</v>
      </c>
      <c r="J6" s="113">
        <f>INDEX(AVA_6!$A:$J,MATCH(Data!$A6,AVA_6!$A:$A,0),MATCH(Data!$A$1,AVA_6!$3:$3,0))</f>
        <v>183505</v>
      </c>
      <c r="K6" s="112">
        <f>INDEX(IRA_1!$A:$J,MATCH(Data!$A6,IRA_1!$A:$A,0),MATCH(Data!$A$1,IRA_1!$3:$3,0))</f>
        <v>45</v>
      </c>
      <c r="L6" s="92">
        <f>INDEX(IRA_2!$A:$J,MATCH(Data!$A6,IRA_2!$A:$A,0),MATCH(Data!$A$1,IRA_2!$3:$3,0))</f>
        <v>168</v>
      </c>
      <c r="M6" s="94">
        <f>INDEX(IRA_3!$A:$J,MATCH(Data!$A6,IRA_3!$A:$A,0),MATCH(Data!$A$1,IRA_3!$3:$3,0))</f>
        <v>0.31754494730316185</v>
      </c>
      <c r="N6" s="113">
        <f>INDEX(IRA_4!$A:$J,MATCH(Data!$A6,IRA_4!$A:$A,0),MATCH(Data!$A$1,IRA_4!$3:$3,0))</f>
        <v>5277</v>
      </c>
      <c r="O6" s="129">
        <f>INDEX(INV_1!$A:$J,MATCH(Data!$A6,INV_1!$A:$A,0),MATCH(Data!$A$1,INV_1!$3:$3,0))</f>
        <v>8.0209420050688165E-2</v>
      </c>
      <c r="P6" s="93">
        <f>VLOOKUP(A6,LUJ_1!$A:$B,2,FALSE)</f>
        <v>85.9</v>
      </c>
      <c r="Q6" s="93">
        <f>VLOOKUP(A6,LUJ_2!$A:$B,2,FALSE)</f>
        <v>345</v>
      </c>
      <c r="R6" s="93">
        <f>VLOOKUP(A6,LUJ_3!$A:$B,2,FALSE)</f>
        <v>25.424311926605505</v>
      </c>
      <c r="S6" s="93">
        <f>VLOOKUP(A6,LUJ_4!$A:$B,2,FALSE)</f>
        <v>7433</v>
      </c>
      <c r="T6" s="93">
        <f>VLOOKUP(A6,GUL_1!$A:$B,2,FALSE)</f>
        <v>72.260000000000005</v>
      </c>
      <c r="U6" s="93">
        <f>VLOOKUP(A6,GUL_2!$A:$B,2,FALSE)</f>
        <v>923</v>
      </c>
      <c r="V6" s="93">
        <f>VLOOKUP(A6,GUL_3!$A:$B,2,FALSE)</f>
        <v>60.509520066178084</v>
      </c>
      <c r="W6" s="93">
        <f>VLOOKUP(A6,DES_1!$A:$B,2,FALSE)</f>
        <v>119</v>
      </c>
      <c r="X6" s="93">
        <f>VLOOKUP(A6,DES_2!$A:$B,2,FALSE)</f>
        <v>3068.2</v>
      </c>
      <c r="Y6" s="93">
        <v>18</v>
      </c>
    </row>
    <row r="7" spans="1:25" x14ac:dyDescent="0.3">
      <c r="A7" s="108" t="s">
        <v>6</v>
      </c>
      <c r="B7" s="112">
        <f>INDEX(Population!$A:$J,MATCH(Data!$A7,Population!$A:$A,0),MATCH(Data!$A$1,Population!$3:$3,0))</f>
        <v>2795879</v>
      </c>
      <c r="C7" s="92">
        <f>INDEX(Income!$A:$J,MATCH(Data!$A7,Income!$A:$A,0),MATCH(Data!$A$1,Income!$3:$3,0))</f>
        <v>39843</v>
      </c>
      <c r="D7" s="113">
        <f>INDEX(Livable_wage!$A:$J,MATCH(Data!$A7,Livable_wage!$A:$A,0),MATCH(Data!$A$1,Livable_wage!$3:$3,0))</f>
        <v>14053</v>
      </c>
      <c r="E7" s="120">
        <f>INDEX(AVA_1!$A:$J,MATCH(Data!$A7,AVA_1!$A:$A,0),MATCH(Data!$A$1,AVA_1!$3:$3,0))</f>
        <v>0.36799999999999999</v>
      </c>
      <c r="F7" s="94">
        <f>INDEX(AVA_2!$A:$J,MATCH(Data!$A7,AVA_2!$A:$A,0),MATCH(Data!$A$1,AVA_2!$3:$3,0))</f>
        <v>1.7593845458098202E-2</v>
      </c>
      <c r="G7" s="94">
        <f>INDEX(AVA_3!$A:$J,MATCH(Data!$A7,AVA_3!$A:$A,0),MATCH(Data!$A$1,AVA_3!$3:$3,0))</f>
        <v>8.6205403048932039E-2</v>
      </c>
      <c r="H7" s="92">
        <f>INDEX(AVA_4!$A:$J,MATCH(Data!$A7,AVA_4!$A:$A,0),MATCH(Data!$A$1,AVA_4!$3:$3,0))</f>
        <v>2242</v>
      </c>
      <c r="I7" s="92">
        <f>INDEX(AVA_5!$A:$J,MATCH(Data!$A7,AVA_5!$A:$A,0),MATCH(Data!$A$1,AVA_5!$3:$3,0))</f>
        <v>21091</v>
      </c>
      <c r="J7" s="113">
        <f>INDEX(AVA_6!$A:$J,MATCH(Data!$A7,AVA_6!$A:$A,0),MATCH(Data!$A$1,AVA_6!$3:$3,0))</f>
        <v>597997</v>
      </c>
      <c r="K7" s="112">
        <f>INDEX(IRA_1!$A:$J,MATCH(Data!$A7,IRA_1!$A:$A,0),MATCH(Data!$A$1,IRA_1!$3:$3,0))</f>
        <v>128</v>
      </c>
      <c r="L7" s="92">
        <f>INDEX(IRA_2!$A:$J,MATCH(Data!$A7,IRA_2!$A:$A,0),MATCH(Data!$A$1,IRA_2!$3:$3,0))</f>
        <v>365</v>
      </c>
      <c r="M7" s="94">
        <f>INDEX(IRA_3!$A:$J,MATCH(Data!$A7,IRA_3!$A:$A,0),MATCH(Data!$A$1,IRA_3!$3:$3,0))</f>
        <v>0.37000918662992011</v>
      </c>
      <c r="N7" s="113">
        <f>INDEX(IRA_4!$A:$J,MATCH(Data!$A7,IRA_4!$A:$A,0),MATCH(Data!$A$1,IRA_4!$3:$3,0))</f>
        <v>18438</v>
      </c>
      <c r="O7" s="129">
        <f>INDEX(INV_1!$A:$J,MATCH(Data!$A7,INV_1!$A:$A,0),MATCH(Data!$A$1,INV_1!$3:$3,0))</f>
        <v>6.2725120770778534E-2</v>
      </c>
      <c r="P7" s="93">
        <f>VLOOKUP(A7,LUJ_1!$A:$B,2,FALSE)</f>
        <v>52.2</v>
      </c>
      <c r="Q7" s="93">
        <f>VLOOKUP(A7,LUJ_2!$A:$B,2,FALSE)</f>
        <v>607</v>
      </c>
      <c r="R7" s="93">
        <f>VLOOKUP(A7,LUJ_3!$A:$B,2,FALSE)</f>
        <v>22.269599042489528</v>
      </c>
      <c r="S7" s="93">
        <f>VLOOKUP(A7,LUJ_4!$A:$B,2,FALSE)</f>
        <v>21585</v>
      </c>
      <c r="T7" s="93">
        <f>VLOOKUP(A7,GUL_1!$A:$B,2,FALSE)</f>
        <v>71.260000000000005</v>
      </c>
      <c r="U7" s="93">
        <f>VLOOKUP(A7,GUL_2!$A:$B,2,FALSE)</f>
        <v>1457</v>
      </c>
      <c r="V7" s="93">
        <f>VLOOKUP(A7,GUL_3!$A:$B,2,FALSE)</f>
        <v>62.113972781722516</v>
      </c>
      <c r="W7" s="93">
        <f>VLOOKUP(A7,DES_1!$A:$B,2,FALSE)</f>
        <v>488</v>
      </c>
      <c r="X7" s="93">
        <f>VLOOKUP(A7,DES_2!$A:$B,2,FALSE)</f>
        <v>2994.5</v>
      </c>
      <c r="Y7" s="93">
        <v>19</v>
      </c>
    </row>
    <row r="8" spans="1:25" x14ac:dyDescent="0.3">
      <c r="A8" s="108" t="s">
        <v>7</v>
      </c>
      <c r="B8" s="112">
        <f>INDEX(Population!$A:$J,MATCH(Data!$A8,Population!$A:$A,0),MATCH(Data!$A$1,Population!$3:$3,0))</f>
        <v>41405</v>
      </c>
      <c r="C8" s="92">
        <f>INDEX(Income!$A:$J,MATCH(Data!$A8,Income!$A:$A,0),MATCH(Data!$A$1,Income!$3:$3,0))</f>
        <v>103915</v>
      </c>
      <c r="D8" s="113">
        <f>INDEX(Livable_wage!$A:$J,MATCH(Data!$A8,Livable_wage!$A:$A,0),MATCH(Data!$A$1,Livable_wage!$3:$3,0))</f>
        <v>25419</v>
      </c>
      <c r="E8" s="120">
        <f>INDEX(AVA_1!$A:$J,MATCH(Data!$A8,AVA_1!$A:$A,0),MATCH(Data!$A$1,AVA_1!$3:$3,0))</f>
        <v>0.41899999999999998</v>
      </c>
      <c r="F8" s="94">
        <f>INDEX(AVA_2!$A:$J,MATCH(Data!$A8,AVA_2!$A:$A,0),MATCH(Data!$A$1,AVA_2!$3:$3,0))</f>
        <v>5.3108568710862154E-3</v>
      </c>
      <c r="G8" s="94">
        <f>INDEX(AVA_3!$A:$J,MATCH(Data!$A8,AVA_3!$A:$A,0),MATCH(Data!$A$1,AVA_3!$3:$3,0))</f>
        <v>2.3407448530864249E-3</v>
      </c>
      <c r="H8" s="92">
        <f>INDEX(AVA_4!$A:$J,MATCH(Data!$A8,AVA_4!$A:$A,0),MATCH(Data!$A$1,AVA_4!$3:$3,0))</f>
        <v>68</v>
      </c>
      <c r="I8" s="92">
        <f>INDEX(AVA_5!$A:$J,MATCH(Data!$A8,AVA_5!$A:$A,0),MATCH(Data!$A$1,AVA_5!$3:$3,0))</f>
        <v>169</v>
      </c>
      <c r="J8" s="113">
        <f>INDEX(AVA_6!$A:$J,MATCH(Data!$A8,AVA_6!$A:$A,0),MATCH(Data!$A$1,AVA_6!$3:$3,0))</f>
        <v>11357</v>
      </c>
      <c r="K8" s="112">
        <f>INDEX(IRA_1!$A:$J,MATCH(Data!$A8,IRA_1!$A:$A,0),MATCH(Data!$A$1,IRA_1!$3:$3,0))</f>
        <v>3</v>
      </c>
      <c r="L8" s="92">
        <f>INDEX(IRA_2!$A:$J,MATCH(Data!$A8,IRA_2!$A:$A,0),MATCH(Data!$A$1,IRA_2!$3:$3,0))</f>
        <v>12</v>
      </c>
      <c r="M8" s="94">
        <f>INDEX(IRA_3!$A:$J,MATCH(Data!$A8,IRA_3!$A:$A,0),MATCH(Data!$A$1,IRA_3!$3:$3,0))</f>
        <v>0.4461942257217848</v>
      </c>
      <c r="N8" s="113">
        <f>INDEX(IRA_4!$A:$J,MATCH(Data!$A8,IRA_4!$A:$A,0),MATCH(Data!$A$1,IRA_4!$3:$3,0))</f>
        <v>183</v>
      </c>
      <c r="O8" s="129">
        <f>INDEX(INV_1!$A:$J,MATCH(Data!$A8,INV_1!$A:$A,0),MATCH(Data!$A$1,INV_1!$3:$3,0))</f>
        <v>8.6244259956897634E-2</v>
      </c>
      <c r="P8" s="93">
        <f>VLOOKUP(A8,LUJ_1!$A:$B,2,FALSE)</f>
        <v>38.6</v>
      </c>
      <c r="Q8" s="93">
        <f>VLOOKUP(A8,LUJ_2!$A:$B,2,FALSE)</f>
        <v>11</v>
      </c>
      <c r="R8" s="93">
        <f>VLOOKUP(A8,LUJ_3!$A:$B,2,FALSE)</f>
        <v>42.946058091286304</v>
      </c>
      <c r="S8" s="93">
        <f>VLOOKUP(A8,LUJ_4!$A:$B,2,FALSE)</f>
        <v>397</v>
      </c>
      <c r="T8" s="93">
        <f>VLOOKUP(A8,GUL_1!$A:$B,2,FALSE)</f>
        <v>72.239999999999995</v>
      </c>
      <c r="U8" s="93">
        <f>VLOOKUP(A8,GUL_2!$A:$B,2,FALSE)</f>
        <v>52</v>
      </c>
      <c r="V8" s="93">
        <f>VLOOKUP(A8,GUL_3!$A:$B,2,FALSE)</f>
        <v>62.318686911469719</v>
      </c>
      <c r="W8" s="93">
        <f>VLOOKUP(A8,DES_1!$A:$B,2,FALSE)</f>
        <v>11</v>
      </c>
      <c r="X8" s="93">
        <f>VLOOKUP(A8,DES_2!$A:$B,2,FALSE)</f>
        <v>3207.3</v>
      </c>
      <c r="Y8" s="93">
        <v>3</v>
      </c>
    </row>
    <row r="9" spans="1:25" x14ac:dyDescent="0.3">
      <c r="A9" s="108" t="s">
        <v>8</v>
      </c>
      <c r="B9" s="112">
        <f>INDEX(Population!$A:$J,MATCH(Data!$A9,Population!$A:$A,0),MATCH(Data!$A$1,Population!$3:$3,0))</f>
        <v>135111</v>
      </c>
      <c r="C9" s="92">
        <f>INDEX(Income!$A:$J,MATCH(Data!$A9,Income!$A:$A,0),MATCH(Data!$A$1,Income!$3:$3,0))</f>
        <v>93707</v>
      </c>
      <c r="D9" s="113">
        <f>INDEX(Livable_wage!$A:$J,MATCH(Data!$A9,Livable_wage!$A:$A,0),MATCH(Data!$A$1,Livable_wage!$3:$3,0))</f>
        <v>24220</v>
      </c>
      <c r="E9" s="120">
        <f>INDEX(AVA_1!$A:$J,MATCH(Data!$A9,AVA_1!$A:$A,0),MATCH(Data!$A$1,AVA_1!$3:$3,0))</f>
        <v>0.39700000000000002</v>
      </c>
      <c r="F9" s="94">
        <f>INDEX(AVA_2!$A:$J,MATCH(Data!$A9,AVA_2!$A:$A,0),MATCH(Data!$A$1,AVA_2!$3:$3,0))</f>
        <v>9.7304289031954604E-3</v>
      </c>
      <c r="G9" s="94">
        <f>INDEX(AVA_3!$A:$J,MATCH(Data!$A9,AVA_3!$A:$A,0),MATCH(Data!$A$1,AVA_3!$3:$3,0))</f>
        <v>1.9276257413238119E-3</v>
      </c>
      <c r="H9" s="92">
        <f>INDEX(AVA_4!$A:$J,MATCH(Data!$A9,AVA_4!$A:$A,0),MATCH(Data!$A$1,AVA_4!$3:$3,0))</f>
        <v>131</v>
      </c>
      <c r="I9" s="92">
        <f>INDEX(AVA_5!$A:$J,MATCH(Data!$A9,AVA_5!$A:$A,0),MATCH(Data!$A$1,AVA_5!$3:$3,0))</f>
        <v>598</v>
      </c>
      <c r="J9" s="113">
        <f>INDEX(AVA_6!$A:$J,MATCH(Data!$A9,AVA_6!$A:$A,0),MATCH(Data!$A$1,AVA_6!$3:$3,0))</f>
        <v>44697</v>
      </c>
      <c r="K9" s="112">
        <f>INDEX(IRA_1!$A:$J,MATCH(Data!$A9,IRA_1!$A:$A,0),MATCH(Data!$A$1,IRA_1!$3:$3,0))</f>
        <v>14</v>
      </c>
      <c r="L9" s="92">
        <f>INDEX(IRA_2!$A:$J,MATCH(Data!$A9,IRA_2!$A:$A,0),MATCH(Data!$A$1,IRA_2!$3:$3,0))</f>
        <v>40</v>
      </c>
      <c r="M9" s="94">
        <f>INDEX(IRA_3!$A:$J,MATCH(Data!$A9,IRA_3!$A:$A,0),MATCH(Data!$A$1,IRA_3!$3:$3,0))</f>
        <v>0.44546211490424648</v>
      </c>
      <c r="N9" s="113">
        <f>INDEX(IRA_4!$A:$J,MATCH(Data!$A9,IRA_4!$A:$A,0),MATCH(Data!$A$1,IRA_4!$3:$3,0))</f>
        <v>732</v>
      </c>
      <c r="O9" s="129">
        <f>INDEX(INV_1!$A:$J,MATCH(Data!$A9,INV_1!$A:$A,0),MATCH(Data!$A$1,INV_1!$3:$3,0))</f>
        <v>6.8460647645304726E-2</v>
      </c>
      <c r="P9" s="93">
        <f>VLOOKUP(A9,LUJ_1!$A:$B,2,FALSE)</f>
        <v>30.9</v>
      </c>
      <c r="Q9" s="93">
        <f>VLOOKUP(A9,LUJ_2!$A:$B,2,FALSE)</f>
        <v>12</v>
      </c>
      <c r="R9" s="93">
        <f>VLOOKUP(A9,LUJ_3!$A:$B,2,FALSE)</f>
        <v>31.45780051150895</v>
      </c>
      <c r="S9" s="93">
        <f>VLOOKUP(A9,LUJ_4!$A:$B,2,FALSE)</f>
        <v>1606</v>
      </c>
      <c r="T9" s="93">
        <f>VLOOKUP(A9,GUL_1!$A:$B,2,FALSE)</f>
        <v>69.34</v>
      </c>
      <c r="U9" s="93">
        <f>VLOOKUP(A9,GUL_2!$A:$B,2,FALSE)</f>
        <v>136</v>
      </c>
      <c r="V9" s="93">
        <f>VLOOKUP(A9,GUL_3!$A:$B,2,FALSE)</f>
        <v>55.77047018628879</v>
      </c>
      <c r="W9" s="93">
        <f>VLOOKUP(A9,DES_1!$A:$B,2,FALSE)</f>
        <v>23</v>
      </c>
      <c r="X9" s="93">
        <f>VLOOKUP(A9,DES_2!$A:$B,2,FALSE)</f>
        <v>2733.3</v>
      </c>
      <c r="Y9" s="93">
        <v>7</v>
      </c>
    </row>
    <row r="10" spans="1:25" x14ac:dyDescent="0.3">
      <c r="A10" s="108" t="s">
        <v>9</v>
      </c>
      <c r="B10" s="112">
        <f>INDEX(Population!$A:$J,MATCH(Data!$A10,Population!$A:$A,0),MATCH(Data!$A$1,Population!$3:$3,0))</f>
        <v>290652</v>
      </c>
      <c r="C10" s="92">
        <f>INDEX(Income!$A:$J,MATCH(Data!$A10,Income!$A:$A,0),MATCH(Data!$A$1,Income!$3:$3,0))</f>
        <v>70653</v>
      </c>
      <c r="D10" s="113">
        <f>INDEX(Livable_wage!$A:$J,MATCH(Data!$A10,Livable_wage!$A:$A,0),MATCH(Data!$A$1,Livable_wage!$3:$3,0))</f>
        <v>25223</v>
      </c>
      <c r="E10" s="120">
        <f>INDEX(AVA_1!$A:$J,MATCH(Data!$A10,AVA_1!$A:$A,0),MATCH(Data!$A$1,AVA_1!$3:$3,0))</f>
        <v>0.36199999999999999</v>
      </c>
      <c r="F10" s="94">
        <f>INDEX(AVA_2!$A:$J,MATCH(Data!$A10,AVA_2!$A:$A,0),MATCH(Data!$A$1,AVA_2!$3:$3,0))</f>
        <v>1.0171740982112791E-2</v>
      </c>
      <c r="G10" s="94">
        <f>INDEX(AVA_3!$A:$J,MATCH(Data!$A10,AVA_3!$A:$A,0),MATCH(Data!$A$1,AVA_3!$3:$3,0))</f>
        <v>2.060530673444631E-2</v>
      </c>
      <c r="H10" s="92">
        <f>INDEX(AVA_4!$A:$J,MATCH(Data!$A10,AVA_4!$A:$A,0),MATCH(Data!$A$1,AVA_4!$3:$3,0))</f>
        <v>257</v>
      </c>
      <c r="I10" s="92">
        <f>INDEX(AVA_5!$A:$J,MATCH(Data!$A10,AVA_5!$A:$A,0),MATCH(Data!$A$1,AVA_5!$3:$3,0))</f>
        <v>1450</v>
      </c>
      <c r="J10" s="113">
        <f>INDEX(AVA_6!$A:$J,MATCH(Data!$A10,AVA_6!$A:$A,0),MATCH(Data!$A$1,AVA_6!$3:$3,0))</f>
        <v>80271</v>
      </c>
      <c r="K10" s="112">
        <f>INDEX(IRA_1!$A:$J,MATCH(Data!$A10,IRA_1!$A:$A,0),MATCH(Data!$A$1,IRA_1!$3:$3,0))</f>
        <v>23</v>
      </c>
      <c r="L10" s="92">
        <f>INDEX(IRA_2!$A:$J,MATCH(Data!$A10,IRA_2!$A:$A,0),MATCH(Data!$A$1,IRA_2!$3:$3,0))</f>
        <v>65</v>
      </c>
      <c r="M10" s="94">
        <f>INDEX(IRA_3!$A:$J,MATCH(Data!$A10,IRA_3!$A:$A,0),MATCH(Data!$A$1,IRA_3!$3:$3,0))</f>
        <v>0.44323756131744918</v>
      </c>
      <c r="N10" s="113">
        <f>INDEX(IRA_4!$A:$J,MATCH(Data!$A10,IRA_4!$A:$A,0),MATCH(Data!$A$1,IRA_4!$3:$3,0))</f>
        <v>1111</v>
      </c>
      <c r="O10" s="129">
        <f>INDEX(INV_1!$A:$J,MATCH(Data!$A10,INV_1!$A:$A,0),MATCH(Data!$A$1,INV_1!$3:$3,0))</f>
        <v>7.7622786486531384E-2</v>
      </c>
      <c r="P10" s="93">
        <f>VLOOKUP(A10,LUJ_1!$A:$B,2,FALSE)</f>
        <v>28.4</v>
      </c>
      <c r="Q10" s="93">
        <f>VLOOKUP(A10,LUJ_2!$A:$B,2,FALSE)</f>
        <v>11</v>
      </c>
      <c r="R10" s="93">
        <f>VLOOKUP(A10,LUJ_3!$A:$B,2,FALSE)</f>
        <v>26.298044504383007</v>
      </c>
      <c r="S10" s="93">
        <f>VLOOKUP(A10,LUJ_4!$A:$B,2,FALSE)</f>
        <v>2360</v>
      </c>
      <c r="T10" s="93">
        <f>VLOOKUP(A10,GUL_1!$A:$B,2,FALSE)</f>
        <v>69.69</v>
      </c>
      <c r="U10" s="93">
        <f>VLOOKUP(A10,GUL_2!$A:$B,2,FALSE)</f>
        <v>216</v>
      </c>
      <c r="V10" s="93">
        <f>VLOOKUP(A10,GUL_3!$A:$B,2,FALSE)</f>
        <v>56.221601453325434</v>
      </c>
      <c r="W10" s="93">
        <f>VLOOKUP(A10,DES_1!$A:$B,2,FALSE)</f>
        <v>17</v>
      </c>
      <c r="X10" s="93">
        <f>VLOOKUP(A10,DES_2!$A:$B,2,FALSE)</f>
        <v>3029.6</v>
      </c>
      <c r="Y10" s="93">
        <v>8</v>
      </c>
    </row>
    <row r="11" spans="1:25" x14ac:dyDescent="0.3">
      <c r="A11" s="108" t="s">
        <v>10</v>
      </c>
      <c r="B11" s="112">
        <f>INDEX(Population!$A:$J,MATCH(Data!$A11,Population!$A:$A,0),MATCH(Data!$A$1,Population!$3:$3,0))</f>
        <v>1831019</v>
      </c>
      <c r="C11" s="92">
        <f>INDEX(Income!$A:$J,MATCH(Data!$A11,Income!$A:$A,0),MATCH(Data!$A$1,Income!$3:$3,0))</f>
        <v>45536</v>
      </c>
      <c r="D11" s="113">
        <f>INDEX(Livable_wage!$A:$J,MATCH(Data!$A11,Livable_wage!$A:$A,0),MATCH(Data!$A$1,Livable_wage!$3:$3,0))</f>
        <v>16564</v>
      </c>
      <c r="E11" s="120">
        <f>INDEX(AVA_1!$A:$J,MATCH(Data!$A11,AVA_1!$A:$A,0),MATCH(Data!$A$1,AVA_1!$3:$3,0))</f>
        <v>0.36099999999999999</v>
      </c>
      <c r="F11" s="94">
        <f>INDEX(AVA_2!$A:$J,MATCH(Data!$A11,AVA_2!$A:$A,0),MATCH(Data!$A$1,AVA_2!$3:$3,0))</f>
        <v>1.0109500712063202E-2</v>
      </c>
      <c r="G11" s="94">
        <f>INDEX(AVA_3!$A:$J,MATCH(Data!$A11,AVA_3!$A:$A,0),MATCH(Data!$A$1,AVA_3!$3:$3,0))</f>
        <v>0.40320942303479745</v>
      </c>
      <c r="H11" s="92">
        <f>INDEX(AVA_4!$A:$J,MATCH(Data!$A11,AVA_4!$A:$A,0),MATCH(Data!$A$1,AVA_4!$3:$3,0))</f>
        <v>1148</v>
      </c>
      <c r="I11" s="92">
        <f>INDEX(AVA_5!$A:$J,MATCH(Data!$A11,AVA_5!$A:$A,0),MATCH(Data!$A$1,AVA_5!$3:$3,0))</f>
        <v>11590</v>
      </c>
      <c r="J11" s="113">
        <f>INDEX(AVA_6!$A:$J,MATCH(Data!$A11,AVA_6!$A:$A,0),MATCH(Data!$A$1,AVA_6!$3:$3,0))</f>
        <v>395543</v>
      </c>
      <c r="K11" s="112">
        <f>INDEX(IRA_1!$A:$J,MATCH(Data!$A11,IRA_1!$A:$A,0),MATCH(Data!$A$1,IRA_1!$3:$3,0))</f>
        <v>147</v>
      </c>
      <c r="L11" s="92">
        <f>INDEX(IRA_2!$A:$J,MATCH(Data!$A11,IRA_2!$A:$A,0),MATCH(Data!$A$1,IRA_2!$3:$3,0))</f>
        <v>435</v>
      </c>
      <c r="M11" s="94">
        <f>INDEX(IRA_3!$A:$J,MATCH(Data!$A11,IRA_3!$A:$A,0),MATCH(Data!$A$1,IRA_3!$3:$3,0))</f>
        <v>0.3438975050573162</v>
      </c>
      <c r="N11" s="113">
        <f>INDEX(IRA_4!$A:$J,MATCH(Data!$A11,IRA_4!$A:$A,0),MATCH(Data!$A$1,IRA_4!$3:$3,0))</f>
        <v>11721</v>
      </c>
      <c r="O11" s="129">
        <f>INDEX(INV_1!$A:$J,MATCH(Data!$A11,INV_1!$A:$A,0),MATCH(Data!$A$1,INV_1!$3:$3,0))</f>
        <v>7.5301819803702832E-2</v>
      </c>
      <c r="P11" s="93">
        <f>VLOOKUP(A11,LUJ_1!$A:$B,2,FALSE)</f>
        <v>46.4</v>
      </c>
      <c r="Q11" s="93">
        <f>VLOOKUP(A11,LUJ_2!$A:$B,2,FALSE)</f>
        <v>282</v>
      </c>
      <c r="R11" s="93">
        <f>VLOOKUP(A11,LUJ_3!$A:$B,2,FALSE)</f>
        <v>24.737037495359484</v>
      </c>
      <c r="S11" s="93">
        <f>VLOOKUP(A11,LUJ_4!$A:$B,2,FALSE)</f>
        <v>9366</v>
      </c>
      <c r="T11" s="93">
        <f>VLOOKUP(A11,GUL_1!$A:$B,2,FALSE)</f>
        <v>69.790000000000006</v>
      </c>
      <c r="U11" s="93">
        <f>VLOOKUP(A11,GUL_2!$A:$B,2,FALSE)</f>
        <v>1666</v>
      </c>
      <c r="V11" s="93">
        <f>VLOOKUP(A11,GUL_3!$A:$B,2,FALSE)</f>
        <v>63.44863201266643</v>
      </c>
      <c r="W11" s="93">
        <f>VLOOKUP(A11,DES_1!$A:$B,2,FALSE)</f>
        <v>296</v>
      </c>
      <c r="X11" s="93">
        <f>VLOOKUP(A11,DES_2!$A:$B,2,FALSE)</f>
        <v>2857.7</v>
      </c>
      <c r="Y11" s="93">
        <v>12</v>
      </c>
    </row>
    <row r="12" spans="1:25" x14ac:dyDescent="0.3">
      <c r="A12" s="108" t="s">
        <v>11</v>
      </c>
      <c r="B12" s="112">
        <f>INDEX(Population!$A:$J,MATCH(Data!$A12,Population!$A:$A,0),MATCH(Data!$A$1,Population!$3:$3,0))</f>
        <v>2896829</v>
      </c>
      <c r="C12" s="92">
        <f>INDEX(Income!$A:$J,MATCH(Data!$A12,Income!$A:$A,0),MATCH(Data!$A$1,Income!$3:$3,0))</f>
        <v>27620</v>
      </c>
      <c r="D12" s="113">
        <f>INDEX(Livable_wage!$A:$J,MATCH(Data!$A12,Livable_wage!$A:$A,0),MATCH(Data!$A$1,Livable_wage!$3:$3,0))</f>
        <v>12528</v>
      </c>
      <c r="E12" s="120">
        <f>INDEX(AVA_1!$A:$J,MATCH(Data!$A12,AVA_1!$A:$A,0),MATCH(Data!$A$1,AVA_1!$3:$3,0))</f>
        <v>0.33500000000000002</v>
      </c>
      <c r="F12" s="94">
        <f>INDEX(AVA_2!$A:$J,MATCH(Data!$A12,AVA_2!$A:$A,0),MATCH(Data!$A$1,AVA_2!$3:$3,0))</f>
        <v>1.0334629373700546E-2</v>
      </c>
      <c r="G12" s="94">
        <f>INDEX(AVA_3!$A:$J,MATCH(Data!$A12,AVA_3!$A:$A,0),MATCH(Data!$A$1,AVA_3!$3:$3,0))</f>
        <v>1.5269209385488806E-2</v>
      </c>
      <c r="H12" s="92">
        <f>INDEX(AVA_4!$A:$J,MATCH(Data!$A12,AVA_4!$A:$A,0),MATCH(Data!$A$1,AVA_4!$3:$3,0))</f>
        <v>2350</v>
      </c>
      <c r="I12" s="92">
        <f>INDEX(AVA_5!$A:$J,MATCH(Data!$A12,AVA_5!$A:$A,0),MATCH(Data!$A$1,AVA_5!$3:$3,0))</f>
        <v>11086</v>
      </c>
      <c r="J12" s="113">
        <f>INDEX(AVA_6!$A:$J,MATCH(Data!$A12,AVA_6!$A:$A,0),MATCH(Data!$A$1,AVA_6!$3:$3,0))</f>
        <v>373977</v>
      </c>
      <c r="K12" s="112">
        <f>INDEX(IRA_1!$A:$J,MATCH(Data!$A12,IRA_1!$A:$A,0),MATCH(Data!$A$1,IRA_1!$3:$3,0))</f>
        <v>81</v>
      </c>
      <c r="L12" s="92">
        <f>INDEX(IRA_2!$A:$J,MATCH(Data!$A12,IRA_2!$A:$A,0),MATCH(Data!$A$1,IRA_2!$3:$3,0))</f>
        <v>243</v>
      </c>
      <c r="M12" s="94">
        <f>INDEX(IRA_3!$A:$J,MATCH(Data!$A12,IRA_3!$A:$A,0),MATCH(Data!$A$1,IRA_3!$3:$3,0))</f>
        <v>0.41189721928898271</v>
      </c>
      <c r="N12" s="113">
        <f>INDEX(IRA_4!$A:$J,MATCH(Data!$A12,IRA_4!$A:$A,0),MATCH(Data!$A$1,IRA_4!$3:$3,0))</f>
        <v>11730</v>
      </c>
      <c r="O12" s="129">
        <f>INDEX(INV_1!$A:$J,MATCH(Data!$A12,INV_1!$A:$A,0),MATCH(Data!$A$1,INV_1!$3:$3,0))</f>
        <v>8.0794026124721391E-2</v>
      </c>
      <c r="P12" s="93">
        <f>VLOOKUP(A12,LUJ_1!$A:$B,2,FALSE)</f>
        <v>18.399999999999999</v>
      </c>
      <c r="Q12" s="93">
        <f>VLOOKUP(A12,LUJ_2!$A:$B,2,FALSE)</f>
        <v>181</v>
      </c>
      <c r="R12" s="93">
        <f>VLOOKUP(A12,LUJ_3!$A:$B,2,FALSE)</f>
        <v>24.594659036719122</v>
      </c>
      <c r="S12" s="93">
        <f>VLOOKUP(A12,LUJ_4!$A:$B,2,FALSE)</f>
        <v>13219</v>
      </c>
      <c r="T12" s="93">
        <f>VLOOKUP(A12,GUL_1!$A:$B,2,FALSE)</f>
        <v>73.98</v>
      </c>
      <c r="U12" s="93">
        <f>VLOOKUP(A12,GUL_2!$A:$B,2,FALSE)</f>
        <v>1830</v>
      </c>
      <c r="V12" s="93">
        <f>VLOOKUP(A12,GUL_3!$A:$B,2,FALSE)</f>
        <v>63.312942337271956</v>
      </c>
      <c r="W12" s="93">
        <f>VLOOKUP(A12,DES_1!$A:$B,2,FALSE)</f>
        <v>230</v>
      </c>
      <c r="X12" s="93">
        <f>VLOOKUP(A12,DES_2!$A:$B,2,FALSE)</f>
        <v>2401.9</v>
      </c>
      <c r="Y12" s="93">
        <v>15</v>
      </c>
    </row>
    <row r="13" spans="1:25" x14ac:dyDescent="0.3">
      <c r="A13" s="108" t="s">
        <v>12</v>
      </c>
      <c r="B13" s="112">
        <f>INDEX(Population!$A:$J,MATCH(Data!$A13,Population!$A:$A,0),MATCH(Data!$A$1,Population!$3:$3,0))</f>
        <v>2142941</v>
      </c>
      <c r="C13" s="92">
        <f>INDEX(Income!$A:$J,MATCH(Data!$A13,Income!$A:$A,0),MATCH(Data!$A$1,Income!$3:$3,0))</f>
        <v>31142</v>
      </c>
      <c r="D13" s="113">
        <f>INDEX(Livable_wage!$A:$J,MATCH(Data!$A13,Livable_wage!$A:$A,0),MATCH(Data!$A$1,Livable_wage!$3:$3,0))</f>
        <v>12388</v>
      </c>
      <c r="E13" s="120">
        <f>INDEX(AVA_1!$A:$J,MATCH(Data!$A13,AVA_1!$A:$A,0),MATCH(Data!$A$1,AVA_1!$3:$3,0))</f>
        <v>0.35299999999999998</v>
      </c>
      <c r="F13" s="94">
        <f>INDEX(AVA_2!$A:$J,MATCH(Data!$A13,AVA_2!$A:$A,0),MATCH(Data!$A$1,AVA_2!$3:$3,0))</f>
        <v>9.6146618468077542E-3</v>
      </c>
      <c r="G13" s="94">
        <f>INDEX(AVA_3!$A:$J,MATCH(Data!$A13,AVA_3!$A:$A,0),MATCH(Data!$A$1,AVA_3!$3:$3,0))</f>
        <v>7.3971822904580131E-3</v>
      </c>
      <c r="H13" s="92">
        <f>INDEX(AVA_4!$A:$J,MATCH(Data!$A13,AVA_4!$A:$A,0),MATCH(Data!$A$1,AVA_4!$3:$3,0))</f>
        <v>1075</v>
      </c>
      <c r="I13" s="92">
        <f>INDEX(AVA_5!$A:$J,MATCH(Data!$A13,AVA_5!$A:$A,0),MATCH(Data!$A$1,AVA_5!$3:$3,0))</f>
        <v>13316</v>
      </c>
      <c r="J13" s="113">
        <f>INDEX(AVA_6!$A:$J,MATCH(Data!$A13,AVA_6!$A:$A,0),MATCH(Data!$A$1,AVA_6!$3:$3,0))</f>
        <v>325291</v>
      </c>
      <c r="K13" s="112">
        <f>INDEX(IRA_1!$A:$J,MATCH(Data!$A13,IRA_1!$A:$A,0),MATCH(Data!$A$1,IRA_1!$3:$3,0))</f>
        <v>127</v>
      </c>
      <c r="L13" s="92">
        <f>INDEX(IRA_2!$A:$J,MATCH(Data!$A13,IRA_2!$A:$A,0),MATCH(Data!$A$1,IRA_2!$3:$3,0))</f>
        <v>401</v>
      </c>
      <c r="M13" s="94">
        <f>INDEX(IRA_3!$A:$J,MATCH(Data!$A13,IRA_3!$A:$A,0),MATCH(Data!$A$1,IRA_3!$3:$3,0))</f>
        <v>0.31069120920888305</v>
      </c>
      <c r="N13" s="113">
        <f>INDEX(IRA_4!$A:$J,MATCH(Data!$A13,IRA_4!$A:$A,0),MATCH(Data!$A$1,IRA_4!$3:$3,0))</f>
        <v>11860</v>
      </c>
      <c r="O13" s="129">
        <f>INDEX(INV_1!$A:$J,MATCH(Data!$A13,INV_1!$A:$A,0),MATCH(Data!$A$1,INV_1!$3:$3,0))</f>
        <v>8.0226702300621747E-2</v>
      </c>
      <c r="P13" s="93">
        <f>VLOOKUP(A13,LUJ_1!$A:$B,2,FALSE)</f>
        <v>77.3</v>
      </c>
      <c r="Q13" s="93">
        <f>VLOOKUP(A13,LUJ_2!$A:$B,2,FALSE)</f>
        <v>284</v>
      </c>
      <c r="R13" s="93">
        <f>VLOOKUP(A13,LUJ_3!$A:$B,2,FALSE)</f>
        <v>24.02730375426621</v>
      </c>
      <c r="S13" s="93">
        <f>VLOOKUP(A13,LUJ_4!$A:$B,2,FALSE)</f>
        <v>11911</v>
      </c>
      <c r="T13" s="93">
        <f>VLOOKUP(A13,GUL_1!$A:$B,2,FALSE)</f>
        <v>70.84</v>
      </c>
      <c r="U13" s="93">
        <f>VLOOKUP(A13,GUL_2!$A:$B,2,FALSE)</f>
        <v>1392</v>
      </c>
      <c r="V13" s="93">
        <f>VLOOKUP(A13,GUL_3!$A:$B,2,FALSE)</f>
        <v>63.579949456714949</v>
      </c>
      <c r="W13" s="93">
        <f>VLOOKUP(A13,DES_1!$A:$B,2,FALSE)</f>
        <v>586</v>
      </c>
      <c r="X13" s="93">
        <f>VLOOKUP(A13,DES_2!$A:$B,2,FALSE)</f>
        <v>6271.2</v>
      </c>
      <c r="Y13" s="93">
        <v>17</v>
      </c>
    </row>
    <row r="14" spans="1:25" x14ac:dyDescent="0.3">
      <c r="A14" s="108" t="s">
        <v>13</v>
      </c>
      <c r="B14" s="112">
        <f>INDEX(Population!$A:$J,MATCH(Data!$A14,Population!$A:$A,0),MATCH(Data!$A$1,Population!$3:$3,0))</f>
        <v>13059651</v>
      </c>
      <c r="C14" s="92">
        <f>INDEX(Income!$A:$J,MATCH(Data!$A14,Income!$A:$A,0),MATCH(Data!$A$1,Income!$3:$3,0))</f>
        <v>95460</v>
      </c>
      <c r="D14" s="113">
        <f>INDEX(Livable_wage!$A:$J,MATCH(Data!$A14,Livable_wage!$A:$A,0),MATCH(Data!$A$1,Livable_wage!$3:$3,0))</f>
        <v>20585</v>
      </c>
      <c r="E14" s="120">
        <f>INDEX(AVA_1!$A:$J,MATCH(Data!$A14,AVA_1!$A:$A,0),MATCH(Data!$A$1,AVA_1!$3:$3,0))</f>
        <v>0.41199999999999998</v>
      </c>
      <c r="F14" s="94">
        <f>INDEX(AVA_2!$A:$J,MATCH(Data!$A14,AVA_2!$A:$A,0),MATCH(Data!$A$1,AVA_2!$3:$3,0))</f>
        <v>5.7453054664423894E-2</v>
      </c>
      <c r="G14" s="94">
        <f>INDEX(AVA_3!$A:$J,MATCH(Data!$A14,AVA_3!$A:$A,0),MATCH(Data!$A$1,AVA_3!$3:$3,0))</f>
        <v>0.22401996537582608</v>
      </c>
      <c r="H14" s="92">
        <f>INDEX(AVA_4!$A:$J,MATCH(Data!$A14,AVA_4!$A:$A,0),MATCH(Data!$A$1,AVA_4!$3:$3,0))</f>
        <v>10709</v>
      </c>
      <c r="I14" s="92">
        <f>INDEX(AVA_5!$A:$J,MATCH(Data!$A14,AVA_5!$A:$A,0),MATCH(Data!$A$1,AVA_5!$3:$3,0))</f>
        <v>57011</v>
      </c>
      <c r="J14" s="113">
        <f>INDEX(AVA_6!$A:$J,MATCH(Data!$A14,AVA_6!$A:$A,0),MATCH(Data!$A$1,AVA_6!$3:$3,0))</f>
        <v>3348289</v>
      </c>
      <c r="K14" s="112">
        <f>INDEX(IRA_1!$A:$J,MATCH(Data!$A14,IRA_1!$A:$A,0),MATCH(Data!$A$1,IRA_1!$3:$3,0))</f>
        <v>413</v>
      </c>
      <c r="L14" s="92">
        <f>INDEX(IRA_2!$A:$J,MATCH(Data!$A14,IRA_2!$A:$A,0),MATCH(Data!$A$1,IRA_2!$3:$3,0))</f>
        <v>543</v>
      </c>
      <c r="M14" s="94">
        <f>INDEX(IRA_3!$A:$J,MATCH(Data!$A14,IRA_3!$A:$A,0),MATCH(Data!$A$1,IRA_3!$3:$3,0))</f>
        <v>0.63106180665610145</v>
      </c>
      <c r="N14" s="113">
        <f>INDEX(IRA_4!$A:$J,MATCH(Data!$A14,IRA_4!$A:$A,0),MATCH(Data!$A$1,IRA_4!$3:$3,0))</f>
        <v>40947</v>
      </c>
      <c r="O14" s="129">
        <f>INDEX(INV_1!$A:$J,MATCH(Data!$A14,INV_1!$A:$A,0),MATCH(Data!$A$1,INV_1!$3:$3,0))</f>
        <v>7.2515426103070629E-2</v>
      </c>
      <c r="P14" s="93">
        <f>VLOOKUP(A14,LUJ_1!$A:$B,2,FALSE)</f>
        <v>13.1</v>
      </c>
      <c r="Q14" s="93">
        <f>VLOOKUP(A14,LUJ_2!$A:$B,2,FALSE)</f>
        <v>10450</v>
      </c>
      <c r="R14" s="93">
        <f>VLOOKUP(A14,LUJ_3!$A:$B,2,FALSE)</f>
        <v>20.268823309917423</v>
      </c>
      <c r="S14" s="93">
        <f>VLOOKUP(A14,LUJ_4!$A:$B,2,FALSE)</f>
        <v>30339</v>
      </c>
      <c r="T14" s="93">
        <f>VLOOKUP(A14,GUL_1!$A:$B,2,FALSE)</f>
        <v>78.16</v>
      </c>
      <c r="U14" s="93">
        <f>VLOOKUP(A14,GUL_2!$A:$B,2,FALSE)</f>
        <v>4961</v>
      </c>
      <c r="V14" s="93">
        <f>VLOOKUP(A14,GUL_3!$A:$B,2,FALSE)</f>
        <v>54.754633975376244</v>
      </c>
      <c r="W14" s="93">
        <f>VLOOKUP(A14,DES_1!$A:$B,2,FALSE)</f>
        <v>282</v>
      </c>
      <c r="X14" s="93">
        <f>VLOOKUP(A14,DES_2!$A:$B,2,FALSE)</f>
        <v>1667.4</v>
      </c>
      <c r="Y14" s="93">
        <v>42</v>
      </c>
    </row>
    <row r="15" spans="1:25" x14ac:dyDescent="0.3">
      <c r="A15" s="108" t="s">
        <v>14</v>
      </c>
      <c r="B15" s="112">
        <f>INDEX(Population!$A:$J,MATCH(Data!$A15,Population!$A:$A,0),MATCH(Data!$A$1,Population!$3:$3,0))</f>
        <v>336761</v>
      </c>
      <c r="C15" s="92">
        <f>INDEX(Income!$A:$J,MATCH(Data!$A15,Income!$A:$A,0),MATCH(Data!$A$1,Income!$3:$3,0))</f>
        <v>21776</v>
      </c>
      <c r="D15" s="113">
        <f>INDEX(Livable_wage!$A:$J,MATCH(Data!$A15,Livable_wage!$A:$A,0),MATCH(Data!$A$1,Livable_wage!$3:$3,0))</f>
        <v>14059</v>
      </c>
      <c r="E15" s="120">
        <f>INDEX(AVA_1!$A:$J,MATCH(Data!$A15,AVA_1!$A:$A,0),MATCH(Data!$A$1,AVA_1!$3:$3,0))</f>
        <v>0.36299999999999999</v>
      </c>
      <c r="F15" s="94">
        <f>INDEX(AVA_2!$A:$J,MATCH(Data!$A15,AVA_2!$A:$A,0),MATCH(Data!$A$1,AVA_2!$3:$3,0))</f>
        <v>6.9299984749123071E-3</v>
      </c>
      <c r="G15" s="94">
        <f>INDEX(AVA_3!$A:$J,MATCH(Data!$A15,AVA_3!$A:$A,0),MATCH(Data!$A$1,AVA_3!$3:$3,0))</f>
        <v>0.38899863769360321</v>
      </c>
      <c r="H15" s="92">
        <f>INDEX(AVA_4!$A:$J,MATCH(Data!$A15,AVA_4!$A:$A,0),MATCH(Data!$A$1,AVA_4!$3:$3,0))</f>
        <v>188</v>
      </c>
      <c r="I15" s="92">
        <f>INDEX(AVA_5!$A:$J,MATCH(Data!$A15,AVA_5!$A:$A,0),MATCH(Data!$A$1,AVA_5!$3:$3,0))</f>
        <v>2350</v>
      </c>
      <c r="J15" s="113">
        <f>INDEX(AVA_6!$A:$J,MATCH(Data!$A15,AVA_6!$A:$A,0),MATCH(Data!$A$1,AVA_6!$3:$3,0))</f>
        <v>67055</v>
      </c>
      <c r="K15" s="112">
        <f>INDEX(IRA_1!$A:$J,MATCH(Data!$A15,IRA_1!$A:$A,0),MATCH(Data!$A$1,IRA_1!$3:$3,0))</f>
        <v>109</v>
      </c>
      <c r="L15" s="92">
        <f>INDEX(IRA_2!$A:$J,MATCH(Data!$A15,IRA_2!$A:$A,0),MATCH(Data!$A$1,IRA_2!$3:$3,0))</f>
        <v>323</v>
      </c>
      <c r="M15" s="94">
        <f>INDEX(IRA_3!$A:$J,MATCH(Data!$A15,IRA_3!$A:$A,0),MATCH(Data!$A$1,IRA_3!$3:$3,0))</f>
        <v>0.36055734190782418</v>
      </c>
      <c r="N15" s="113">
        <f>INDEX(IRA_4!$A:$J,MATCH(Data!$A15,IRA_4!$A:$A,0),MATCH(Data!$A$1,IRA_4!$3:$3,0))</f>
        <v>2336</v>
      </c>
      <c r="O15" s="129">
        <f>INDEX(INV_1!$A:$J,MATCH(Data!$A15,INV_1!$A:$A,0),MATCH(Data!$A$1,INV_1!$3:$3,0))</f>
        <v>0.12268733507766828</v>
      </c>
      <c r="P15" s="93">
        <f>VLOOKUP(A15,LUJ_1!$A:$B,2,FALSE)</f>
        <v>8.9</v>
      </c>
      <c r="Q15" s="93">
        <f>VLOOKUP(A15,LUJ_2!$A:$B,2,FALSE)</f>
        <v>208</v>
      </c>
      <c r="R15" s="93">
        <f>VLOOKUP(A15,LUJ_3!$A:$B,2,FALSE)</f>
        <v>58.405894172806427</v>
      </c>
      <c r="S15" s="93">
        <f>VLOOKUP(A15,LUJ_4!$A:$B,2,FALSE)</f>
        <v>3592</v>
      </c>
      <c r="T15" s="93">
        <f>VLOOKUP(A15,GUL_1!$A:$B,2,FALSE)</f>
        <v>67.27</v>
      </c>
      <c r="U15" s="93">
        <f>VLOOKUP(A15,GUL_2!$A:$B,2,FALSE)</f>
        <v>177</v>
      </c>
      <c r="V15" s="93">
        <f>VLOOKUP(A15,GUL_3!$A:$B,2,FALSE)</f>
        <v>47.697668082379401</v>
      </c>
      <c r="W15" s="93">
        <f>VLOOKUP(A15,DES_1!$A:$B,2,FALSE)</f>
        <v>85</v>
      </c>
      <c r="X15" s="93">
        <f>VLOOKUP(A15,DES_2!$A:$B,2,FALSE)</f>
        <v>2252.6</v>
      </c>
      <c r="Y15" s="93">
        <v>76</v>
      </c>
    </row>
    <row r="16" spans="1:25" x14ac:dyDescent="0.3">
      <c r="A16" s="108" t="s">
        <v>15</v>
      </c>
      <c r="B16" s="112">
        <f>INDEX(Population!$A:$J,MATCH(Data!$A16,Population!$A:$A,0),MATCH(Data!$A$1,Population!$3:$3,0))</f>
        <v>972711</v>
      </c>
      <c r="C16" s="92">
        <f>INDEX(Income!$A:$J,MATCH(Data!$A16,Income!$A:$A,0),MATCH(Data!$A$1,Income!$3:$3,0))</f>
        <v>34051</v>
      </c>
      <c r="D16" s="113">
        <f>INDEX(Livable_wage!$A:$J,MATCH(Data!$A16,Livable_wage!$A:$A,0),MATCH(Data!$A$1,Livable_wage!$3:$3,0))</f>
        <v>12210</v>
      </c>
      <c r="E16" s="120">
        <f>INDEX(AVA_1!$A:$J,MATCH(Data!$A16,AVA_1!$A:$A,0),MATCH(Data!$A$1,AVA_1!$3:$3,0))</f>
        <v>0.35199999999999998</v>
      </c>
      <c r="F16" s="94">
        <f>INDEX(AVA_2!$A:$J,MATCH(Data!$A16,AVA_2!$A:$A,0),MATCH(Data!$A$1,AVA_2!$3:$3,0))</f>
        <v>8.4299346997247296E-3</v>
      </c>
      <c r="G16" s="94">
        <f>INDEX(AVA_3!$A:$J,MATCH(Data!$A16,AVA_3!$A:$A,0),MATCH(Data!$A$1,AVA_3!$3:$3,0))</f>
        <v>7.2753525552162635E-2</v>
      </c>
      <c r="H16" s="92">
        <f>INDEX(AVA_4!$A:$J,MATCH(Data!$A16,AVA_4!$A:$A,0),MATCH(Data!$A$1,AVA_4!$3:$3,0))</f>
        <v>666</v>
      </c>
      <c r="I16" s="92">
        <f>INDEX(AVA_5!$A:$J,MATCH(Data!$A16,AVA_5!$A:$A,0),MATCH(Data!$A$1,AVA_5!$3:$3,0))</f>
        <v>4151</v>
      </c>
      <c r="J16" s="113">
        <f>INDEX(AVA_6!$A:$J,MATCH(Data!$A16,AVA_6!$A:$A,0),MATCH(Data!$A$1,AVA_6!$3:$3,0))</f>
        <v>124130</v>
      </c>
      <c r="K16" s="112">
        <f>INDEX(IRA_1!$A:$J,MATCH(Data!$A16,IRA_1!$A:$A,0),MATCH(Data!$A$1,IRA_1!$3:$3,0))</f>
        <v>44</v>
      </c>
      <c r="L16" s="92">
        <f>INDEX(IRA_2!$A:$J,MATCH(Data!$A16,IRA_2!$A:$A,0),MATCH(Data!$A$1,IRA_2!$3:$3,0))</f>
        <v>99</v>
      </c>
      <c r="M16" s="94">
        <f>INDEX(IRA_3!$A:$J,MATCH(Data!$A16,IRA_3!$A:$A,0),MATCH(Data!$A$1,IRA_3!$3:$3,0))</f>
        <v>0.33752432270618171</v>
      </c>
      <c r="N16" s="113">
        <f>INDEX(IRA_4!$A:$J,MATCH(Data!$A16,IRA_4!$A:$A,0),MATCH(Data!$A$1,IRA_4!$3:$3,0))</f>
        <v>3307</v>
      </c>
      <c r="O16" s="129">
        <f>INDEX(INV_1!$A:$J,MATCH(Data!$A16,INV_1!$A:$A,0),MATCH(Data!$A$1,INV_1!$3:$3,0))</f>
        <v>6.3517888341286605E-2</v>
      </c>
      <c r="P16" s="93">
        <f>VLOOKUP(A16,LUJ_1!$A:$B,2,FALSE)</f>
        <v>18.600000000000001</v>
      </c>
      <c r="Q16" s="93">
        <f>VLOOKUP(A16,LUJ_2!$A:$B,2,FALSE)</f>
        <v>30</v>
      </c>
      <c r="R16" s="93">
        <f>VLOOKUP(A16,LUJ_3!$A:$B,2,FALSE)</f>
        <v>19.617370179167931</v>
      </c>
      <c r="S16" s="93">
        <f>VLOOKUP(A16,LUJ_4!$A:$B,2,FALSE)</f>
        <v>2875</v>
      </c>
      <c r="T16" s="93">
        <f>VLOOKUP(A16,GUL_1!$A:$B,2,FALSE)</f>
        <v>72.14</v>
      </c>
      <c r="U16" s="93">
        <f>VLOOKUP(A16,GUL_2!$A:$B,2,FALSE)</f>
        <v>654</v>
      </c>
      <c r="V16" s="93">
        <f>VLOOKUP(A16,GUL_3!$A:$B,2,FALSE)</f>
        <v>70.744112279745011</v>
      </c>
      <c r="W16" s="93">
        <f>VLOOKUP(A16,DES_1!$A:$B,2,FALSE)</f>
        <v>99</v>
      </c>
      <c r="X16" s="93">
        <f>VLOOKUP(A16,DES_2!$A:$B,2,FALSE)</f>
        <v>2475.1</v>
      </c>
      <c r="Y16" s="93">
        <v>73</v>
      </c>
    </row>
    <row r="17" spans="1:25" x14ac:dyDescent="0.3">
      <c r="A17" s="108" t="s">
        <v>16</v>
      </c>
      <c r="B17" s="112">
        <f>INDEX(Population!$A:$J,MATCH(Data!$A17,Population!$A:$A,0),MATCH(Data!$A$1,Population!$3:$3,0))</f>
        <v>4251426</v>
      </c>
      <c r="C17" s="92">
        <f>INDEX(Income!$A:$J,MATCH(Data!$A17,Income!$A:$A,0),MATCH(Data!$A$1,Income!$3:$3,0))</f>
        <v>46187</v>
      </c>
      <c r="D17" s="113">
        <f>INDEX(Livable_wage!$A:$J,MATCH(Data!$A17,Livable_wage!$A:$A,0),MATCH(Data!$A$1,Livable_wage!$3:$3,0))</f>
        <v>13501</v>
      </c>
      <c r="E17" s="120">
        <f>INDEX(AVA_1!$A:$J,MATCH(Data!$A17,AVA_1!$A:$A,0),MATCH(Data!$A$1,AVA_1!$3:$3,0))</f>
        <v>0.39500000000000002</v>
      </c>
      <c r="F17" s="94">
        <f>INDEX(AVA_2!$A:$J,MATCH(Data!$A17,AVA_2!$A:$A,0),MATCH(Data!$A$1,AVA_2!$3:$3,0))</f>
        <v>1.4874849724166601E-2</v>
      </c>
      <c r="G17" s="94">
        <f>INDEX(AVA_3!$A:$J,MATCH(Data!$A17,AVA_3!$A:$A,0),MATCH(Data!$A$1,AVA_3!$3:$3,0))</f>
        <v>1.5842096269963284E-2</v>
      </c>
      <c r="H17" s="92">
        <f>INDEX(AVA_4!$A:$J,MATCH(Data!$A17,AVA_4!$A:$A,0),MATCH(Data!$A$1,AVA_4!$3:$3,0))</f>
        <v>2205</v>
      </c>
      <c r="I17" s="92">
        <f>INDEX(AVA_5!$A:$J,MATCH(Data!$A17,AVA_5!$A:$A,0),MATCH(Data!$A$1,AVA_5!$3:$3,0))</f>
        <v>19908</v>
      </c>
      <c r="J17" s="113">
        <f>INDEX(AVA_6!$A:$J,MATCH(Data!$A17,AVA_6!$A:$A,0),MATCH(Data!$A$1,AVA_6!$3:$3,0))</f>
        <v>806687</v>
      </c>
      <c r="K17" s="112">
        <f>INDEX(IRA_1!$A:$J,MATCH(Data!$A17,IRA_1!$A:$A,0),MATCH(Data!$A$1,IRA_1!$3:$3,0))</f>
        <v>229</v>
      </c>
      <c r="L17" s="92">
        <f>INDEX(IRA_2!$A:$J,MATCH(Data!$A17,IRA_2!$A:$A,0),MATCH(Data!$A$1,IRA_2!$3:$3,0))</f>
        <v>638</v>
      </c>
      <c r="M17" s="94">
        <f>INDEX(IRA_3!$A:$J,MATCH(Data!$A17,IRA_3!$A:$A,0),MATCH(Data!$A$1,IRA_3!$3:$3,0))</f>
        <v>0.33773173839766513</v>
      </c>
      <c r="N17" s="113">
        <f>INDEX(IRA_4!$A:$J,MATCH(Data!$A17,IRA_4!$A:$A,0),MATCH(Data!$A$1,IRA_4!$3:$3,0))</f>
        <v>14278</v>
      </c>
      <c r="O17" s="129">
        <f>INDEX(INV_1!$A:$J,MATCH(Data!$A17,INV_1!$A:$A,0),MATCH(Data!$A$1,INV_1!$3:$3,0))</f>
        <v>7.5019349134445037E-2</v>
      </c>
      <c r="P17" s="93">
        <f>VLOOKUP(A17,LUJ_1!$A:$B,2,FALSE)</f>
        <v>67.7</v>
      </c>
      <c r="Q17" s="93">
        <f>VLOOKUP(A17,LUJ_2!$A:$B,2,FALSE)</f>
        <v>747</v>
      </c>
      <c r="R17" s="93">
        <f>VLOOKUP(A17,LUJ_3!$A:$B,2,FALSE)</f>
        <v>24.5801220093892</v>
      </c>
      <c r="S17" s="93">
        <f>VLOOKUP(A17,LUJ_4!$A:$B,2,FALSE)</f>
        <v>34617</v>
      </c>
      <c r="T17" s="93">
        <f>VLOOKUP(A17,GUL_1!$A:$B,2,FALSE)</f>
        <v>71.319999999999993</v>
      </c>
      <c r="U17" s="93">
        <f>VLOOKUP(A17,GUL_2!$A:$B,2,FALSE)</f>
        <v>3491</v>
      </c>
      <c r="V17" s="93">
        <f>VLOOKUP(A17,GUL_3!$A:$B,2,FALSE)</f>
        <v>60.60194202735353</v>
      </c>
      <c r="W17" s="93">
        <f>VLOOKUP(A17,DES_1!$A:$B,2,FALSE)</f>
        <v>465</v>
      </c>
      <c r="X17" s="93">
        <f>VLOOKUP(A17,DES_2!$A:$B,2,FALSE)</f>
        <v>2477.4</v>
      </c>
      <c r="Y17" s="93">
        <v>72</v>
      </c>
    </row>
    <row r="18" spans="1:25" x14ac:dyDescent="0.3">
      <c r="A18" s="108" t="s">
        <v>17</v>
      </c>
      <c r="B18" s="112">
        <f>INDEX(Population!$A:$J,MATCH(Data!$A18,Population!$A:$A,0),MATCH(Data!$A$1,Population!$3:$3,0))</f>
        <v>1722058</v>
      </c>
      <c r="C18" s="92">
        <f>INDEX(Income!$A:$J,MATCH(Data!$A18,Income!$A:$A,0),MATCH(Data!$A$1,Income!$3:$3,0))</f>
        <v>62796</v>
      </c>
      <c r="D18" s="113">
        <f>INDEX(Livable_wage!$A:$J,MATCH(Data!$A18,Livable_wage!$A:$A,0),MATCH(Data!$A$1,Livable_wage!$3:$3,0))</f>
        <v>18625</v>
      </c>
      <c r="E18" s="120">
        <f>INDEX(AVA_1!$A:$J,MATCH(Data!$A18,AVA_1!$A:$A,0),MATCH(Data!$A$1,AVA_1!$3:$3,0))</f>
        <v>0.38300000000000001</v>
      </c>
      <c r="F18" s="94">
        <f>INDEX(AVA_2!$A:$J,MATCH(Data!$A18,AVA_2!$A:$A,0),MATCH(Data!$A$1,AVA_2!$3:$3,0))</f>
        <v>1.1066553747072029E-2</v>
      </c>
      <c r="G18" s="94">
        <f>INDEX(AVA_3!$A:$J,MATCH(Data!$A18,AVA_3!$A:$A,0),MATCH(Data!$A$1,AVA_3!$3:$3,0))</f>
        <v>0.28416752014217922</v>
      </c>
      <c r="H18" s="92">
        <f>INDEX(AVA_4!$A:$J,MATCH(Data!$A18,AVA_4!$A:$A,0),MATCH(Data!$A$1,AVA_4!$3:$3,0))</f>
        <v>1087</v>
      </c>
      <c r="I18" s="92">
        <f>INDEX(AVA_5!$A:$J,MATCH(Data!$A18,AVA_5!$A:$A,0),MATCH(Data!$A$1,AVA_5!$3:$3,0))</f>
        <v>5394</v>
      </c>
      <c r="J18" s="113">
        <f>INDEX(AVA_6!$A:$J,MATCH(Data!$A18,AVA_6!$A:$A,0),MATCH(Data!$A$1,AVA_6!$3:$3,0))</f>
        <v>580892</v>
      </c>
      <c r="K18" s="112">
        <f>INDEX(IRA_1!$A:$J,MATCH(Data!$A18,IRA_1!$A:$A,0),MATCH(Data!$A$1,IRA_1!$3:$3,0))</f>
        <v>66</v>
      </c>
      <c r="L18" s="92">
        <f>INDEX(IRA_2!$A:$J,MATCH(Data!$A18,IRA_2!$A:$A,0),MATCH(Data!$A$1,IRA_2!$3:$3,0))</f>
        <v>237</v>
      </c>
      <c r="M18" s="94">
        <f>INDEX(IRA_3!$A:$J,MATCH(Data!$A18,IRA_3!$A:$A,0),MATCH(Data!$A$1,IRA_3!$3:$3,0))</f>
        <v>0.40531682447195916</v>
      </c>
      <c r="N18" s="113">
        <f>INDEX(IRA_4!$A:$J,MATCH(Data!$A18,IRA_4!$A:$A,0),MATCH(Data!$A$1,IRA_4!$3:$3,0))</f>
        <v>4015</v>
      </c>
      <c r="O18" s="129">
        <f>INDEX(INV_1!$A:$J,MATCH(Data!$A18,INV_1!$A:$A,0),MATCH(Data!$A$1,INV_1!$3:$3,0))</f>
        <v>6.1481385485724308E-2</v>
      </c>
      <c r="P18" s="93">
        <f>VLOOKUP(A18,LUJ_1!$A:$B,2,FALSE)</f>
        <v>38.299999999999997</v>
      </c>
      <c r="Q18" s="93">
        <f>VLOOKUP(A18,LUJ_2!$A:$B,2,FALSE)</f>
        <v>169</v>
      </c>
      <c r="R18" s="93">
        <f>VLOOKUP(A18,LUJ_3!$A:$B,2,FALSE)</f>
        <v>17.530695770804911</v>
      </c>
      <c r="S18" s="93">
        <f>VLOOKUP(A18,LUJ_4!$A:$B,2,FALSE)</f>
        <v>11567</v>
      </c>
      <c r="T18" s="93">
        <f>VLOOKUP(A18,GUL_1!$A:$B,2,FALSE)</f>
        <v>75.34</v>
      </c>
      <c r="U18" s="93">
        <f>VLOOKUP(A18,GUL_2!$A:$B,2,FALSE)</f>
        <v>658</v>
      </c>
      <c r="V18" s="93">
        <f>VLOOKUP(A18,GUL_3!$A:$B,2,FALSE)</f>
        <v>62.384188208852272</v>
      </c>
      <c r="W18" s="93">
        <f>VLOOKUP(A18,DES_1!$A:$B,2,FALSE)</f>
        <v>109</v>
      </c>
      <c r="X18" s="93">
        <f>VLOOKUP(A18,DES_2!$A:$B,2,FALSE)</f>
        <v>2082.1</v>
      </c>
      <c r="Y18" s="93">
        <v>71</v>
      </c>
    </row>
    <row r="19" spans="1:25" x14ac:dyDescent="0.3">
      <c r="A19" s="108" t="s">
        <v>18</v>
      </c>
      <c r="B19" s="112">
        <f>INDEX(Population!$A:$J,MATCH(Data!$A19,Population!$A:$A,0),MATCH(Data!$A$1,Population!$3:$3,0))</f>
        <v>47873</v>
      </c>
      <c r="C19" s="92">
        <f>INDEX(Income!$A:$J,MATCH(Data!$A19,Income!$A:$A,0),MATCH(Data!$A$1,Income!$3:$3,0))</f>
        <v>113097</v>
      </c>
      <c r="D19" s="113">
        <f>INDEX(Livable_wage!$A:$J,MATCH(Data!$A19,Livable_wage!$A:$A,0),MATCH(Data!$A$1,Livable_wage!$3:$3,0))</f>
        <v>31736</v>
      </c>
      <c r="E19" s="120">
        <f>INDEX(AVA_1!$A:$J,MATCH(Data!$A19,AVA_1!$A:$A,0),MATCH(Data!$A$1,AVA_1!$3:$3,0))</f>
        <v>0.41</v>
      </c>
      <c r="F19" s="94">
        <f>INDEX(AVA_2!$A:$J,MATCH(Data!$A19,AVA_2!$A:$A,0),MATCH(Data!$A$1,AVA_2!$3:$3,0))</f>
        <v>8.6255433191451021E-3</v>
      </c>
      <c r="G19" s="94">
        <f>INDEX(AVA_3!$A:$J,MATCH(Data!$A19,AVA_3!$A:$A,0),MATCH(Data!$A$1,AVA_3!$3:$3,0))</f>
        <v>2.5752859317310041E-3</v>
      </c>
      <c r="H19" s="92">
        <f>INDEX(AVA_4!$A:$J,MATCH(Data!$A19,AVA_4!$A:$A,0),MATCH(Data!$A$1,AVA_4!$3:$3,0))</f>
        <v>51</v>
      </c>
      <c r="I19" s="92">
        <f>INDEX(AVA_5!$A:$J,MATCH(Data!$A19,AVA_5!$A:$A,0),MATCH(Data!$A$1,AVA_5!$3:$3,0))</f>
        <v>183</v>
      </c>
      <c r="J19" s="113">
        <f>INDEX(AVA_6!$A:$J,MATCH(Data!$A19,AVA_6!$A:$A,0),MATCH(Data!$A$1,AVA_6!$3:$3,0))</f>
        <v>15409</v>
      </c>
      <c r="K19" s="112">
        <f>INDEX(IRA_1!$A:$J,MATCH(Data!$A19,IRA_1!$A:$A,0),MATCH(Data!$A$1,IRA_1!$3:$3,0))</f>
        <v>9</v>
      </c>
      <c r="L19" s="92">
        <f>INDEX(IRA_2!$A:$J,MATCH(Data!$A19,IRA_2!$A:$A,0),MATCH(Data!$A$1,IRA_2!$3:$3,0))</f>
        <v>24</v>
      </c>
      <c r="M19" s="94">
        <f>INDEX(IRA_3!$A:$J,MATCH(Data!$A19,IRA_3!$A:$A,0),MATCH(Data!$A$1,IRA_3!$3:$3,0))</f>
        <v>0.47347740667976423</v>
      </c>
      <c r="N19" s="113">
        <f>INDEX(IRA_4!$A:$J,MATCH(Data!$A19,IRA_4!$A:$A,0),MATCH(Data!$A$1,IRA_4!$3:$3,0))</f>
        <v>224</v>
      </c>
      <c r="O19" s="129">
        <f>INDEX(INV_1!$A:$J,MATCH(Data!$A19,INV_1!$A:$A,0),MATCH(Data!$A$1,INV_1!$3:$3,0))</f>
        <v>5.7211613540407796E-2</v>
      </c>
      <c r="P19" s="93">
        <f>VLOOKUP(A19,LUJ_1!$A:$B,2,FALSE)</f>
        <v>58.4</v>
      </c>
      <c r="Q19" s="93">
        <f>VLOOKUP(A19,LUJ_2!$A:$B,2,FALSE)</f>
        <v>2</v>
      </c>
      <c r="R19" s="93">
        <f>VLOOKUP(A19,LUJ_3!$A:$B,2,FALSE)</f>
        <v>37.401574803149607</v>
      </c>
      <c r="S19" s="93">
        <f>VLOOKUP(A19,LUJ_4!$A:$B,2,FALSE)</f>
        <v>493</v>
      </c>
      <c r="T19" s="93">
        <f>VLOOKUP(A19,GUL_1!$A:$B,2,FALSE)</f>
        <v>67.37</v>
      </c>
      <c r="U19" s="93">
        <f>VLOOKUP(A19,GUL_2!$A:$B,2,FALSE)</f>
        <v>22</v>
      </c>
      <c r="V19" s="93">
        <f>VLOOKUP(A19,GUL_3!$A:$B,2,FALSE)</f>
        <v>63.765510104389996</v>
      </c>
      <c r="W19" s="93">
        <f>VLOOKUP(A19,DES_1!$A:$B,2,FALSE)</f>
        <v>9</v>
      </c>
      <c r="X19" s="93">
        <f>VLOOKUP(A19,DES_2!$A:$B,2,FALSE)</f>
        <v>5193.7</v>
      </c>
      <c r="Y19" s="93">
        <v>68</v>
      </c>
    </row>
    <row r="20" spans="1:25" x14ac:dyDescent="0.3">
      <c r="A20" s="108" t="s">
        <v>19</v>
      </c>
      <c r="B20" s="112">
        <f>INDEX(Population!$A:$J,MATCH(Data!$A20,Population!$A:$A,0),MATCH(Data!$A$1,Population!$3:$3,0))</f>
        <v>3839456</v>
      </c>
      <c r="C20" s="92">
        <f>INDEX(Income!$A:$J,MATCH(Data!$A20,Income!$A:$A,0),MATCH(Data!$A$1,Income!$3:$3,0))</f>
        <v>58818</v>
      </c>
      <c r="D20" s="113">
        <f>INDEX(Livable_wage!$A:$J,MATCH(Data!$A20,Livable_wage!$A:$A,0),MATCH(Data!$A$1,Livable_wage!$3:$3,0))</f>
        <v>0</v>
      </c>
      <c r="E20" s="120">
        <f>INDEX(AVA_1!$A:$J,MATCH(Data!$A20,AVA_1!$A:$A,0),MATCH(Data!$A$1,AVA_1!$3:$3,0))</f>
        <v>0.42599999999999999</v>
      </c>
      <c r="F20" s="94">
        <f>INDEX(AVA_2!$A:$J,MATCH(Data!$A20,AVA_2!$A:$A,0),MATCH(Data!$A$1,AVA_2!$3:$3,0))</f>
        <v>1.0838788843515516E-2</v>
      </c>
      <c r="G20" s="94">
        <f>INDEX(AVA_3!$A:$J,MATCH(Data!$A20,AVA_3!$A:$A,0),MATCH(Data!$A$1,AVA_3!$3:$3,0))</f>
        <v>0.17433473218092815</v>
      </c>
      <c r="H20" s="92">
        <f>INDEX(AVA_4!$A:$J,MATCH(Data!$A20,AVA_4!$A:$A,0),MATCH(Data!$A$1,AVA_4!$3:$3,0))</f>
        <v>2596</v>
      </c>
      <c r="I20" s="92">
        <f>INDEX(AVA_5!$A:$J,MATCH(Data!$A20,AVA_5!$A:$A,0),MATCH(Data!$A$1,AVA_5!$3:$3,0))</f>
        <v>13955</v>
      </c>
      <c r="J20" s="113">
        <f>INDEX(AVA_6!$A:$J,MATCH(Data!$A20,AVA_6!$A:$A,0),MATCH(Data!$A$1,AVA_6!$3:$3,0))</f>
        <v>1174916</v>
      </c>
      <c r="K20" s="112">
        <f>INDEX(IRA_1!$A:$J,MATCH(Data!$A20,IRA_1!$A:$A,0),MATCH(Data!$A$1,IRA_1!$3:$3,0))</f>
        <v>89</v>
      </c>
      <c r="L20" s="92">
        <f>INDEX(IRA_2!$A:$J,MATCH(Data!$A20,IRA_2!$A:$A,0),MATCH(Data!$A$1,IRA_2!$3:$3,0))</f>
        <v>298</v>
      </c>
      <c r="M20" s="94">
        <f>INDEX(IRA_3!$A:$J,MATCH(Data!$A20,IRA_3!$A:$A,0),MATCH(Data!$A$1,IRA_3!$3:$3,0))</f>
        <v>0.38727866257790089</v>
      </c>
      <c r="N20" s="113">
        <f>INDEX(IRA_4!$A:$J,MATCH(Data!$A20,IRA_4!$A:$A,0),MATCH(Data!$A$1,IRA_4!$3:$3,0))</f>
        <v>5288</v>
      </c>
      <c r="O20" s="129">
        <f>INDEX(INV_1!$A:$J,MATCH(Data!$A20,INV_1!$A:$A,0),MATCH(Data!$A$1,INV_1!$3:$3,0))</f>
        <v>7.4460357026695748E-2</v>
      </c>
      <c r="P20" s="93">
        <f>VLOOKUP(A20,LUJ_1!$A:$B,2,FALSE)</f>
        <v>76.7</v>
      </c>
      <c r="Q20" s="93">
        <f>VLOOKUP(A20,LUJ_2!$A:$B,2,FALSE)</f>
        <v>137</v>
      </c>
      <c r="R20" s="93">
        <f>VLOOKUP(A20,LUJ_3!$A:$B,2,FALSE)</f>
        <v>20.268749282186747</v>
      </c>
      <c r="S20" s="93">
        <f>VLOOKUP(A20,LUJ_4!$A:$B,2,FALSE)</f>
        <v>25110</v>
      </c>
      <c r="T20" s="93">
        <f>VLOOKUP(A20,GUL_1!$A:$B,2,FALSE)</f>
        <v>74.099999999999994</v>
      </c>
      <c r="U20" s="93">
        <f>VLOOKUP(A20,GUL_2!$A:$B,2,FALSE)</f>
        <v>1509</v>
      </c>
      <c r="V20" s="93">
        <f>VLOOKUP(A20,GUL_3!$A:$B,2,FALSE)</f>
        <v>61.533282942219174</v>
      </c>
      <c r="W20" s="93">
        <f>VLOOKUP(A20,DES_1!$A:$B,2,FALSE)</f>
        <v>406</v>
      </c>
      <c r="X20" s="93">
        <f>VLOOKUP(A20,DES_2!$A:$B,2,FALSE)</f>
        <v>2413.9</v>
      </c>
      <c r="Y20" s="93">
        <v>20</v>
      </c>
    </row>
    <row r="21" spans="1:25" x14ac:dyDescent="0.3">
      <c r="A21" s="108" t="s">
        <v>20</v>
      </c>
      <c r="B21" s="112">
        <f>INDEX(Population!$A:$J,MATCH(Data!$A21,Population!$A:$A,0),MATCH(Data!$A$1,Population!$3:$3,0))</f>
        <v>1333872</v>
      </c>
      <c r="C21" s="92">
        <f>INDEX(Income!$A:$J,MATCH(Data!$A21,Income!$A:$A,0),MATCH(Data!$A$1,Income!$3:$3,0))</f>
        <v>32296</v>
      </c>
      <c r="D21" s="113">
        <f>INDEX(Livable_wage!$A:$J,MATCH(Data!$A21,Livable_wage!$A:$A,0),MATCH(Data!$A$1,Livable_wage!$3:$3,0))</f>
        <v>13501</v>
      </c>
      <c r="E21" s="120">
        <f>INDEX(AVA_1!$A:$J,MATCH(Data!$A21,AVA_1!$A:$A,0),MATCH(Data!$A$1,AVA_1!$3:$3,0))</f>
        <v>0.32500000000000001</v>
      </c>
      <c r="F21" s="94">
        <f>INDEX(AVA_2!$A:$J,MATCH(Data!$A21,AVA_2!$A:$A,0),MATCH(Data!$A$1,AVA_2!$3:$3,0))</f>
        <v>8.8950296952179462E-3</v>
      </c>
      <c r="G21" s="94">
        <f>INDEX(AVA_3!$A:$J,MATCH(Data!$A21,AVA_3!$A:$A,0),MATCH(Data!$A$1,AVA_3!$3:$3,0))</f>
        <v>2.17086090481655E-2</v>
      </c>
      <c r="H21" s="92">
        <f>INDEX(AVA_4!$A:$J,MATCH(Data!$A21,AVA_4!$A:$A,0),MATCH(Data!$A$1,AVA_4!$3:$3,0))</f>
        <v>816</v>
      </c>
      <c r="I21" s="92">
        <f>INDEX(AVA_5!$A:$J,MATCH(Data!$A21,AVA_5!$A:$A,0),MATCH(Data!$A$1,AVA_5!$3:$3,0))</f>
        <v>5261</v>
      </c>
      <c r="J21" s="113">
        <f>INDEX(AVA_6!$A:$J,MATCH(Data!$A21,AVA_6!$A:$A,0),MATCH(Data!$A$1,AVA_6!$3:$3,0))</f>
        <v>183694</v>
      </c>
      <c r="K21" s="112">
        <f>INDEX(IRA_1!$A:$J,MATCH(Data!$A21,IRA_1!$A:$A,0),MATCH(Data!$A$1,IRA_1!$3:$3,0))</f>
        <v>54</v>
      </c>
      <c r="L21" s="92">
        <f>INDEX(IRA_2!$A:$J,MATCH(Data!$A21,IRA_2!$A:$A,0),MATCH(Data!$A$1,IRA_2!$3:$3,0))</f>
        <v>168</v>
      </c>
      <c r="M21" s="94">
        <f>INDEX(IRA_3!$A:$J,MATCH(Data!$A21,IRA_3!$A:$A,0),MATCH(Data!$A$1,IRA_3!$3:$3,0))</f>
        <v>0.39912536443148683</v>
      </c>
      <c r="N21" s="113">
        <f>INDEX(IRA_4!$A:$J,MATCH(Data!$A21,IRA_4!$A:$A,0),MATCH(Data!$A$1,IRA_4!$3:$3,0))</f>
        <v>4737</v>
      </c>
      <c r="O21" s="129">
        <f>INDEX(INV_1!$A:$J,MATCH(Data!$A21,INV_1!$A:$A,0),MATCH(Data!$A$1,INV_1!$3:$3,0))</f>
        <v>7.2414049694502686E-2</v>
      </c>
      <c r="P21" s="93">
        <f>VLOOKUP(A21,LUJ_1!$A:$B,2,FALSE)</f>
        <v>31.2</v>
      </c>
      <c r="Q21" s="93">
        <f>VLOOKUP(A21,LUJ_2!$A:$B,2,FALSE)</f>
        <v>265</v>
      </c>
      <c r="R21" s="93">
        <f>VLOOKUP(A21,LUJ_3!$A:$B,2,FALSE)</f>
        <v>20.0068282690338</v>
      </c>
      <c r="S21" s="93">
        <f>VLOOKUP(A21,LUJ_4!$A:$B,2,FALSE)</f>
        <v>6657</v>
      </c>
      <c r="T21" s="93">
        <f>VLOOKUP(A21,GUL_1!$A:$B,2,FALSE)</f>
        <v>70.540000000000006</v>
      </c>
      <c r="U21" s="93">
        <f>VLOOKUP(A21,GUL_2!$A:$B,2,FALSE)</f>
        <v>1531</v>
      </c>
      <c r="V21" s="93">
        <f>VLOOKUP(A21,GUL_3!$A:$B,2,FALSE)</f>
        <v>64.41322372930469</v>
      </c>
      <c r="W21" s="93">
        <f>VLOOKUP(A21,DES_1!$A:$B,2,FALSE)</f>
        <v>192</v>
      </c>
      <c r="X21" s="93">
        <f>VLOOKUP(A21,DES_2!$A:$B,2,FALSE)</f>
        <v>3165.8</v>
      </c>
      <c r="Y21" s="93">
        <v>22</v>
      </c>
    </row>
    <row r="22" spans="1:25" x14ac:dyDescent="0.3">
      <c r="A22" s="108" t="s">
        <v>21</v>
      </c>
      <c r="B22" s="112">
        <f>INDEX(Population!$A:$J,MATCH(Data!$A22,Population!$A:$A,0),MATCH(Data!$A$1,Population!$3:$3,0))</f>
        <v>8566996</v>
      </c>
      <c r="C22" s="92">
        <f>INDEX(Income!$A:$J,MATCH(Data!$A22,Income!$A:$A,0),MATCH(Data!$A$1,Income!$3:$3,0))</f>
        <v>55109</v>
      </c>
      <c r="D22" s="113">
        <f>INDEX(Livable_wage!$A:$J,MATCH(Data!$A22,Livable_wage!$A:$A,0),MATCH(Data!$A$1,Livable_wage!$3:$3,0))</f>
        <v>16223</v>
      </c>
      <c r="E22" s="120">
        <f>INDEX(AVA_1!$A:$J,MATCH(Data!$A22,AVA_1!$A:$A,0),MATCH(Data!$A$1,AVA_1!$3:$3,0))</f>
        <v>0.372</v>
      </c>
      <c r="F22" s="94">
        <f>INDEX(AVA_2!$A:$J,MATCH(Data!$A22,AVA_2!$A:$A,0),MATCH(Data!$A$1,AVA_2!$3:$3,0))</f>
        <v>8.9861040584125751E-3</v>
      </c>
      <c r="G22" s="94">
        <f>INDEX(AVA_3!$A:$J,MATCH(Data!$A22,AVA_3!$A:$A,0),MATCH(Data!$A$1,AVA_3!$3:$3,0))</f>
        <v>0.3066397934107371</v>
      </c>
      <c r="H22" s="92">
        <f>INDEX(AVA_4!$A:$J,MATCH(Data!$A22,AVA_4!$A:$A,0),MATCH(Data!$A$1,AVA_4!$3:$3,0))</f>
        <v>3797</v>
      </c>
      <c r="I22" s="92">
        <f>INDEX(AVA_5!$A:$J,MATCH(Data!$A22,AVA_5!$A:$A,0),MATCH(Data!$A$1,AVA_5!$3:$3,0))</f>
        <v>23431</v>
      </c>
      <c r="J22" s="113">
        <f>INDEX(AVA_6!$A:$J,MATCH(Data!$A22,AVA_6!$A:$A,0),MATCH(Data!$A$1,AVA_6!$3:$3,0))</f>
        <v>2224980</v>
      </c>
      <c r="K22" s="112">
        <f>INDEX(IRA_1!$A:$J,MATCH(Data!$A22,IRA_1!$A:$A,0),MATCH(Data!$A$1,IRA_1!$3:$3,0))</f>
        <v>344</v>
      </c>
      <c r="L22" s="92">
        <f>INDEX(IRA_2!$A:$J,MATCH(Data!$A22,IRA_2!$A:$A,0),MATCH(Data!$A$1,IRA_2!$3:$3,0))</f>
        <v>776</v>
      </c>
      <c r="M22" s="94">
        <f>INDEX(IRA_3!$A:$J,MATCH(Data!$A22,IRA_3!$A:$A,0),MATCH(Data!$A$1,IRA_3!$3:$3,0))</f>
        <v>0.52201597237211317</v>
      </c>
      <c r="N22" s="113">
        <f>INDEX(IRA_4!$A:$J,MATCH(Data!$A22,IRA_4!$A:$A,0),MATCH(Data!$A$1,IRA_4!$3:$3,0))</f>
        <v>20902</v>
      </c>
      <c r="O22" s="129">
        <f>INDEX(INV_1!$A:$J,MATCH(Data!$A22,INV_1!$A:$A,0),MATCH(Data!$A$1,INV_1!$3:$3,0))</f>
        <v>7.22683686204348E-2</v>
      </c>
      <c r="P22" s="93">
        <f>VLOOKUP(A22,LUJ_1!$A:$B,2,FALSE)</f>
        <v>25.2</v>
      </c>
      <c r="Q22" s="93">
        <f>VLOOKUP(A22,LUJ_2!$A:$B,2,FALSE)</f>
        <v>1663</v>
      </c>
      <c r="R22" s="93">
        <f>VLOOKUP(A22,LUJ_3!$A:$B,2,FALSE)</f>
        <v>21.345774024381939</v>
      </c>
      <c r="S22" s="93">
        <f>VLOOKUP(A22,LUJ_4!$A:$B,2,FALSE)</f>
        <v>27950</v>
      </c>
      <c r="T22" s="93">
        <f>VLOOKUP(A22,GUL_1!$A:$B,2,FALSE)</f>
        <v>72.7</v>
      </c>
      <c r="U22" s="93">
        <f>VLOOKUP(A22,GUL_2!$A:$B,2,FALSE)</f>
        <v>5189</v>
      </c>
      <c r="V22" s="93">
        <f>VLOOKUP(A22,GUL_3!$A:$B,2,FALSE)</f>
        <v>65.247556010544045</v>
      </c>
      <c r="W22" s="93">
        <f>VLOOKUP(A22,DES_1!$A:$B,2,FALSE)</f>
        <v>878</v>
      </c>
      <c r="X22" s="93">
        <f>VLOOKUP(A22,DES_2!$A:$B,2,FALSE)</f>
        <v>2337.5</v>
      </c>
      <c r="Y22" s="93">
        <v>23</v>
      </c>
    </row>
    <row r="23" spans="1:25" x14ac:dyDescent="0.3">
      <c r="A23" s="108" t="s">
        <v>22</v>
      </c>
      <c r="B23" s="112">
        <f>INDEX(Population!$A:$J,MATCH(Data!$A23,Population!$A:$A,0),MATCH(Data!$A$1,Population!$3:$3,0))</f>
        <v>2481432</v>
      </c>
      <c r="C23" s="92">
        <f>INDEX(Income!$A:$J,MATCH(Data!$A23,Income!$A:$A,0),MATCH(Data!$A$1,Income!$3:$3,0))</f>
        <v>31292</v>
      </c>
      <c r="D23" s="113">
        <f>INDEX(Livable_wage!$A:$J,MATCH(Data!$A23,Livable_wage!$A:$A,0),MATCH(Data!$A$1,Livable_wage!$3:$3,0))</f>
        <v>11970</v>
      </c>
      <c r="E23" s="120">
        <f>INDEX(AVA_1!$A:$J,MATCH(Data!$A23,AVA_1!$A:$A,0),MATCH(Data!$A$1,AVA_1!$3:$3,0))</f>
        <v>0.34200000000000003</v>
      </c>
      <c r="F23" s="94">
        <f>INDEX(AVA_2!$A:$J,MATCH(Data!$A23,AVA_2!$A:$A,0),MATCH(Data!$A$1,AVA_2!$3:$3,0))</f>
        <v>9.435522927685366E-3</v>
      </c>
      <c r="G23" s="94">
        <f>INDEX(AVA_3!$A:$J,MATCH(Data!$A23,AVA_3!$A:$A,0),MATCH(Data!$A$1,AVA_3!$3:$3,0))</f>
        <v>1.3170248092527721E-2</v>
      </c>
      <c r="H23" s="92">
        <f>INDEX(AVA_4!$A:$J,MATCH(Data!$A23,AVA_4!$A:$A,0),MATCH(Data!$A$1,AVA_4!$3:$3,0))</f>
        <v>2640</v>
      </c>
      <c r="I23" s="92">
        <f>INDEX(AVA_5!$A:$J,MATCH(Data!$A23,AVA_5!$A:$A,0),MATCH(Data!$A$1,AVA_5!$3:$3,0))</f>
        <v>14894</v>
      </c>
      <c r="J23" s="113">
        <f>INDEX(AVA_6!$A:$J,MATCH(Data!$A23,AVA_6!$A:$A,0),MATCH(Data!$A$1,AVA_6!$3:$3,0))</f>
        <v>326303</v>
      </c>
      <c r="K23" s="112">
        <f>INDEX(IRA_1!$A:$J,MATCH(Data!$A23,IRA_1!$A:$A,0),MATCH(Data!$A$1,IRA_1!$3:$3,0))</f>
        <v>95</v>
      </c>
      <c r="L23" s="92">
        <f>INDEX(IRA_2!$A:$J,MATCH(Data!$A23,IRA_2!$A:$A,0),MATCH(Data!$A$1,IRA_2!$3:$3,0))</f>
        <v>242</v>
      </c>
      <c r="M23" s="94">
        <f>INDEX(IRA_3!$A:$J,MATCH(Data!$A23,IRA_3!$A:$A,0),MATCH(Data!$A$1,IRA_3!$3:$3,0))</f>
        <v>0.39821766893551325</v>
      </c>
      <c r="N23" s="113">
        <f>INDEX(IRA_4!$A:$J,MATCH(Data!$A23,IRA_4!$A:$A,0),MATCH(Data!$A$1,IRA_4!$3:$3,0))</f>
        <v>13408</v>
      </c>
      <c r="O23" s="129">
        <f>INDEX(INV_1!$A:$J,MATCH(Data!$A23,INV_1!$A:$A,0),MATCH(Data!$A$1,INV_1!$3:$3,0))</f>
        <v>8.4824039548516306E-2</v>
      </c>
      <c r="P23" s="93">
        <f>VLOOKUP(A23,LUJ_1!$A:$B,2,FALSE)</f>
        <v>30.1</v>
      </c>
      <c r="Q23" s="93">
        <f>VLOOKUP(A23,LUJ_2!$A:$B,2,FALSE)</f>
        <v>140</v>
      </c>
      <c r="R23" s="93">
        <f>VLOOKUP(A23,LUJ_3!$A:$B,2,FALSE)</f>
        <v>24.50561349518436</v>
      </c>
      <c r="S23" s="93">
        <f>VLOOKUP(A23,LUJ_4!$A:$B,2,FALSE)</f>
        <v>14436</v>
      </c>
      <c r="T23" s="93">
        <f>VLOOKUP(A23,GUL_1!$A:$B,2,FALSE)</f>
        <v>73.11</v>
      </c>
      <c r="U23" s="93">
        <f>VLOOKUP(A23,GUL_2!$A:$B,2,FALSE)</f>
        <v>1847</v>
      </c>
      <c r="V23" s="93">
        <f>VLOOKUP(A23,GUL_3!$A:$B,2,FALSE)</f>
        <v>57.911680748123942</v>
      </c>
      <c r="W23" s="93">
        <f>VLOOKUP(A23,DES_1!$A:$B,2,FALSE)</f>
        <v>98</v>
      </c>
      <c r="X23" s="93">
        <f>VLOOKUP(A23,DES_2!$A:$B,2,FALSE)</f>
        <v>2847.7</v>
      </c>
      <c r="Y23" s="93">
        <v>29</v>
      </c>
    </row>
    <row r="24" spans="1:25" x14ac:dyDescent="0.3">
      <c r="A24" s="108" t="s">
        <v>23</v>
      </c>
      <c r="B24" s="112">
        <f>INDEX(Population!$A:$J,MATCH(Data!$A24,Population!$A:$A,0),MATCH(Data!$A$1,Population!$3:$3,0))</f>
        <v>1848579</v>
      </c>
      <c r="C24" s="92">
        <f>INDEX(Income!$A:$J,MATCH(Data!$A24,Income!$A:$A,0),MATCH(Data!$A$1,Income!$3:$3,0))</f>
        <v>30250</v>
      </c>
      <c r="D24" s="113">
        <f>INDEX(Livable_wage!$A:$J,MATCH(Data!$A24,Livable_wage!$A:$A,0),MATCH(Data!$A$1,Livable_wage!$3:$3,0))</f>
        <v>12110</v>
      </c>
      <c r="E24" s="120">
        <f>INDEX(AVA_1!$A:$J,MATCH(Data!$A24,AVA_1!$A:$A,0),MATCH(Data!$A$1,AVA_1!$3:$3,0))</f>
        <v>0.34799999999999998</v>
      </c>
      <c r="F24" s="94">
        <f>INDEX(AVA_2!$A:$J,MATCH(Data!$A24,AVA_2!$A:$A,0),MATCH(Data!$A$1,AVA_2!$3:$3,0))</f>
        <v>9.1475055422216515E-3</v>
      </c>
      <c r="G24" s="94">
        <f>INDEX(AVA_3!$A:$J,MATCH(Data!$A24,AVA_3!$A:$A,0),MATCH(Data!$A$1,AVA_3!$3:$3,0))</f>
        <v>7.0368331919011999E-3</v>
      </c>
      <c r="H24" s="92">
        <f>INDEX(AVA_4!$A:$J,MATCH(Data!$A24,AVA_4!$A:$A,0),MATCH(Data!$A$1,AVA_4!$3:$3,0))</f>
        <v>1059</v>
      </c>
      <c r="I24" s="92">
        <f>INDEX(AVA_5!$A:$J,MATCH(Data!$A24,AVA_5!$A:$A,0),MATCH(Data!$A$1,AVA_5!$3:$3,0))</f>
        <v>6781</v>
      </c>
      <c r="J24" s="113">
        <f>INDEX(AVA_6!$A:$J,MATCH(Data!$A24,AVA_6!$A:$A,0),MATCH(Data!$A$1,AVA_6!$3:$3,0))</f>
        <v>328844</v>
      </c>
      <c r="K24" s="112">
        <f>INDEX(IRA_1!$A:$J,MATCH(Data!$A24,IRA_1!$A:$A,0),MATCH(Data!$A$1,IRA_1!$3:$3,0))</f>
        <v>90</v>
      </c>
      <c r="L24" s="92">
        <f>INDEX(IRA_2!$A:$J,MATCH(Data!$A24,IRA_2!$A:$A,0),MATCH(Data!$A$1,IRA_2!$3:$3,0))</f>
        <v>233</v>
      </c>
      <c r="M24" s="94">
        <f>INDEX(IRA_3!$A:$J,MATCH(Data!$A24,IRA_3!$A:$A,0),MATCH(Data!$A$1,IRA_3!$3:$3,0))</f>
        <v>0.3624513289317759</v>
      </c>
      <c r="N24" s="113">
        <f>INDEX(IRA_4!$A:$J,MATCH(Data!$A24,IRA_4!$A:$A,0),MATCH(Data!$A$1,IRA_4!$3:$3,0))</f>
        <v>5973</v>
      </c>
      <c r="O24" s="129">
        <f>INDEX(INV_1!$A:$J,MATCH(Data!$A24,INV_1!$A:$A,0),MATCH(Data!$A$1,INV_1!$3:$3,0))</f>
        <v>8.3137423527257101E-2</v>
      </c>
      <c r="P24" s="93">
        <f>VLOOKUP(A24,LUJ_1!$A:$B,2,FALSE)</f>
        <v>81</v>
      </c>
      <c r="Q24" s="93">
        <f>VLOOKUP(A24,LUJ_2!$A:$B,2,FALSE)</f>
        <v>203</v>
      </c>
      <c r="R24" s="93">
        <f>VLOOKUP(A24,LUJ_3!$A:$B,2,FALSE)</f>
        <v>20.066827547800258</v>
      </c>
      <c r="S24" s="93">
        <f>VLOOKUP(A24,LUJ_4!$A:$B,2,FALSE)</f>
        <v>16626</v>
      </c>
      <c r="T24" s="93">
        <f>VLOOKUP(A24,GUL_1!$A:$B,2,FALSE)</f>
        <v>71.59</v>
      </c>
      <c r="U24" s="93">
        <f>VLOOKUP(A24,GUL_2!$A:$B,2,FALSE)</f>
        <v>1530</v>
      </c>
      <c r="V24" s="93">
        <f>VLOOKUP(A24,GUL_3!$A:$B,2,FALSE)</f>
        <v>64.868346615166686</v>
      </c>
      <c r="W24" s="93">
        <f>VLOOKUP(A24,DES_1!$A:$B,2,FALSE)</f>
        <v>466</v>
      </c>
      <c r="X24" s="93">
        <f>VLOOKUP(A24,DES_2!$A:$B,2,FALSE)</f>
        <v>3101.9</v>
      </c>
      <c r="Y24" s="93">
        <v>30</v>
      </c>
    </row>
    <row r="25" spans="1:25" x14ac:dyDescent="0.3">
      <c r="A25" s="108" t="s">
        <v>24</v>
      </c>
      <c r="B25" s="112">
        <f>INDEX(Population!$A:$J,MATCH(Data!$A25,Population!$A:$A,0),MATCH(Data!$A$1,Population!$3:$3,0))</f>
        <v>3153533</v>
      </c>
      <c r="C25" s="92">
        <f>INDEX(Income!$A:$J,MATCH(Data!$A25,Income!$A:$A,0),MATCH(Data!$A$1,Income!$3:$3,0))</f>
        <v>37052</v>
      </c>
      <c r="D25" s="113">
        <f>INDEX(Livable_wage!$A:$J,MATCH(Data!$A25,Livable_wage!$A:$A,0),MATCH(Data!$A$1,Livable_wage!$3:$3,0))</f>
        <v>13085</v>
      </c>
      <c r="E25" s="120">
        <f>INDEX(AVA_1!$A:$J,MATCH(Data!$A25,AVA_1!$A:$A,0),MATCH(Data!$A$1,AVA_1!$3:$3,0))</f>
        <v>0.36499999999999999</v>
      </c>
      <c r="F25" s="94">
        <f>INDEX(AVA_2!$A:$J,MATCH(Data!$A25,AVA_2!$A:$A,0),MATCH(Data!$A$1,AVA_2!$3:$3,0))</f>
        <v>1.7510270610995506E-2</v>
      </c>
      <c r="G25" s="94">
        <f>INDEX(AVA_3!$A:$J,MATCH(Data!$A25,AVA_3!$A:$A,0),MATCH(Data!$A$1,AVA_3!$3:$3,0))</f>
        <v>6.3870959710022199E-2</v>
      </c>
      <c r="H25" s="92">
        <f>INDEX(AVA_4!$A:$J,MATCH(Data!$A25,AVA_4!$A:$A,0),MATCH(Data!$A$1,AVA_4!$3:$3,0))</f>
        <v>3664</v>
      </c>
      <c r="I25" s="92">
        <f>INDEX(AVA_5!$A:$J,MATCH(Data!$A25,AVA_5!$A:$A,0),MATCH(Data!$A$1,AVA_5!$3:$3,0))</f>
        <v>17471</v>
      </c>
      <c r="J25" s="113">
        <f>INDEX(AVA_6!$A:$J,MATCH(Data!$A25,AVA_6!$A:$A,0),MATCH(Data!$A$1,AVA_6!$3:$3,0))</f>
        <v>474438</v>
      </c>
      <c r="K25" s="112">
        <f>INDEX(IRA_1!$A:$J,MATCH(Data!$A25,IRA_1!$A:$A,0),MATCH(Data!$A$1,IRA_1!$3:$3,0))</f>
        <v>101</v>
      </c>
      <c r="L25" s="92">
        <f>INDEX(IRA_2!$A:$J,MATCH(Data!$A25,IRA_2!$A:$A,0),MATCH(Data!$A$1,IRA_2!$3:$3,0))</f>
        <v>277</v>
      </c>
      <c r="M25" s="94">
        <f>INDEX(IRA_3!$A:$J,MATCH(Data!$A25,IRA_3!$A:$A,0),MATCH(Data!$A$1,IRA_3!$3:$3,0))</f>
        <v>0.37762284196547147</v>
      </c>
      <c r="N25" s="113">
        <f>INDEX(IRA_4!$A:$J,MATCH(Data!$A25,IRA_4!$A:$A,0),MATCH(Data!$A$1,IRA_4!$3:$3,0))</f>
        <v>12488</v>
      </c>
      <c r="O25" s="129">
        <f>INDEX(INV_1!$A:$J,MATCH(Data!$A25,INV_1!$A:$A,0),MATCH(Data!$A$1,INV_1!$3:$3,0))</f>
        <v>5.8763450804239253E-2</v>
      </c>
      <c r="P25" s="93">
        <f>VLOOKUP(A25,LUJ_1!$A:$B,2,FALSE)</f>
        <v>69.7</v>
      </c>
      <c r="Q25" s="93">
        <f>VLOOKUP(A25,LUJ_2!$A:$B,2,FALSE)</f>
        <v>255</v>
      </c>
      <c r="R25" s="93">
        <f>VLOOKUP(A25,LUJ_3!$A:$B,2,FALSE)</f>
        <v>19.445668282132413</v>
      </c>
      <c r="S25" s="93">
        <f>VLOOKUP(A25,LUJ_4!$A:$B,2,FALSE)</f>
        <v>14939</v>
      </c>
      <c r="T25" s="93">
        <f>VLOOKUP(A25,GUL_1!$A:$B,2,FALSE)</f>
        <v>72.02</v>
      </c>
      <c r="U25" s="93">
        <f>VLOOKUP(A25,GUL_2!$A:$B,2,FALSE)</f>
        <v>2068</v>
      </c>
      <c r="V25" s="93">
        <f>VLOOKUP(A25,GUL_3!$A:$B,2,FALSE)</f>
        <v>64.57633338656585</v>
      </c>
      <c r="W25" s="93">
        <f>VLOOKUP(A25,DES_1!$A:$B,2,FALSE)</f>
        <v>88</v>
      </c>
      <c r="X25" s="93">
        <f>VLOOKUP(A25,DES_2!$A:$B,2,FALSE)</f>
        <v>1891.3</v>
      </c>
      <c r="Y25" s="93">
        <v>31</v>
      </c>
    </row>
    <row r="26" spans="1:25" x14ac:dyDescent="0.3">
      <c r="A26" s="108" t="s">
        <v>25</v>
      </c>
      <c r="B26" s="112">
        <f>INDEX(Population!$A:$J,MATCH(Data!$A26,Population!$A:$A,0),MATCH(Data!$A$1,Population!$3:$3,0))</f>
        <v>954164</v>
      </c>
      <c r="C26" s="92">
        <f>INDEX(Income!$A:$J,MATCH(Data!$A26,Income!$A:$A,0),MATCH(Data!$A$1,Income!$3:$3,0))</f>
        <v>31084</v>
      </c>
      <c r="D26" s="113">
        <f>INDEX(Livable_wage!$A:$J,MATCH(Data!$A26,Livable_wage!$A:$A,0),MATCH(Data!$A$1,Livable_wage!$3:$3,0))</f>
        <v>13501</v>
      </c>
      <c r="E26" s="120">
        <f>INDEX(AVA_1!$A:$J,MATCH(Data!$A26,AVA_1!$A:$A,0),MATCH(Data!$A$1,AVA_1!$3:$3,0))</f>
        <v>0.33500000000000002</v>
      </c>
      <c r="F26" s="94">
        <f>INDEX(AVA_2!$A:$J,MATCH(Data!$A26,AVA_2!$A:$A,0),MATCH(Data!$A$1,AVA_2!$3:$3,0))</f>
        <v>1.0512108985266506E-2</v>
      </c>
      <c r="G26" s="94">
        <f>INDEX(AVA_3!$A:$J,MATCH(Data!$A26,AVA_3!$A:$A,0),MATCH(Data!$A$1,AVA_3!$3:$3,0))</f>
        <v>5.5950872240320172E-3</v>
      </c>
      <c r="H26" s="92">
        <f>INDEX(AVA_4!$A:$J,MATCH(Data!$A26,AVA_4!$A:$A,0),MATCH(Data!$A$1,AVA_4!$3:$3,0))</f>
        <v>782</v>
      </c>
      <c r="I26" s="92">
        <f>INDEX(AVA_5!$A:$J,MATCH(Data!$A26,AVA_5!$A:$A,0),MATCH(Data!$A$1,AVA_5!$3:$3,0))</f>
        <v>3358</v>
      </c>
      <c r="J26" s="113">
        <f>INDEX(AVA_6!$A:$J,MATCH(Data!$A26,AVA_6!$A:$A,0),MATCH(Data!$A$1,AVA_6!$3:$3,0))</f>
        <v>149721</v>
      </c>
      <c r="K26" s="112">
        <f>INDEX(IRA_1!$A:$J,MATCH(Data!$A26,IRA_1!$A:$A,0),MATCH(Data!$A$1,IRA_1!$3:$3,0))</f>
        <v>29</v>
      </c>
      <c r="L26" s="92">
        <f>INDEX(IRA_2!$A:$J,MATCH(Data!$A26,IRA_2!$A:$A,0),MATCH(Data!$A$1,IRA_2!$3:$3,0))</f>
        <v>93</v>
      </c>
      <c r="M26" s="94">
        <f>INDEX(IRA_3!$A:$J,MATCH(Data!$A26,IRA_3!$A:$A,0),MATCH(Data!$A$1,IRA_3!$3:$3,0))</f>
        <v>0.4097440810182017</v>
      </c>
      <c r="N26" s="113">
        <f>INDEX(IRA_4!$A:$J,MATCH(Data!$A26,IRA_4!$A:$A,0),MATCH(Data!$A$1,IRA_4!$3:$3,0))</f>
        <v>3958</v>
      </c>
      <c r="O26" s="129">
        <f>INDEX(INV_1!$A:$J,MATCH(Data!$A26,INV_1!$A:$A,0),MATCH(Data!$A$1,INV_1!$3:$3,0))</f>
        <v>7.6151735076229563E-2</v>
      </c>
      <c r="P26" s="93">
        <f>VLOOKUP(A26,LUJ_1!$A:$B,2,FALSE)</f>
        <v>23.7</v>
      </c>
      <c r="Q26" s="93">
        <f>VLOOKUP(A26,LUJ_2!$A:$B,2,FALSE)</f>
        <v>125</v>
      </c>
      <c r="R26" s="93">
        <f>VLOOKUP(A26,LUJ_3!$A:$B,2,FALSE)</f>
        <v>25.719312771682883</v>
      </c>
      <c r="S26" s="93">
        <f>VLOOKUP(A26,LUJ_4!$A:$B,2,FALSE)</f>
        <v>3981</v>
      </c>
      <c r="T26" s="93">
        <f>VLOOKUP(A26,GUL_1!$A:$B,2,FALSE)</f>
        <v>72.91</v>
      </c>
      <c r="U26" s="93">
        <f>VLOOKUP(A26,GUL_2!$A:$B,2,FALSE)</f>
        <v>654</v>
      </c>
      <c r="V26" s="93">
        <f>VLOOKUP(A26,GUL_3!$A:$B,2,FALSE)</f>
        <v>61.482760725406692</v>
      </c>
      <c r="W26" s="93">
        <f>VLOOKUP(A26,DES_1!$A:$B,2,FALSE)</f>
        <v>11</v>
      </c>
      <c r="X26" s="93">
        <f>VLOOKUP(A26,DES_2!$A:$B,2,FALSE)</f>
        <v>3195</v>
      </c>
      <c r="Y26" s="93">
        <v>33</v>
      </c>
    </row>
    <row r="27" spans="1:25" x14ac:dyDescent="0.3">
      <c r="A27" s="108" t="s">
        <v>26</v>
      </c>
      <c r="B27" s="112">
        <f>INDEX(Population!$A:$J,MATCH(Data!$A27,Population!$A:$A,0),MATCH(Data!$A$1,Population!$3:$3,0))</f>
        <v>498135</v>
      </c>
      <c r="C27" s="92">
        <f>INDEX(Income!$A:$J,MATCH(Data!$A27,Income!$A:$A,0),MATCH(Data!$A$1,Income!$3:$3,0))</f>
        <v>36340</v>
      </c>
      <c r="D27" s="113">
        <f>INDEX(Livable_wage!$A:$J,MATCH(Data!$A27,Livable_wage!$A:$A,0),MATCH(Data!$A$1,Livable_wage!$3:$3,0))</f>
        <v>11970</v>
      </c>
      <c r="E27" s="120">
        <f>INDEX(AVA_1!$A:$J,MATCH(Data!$A27,AVA_1!$A:$A,0),MATCH(Data!$A$1,AVA_1!$3:$3,0))</f>
        <v>0.40400000000000003</v>
      </c>
      <c r="F27" s="94">
        <f>INDEX(AVA_2!$A:$J,MATCH(Data!$A27,AVA_2!$A:$A,0),MATCH(Data!$A$1,AVA_2!$3:$3,0))</f>
        <v>7.0529620651716947E-3</v>
      </c>
      <c r="G27" s="94">
        <f>INDEX(AVA_3!$A:$J,MATCH(Data!$A27,AVA_3!$A:$A,0),MATCH(Data!$A$1,AVA_3!$3:$3,0))</f>
        <v>6.9411026533149926E-3</v>
      </c>
      <c r="H27" s="92">
        <f>INDEX(AVA_4!$A:$J,MATCH(Data!$A27,AVA_4!$A:$A,0),MATCH(Data!$A$1,AVA_4!$3:$3,0))</f>
        <v>235</v>
      </c>
      <c r="I27" s="92">
        <f>INDEX(AVA_5!$A:$J,MATCH(Data!$A27,AVA_5!$A:$A,0),MATCH(Data!$A$1,AVA_5!$3:$3,0))</f>
        <v>1373</v>
      </c>
      <c r="J27" s="113">
        <f>INDEX(AVA_6!$A:$J,MATCH(Data!$A27,AVA_6!$A:$A,0),MATCH(Data!$A$1,AVA_6!$3:$3,0))</f>
        <v>66705</v>
      </c>
      <c r="K27" s="112">
        <f>INDEX(IRA_1!$A:$J,MATCH(Data!$A27,IRA_1!$A:$A,0),MATCH(Data!$A$1,IRA_1!$3:$3,0))</f>
        <v>16</v>
      </c>
      <c r="L27" s="92">
        <f>INDEX(IRA_2!$A:$J,MATCH(Data!$A27,IRA_2!$A:$A,0),MATCH(Data!$A$1,IRA_2!$3:$3,0))</f>
        <v>39</v>
      </c>
      <c r="M27" s="94">
        <f>INDEX(IRA_3!$A:$J,MATCH(Data!$A27,IRA_3!$A:$A,0),MATCH(Data!$A$1,IRA_3!$3:$3,0))</f>
        <v>0.55169561621174523</v>
      </c>
      <c r="N27" s="113">
        <f>INDEX(IRA_4!$A:$J,MATCH(Data!$A27,IRA_4!$A:$A,0),MATCH(Data!$A$1,IRA_4!$3:$3,0))</f>
        <v>1723</v>
      </c>
      <c r="O27" s="129">
        <f>INDEX(INV_1!$A:$J,MATCH(Data!$A27,INV_1!$A:$A,0),MATCH(Data!$A$1,INV_1!$3:$3,0))</f>
        <v>7.8870194637625526E-2</v>
      </c>
      <c r="P27" s="93">
        <f>VLOOKUP(A27,LUJ_1!$A:$B,2,FALSE)</f>
        <v>15.3</v>
      </c>
      <c r="Q27" s="93">
        <f>VLOOKUP(A27,LUJ_2!$A:$B,2,FALSE)</f>
        <v>33</v>
      </c>
      <c r="R27" s="93">
        <f>VLOOKUP(A27,LUJ_3!$A:$B,2,FALSE)</f>
        <v>19.157797316057383</v>
      </c>
      <c r="S27" s="93">
        <f>VLOOKUP(A27,LUJ_4!$A:$B,2,FALSE)</f>
        <v>1747</v>
      </c>
      <c r="T27" s="93">
        <f>VLOOKUP(A27,GUL_1!$A:$B,2,FALSE)</f>
        <v>73.099999999999994</v>
      </c>
      <c r="U27" s="93">
        <f>VLOOKUP(A27,GUL_2!$A:$B,2,FALSE)</f>
        <v>274</v>
      </c>
      <c r="V27" s="93">
        <f>VLOOKUP(A27,GUL_3!$A:$B,2,FALSE)</f>
        <v>62.339643101590404</v>
      </c>
      <c r="W27" s="93">
        <f>VLOOKUP(A27,DES_1!$A:$B,2,FALSE)</f>
        <v>66</v>
      </c>
      <c r="X27" s="93">
        <f>VLOOKUP(A27,DES_2!$A:$B,2,FALSE)</f>
        <v>2538.8000000000002</v>
      </c>
      <c r="Y27" s="93">
        <v>37</v>
      </c>
    </row>
    <row r="28" spans="1:25" x14ac:dyDescent="0.3">
      <c r="A28" s="108" t="s">
        <v>27</v>
      </c>
      <c r="B28" s="112">
        <f>INDEX(Population!$A:$J,MATCH(Data!$A28,Population!$A:$A,0),MATCH(Data!$A$1,Population!$3:$3,0))</f>
        <v>265458</v>
      </c>
      <c r="C28" s="92">
        <f>INDEX(Income!$A:$J,MATCH(Data!$A28,Income!$A:$A,0),MATCH(Data!$A$1,Income!$3:$3,0))</f>
        <v>23533</v>
      </c>
      <c r="D28" s="113">
        <f>INDEX(Livable_wage!$A:$J,MATCH(Data!$A28,Livable_wage!$A:$A,0),MATCH(Data!$A$1,Livable_wage!$3:$3,0))</f>
        <v>12945</v>
      </c>
      <c r="E28" s="120">
        <f>INDEX(AVA_1!$A:$J,MATCH(Data!$A28,AVA_1!$A:$A,0),MATCH(Data!$A$1,AVA_1!$3:$3,0))</f>
        <v>0.313</v>
      </c>
      <c r="F28" s="94">
        <f>INDEX(AVA_2!$A:$J,MATCH(Data!$A28,AVA_2!$A:$A,0),MATCH(Data!$A$1,AVA_2!$3:$3,0))</f>
        <v>7.023926829884535E-3</v>
      </c>
      <c r="G28" s="94">
        <f>INDEX(AVA_3!$A:$J,MATCH(Data!$A28,AVA_3!$A:$A,0),MATCH(Data!$A$1,AVA_3!$3:$3,0))</f>
        <v>4.3914474436045504E-3</v>
      </c>
      <c r="H28" s="92">
        <f>INDEX(AVA_4!$A:$J,MATCH(Data!$A28,AVA_4!$A:$A,0),MATCH(Data!$A$1,AVA_4!$3:$3,0))</f>
        <v>218</v>
      </c>
      <c r="I28" s="92">
        <f>INDEX(AVA_5!$A:$J,MATCH(Data!$A28,AVA_5!$A:$A,0),MATCH(Data!$A$1,AVA_5!$3:$3,0))</f>
        <v>560</v>
      </c>
      <c r="J28" s="113">
        <f>INDEX(AVA_6!$A:$J,MATCH(Data!$A28,AVA_6!$A:$A,0),MATCH(Data!$A$1,AVA_6!$3:$3,0))</f>
        <v>54649</v>
      </c>
      <c r="K28" s="112">
        <f>INDEX(IRA_1!$A:$J,MATCH(Data!$A28,IRA_1!$A:$A,0),MATCH(Data!$A$1,IRA_1!$3:$3,0))</f>
        <v>19</v>
      </c>
      <c r="L28" s="92">
        <f>INDEX(IRA_2!$A:$J,MATCH(Data!$A28,IRA_2!$A:$A,0),MATCH(Data!$A$1,IRA_2!$3:$3,0))</f>
        <v>40</v>
      </c>
      <c r="M28" s="94">
        <f>INDEX(IRA_3!$A:$J,MATCH(Data!$A28,IRA_3!$A:$A,0),MATCH(Data!$A$1,IRA_3!$3:$3,0))</f>
        <v>0.34797490017113519</v>
      </c>
      <c r="N28" s="113">
        <f>INDEX(IRA_4!$A:$J,MATCH(Data!$A28,IRA_4!$A:$A,0),MATCH(Data!$A$1,IRA_4!$3:$3,0))</f>
        <v>581</v>
      </c>
      <c r="O28" s="129">
        <f>INDEX(INV_1!$A:$J,MATCH(Data!$A28,INV_1!$A:$A,0),MATCH(Data!$A$1,INV_1!$3:$3,0))</f>
        <v>0.10163257441203807</v>
      </c>
      <c r="P28" s="93">
        <f>VLOOKUP(A28,LUJ_1!$A:$B,2,FALSE)</f>
        <v>4.5</v>
      </c>
      <c r="Q28" s="93">
        <f>VLOOKUP(A28,LUJ_2!$A:$B,2,FALSE)</f>
        <v>1</v>
      </c>
      <c r="R28" s="93">
        <f>VLOOKUP(A28,LUJ_3!$A:$B,2,FALSE)</f>
        <v>21.366459627329192</v>
      </c>
      <c r="S28" s="93">
        <f>VLOOKUP(A28,LUJ_4!$A:$B,2,FALSE)</f>
        <v>967</v>
      </c>
      <c r="T28" s="93">
        <f>VLOOKUP(A28,GUL_1!$A:$B,2,FALSE)</f>
        <v>73.790000000000006</v>
      </c>
      <c r="U28" s="93">
        <f>VLOOKUP(A28,GUL_2!$A:$B,2,FALSE)</f>
        <v>133</v>
      </c>
      <c r="V28" s="93">
        <f>VLOOKUP(A28,GUL_3!$A:$B,2,FALSE)</f>
        <v>55.609087108340603</v>
      </c>
      <c r="W28" s="93">
        <f>VLOOKUP(A28,DES_1!$A:$B,2,FALSE)</f>
        <v>58</v>
      </c>
      <c r="X28" s="93">
        <f>VLOOKUP(A28,DES_2!$A:$B,2,FALSE)</f>
        <v>2860.1</v>
      </c>
      <c r="Y28" s="93">
        <v>38</v>
      </c>
    </row>
    <row r="29" spans="1:25" x14ac:dyDescent="0.3">
      <c r="A29" s="108" t="s">
        <v>28</v>
      </c>
      <c r="B29" s="112">
        <f>INDEX(Population!$A:$J,MATCH(Data!$A29,Population!$A:$A,0),MATCH(Data!$A$1,Population!$3:$3,0))</f>
        <v>5825693</v>
      </c>
      <c r="C29" s="92">
        <f>INDEX(Income!$A:$J,MATCH(Data!$A29,Income!$A:$A,0),MATCH(Data!$A$1,Income!$3:$3,0))</f>
        <v>48279</v>
      </c>
      <c r="D29" s="113">
        <f>INDEX(Livable_wage!$A:$J,MATCH(Data!$A29,Livable_wage!$A:$A,0),MATCH(Data!$A$1,Livable_wage!$3:$3,0))</f>
        <v>13363</v>
      </c>
      <c r="E29" s="120">
        <f>INDEX(AVA_1!$A:$J,MATCH(Data!$A29,AVA_1!$A:$A,0),MATCH(Data!$A$1,AVA_1!$3:$3,0))</f>
        <v>0.40799999999999997</v>
      </c>
      <c r="F29" s="94">
        <f>INDEX(AVA_2!$A:$J,MATCH(Data!$A29,AVA_2!$A:$A,0),MATCH(Data!$A$1,AVA_2!$3:$3,0))</f>
        <v>1.206968516036612E-2</v>
      </c>
      <c r="G29" s="94">
        <f>INDEX(AVA_3!$A:$J,MATCH(Data!$A29,AVA_3!$A:$A,0),MATCH(Data!$A$1,AVA_3!$3:$3,0))</f>
        <v>2.2218050243156789E-2</v>
      </c>
      <c r="H29" s="92">
        <f>INDEX(AVA_4!$A:$J,MATCH(Data!$A29,AVA_4!$A:$A,0),MATCH(Data!$A$1,AVA_4!$3:$3,0))</f>
        <v>4530</v>
      </c>
      <c r="I29" s="92">
        <f>INDEX(AVA_5!$A:$J,MATCH(Data!$A29,AVA_5!$A:$A,0),MATCH(Data!$A$1,AVA_5!$3:$3,0))</f>
        <v>28591</v>
      </c>
      <c r="J29" s="113">
        <f>INDEX(AVA_6!$A:$J,MATCH(Data!$A29,AVA_6!$A:$A,0),MATCH(Data!$A$1,AVA_6!$3:$3,0))</f>
        <v>1021580</v>
      </c>
      <c r="K29" s="112">
        <f>INDEX(IRA_1!$A:$J,MATCH(Data!$A29,IRA_1!$A:$A,0),MATCH(Data!$A$1,IRA_1!$3:$3,0))</f>
        <v>207</v>
      </c>
      <c r="L29" s="92">
        <f>INDEX(IRA_2!$A:$J,MATCH(Data!$A29,IRA_2!$A:$A,0),MATCH(Data!$A$1,IRA_2!$3:$3,0))</f>
        <v>518</v>
      </c>
      <c r="M29" s="94">
        <f>INDEX(IRA_3!$A:$J,MATCH(Data!$A29,IRA_3!$A:$A,0),MATCH(Data!$A$1,IRA_3!$3:$3,0))</f>
        <v>0.4595663486556808</v>
      </c>
      <c r="N29" s="113">
        <f>INDEX(IRA_4!$A:$J,MATCH(Data!$A29,IRA_4!$A:$A,0),MATCH(Data!$A$1,IRA_4!$3:$3,0))</f>
        <v>32492</v>
      </c>
      <c r="O29" s="129">
        <f>INDEX(INV_1!$A:$J,MATCH(Data!$A29,INV_1!$A:$A,0),MATCH(Data!$A$1,INV_1!$3:$3,0))</f>
        <v>7.0290499610196094E-2</v>
      </c>
      <c r="P29" s="93">
        <f>VLOOKUP(A29,LUJ_1!$A:$B,2,FALSE)</f>
        <v>31</v>
      </c>
      <c r="Q29" s="93">
        <f>VLOOKUP(A29,LUJ_2!$A:$B,2,FALSE)</f>
        <v>960</v>
      </c>
      <c r="R29" s="93">
        <f>VLOOKUP(A29,LUJ_3!$A:$B,2,FALSE)</f>
        <v>20.11307210206245</v>
      </c>
      <c r="S29" s="93">
        <f>VLOOKUP(A29,LUJ_4!$A:$B,2,FALSE)</f>
        <v>23005</v>
      </c>
      <c r="T29" s="93">
        <f>VLOOKUP(A29,GUL_1!$A:$B,2,FALSE)</f>
        <v>72.59</v>
      </c>
      <c r="U29" s="93">
        <f>VLOOKUP(A29,GUL_2!$A:$B,2,FALSE)</f>
        <v>3211</v>
      </c>
      <c r="V29" s="93">
        <f>VLOOKUP(A29,GUL_3!$A:$B,2,FALSE)</f>
        <v>65.388687390570425</v>
      </c>
      <c r="W29" s="93">
        <f>VLOOKUP(A29,DES_1!$A:$B,2,FALSE)</f>
        <v>515</v>
      </c>
      <c r="X29" s="93">
        <f>VLOOKUP(A29,DES_2!$A:$B,2,FALSE)</f>
        <v>2801</v>
      </c>
      <c r="Y29" s="93">
        <v>39</v>
      </c>
    </row>
    <row r="30" spans="1:25" x14ac:dyDescent="0.3">
      <c r="A30" s="108" t="s">
        <v>29</v>
      </c>
      <c r="B30" s="112">
        <f>INDEX(Population!$A:$J,MATCH(Data!$A30,Population!$A:$A,0),MATCH(Data!$A$1,Population!$3:$3,0))</f>
        <v>4178435</v>
      </c>
      <c r="C30" s="92">
        <f>INDEX(Income!$A:$J,MATCH(Data!$A30,Income!$A:$A,0),MATCH(Data!$A$1,Income!$3:$3,0))</f>
        <v>40008</v>
      </c>
      <c r="D30" s="113">
        <f>INDEX(Livable_wage!$A:$J,MATCH(Data!$A30,Livable_wage!$A:$A,0),MATCH(Data!$A$1,Livable_wage!$3:$3,0))</f>
        <v>13085</v>
      </c>
      <c r="E30" s="120">
        <f>INDEX(AVA_1!$A:$J,MATCH(Data!$A30,AVA_1!$A:$A,0),MATCH(Data!$A$1,AVA_1!$3:$3,0))</f>
        <v>0.38600000000000001</v>
      </c>
      <c r="F30" s="94">
        <f>INDEX(AVA_2!$A:$J,MATCH(Data!$A30,AVA_2!$A:$A,0),MATCH(Data!$A$1,AVA_2!$3:$3,0))</f>
        <v>9.5659269488208073E-3</v>
      </c>
      <c r="G30" s="94">
        <f>INDEX(AVA_3!$A:$J,MATCH(Data!$A30,AVA_3!$A:$A,0),MATCH(Data!$A$1,AVA_3!$3:$3,0))</f>
        <v>7.9302612637474498E-2</v>
      </c>
      <c r="H30" s="92">
        <f>INDEX(AVA_4!$A:$J,MATCH(Data!$A30,AVA_4!$A:$A,0),MATCH(Data!$A$1,AVA_4!$3:$3,0))</f>
        <v>3509</v>
      </c>
      <c r="I30" s="92">
        <f>INDEX(AVA_5!$A:$J,MATCH(Data!$A30,AVA_5!$A:$A,0),MATCH(Data!$A$1,AVA_5!$3:$3,0))</f>
        <v>25616</v>
      </c>
      <c r="J30" s="113">
        <f>INDEX(AVA_6!$A:$J,MATCH(Data!$A30,AVA_6!$A:$A,0),MATCH(Data!$A$1,AVA_6!$3:$3,0))</f>
        <v>633018</v>
      </c>
      <c r="K30" s="112">
        <f>INDEX(IRA_1!$A:$J,MATCH(Data!$A30,IRA_1!$A:$A,0),MATCH(Data!$A$1,IRA_1!$3:$3,0))</f>
        <v>115</v>
      </c>
      <c r="L30" s="92">
        <f>INDEX(IRA_2!$A:$J,MATCH(Data!$A30,IRA_2!$A:$A,0),MATCH(Data!$A$1,IRA_2!$3:$3,0))</f>
        <v>345</v>
      </c>
      <c r="M30" s="94">
        <f>INDEX(IRA_3!$A:$J,MATCH(Data!$A30,IRA_3!$A:$A,0),MATCH(Data!$A$1,IRA_3!$3:$3,0))</f>
        <v>0.40753240401076063</v>
      </c>
      <c r="N30" s="113">
        <f>INDEX(IRA_4!$A:$J,MATCH(Data!$A30,IRA_4!$A:$A,0),MATCH(Data!$A$1,IRA_4!$3:$3,0))</f>
        <v>23439</v>
      </c>
      <c r="O30" s="129">
        <f>INDEX(INV_1!$A:$J,MATCH(Data!$A30,INV_1!$A:$A,0),MATCH(Data!$A$1,INV_1!$3:$3,0))</f>
        <v>7.7164536262932196E-2</v>
      </c>
      <c r="P30" s="93">
        <f>VLOOKUP(A30,LUJ_1!$A:$B,2,FALSE)</f>
        <v>29</v>
      </c>
      <c r="Q30" s="93">
        <f>VLOOKUP(A30,LUJ_2!$A:$B,2,FALSE)</f>
        <v>373</v>
      </c>
      <c r="R30" s="93">
        <f>VLOOKUP(A30,LUJ_3!$A:$B,2,FALSE)</f>
        <v>22.133259709184614</v>
      </c>
      <c r="S30" s="93">
        <f>VLOOKUP(A30,LUJ_4!$A:$B,2,FALSE)</f>
        <v>14786</v>
      </c>
      <c r="T30" s="93">
        <f>VLOOKUP(A30,GUL_1!$A:$B,2,FALSE)</f>
        <v>70.86</v>
      </c>
      <c r="U30" s="93">
        <f>VLOOKUP(A30,GUL_2!$A:$B,2,FALSE)</f>
        <v>2708</v>
      </c>
      <c r="V30" s="93">
        <f>VLOOKUP(A30,GUL_3!$A:$B,2,FALSE)</f>
        <v>63.918321610324817</v>
      </c>
      <c r="W30" s="93">
        <f>VLOOKUP(A30,DES_1!$A:$B,2,FALSE)</f>
        <v>137</v>
      </c>
      <c r="X30" s="93">
        <f>VLOOKUP(A30,DES_2!$A:$B,2,FALSE)</f>
        <v>2326.8000000000002</v>
      </c>
      <c r="Y30" s="93">
        <v>40</v>
      </c>
    </row>
    <row r="31" spans="1:25" x14ac:dyDescent="0.3">
      <c r="A31" s="108" t="s">
        <v>30</v>
      </c>
      <c r="B31" s="112">
        <f>INDEX(Population!$A:$J,MATCH(Data!$A31,Population!$A:$A,0),MATCH(Data!$A$1,Population!$3:$3,0))</f>
        <v>661969</v>
      </c>
      <c r="C31" s="92">
        <f>INDEX(Income!$A:$J,MATCH(Data!$A31,Income!$A:$A,0),MATCH(Data!$A$1,Income!$3:$3,0))</f>
        <v>62390</v>
      </c>
      <c r="D31" s="113">
        <f>INDEX(Livable_wage!$A:$J,MATCH(Data!$A31,Livable_wage!$A:$A,0),MATCH(Data!$A$1,Livable_wage!$3:$3,0))</f>
        <v>22250</v>
      </c>
      <c r="E31" s="120">
        <f>INDEX(AVA_1!$A:$J,MATCH(Data!$A31,AVA_1!$A:$A,0),MATCH(Data!$A$1,AVA_1!$3:$3,0))</f>
        <v>0.32300000000000001</v>
      </c>
      <c r="F31" s="94">
        <f>INDEX(AVA_2!$A:$J,MATCH(Data!$A31,AVA_2!$A:$A,0),MATCH(Data!$A$1,AVA_2!$3:$3,0))</f>
        <v>9.7204640150797324E-3</v>
      </c>
      <c r="G31" s="94">
        <f>INDEX(AVA_3!$A:$J,MATCH(Data!$A31,AVA_3!$A:$A,0),MATCH(Data!$A$1,AVA_3!$3:$3,0))</f>
        <v>1.7472975513850443E-2</v>
      </c>
      <c r="H31" s="92">
        <f>INDEX(AVA_4!$A:$J,MATCH(Data!$A31,AVA_4!$A:$A,0),MATCH(Data!$A$1,AVA_4!$3:$3,0))</f>
        <v>357</v>
      </c>
      <c r="I31" s="92">
        <f>INDEX(AVA_5!$A:$J,MATCH(Data!$A31,AVA_5!$A:$A,0),MATCH(Data!$A$1,AVA_5!$3:$3,0))</f>
        <v>3944</v>
      </c>
      <c r="J31" s="113">
        <f>INDEX(AVA_6!$A:$J,MATCH(Data!$A31,AVA_6!$A:$A,0),MATCH(Data!$A$1,AVA_6!$3:$3,0))</f>
        <v>165353</v>
      </c>
      <c r="K31" s="112">
        <f>INDEX(IRA_1!$A:$J,MATCH(Data!$A31,IRA_1!$A:$A,0),MATCH(Data!$A$1,IRA_1!$3:$3,0))</f>
        <v>36</v>
      </c>
      <c r="L31" s="92">
        <f>INDEX(IRA_2!$A:$J,MATCH(Data!$A31,IRA_2!$A:$A,0),MATCH(Data!$A$1,IRA_2!$3:$3,0))</f>
        <v>148</v>
      </c>
      <c r="M31" s="94">
        <f>INDEX(IRA_3!$A:$J,MATCH(Data!$A31,IRA_3!$A:$A,0),MATCH(Data!$A$1,IRA_3!$3:$3,0))</f>
        <v>0.34508594094314671</v>
      </c>
      <c r="N31" s="113">
        <f>INDEX(IRA_4!$A:$J,MATCH(Data!$A31,IRA_4!$A:$A,0),MATCH(Data!$A$1,IRA_4!$3:$3,0))</f>
        <v>2754</v>
      </c>
      <c r="O31" s="129">
        <f>INDEX(INV_1!$A:$J,MATCH(Data!$A31,INV_1!$A:$A,0),MATCH(Data!$A$1,INV_1!$3:$3,0))</f>
        <v>6.8142797283640213E-2</v>
      </c>
      <c r="P31" s="93">
        <f>VLOOKUP(A31,LUJ_1!$A:$B,2,FALSE)</f>
        <v>46.8</v>
      </c>
      <c r="Q31" s="93">
        <f>VLOOKUP(A31,LUJ_2!$A:$B,2,FALSE)</f>
        <v>68</v>
      </c>
      <c r="R31" s="93">
        <f>VLOOKUP(A31,LUJ_3!$A:$B,2,FALSE)</f>
        <v>20.396600566572236</v>
      </c>
      <c r="S31" s="93">
        <f>VLOOKUP(A31,LUJ_4!$A:$B,2,FALSE)</f>
        <v>3575</v>
      </c>
      <c r="T31" s="93">
        <f>VLOOKUP(A31,GUL_1!$A:$B,2,FALSE)</f>
        <v>71.25</v>
      </c>
      <c r="U31" s="93">
        <f>VLOOKUP(A31,GUL_2!$A:$B,2,FALSE)</f>
        <v>576</v>
      </c>
      <c r="V31" s="93">
        <f>VLOOKUP(A31,GUL_3!$A:$B,2,FALSE)</f>
        <v>61.22141263204805</v>
      </c>
      <c r="W31" s="93">
        <f>VLOOKUP(A31,DES_1!$A:$B,2,FALSE)</f>
        <v>41</v>
      </c>
      <c r="X31" s="93">
        <f>VLOOKUP(A31,DES_2!$A:$B,2,FALSE)</f>
        <v>2246.6999999999998</v>
      </c>
      <c r="Y31" s="93">
        <v>43</v>
      </c>
    </row>
    <row r="32" spans="1:25" x14ac:dyDescent="0.3">
      <c r="A32" s="108" t="s">
        <v>31</v>
      </c>
      <c r="B32" s="112">
        <f>INDEX(Population!$A:$J,MATCH(Data!$A32,Population!$A:$A,0),MATCH(Data!$A$1,Population!$3:$3,0))</f>
        <v>592342</v>
      </c>
      <c r="C32" s="92">
        <f>INDEX(Income!$A:$J,MATCH(Data!$A32,Income!$A:$A,0),MATCH(Data!$A$1,Income!$3:$3,0))</f>
        <v>33081</v>
      </c>
      <c r="D32" s="113">
        <f>INDEX(Livable_wage!$A:$J,MATCH(Data!$A32,Livable_wage!$A:$A,0),MATCH(Data!$A$1,Livable_wage!$3:$3,0))</f>
        <v>13780</v>
      </c>
      <c r="E32" s="120">
        <f>INDEX(AVA_1!$A:$J,MATCH(Data!$A32,AVA_1!$A:$A,0),MATCH(Data!$A$1,AVA_1!$3:$3,0))</f>
        <v>0.34399999999999997</v>
      </c>
      <c r="F32" s="94">
        <f>INDEX(AVA_2!$A:$J,MATCH(Data!$A32,AVA_2!$A:$A,0),MATCH(Data!$A$1,AVA_2!$3:$3,0))</f>
        <v>7.5508878787200213E-3</v>
      </c>
      <c r="G32" s="94">
        <f>INDEX(AVA_3!$A:$J,MATCH(Data!$A32,AVA_3!$A:$A,0),MATCH(Data!$A$1,AVA_3!$3:$3,0))</f>
        <v>8.8937073887655552E-3</v>
      </c>
      <c r="H32" s="92">
        <f>INDEX(AVA_4!$A:$J,MATCH(Data!$A32,AVA_4!$A:$A,0),MATCH(Data!$A$1,AVA_4!$3:$3,0))</f>
        <v>282</v>
      </c>
      <c r="I32" s="92">
        <f>INDEX(AVA_5!$A:$J,MATCH(Data!$A32,AVA_5!$A:$A,0),MATCH(Data!$A$1,AVA_5!$3:$3,0))</f>
        <v>3007</v>
      </c>
      <c r="J32" s="113">
        <f>INDEX(AVA_6!$A:$J,MATCH(Data!$A32,AVA_6!$A:$A,0),MATCH(Data!$A$1,AVA_6!$3:$3,0))</f>
        <v>81299</v>
      </c>
      <c r="K32" s="112">
        <f>INDEX(IRA_1!$A:$J,MATCH(Data!$A32,IRA_1!$A:$A,0),MATCH(Data!$A$1,IRA_1!$3:$3,0))</f>
        <v>24</v>
      </c>
      <c r="L32" s="92">
        <f>INDEX(IRA_2!$A:$J,MATCH(Data!$A32,IRA_2!$A:$A,0),MATCH(Data!$A$1,IRA_2!$3:$3,0))</f>
        <v>77</v>
      </c>
      <c r="M32" s="94">
        <f>INDEX(IRA_3!$A:$J,MATCH(Data!$A32,IRA_3!$A:$A,0),MATCH(Data!$A$1,IRA_3!$3:$3,0))</f>
        <v>0.38734650293646555</v>
      </c>
      <c r="N32" s="113">
        <f>INDEX(IRA_4!$A:$J,MATCH(Data!$A32,IRA_4!$A:$A,0),MATCH(Data!$A$1,IRA_4!$3:$3,0))</f>
        <v>1905</v>
      </c>
      <c r="O32" s="129">
        <f>INDEX(INV_1!$A:$J,MATCH(Data!$A32,INV_1!$A:$A,0),MATCH(Data!$A$1,INV_1!$3:$3,0))</f>
        <v>6.1840037912228245E-2</v>
      </c>
      <c r="P32" s="93">
        <f>VLOOKUP(A32,LUJ_1!$A:$B,2,FALSE)</f>
        <v>21.6</v>
      </c>
      <c r="Q32" s="93">
        <f>VLOOKUP(A32,LUJ_2!$A:$B,2,FALSE)</f>
        <v>25</v>
      </c>
      <c r="R32" s="93">
        <f>VLOOKUP(A32,LUJ_3!$A:$B,2,FALSE)</f>
        <v>26.645041705282669</v>
      </c>
      <c r="S32" s="93">
        <f>VLOOKUP(A32,LUJ_4!$A:$B,2,FALSE)</f>
        <v>4525</v>
      </c>
      <c r="T32" s="93">
        <f>VLOOKUP(A32,GUL_1!$A:$B,2,FALSE)</f>
        <v>69.28</v>
      </c>
      <c r="U32" s="93">
        <f>VLOOKUP(A32,GUL_2!$A:$B,2,FALSE)</f>
        <v>561</v>
      </c>
      <c r="V32" s="93">
        <f>VLOOKUP(A32,GUL_3!$A:$B,2,FALSE)</f>
        <v>62.936092956089453</v>
      </c>
      <c r="W32" s="93">
        <f>VLOOKUP(A32,DES_1!$A:$B,2,FALSE)</f>
        <v>90</v>
      </c>
      <c r="X32" s="93">
        <f>VLOOKUP(A32,DES_2!$A:$B,2,FALSE)</f>
        <v>3116.3</v>
      </c>
      <c r="Y32" s="93">
        <v>44</v>
      </c>
    </row>
    <row r="33" spans="1:25" x14ac:dyDescent="0.3">
      <c r="A33" s="108" t="s">
        <v>32</v>
      </c>
      <c r="B33" s="112">
        <f>INDEX(Population!$A:$J,MATCH(Data!$A33,Population!$A:$A,0),MATCH(Data!$A$1,Population!$3:$3,0))</f>
        <v>5603980</v>
      </c>
      <c r="C33" s="92">
        <f>INDEX(Income!$A:$J,MATCH(Data!$A33,Income!$A:$A,0),MATCH(Data!$A$1,Income!$3:$3,0))</f>
        <v>63492</v>
      </c>
      <c r="D33" s="113">
        <f>INDEX(Livable_wage!$A:$J,MATCH(Data!$A33,Livable_wage!$A:$A,0),MATCH(Data!$A$1,Livable_wage!$3:$3,0))</f>
        <v>14476</v>
      </c>
      <c r="E33" s="120">
        <f>INDEX(AVA_1!$A:$J,MATCH(Data!$A33,AVA_1!$A:$A,0),MATCH(Data!$A$1,AVA_1!$3:$3,0))</f>
        <v>0.40200000000000002</v>
      </c>
      <c r="F33" s="94">
        <f>INDEX(AVA_2!$A:$J,MATCH(Data!$A33,AVA_2!$A:$A,0),MATCH(Data!$A$1,AVA_2!$3:$3,0))</f>
        <v>2.0235938163623634E-2</v>
      </c>
      <c r="G33" s="94">
        <f>INDEX(AVA_3!$A:$J,MATCH(Data!$A33,AVA_3!$A:$A,0),MATCH(Data!$A$1,AVA_3!$3:$3,0))</f>
        <v>8.7067425721114991E-2</v>
      </c>
      <c r="H33" s="92">
        <f>INDEX(AVA_4!$A:$J,MATCH(Data!$A33,AVA_4!$A:$A,0),MATCH(Data!$A$1,AVA_4!$3:$3,0))</f>
        <v>3039</v>
      </c>
      <c r="I33" s="92">
        <f>INDEX(AVA_5!$A:$J,MATCH(Data!$A33,AVA_5!$A:$A,0),MATCH(Data!$A$1,AVA_5!$3:$3,0))</f>
        <v>23378</v>
      </c>
      <c r="J33" s="113">
        <f>INDEX(AVA_6!$A:$J,MATCH(Data!$A33,AVA_6!$A:$A,0),MATCH(Data!$A$1,AVA_6!$3:$3,0))</f>
        <v>1522344</v>
      </c>
      <c r="K33" s="112">
        <f>INDEX(IRA_1!$A:$J,MATCH(Data!$A33,IRA_1!$A:$A,0),MATCH(Data!$A$1,IRA_1!$3:$3,0))</f>
        <v>134</v>
      </c>
      <c r="L33" s="92">
        <f>INDEX(IRA_2!$A:$J,MATCH(Data!$A33,IRA_2!$A:$A,0),MATCH(Data!$A$1,IRA_2!$3:$3,0))</f>
        <v>313</v>
      </c>
      <c r="M33" s="94">
        <f>INDEX(IRA_3!$A:$J,MATCH(Data!$A33,IRA_3!$A:$A,0),MATCH(Data!$A$1,IRA_3!$3:$3,0))</f>
        <v>0.58216437939940247</v>
      </c>
      <c r="N33" s="113">
        <f>INDEX(IRA_4!$A:$J,MATCH(Data!$A33,IRA_4!$A:$A,0),MATCH(Data!$A$1,IRA_4!$3:$3,0))</f>
        <v>23142</v>
      </c>
      <c r="O33" s="129">
        <f>INDEX(INV_1!$A:$J,MATCH(Data!$A33,INV_1!$A:$A,0),MATCH(Data!$A$1,INV_1!$3:$3,0))</f>
        <v>6.7504922042365703E-2</v>
      </c>
      <c r="P33" s="93">
        <f>VLOOKUP(A33,LUJ_1!$A:$B,2,FALSE)</f>
        <v>34.6</v>
      </c>
      <c r="Q33" s="93">
        <f>VLOOKUP(A33,LUJ_2!$A:$B,2,FALSE)</f>
        <v>1322</v>
      </c>
      <c r="R33" s="93">
        <f>VLOOKUP(A33,LUJ_3!$A:$B,2,FALSE)</f>
        <v>19.051489977595811</v>
      </c>
      <c r="S33" s="93">
        <f>VLOOKUP(A33,LUJ_4!$A:$B,2,FALSE)</f>
        <v>20318</v>
      </c>
      <c r="T33" s="93">
        <f>VLOOKUP(A33,GUL_1!$A:$B,2,FALSE)</f>
        <v>75.42</v>
      </c>
      <c r="U33" s="93">
        <f>VLOOKUP(A33,GUL_2!$A:$B,2,FALSE)</f>
        <v>2613</v>
      </c>
      <c r="V33" s="93">
        <f>VLOOKUP(A33,GUL_3!$A:$B,2,FALSE)</f>
        <v>58.468731933174716</v>
      </c>
      <c r="W33" s="93">
        <f>VLOOKUP(A33,DES_1!$A:$B,2,FALSE)</f>
        <v>353</v>
      </c>
      <c r="X33" s="93">
        <f>VLOOKUP(A33,DES_2!$A:$B,2,FALSE)</f>
        <v>2552.4</v>
      </c>
      <c r="Y33" s="93">
        <v>45</v>
      </c>
    </row>
    <row r="34" spans="1:25" x14ac:dyDescent="0.3">
      <c r="A34" s="108" t="s">
        <v>33</v>
      </c>
      <c r="B34" s="112">
        <f>INDEX(Population!$A:$J,MATCH(Data!$A34,Population!$A:$A,0),MATCH(Data!$A$1,Population!$3:$3,0))</f>
        <v>2014894</v>
      </c>
      <c r="C34" s="92">
        <f>INDEX(Income!$A:$J,MATCH(Data!$A34,Income!$A:$A,0),MATCH(Data!$A$1,Income!$3:$3,0))</f>
        <v>38952</v>
      </c>
      <c r="D34" s="113">
        <f>INDEX(Livable_wage!$A:$J,MATCH(Data!$A34,Livable_wage!$A:$A,0),MATCH(Data!$A$1,Livable_wage!$3:$3,0))</f>
        <v>14059</v>
      </c>
      <c r="E34" s="120">
        <f>INDEX(AVA_1!$A:$J,MATCH(Data!$A34,AVA_1!$A:$A,0),MATCH(Data!$A$1,AVA_1!$3:$3,0))</f>
        <v>0.34499999999999997</v>
      </c>
      <c r="F34" s="94">
        <f>INDEX(AVA_2!$A:$J,MATCH(Data!$A34,AVA_2!$A:$A,0),MATCH(Data!$A$1,AVA_2!$3:$3,0))</f>
        <v>5.8927900631784097E-3</v>
      </c>
      <c r="G34" s="94">
        <f>INDEX(AVA_3!$A:$J,MATCH(Data!$A34,AVA_3!$A:$A,0),MATCH(Data!$A$1,AVA_3!$3:$3,0))</f>
        <v>1.0355447415519279E-2</v>
      </c>
      <c r="H34" s="92">
        <f>INDEX(AVA_4!$A:$J,MATCH(Data!$A34,AVA_4!$A:$A,0),MATCH(Data!$A$1,AVA_4!$3:$3,0))</f>
        <v>744</v>
      </c>
      <c r="I34" s="92">
        <f>INDEX(AVA_5!$A:$J,MATCH(Data!$A34,AVA_5!$A:$A,0),MATCH(Data!$A$1,AVA_5!$3:$3,0))</f>
        <v>12722</v>
      </c>
      <c r="J34" s="113">
        <f>INDEX(AVA_6!$A:$J,MATCH(Data!$A34,AVA_6!$A:$A,0),MATCH(Data!$A$1,AVA_6!$3:$3,0))</f>
        <v>438498</v>
      </c>
      <c r="K34" s="112">
        <f>INDEX(IRA_1!$A:$J,MATCH(Data!$A34,IRA_1!$A:$A,0),MATCH(Data!$A$1,IRA_1!$3:$3,0))</f>
        <v>99</v>
      </c>
      <c r="L34" s="92">
        <f>INDEX(IRA_2!$A:$J,MATCH(Data!$A34,IRA_2!$A:$A,0),MATCH(Data!$A$1,IRA_2!$3:$3,0))</f>
        <v>228</v>
      </c>
      <c r="M34" s="94">
        <f>INDEX(IRA_3!$A:$J,MATCH(Data!$A34,IRA_3!$A:$A,0),MATCH(Data!$A$1,IRA_3!$3:$3,0))</f>
        <v>0.49254087599952256</v>
      </c>
      <c r="N34" s="113">
        <f>INDEX(IRA_4!$A:$J,MATCH(Data!$A34,IRA_4!$A:$A,0),MATCH(Data!$A$1,IRA_4!$3:$3,0))</f>
        <v>10154</v>
      </c>
      <c r="O34" s="129">
        <f>INDEX(INV_1!$A:$J,MATCH(Data!$A34,INV_1!$A:$A,0),MATCH(Data!$A$1,INV_1!$3:$3,0))</f>
        <v>7.006531219866885E-2</v>
      </c>
      <c r="P34" s="93">
        <f>VLOOKUP(A34,LUJ_1!$A:$B,2,FALSE)</f>
        <v>25.1</v>
      </c>
      <c r="Q34" s="93">
        <f>VLOOKUP(A34,LUJ_2!$A:$B,2,FALSE)</f>
        <v>204</v>
      </c>
      <c r="R34" s="93">
        <f>VLOOKUP(A34,LUJ_3!$A:$B,2,FALSE)</f>
        <v>23.068616049177603</v>
      </c>
      <c r="S34" s="93">
        <f>VLOOKUP(A34,LUJ_4!$A:$B,2,FALSE)</f>
        <v>7159</v>
      </c>
      <c r="T34" s="93">
        <f>VLOOKUP(A34,GUL_1!$A:$B,2,FALSE)</f>
        <v>72.900000000000006</v>
      </c>
      <c r="U34" s="93">
        <f>VLOOKUP(A34,GUL_2!$A:$B,2,FALSE)</f>
        <v>1729</v>
      </c>
      <c r="V34" s="93">
        <f>VLOOKUP(A34,GUL_3!$A:$B,2,FALSE)</f>
        <v>59.246042595245868</v>
      </c>
      <c r="W34" s="93">
        <f>VLOOKUP(A34,DES_1!$A:$B,2,FALSE)</f>
        <v>281</v>
      </c>
      <c r="X34" s="93">
        <f>VLOOKUP(A34,DES_2!$A:$B,2,FALSE)</f>
        <v>2240.9</v>
      </c>
      <c r="Y34" s="93">
        <v>46</v>
      </c>
    </row>
    <row r="35" spans="1:25" x14ac:dyDescent="0.3">
      <c r="A35" s="108" t="s">
        <v>34</v>
      </c>
      <c r="B35" s="112">
        <f>INDEX(Population!$A:$J,MATCH(Data!$A35,Population!$A:$A,0),MATCH(Data!$A$1,Population!$3:$3,0))</f>
        <v>776407</v>
      </c>
      <c r="C35" s="92">
        <f>INDEX(Income!$A:$J,MATCH(Data!$A35,Income!$A:$A,0),MATCH(Data!$A$1,Income!$3:$3,0))</f>
        <v>25497</v>
      </c>
      <c r="D35" s="113">
        <f>INDEX(Livable_wage!$A:$J,MATCH(Data!$A35,Livable_wage!$A:$A,0),MATCH(Data!$A$1,Livable_wage!$3:$3,0))</f>
        <v>11832</v>
      </c>
      <c r="E35" s="120">
        <f>INDEX(AVA_1!$A:$J,MATCH(Data!$A35,AVA_1!$A:$A,0),MATCH(Data!$A$1,AVA_1!$3:$3,0))</f>
        <v>0.34599999999999997</v>
      </c>
      <c r="F35" s="94">
        <f>INDEX(AVA_2!$A:$J,MATCH(Data!$A35,AVA_2!$A:$A,0),MATCH(Data!$A$1,AVA_2!$3:$3,0))</f>
        <v>9.9981923952318103E-3</v>
      </c>
      <c r="G35" s="94">
        <f>INDEX(AVA_3!$A:$J,MATCH(Data!$A35,AVA_3!$A:$A,0),MATCH(Data!$A$1,AVA_3!$3:$3,0))</f>
        <v>4.0583767156805818E-2</v>
      </c>
      <c r="H35" s="92">
        <f>INDEX(AVA_4!$A:$J,MATCH(Data!$A35,AVA_4!$A:$A,0),MATCH(Data!$A$1,AVA_4!$3:$3,0))</f>
        <v>826</v>
      </c>
      <c r="I35" s="92">
        <f>INDEX(AVA_5!$A:$J,MATCH(Data!$A35,AVA_5!$A:$A,0),MATCH(Data!$A$1,AVA_5!$3:$3,0))</f>
        <v>1989</v>
      </c>
      <c r="J35" s="113">
        <f>INDEX(AVA_6!$A:$J,MATCH(Data!$A35,AVA_6!$A:$A,0),MATCH(Data!$A$1,AVA_6!$3:$3,0))</f>
        <v>97074</v>
      </c>
      <c r="K35" s="112">
        <f>INDEX(IRA_1!$A:$J,MATCH(Data!$A35,IRA_1!$A:$A,0),MATCH(Data!$A$1,IRA_1!$3:$3,0))</f>
        <v>15</v>
      </c>
      <c r="L35" s="92">
        <f>INDEX(IRA_2!$A:$J,MATCH(Data!$A35,IRA_2!$A:$A,0),MATCH(Data!$A$1,IRA_2!$3:$3,0))</f>
        <v>70</v>
      </c>
      <c r="M35" s="94">
        <f>INDEX(IRA_3!$A:$J,MATCH(Data!$A35,IRA_3!$A:$A,0),MATCH(Data!$A$1,IRA_3!$3:$3,0))</f>
        <v>0.38920308483290489</v>
      </c>
      <c r="N35" s="113">
        <f>INDEX(IRA_4!$A:$J,MATCH(Data!$A35,IRA_4!$A:$A,0),MATCH(Data!$A$1,IRA_4!$3:$3,0))</f>
        <v>2144</v>
      </c>
      <c r="O35" s="129">
        <f>INDEX(INV_1!$A:$J,MATCH(Data!$A35,INV_1!$A:$A,0),MATCH(Data!$A$1,INV_1!$3:$3,0))</f>
        <v>8.1554618420958083E-2</v>
      </c>
      <c r="P35" s="93">
        <f>VLOOKUP(A35,LUJ_1!$A:$B,2,FALSE)</f>
        <v>19.2</v>
      </c>
      <c r="Q35" s="93">
        <f>VLOOKUP(A35,LUJ_2!$A:$B,2,FALSE)</f>
        <v>86</v>
      </c>
      <c r="R35" s="93">
        <f>VLOOKUP(A35,LUJ_3!$A:$B,2,FALSE)</f>
        <v>16.24571917808219</v>
      </c>
      <c r="S35" s="93">
        <f>VLOOKUP(A35,LUJ_4!$A:$B,2,FALSE)</f>
        <v>3523</v>
      </c>
      <c r="T35" s="93">
        <f>VLOOKUP(A35,GUL_1!$A:$B,2,FALSE)</f>
        <v>72.78</v>
      </c>
      <c r="U35" s="93">
        <f>VLOOKUP(A35,GUL_2!$A:$B,2,FALSE)</f>
        <v>445</v>
      </c>
      <c r="V35" s="93">
        <f>VLOOKUP(A35,GUL_3!$A:$B,2,FALSE)</f>
        <v>62.813467113802346</v>
      </c>
      <c r="W35" s="93">
        <f>VLOOKUP(A35,DES_1!$A:$B,2,FALSE)</f>
        <v>115</v>
      </c>
      <c r="X35" s="93">
        <f>VLOOKUP(A35,DES_2!$A:$B,2,FALSE)</f>
        <v>2827.3</v>
      </c>
      <c r="Y35" s="93">
        <v>48</v>
      </c>
    </row>
    <row r="36" spans="1:25" x14ac:dyDescent="0.3">
      <c r="A36" s="108" t="s">
        <v>35</v>
      </c>
      <c r="B36" s="112">
        <f>INDEX(Population!$A:$J,MATCH(Data!$A36,Population!$A:$A,0),MATCH(Data!$A$1,Population!$3:$3,0))</f>
        <v>4000854</v>
      </c>
      <c r="C36" s="92">
        <f>INDEX(Income!$A:$J,MATCH(Data!$A36,Income!$A:$A,0),MATCH(Data!$A$1,Income!$3:$3,0))</f>
        <v>44925</v>
      </c>
      <c r="D36" s="113">
        <f>INDEX(Livable_wage!$A:$J,MATCH(Data!$A36,Livable_wage!$A:$A,0),MATCH(Data!$A$1,Livable_wage!$3:$3,0))</f>
        <v>11832</v>
      </c>
      <c r="E36" s="120">
        <f>INDEX(AVA_1!$A:$J,MATCH(Data!$A36,AVA_1!$A:$A,0),MATCH(Data!$A$1,AVA_1!$3:$3,0))</f>
        <v>0.379</v>
      </c>
      <c r="F36" s="94">
        <f>INDEX(AVA_2!$A:$J,MATCH(Data!$A36,AVA_2!$A:$A,0),MATCH(Data!$A$1,AVA_2!$3:$3,0))</f>
        <v>1.4575485990267777E-2</v>
      </c>
      <c r="G36" s="94">
        <f>INDEX(AVA_3!$A:$J,MATCH(Data!$A36,AVA_3!$A:$A,0),MATCH(Data!$A$1,AVA_3!$3:$3,0))</f>
        <v>0.13406700082882081</v>
      </c>
      <c r="H36" s="92">
        <f>INDEX(AVA_4!$A:$J,MATCH(Data!$A36,AVA_4!$A:$A,0),MATCH(Data!$A$1,AVA_4!$3:$3,0))</f>
        <v>2597</v>
      </c>
      <c r="I36" s="92">
        <f>INDEX(AVA_5!$A:$J,MATCH(Data!$A36,AVA_5!$A:$A,0),MATCH(Data!$A$1,AVA_5!$3:$3,0))</f>
        <v>18429</v>
      </c>
      <c r="J36" s="113">
        <f>INDEX(AVA_6!$A:$J,MATCH(Data!$A36,AVA_6!$A:$A,0),MATCH(Data!$A$1,AVA_6!$3:$3,0))</f>
        <v>775196</v>
      </c>
      <c r="K36" s="112">
        <f>INDEX(IRA_1!$A:$J,MATCH(Data!$A36,IRA_1!$A:$A,0),MATCH(Data!$A$1,IRA_1!$3:$3,0))</f>
        <v>202</v>
      </c>
      <c r="L36" s="92">
        <f>INDEX(IRA_2!$A:$J,MATCH(Data!$A36,IRA_2!$A:$A,0),MATCH(Data!$A$1,IRA_2!$3:$3,0))</f>
        <v>373</v>
      </c>
      <c r="M36" s="94">
        <f>INDEX(IRA_3!$A:$J,MATCH(Data!$A36,IRA_3!$A:$A,0),MATCH(Data!$A$1,IRA_3!$3:$3,0))</f>
        <v>0.36583554376657823</v>
      </c>
      <c r="N36" s="113">
        <f>INDEX(IRA_4!$A:$J,MATCH(Data!$A36,IRA_4!$A:$A,0),MATCH(Data!$A$1,IRA_4!$3:$3,0))</f>
        <v>16077</v>
      </c>
      <c r="O36" s="129">
        <f>INDEX(INV_1!$A:$J,MATCH(Data!$A36,INV_1!$A:$A,0),MATCH(Data!$A$1,INV_1!$3:$3,0))</f>
        <v>8.0785729914885446E-2</v>
      </c>
      <c r="P36" s="93">
        <f>VLOOKUP(A36,LUJ_1!$A:$B,2,FALSE)</f>
        <v>22.4</v>
      </c>
      <c r="Q36" s="93">
        <f>VLOOKUP(A36,LUJ_2!$A:$B,2,FALSE)</f>
        <v>510</v>
      </c>
      <c r="R36" s="93">
        <f>VLOOKUP(A36,LUJ_3!$A:$B,2,FALSE)</f>
        <v>15.76091402394132</v>
      </c>
      <c r="S36" s="93">
        <f>VLOOKUP(A36,LUJ_4!$A:$B,2,FALSE)</f>
        <v>19364</v>
      </c>
      <c r="T36" s="93">
        <f>VLOOKUP(A36,GUL_1!$A:$B,2,FALSE)</f>
        <v>74.58</v>
      </c>
      <c r="U36" s="93">
        <f>VLOOKUP(A36,GUL_2!$A:$B,2,FALSE)</f>
        <v>2244</v>
      </c>
      <c r="V36" s="93">
        <f>VLOOKUP(A36,GUL_3!$A:$B,2,FALSE)</f>
        <v>56.534209128313691</v>
      </c>
      <c r="W36" s="93">
        <f>VLOOKUP(A36,DES_1!$A:$B,2,FALSE)</f>
        <v>258</v>
      </c>
      <c r="X36" s="93">
        <f>VLOOKUP(A36,DES_2!$A:$B,2,FALSE)</f>
        <v>2255</v>
      </c>
      <c r="Y36" s="93">
        <v>50</v>
      </c>
    </row>
    <row r="37" spans="1:25" x14ac:dyDescent="0.3">
      <c r="A37" s="108" t="s">
        <v>36</v>
      </c>
      <c r="B37" s="112">
        <f>INDEX(Population!$A:$J,MATCH(Data!$A37,Population!$A:$A,0),MATCH(Data!$A$1,Population!$3:$3,0))</f>
        <v>1143644</v>
      </c>
      <c r="C37" s="92">
        <f>INDEX(Income!$A:$J,MATCH(Data!$A37,Income!$A:$A,0),MATCH(Data!$A$1,Income!$3:$3,0))</f>
        <v>32141</v>
      </c>
      <c r="D37" s="113">
        <f>INDEX(Livable_wage!$A:$J,MATCH(Data!$A37,Livable_wage!$A:$A,0),MATCH(Data!$A$1,Livable_wage!$3:$3,0))</f>
        <v>12388</v>
      </c>
      <c r="E37" s="120">
        <f>INDEX(AVA_1!$A:$J,MATCH(Data!$A37,AVA_1!$A:$A,0),MATCH(Data!$A$1,AVA_1!$3:$3,0))</f>
        <v>0.32200000000000001</v>
      </c>
      <c r="F37" s="94">
        <f>INDEX(AVA_2!$A:$J,MATCH(Data!$A37,AVA_2!$A:$A,0),MATCH(Data!$A$1,AVA_2!$3:$3,0))</f>
        <v>9.2110013804821075E-3</v>
      </c>
      <c r="G37" s="94">
        <f>INDEX(AVA_3!$A:$J,MATCH(Data!$A37,AVA_3!$A:$A,0),MATCH(Data!$A$1,AVA_3!$3:$3,0))</f>
        <v>3.2736973683031453E-3</v>
      </c>
      <c r="H37" s="92">
        <f>INDEX(AVA_4!$A:$J,MATCH(Data!$A37,AVA_4!$A:$A,0),MATCH(Data!$A$1,AVA_4!$3:$3,0))</f>
        <v>936</v>
      </c>
      <c r="I37" s="92">
        <f>INDEX(AVA_5!$A:$J,MATCH(Data!$A37,AVA_5!$A:$A,0),MATCH(Data!$A$1,AVA_5!$3:$3,0))</f>
        <v>6084</v>
      </c>
      <c r="J37" s="113">
        <f>INDEX(AVA_6!$A:$J,MATCH(Data!$A37,AVA_6!$A:$A,0),MATCH(Data!$A$1,AVA_6!$3:$3,0))</f>
        <v>178819</v>
      </c>
      <c r="K37" s="112">
        <f>INDEX(IRA_1!$A:$J,MATCH(Data!$A37,IRA_1!$A:$A,0),MATCH(Data!$A$1,IRA_1!$3:$3,0))</f>
        <v>62</v>
      </c>
      <c r="L37" s="92">
        <f>INDEX(IRA_2!$A:$J,MATCH(Data!$A37,IRA_2!$A:$A,0),MATCH(Data!$A$1,IRA_2!$3:$3,0))</f>
        <v>144</v>
      </c>
      <c r="M37" s="94">
        <f>INDEX(IRA_3!$A:$J,MATCH(Data!$A37,IRA_3!$A:$A,0),MATCH(Data!$A$1,IRA_3!$3:$3,0))</f>
        <v>0.2952952952952953</v>
      </c>
      <c r="N37" s="113">
        <f>INDEX(IRA_4!$A:$J,MATCH(Data!$A37,IRA_4!$A:$A,0),MATCH(Data!$A$1,IRA_4!$3:$3,0))</f>
        <v>4825</v>
      </c>
      <c r="O37" s="129">
        <f>INDEX(INV_1!$A:$J,MATCH(Data!$A37,INV_1!$A:$A,0),MATCH(Data!$A$1,INV_1!$3:$3,0))</f>
        <v>7.6692789973001121E-2</v>
      </c>
      <c r="P37" s="93">
        <f>VLOOKUP(A37,LUJ_1!$A:$B,2,FALSE)</f>
        <v>15.1</v>
      </c>
      <c r="Q37" s="93">
        <f>VLOOKUP(A37,LUJ_2!$A:$B,2,FALSE)</f>
        <v>45</v>
      </c>
      <c r="R37" s="93">
        <f>VLOOKUP(A37,LUJ_3!$A:$B,2,FALSE)</f>
        <v>24.731903485254691</v>
      </c>
      <c r="S37" s="93">
        <f>VLOOKUP(A37,LUJ_4!$A:$B,2,FALSE)</f>
        <v>8399</v>
      </c>
      <c r="T37" s="93">
        <f>VLOOKUP(A37,GUL_1!$A:$B,2,FALSE)</f>
        <v>72.12</v>
      </c>
      <c r="U37" s="93">
        <f>VLOOKUP(A37,GUL_2!$A:$B,2,FALSE)</f>
        <v>876</v>
      </c>
      <c r="V37" s="93">
        <f>VLOOKUP(A37,GUL_3!$A:$B,2,FALSE)</f>
        <v>63.328161489650554</v>
      </c>
      <c r="W37" s="93">
        <f>VLOOKUP(A37,DES_1!$A:$B,2,FALSE)</f>
        <v>332</v>
      </c>
      <c r="X37" s="93">
        <f>VLOOKUP(A37,DES_2!$A:$B,2,FALSE)</f>
        <v>3621.3</v>
      </c>
      <c r="Y37" s="93">
        <v>52</v>
      </c>
    </row>
    <row r="38" spans="1:25" x14ac:dyDescent="0.3">
      <c r="A38" s="108" t="s">
        <v>37</v>
      </c>
      <c r="B38" s="112">
        <f>INDEX(Population!$A:$J,MATCH(Data!$A38,Population!$A:$A,0),MATCH(Data!$A$1,Population!$3:$3,0))</f>
        <v>574948</v>
      </c>
      <c r="C38" s="92">
        <f>INDEX(Income!$A:$J,MATCH(Data!$A38,Income!$A:$A,0),MATCH(Data!$A$1,Income!$3:$3,0))</f>
        <v>34422</v>
      </c>
      <c r="D38" s="113">
        <f>INDEX(Livable_wage!$A:$J,MATCH(Data!$A38,Livable_wage!$A:$A,0),MATCH(Data!$A$1,Livable_wage!$3:$3,0))</f>
        <v>12860</v>
      </c>
      <c r="E38" s="120">
        <f>INDEX(AVA_1!$A:$J,MATCH(Data!$A38,AVA_1!$A:$A,0),MATCH(Data!$A$1,AVA_1!$3:$3,0))</f>
        <v>0.32</v>
      </c>
      <c r="F38" s="94">
        <f>INDEX(AVA_2!$A:$J,MATCH(Data!$A38,AVA_2!$A:$A,0),MATCH(Data!$A$1,AVA_2!$3:$3,0))</f>
        <v>1.1781777895613969E-2</v>
      </c>
      <c r="G38" s="94">
        <f>INDEX(AVA_3!$A:$J,MATCH(Data!$A38,AVA_3!$A:$A,0),MATCH(Data!$A$1,AVA_3!$3:$3,0))</f>
        <v>1.2642100795478761E-2</v>
      </c>
      <c r="H38" s="92">
        <f>INDEX(AVA_4!$A:$J,MATCH(Data!$A38,AVA_4!$A:$A,0),MATCH(Data!$A$1,AVA_4!$3:$3,0))</f>
        <v>406</v>
      </c>
      <c r="I38" s="92">
        <f>INDEX(AVA_5!$A:$J,MATCH(Data!$A38,AVA_5!$A:$A,0),MATCH(Data!$A$1,AVA_5!$3:$3,0))</f>
        <v>2314</v>
      </c>
      <c r="J38" s="113">
        <f>INDEX(AVA_6!$A:$J,MATCH(Data!$A38,AVA_6!$A:$A,0),MATCH(Data!$A$1,AVA_6!$3:$3,0))</f>
        <v>80580</v>
      </c>
      <c r="K38" s="112">
        <f>INDEX(IRA_1!$A:$J,MATCH(Data!$A38,IRA_1!$A:$A,0),MATCH(Data!$A$1,IRA_1!$3:$3,0))</f>
        <v>36</v>
      </c>
      <c r="L38" s="92">
        <f>INDEX(IRA_2!$A:$J,MATCH(Data!$A38,IRA_2!$A:$A,0),MATCH(Data!$A$1,IRA_2!$3:$3,0))</f>
        <v>55</v>
      </c>
      <c r="M38" s="94">
        <f>INDEX(IRA_3!$A:$J,MATCH(Data!$A38,IRA_3!$A:$A,0),MATCH(Data!$A$1,IRA_3!$3:$3,0))</f>
        <v>0.35125758889852554</v>
      </c>
      <c r="N38" s="113">
        <f>INDEX(IRA_4!$A:$J,MATCH(Data!$A38,IRA_4!$A:$A,0),MATCH(Data!$A$1,IRA_4!$3:$3,0))</f>
        <v>1795</v>
      </c>
      <c r="O38" s="129">
        <f>INDEX(INV_1!$A:$J,MATCH(Data!$A38,INV_1!$A:$A,0),MATCH(Data!$A$1,INV_1!$3:$3,0))</f>
        <v>7.3125886927248196E-2</v>
      </c>
      <c r="P38" s="93">
        <f>VLOOKUP(A38,LUJ_1!$A:$B,2,FALSE)</f>
        <v>32.200000000000003</v>
      </c>
      <c r="Q38" s="93">
        <f>VLOOKUP(A38,LUJ_2!$A:$B,2,FALSE)</f>
        <v>41</v>
      </c>
      <c r="R38" s="93">
        <f>VLOOKUP(A38,LUJ_3!$A:$B,2,FALSE)</f>
        <v>20.84719449988911</v>
      </c>
      <c r="S38" s="93">
        <f>VLOOKUP(A38,LUJ_4!$A:$B,2,FALSE)</f>
        <v>3399</v>
      </c>
      <c r="T38" s="93">
        <f>VLOOKUP(A38,GUL_1!$A:$B,2,FALSE)</f>
        <v>70.87</v>
      </c>
      <c r="U38" s="93">
        <f>VLOOKUP(A38,GUL_2!$A:$B,2,FALSE)</f>
        <v>492</v>
      </c>
      <c r="V38" s="93">
        <f>VLOOKUP(A38,GUL_3!$A:$B,2,FALSE)</f>
        <v>63.870921392771294</v>
      </c>
      <c r="W38" s="93">
        <f>VLOOKUP(A38,DES_1!$A:$B,2,FALSE)</f>
        <v>113</v>
      </c>
      <c r="X38" s="93">
        <f>VLOOKUP(A38,DES_2!$A:$B,2,FALSE)</f>
        <v>2930.4</v>
      </c>
      <c r="Y38" s="93">
        <v>53</v>
      </c>
    </row>
    <row r="39" spans="1:25" x14ac:dyDescent="0.3">
      <c r="A39" s="108" t="s">
        <v>38</v>
      </c>
      <c r="B39" s="112">
        <f>INDEX(Population!$A:$J,MATCH(Data!$A39,Population!$A:$A,0),MATCH(Data!$A$1,Population!$3:$3,0))</f>
        <v>1218611</v>
      </c>
      <c r="C39" s="92">
        <f>INDEX(Income!$A:$J,MATCH(Data!$A39,Income!$A:$A,0),MATCH(Data!$A$1,Income!$3:$3,0))</f>
        <v>35184</v>
      </c>
      <c r="D39" s="113">
        <f>INDEX(Livable_wage!$A:$J,MATCH(Data!$A39,Livable_wage!$A:$A,0),MATCH(Data!$A$1,Livable_wage!$3:$3,0))</f>
        <v>13363</v>
      </c>
      <c r="E39" s="120">
        <f>INDEX(AVA_1!$A:$J,MATCH(Data!$A39,AVA_1!$A:$A,0),MATCH(Data!$A$1,AVA_1!$3:$3,0))</f>
        <v>0.32900000000000001</v>
      </c>
      <c r="F39" s="94">
        <f>INDEX(AVA_2!$A:$J,MATCH(Data!$A39,AVA_2!$A:$A,0),MATCH(Data!$A$1,AVA_2!$3:$3,0))</f>
        <v>9.9470680052298425E-3</v>
      </c>
      <c r="G39" s="94">
        <f>INDEX(AVA_3!$A:$J,MATCH(Data!$A39,AVA_3!$A:$A,0),MATCH(Data!$A$1,AVA_3!$3:$3,0))</f>
        <v>1.9699470223393335E-2</v>
      </c>
      <c r="H39" s="92">
        <f>INDEX(AVA_4!$A:$J,MATCH(Data!$A39,AVA_4!$A:$A,0),MATCH(Data!$A$1,AVA_4!$3:$3,0))</f>
        <v>1862</v>
      </c>
      <c r="I39" s="92">
        <f>INDEX(AVA_5!$A:$J,MATCH(Data!$A39,AVA_5!$A:$A,0),MATCH(Data!$A$1,AVA_5!$3:$3,0))</f>
        <v>8447</v>
      </c>
      <c r="J39" s="113">
        <f>INDEX(AVA_6!$A:$J,MATCH(Data!$A39,AVA_6!$A:$A,0),MATCH(Data!$A$1,AVA_6!$3:$3,0))</f>
        <v>199668</v>
      </c>
      <c r="K39" s="112">
        <f>INDEX(IRA_1!$A:$J,MATCH(Data!$A39,IRA_1!$A:$A,0),MATCH(Data!$A$1,IRA_1!$3:$3,0))</f>
        <v>80</v>
      </c>
      <c r="L39" s="92">
        <f>INDEX(IRA_2!$A:$J,MATCH(Data!$A39,IRA_2!$A:$A,0),MATCH(Data!$A$1,IRA_2!$3:$3,0))</f>
        <v>147</v>
      </c>
      <c r="M39" s="94">
        <f>INDEX(IRA_3!$A:$J,MATCH(Data!$A39,IRA_3!$A:$A,0),MATCH(Data!$A$1,IRA_3!$3:$3,0))</f>
        <v>0.40709876543209877</v>
      </c>
      <c r="N39" s="113">
        <f>INDEX(IRA_4!$A:$J,MATCH(Data!$A39,IRA_4!$A:$A,0),MATCH(Data!$A$1,IRA_4!$3:$3,0))</f>
        <v>7004</v>
      </c>
      <c r="O39" s="129">
        <f>INDEX(INV_1!$A:$J,MATCH(Data!$A39,INV_1!$A:$A,0),MATCH(Data!$A$1,INV_1!$3:$3,0))</f>
        <v>7.1461650931180051E-2</v>
      </c>
      <c r="P39" s="93">
        <f>VLOOKUP(A39,LUJ_1!$A:$B,2,FALSE)</f>
        <v>41.4</v>
      </c>
      <c r="Q39" s="93">
        <f>VLOOKUP(A39,LUJ_2!$A:$B,2,FALSE)</f>
        <v>315</v>
      </c>
      <c r="R39" s="93">
        <f>VLOOKUP(A39,LUJ_3!$A:$B,2,FALSE)</f>
        <v>22.104072398190045</v>
      </c>
      <c r="S39" s="93">
        <f>VLOOKUP(A39,LUJ_4!$A:$B,2,FALSE)</f>
        <v>6166</v>
      </c>
      <c r="T39" s="93">
        <f>VLOOKUP(A39,GUL_1!$A:$B,2,FALSE)</f>
        <v>69.849999999999994</v>
      </c>
      <c r="U39" s="93">
        <f>VLOOKUP(A39,GUL_2!$A:$B,2,FALSE)</f>
        <v>1185</v>
      </c>
      <c r="V39" s="93">
        <f>VLOOKUP(A39,GUL_3!$A:$B,2,FALSE)</f>
        <v>69.979566331202577</v>
      </c>
      <c r="W39" s="93">
        <f>VLOOKUP(A39,DES_1!$A:$B,2,FALSE)</f>
        <v>212</v>
      </c>
      <c r="X39" s="93">
        <f>VLOOKUP(A39,DES_2!$A:$B,2,FALSE)</f>
        <v>3928.1</v>
      </c>
      <c r="Y39" s="93">
        <v>54</v>
      </c>
    </row>
    <row r="40" spans="1:25" x14ac:dyDescent="0.3">
      <c r="A40" s="108" t="s">
        <v>39</v>
      </c>
      <c r="B40" s="112">
        <f>INDEX(Population!$A:$J,MATCH(Data!$A40,Population!$A:$A,0),MATCH(Data!$A$1,Population!$3:$3,0))</f>
        <v>1489080</v>
      </c>
      <c r="C40" s="92">
        <f>INDEX(Income!$A:$J,MATCH(Data!$A40,Income!$A:$A,0),MATCH(Data!$A$1,Income!$3:$3,0))</f>
        <v>34193</v>
      </c>
      <c r="D40" s="113">
        <f>INDEX(Livable_wage!$A:$J,MATCH(Data!$A40,Livable_wage!$A:$A,0),MATCH(Data!$A$1,Livable_wage!$3:$3,0))</f>
        <v>13641</v>
      </c>
      <c r="E40" s="120">
        <f>INDEX(AVA_1!$A:$J,MATCH(Data!$A40,AVA_1!$A:$A,0),MATCH(Data!$A$1,AVA_1!$3:$3,0))</f>
        <v>0.34399999999999997</v>
      </c>
      <c r="F40" s="94">
        <f>INDEX(AVA_2!$A:$J,MATCH(Data!$A40,AVA_2!$A:$A,0),MATCH(Data!$A$1,AVA_2!$3:$3,0))</f>
        <v>1.0169075467256341E-2</v>
      </c>
      <c r="G40" s="94">
        <f>INDEX(AVA_3!$A:$J,MATCH(Data!$A40,AVA_3!$A:$A,0),MATCH(Data!$A$1,AVA_3!$3:$3,0))</f>
        <v>2.1796107428519361E-2</v>
      </c>
      <c r="H40" s="92">
        <f>INDEX(AVA_4!$A:$J,MATCH(Data!$A40,AVA_4!$A:$A,0),MATCH(Data!$A$1,AVA_4!$3:$3,0))</f>
        <v>926</v>
      </c>
      <c r="I40" s="92">
        <f>INDEX(AVA_5!$A:$J,MATCH(Data!$A40,AVA_5!$A:$A,0),MATCH(Data!$A$1,AVA_5!$3:$3,0))</f>
        <v>5902</v>
      </c>
      <c r="J40" s="113">
        <f>INDEX(AVA_6!$A:$J,MATCH(Data!$A40,AVA_6!$A:$A,0),MATCH(Data!$A$1,AVA_6!$3:$3,0))</f>
        <v>241379</v>
      </c>
      <c r="K40" s="112">
        <f>INDEX(IRA_1!$A:$J,MATCH(Data!$A40,IRA_1!$A:$A,0),MATCH(Data!$A$1,IRA_1!$3:$3,0))</f>
        <v>55</v>
      </c>
      <c r="L40" s="92">
        <f>INDEX(IRA_2!$A:$J,MATCH(Data!$A40,IRA_2!$A:$A,0),MATCH(Data!$A$1,IRA_2!$3:$3,0))</f>
        <v>153</v>
      </c>
      <c r="M40" s="94">
        <f>INDEX(IRA_3!$A:$J,MATCH(Data!$A40,IRA_3!$A:$A,0),MATCH(Data!$A$1,IRA_3!$3:$3,0))</f>
        <v>0.40840790140131689</v>
      </c>
      <c r="N40" s="113">
        <f>INDEX(IRA_4!$A:$J,MATCH(Data!$A40,IRA_4!$A:$A,0),MATCH(Data!$A$1,IRA_4!$3:$3,0))</f>
        <v>4163</v>
      </c>
      <c r="O40" s="129">
        <f>INDEX(INV_1!$A:$J,MATCH(Data!$A40,INV_1!$A:$A,0),MATCH(Data!$A$1,INV_1!$3:$3,0))</f>
        <v>6.9930102801829347E-2</v>
      </c>
      <c r="P40" s="93">
        <f>VLOOKUP(A40,LUJ_1!$A:$B,2,FALSE)</f>
        <v>43.1</v>
      </c>
      <c r="Q40" s="93">
        <f>VLOOKUP(A40,LUJ_2!$A:$B,2,FALSE)</f>
        <v>358</v>
      </c>
      <c r="R40" s="93">
        <f>VLOOKUP(A40,LUJ_3!$A:$B,2,FALSE)</f>
        <v>21.211483857398257</v>
      </c>
      <c r="S40" s="93">
        <f>VLOOKUP(A40,LUJ_4!$A:$B,2,FALSE)</f>
        <v>4749</v>
      </c>
      <c r="T40" s="93">
        <f>VLOOKUP(A40,GUL_1!$A:$B,2,FALSE)</f>
        <v>71.239999999999995</v>
      </c>
      <c r="U40" s="93">
        <f>VLOOKUP(A40,GUL_2!$A:$B,2,FALSE)</f>
        <v>1527</v>
      </c>
      <c r="V40" s="93">
        <f>VLOOKUP(A40,GUL_3!$A:$B,2,FALSE)</f>
        <v>69.926990241911383</v>
      </c>
      <c r="W40" s="93">
        <f>VLOOKUP(A40,DES_1!$A:$B,2,FALSE)</f>
        <v>156</v>
      </c>
      <c r="X40" s="93">
        <f>VLOOKUP(A40,DES_2!$A:$B,2,FALSE)</f>
        <v>2680.1</v>
      </c>
      <c r="Y40" s="93">
        <v>65</v>
      </c>
    </row>
    <row r="41" spans="1:25" x14ac:dyDescent="0.3">
      <c r="A41" s="108" t="s">
        <v>40</v>
      </c>
      <c r="B41" s="112">
        <f>INDEX(Population!$A:$J,MATCH(Data!$A41,Population!$A:$A,0),MATCH(Data!$A$1,Population!$3:$3,0))</f>
        <v>1072053</v>
      </c>
      <c r="C41" s="92">
        <f>INDEX(Income!$A:$J,MATCH(Data!$A41,Income!$A:$A,0),MATCH(Data!$A$1,Income!$3:$3,0))</f>
        <v>34982</v>
      </c>
      <c r="D41" s="113">
        <f>INDEX(Livable_wage!$A:$J,MATCH(Data!$A41,Livable_wage!$A:$A,0),MATCH(Data!$A$1,Livable_wage!$3:$3,0))</f>
        <v>13363</v>
      </c>
      <c r="E41" s="120">
        <f>INDEX(AVA_1!$A:$J,MATCH(Data!$A41,AVA_1!$A:$A,0),MATCH(Data!$A$1,AVA_1!$3:$3,0))</f>
        <v>0.33</v>
      </c>
      <c r="F41" s="94">
        <f>INDEX(AVA_2!$A:$J,MATCH(Data!$A41,AVA_2!$A:$A,0),MATCH(Data!$A$1,AVA_2!$3:$3,0))</f>
        <v>9.5843276936776484E-3</v>
      </c>
      <c r="G41" s="94">
        <f>INDEX(AVA_3!$A:$J,MATCH(Data!$A41,AVA_3!$A:$A,0),MATCH(Data!$A$1,AVA_3!$3:$3,0))</f>
        <v>2.4275593023286531E-2</v>
      </c>
      <c r="H41" s="92">
        <f>INDEX(AVA_4!$A:$J,MATCH(Data!$A41,AVA_4!$A:$A,0),MATCH(Data!$A$1,AVA_4!$3:$3,0))</f>
        <v>666</v>
      </c>
      <c r="I41" s="92">
        <f>INDEX(AVA_5!$A:$J,MATCH(Data!$A41,AVA_5!$A:$A,0),MATCH(Data!$A$1,AVA_5!$3:$3,0))</f>
        <v>5265</v>
      </c>
      <c r="J41" s="113">
        <f>INDEX(AVA_6!$A:$J,MATCH(Data!$A41,AVA_6!$A:$A,0),MATCH(Data!$A$1,AVA_6!$3:$3,0))</f>
        <v>194506</v>
      </c>
      <c r="K41" s="112">
        <f>INDEX(IRA_1!$A:$J,MATCH(Data!$A41,IRA_1!$A:$A,0),MATCH(Data!$A$1,IRA_1!$3:$3,0))</f>
        <v>46</v>
      </c>
      <c r="L41" s="92">
        <f>INDEX(IRA_2!$A:$J,MATCH(Data!$A41,IRA_2!$A:$A,0),MATCH(Data!$A$1,IRA_2!$3:$3,0))</f>
        <v>130</v>
      </c>
      <c r="M41" s="94">
        <f>INDEX(IRA_3!$A:$J,MATCH(Data!$A41,IRA_3!$A:$A,0),MATCH(Data!$A$1,IRA_3!$3:$3,0))</f>
        <v>0.42850905915738924</v>
      </c>
      <c r="N41" s="113">
        <f>INDEX(IRA_4!$A:$J,MATCH(Data!$A41,IRA_4!$A:$A,0),MATCH(Data!$A$1,IRA_4!$3:$3,0))</f>
        <v>4761</v>
      </c>
      <c r="O41" s="129">
        <f>INDEX(INV_1!$A:$J,MATCH(Data!$A41,INV_1!$A:$A,0),MATCH(Data!$A$1,INV_1!$3:$3,0))</f>
        <v>8.4432388515715981E-2</v>
      </c>
      <c r="P41" s="93">
        <f>VLOOKUP(A41,LUJ_1!$A:$B,2,FALSE)</f>
        <v>24.6</v>
      </c>
      <c r="Q41" s="93">
        <f>VLOOKUP(A41,LUJ_2!$A:$B,2,FALSE)</f>
        <v>390</v>
      </c>
      <c r="R41" s="93">
        <f>VLOOKUP(A41,LUJ_3!$A:$B,2,FALSE)</f>
        <v>20.68556517613569</v>
      </c>
      <c r="S41" s="93">
        <f>VLOOKUP(A41,LUJ_4!$A:$B,2,FALSE)</f>
        <v>4399</v>
      </c>
      <c r="T41" s="93">
        <f>VLOOKUP(A41,GUL_1!$A:$B,2,FALSE)</f>
        <v>71.760000000000005</v>
      </c>
      <c r="U41" s="93">
        <f>VLOOKUP(A41,GUL_2!$A:$B,2,FALSE)</f>
        <v>802</v>
      </c>
      <c r="V41" s="93">
        <f>VLOOKUP(A41,GUL_3!$A:$B,2,FALSE)</f>
        <v>62.846775933787185</v>
      </c>
      <c r="W41" s="93">
        <f>VLOOKUP(A41,DES_1!$A:$B,2,FALSE)</f>
        <v>124</v>
      </c>
      <c r="X41" s="93">
        <f>VLOOKUP(A41,DES_2!$A:$B,2,FALSE)</f>
        <v>3008.9</v>
      </c>
      <c r="Y41" s="93">
        <v>64</v>
      </c>
    </row>
    <row r="42" spans="1:25" x14ac:dyDescent="0.3">
      <c r="A42" s="108" t="s">
        <v>41</v>
      </c>
      <c r="B42" s="112">
        <f>INDEX(Population!$A:$J,MATCH(Data!$A42,Population!$A:$A,0),MATCH(Data!$A$1,Population!$3:$3,0))</f>
        <v>1186333</v>
      </c>
      <c r="C42" s="92">
        <f>INDEX(Income!$A:$J,MATCH(Data!$A42,Income!$A:$A,0),MATCH(Data!$A$1,Income!$3:$3,0))</f>
        <v>31001</v>
      </c>
      <c r="D42" s="113">
        <f>INDEX(Livable_wage!$A:$J,MATCH(Data!$A42,Livable_wage!$A:$A,0),MATCH(Data!$A$1,Livable_wage!$3:$3,0))</f>
        <v>12388</v>
      </c>
      <c r="E42" s="120">
        <f>INDEX(AVA_1!$A:$J,MATCH(Data!$A42,AVA_1!$A:$A,0),MATCH(Data!$A$1,AVA_1!$3:$3,0))</f>
        <v>0.34200000000000003</v>
      </c>
      <c r="F42" s="94">
        <f>INDEX(AVA_2!$A:$J,MATCH(Data!$A42,AVA_2!$A:$A,0),MATCH(Data!$A$1,AVA_2!$3:$3,0))</f>
        <v>1.2844101021725569E-2</v>
      </c>
      <c r="G42" s="94">
        <f>INDEX(AVA_3!$A:$J,MATCH(Data!$A42,AVA_3!$A:$A,0),MATCH(Data!$A$1,AVA_3!$3:$3,0))</f>
        <v>8.5093768525184091E-2</v>
      </c>
      <c r="H42" s="92">
        <f>INDEX(AVA_4!$A:$J,MATCH(Data!$A42,AVA_4!$A:$A,0),MATCH(Data!$A$1,AVA_4!$3:$3,0))</f>
        <v>773</v>
      </c>
      <c r="I42" s="92">
        <f>INDEX(AVA_5!$A:$J,MATCH(Data!$A42,AVA_5!$A:$A,0),MATCH(Data!$A$1,AVA_5!$3:$3,0))</f>
        <v>3655</v>
      </c>
      <c r="J42" s="113">
        <f>INDEX(AVA_6!$A:$J,MATCH(Data!$A42,AVA_6!$A:$A,0),MATCH(Data!$A$1,AVA_6!$3:$3,0))</f>
        <v>173066</v>
      </c>
      <c r="K42" s="112">
        <f>INDEX(IRA_1!$A:$J,MATCH(Data!$A42,IRA_1!$A:$A,0),MATCH(Data!$A$1,IRA_1!$3:$3,0))</f>
        <v>79</v>
      </c>
      <c r="L42" s="92">
        <f>INDEX(IRA_2!$A:$J,MATCH(Data!$A42,IRA_2!$A:$A,0),MATCH(Data!$A$1,IRA_2!$3:$3,0))</f>
        <v>126</v>
      </c>
      <c r="M42" s="94">
        <f>INDEX(IRA_3!$A:$J,MATCH(Data!$A42,IRA_3!$A:$A,0),MATCH(Data!$A$1,IRA_3!$3:$3,0))</f>
        <v>0.37382075471698117</v>
      </c>
      <c r="N42" s="113">
        <f>INDEX(IRA_4!$A:$J,MATCH(Data!$A42,IRA_4!$A:$A,0),MATCH(Data!$A$1,IRA_4!$3:$3,0))</f>
        <v>2077</v>
      </c>
      <c r="O42" s="129">
        <f>INDEX(INV_1!$A:$J,MATCH(Data!$A42,INV_1!$A:$A,0),MATCH(Data!$A$1,INV_1!$3:$3,0))</f>
        <v>6.6247096284719309E-2</v>
      </c>
      <c r="P42" s="93">
        <f>VLOOKUP(A42,LUJ_1!$A:$B,2,FALSE)</f>
        <v>52.8</v>
      </c>
      <c r="Q42" s="93">
        <f>VLOOKUP(A42,LUJ_2!$A:$B,2,FALSE)</f>
        <v>26</v>
      </c>
      <c r="R42" s="93">
        <f>VLOOKUP(A42,LUJ_3!$A:$B,2,FALSE)</f>
        <v>17.279167589107818</v>
      </c>
      <c r="S42" s="93">
        <f>VLOOKUP(A42,LUJ_4!$A:$B,2,FALSE)</f>
        <v>4999</v>
      </c>
      <c r="T42" s="93">
        <f>VLOOKUP(A42,GUL_1!$A:$B,2,FALSE)</f>
        <v>71.599999999999994</v>
      </c>
      <c r="U42" s="93">
        <f>VLOOKUP(A42,GUL_2!$A:$B,2,FALSE)</f>
        <v>817</v>
      </c>
      <c r="V42" s="93">
        <f>VLOOKUP(A42,GUL_3!$A:$B,2,FALSE)</f>
        <v>58.827012366386541</v>
      </c>
      <c r="W42" s="93">
        <f>VLOOKUP(A42,DES_1!$A:$B,2,FALSE)</f>
        <v>99</v>
      </c>
      <c r="X42" s="93">
        <f>VLOOKUP(A42,DES_2!$A:$B,2,FALSE)</f>
        <v>2779.5</v>
      </c>
      <c r="Y42" s="93">
        <v>63</v>
      </c>
    </row>
    <row r="43" spans="1:25" x14ac:dyDescent="0.3">
      <c r="A43" s="108" t="s">
        <v>42</v>
      </c>
      <c r="B43" s="112">
        <f>INDEX(Population!$A:$J,MATCH(Data!$A43,Population!$A:$A,0),MATCH(Data!$A$1,Population!$3:$3,0))</f>
        <v>674336</v>
      </c>
      <c r="C43" s="92">
        <f>INDEX(Income!$A:$J,MATCH(Data!$A43,Income!$A:$A,0),MATCH(Data!$A$1,Income!$3:$3,0))</f>
        <v>25497</v>
      </c>
      <c r="D43" s="113">
        <f>INDEX(Livable_wage!$A:$J,MATCH(Data!$A43,Livable_wage!$A:$A,0),MATCH(Data!$A$1,Livable_wage!$3:$3,0))</f>
        <v>12250</v>
      </c>
      <c r="E43" s="120">
        <f>INDEX(AVA_1!$A:$J,MATCH(Data!$A43,AVA_1!$A:$A,0),MATCH(Data!$A$1,AVA_1!$3:$3,0))</f>
        <v>0.33600000000000002</v>
      </c>
      <c r="F43" s="94">
        <f>INDEX(AVA_2!$A:$J,MATCH(Data!$A43,AVA_2!$A:$A,0),MATCH(Data!$A$1,AVA_2!$3:$3,0))</f>
        <v>9.1748769877569459E-3</v>
      </c>
      <c r="G43" s="94">
        <f>INDEX(AVA_3!$A:$J,MATCH(Data!$A43,AVA_3!$A:$A,0),MATCH(Data!$A$1,AVA_3!$3:$3,0))</f>
        <v>5.8490595017023708E-3</v>
      </c>
      <c r="H43" s="92">
        <f>INDEX(AVA_4!$A:$J,MATCH(Data!$A43,AVA_4!$A:$A,0),MATCH(Data!$A$1,AVA_4!$3:$3,0))</f>
        <v>389</v>
      </c>
      <c r="I43" s="92">
        <f>INDEX(AVA_5!$A:$J,MATCH(Data!$A43,AVA_5!$A:$A,0),MATCH(Data!$A$1,AVA_5!$3:$3,0))</f>
        <v>2474</v>
      </c>
      <c r="J43" s="113">
        <f>INDEX(AVA_6!$A:$J,MATCH(Data!$A43,AVA_6!$A:$A,0),MATCH(Data!$A$1,AVA_6!$3:$3,0))</f>
        <v>88726</v>
      </c>
      <c r="K43" s="112">
        <f>INDEX(IRA_1!$A:$J,MATCH(Data!$A43,IRA_1!$A:$A,0),MATCH(Data!$A$1,IRA_1!$3:$3,0))</f>
        <v>42</v>
      </c>
      <c r="L43" s="92">
        <f>INDEX(IRA_2!$A:$J,MATCH(Data!$A43,IRA_2!$A:$A,0),MATCH(Data!$A$1,IRA_2!$3:$3,0))</f>
        <v>94</v>
      </c>
      <c r="M43" s="94">
        <f>INDEX(IRA_3!$A:$J,MATCH(Data!$A43,IRA_3!$A:$A,0),MATCH(Data!$A$1,IRA_3!$3:$3,0))</f>
        <v>0.43083387201034262</v>
      </c>
      <c r="N43" s="113">
        <f>INDEX(IRA_4!$A:$J,MATCH(Data!$A43,IRA_4!$A:$A,0),MATCH(Data!$A$1,IRA_4!$3:$3,0))</f>
        <v>2539</v>
      </c>
      <c r="O43" s="129">
        <f>INDEX(INV_1!$A:$J,MATCH(Data!$A43,INV_1!$A:$A,0),MATCH(Data!$A$1,INV_1!$3:$3,0))</f>
        <v>8.5741970417691868E-2</v>
      </c>
      <c r="P43" s="93">
        <f>VLOOKUP(A43,LUJ_1!$A:$B,2,FALSE)</f>
        <v>31.3</v>
      </c>
      <c r="Q43" s="93">
        <f>VLOOKUP(A43,LUJ_2!$A:$B,2,FALSE)</f>
        <v>24</v>
      </c>
      <c r="R43" s="93">
        <f>VLOOKUP(A43,LUJ_3!$A:$B,2,FALSE)</f>
        <v>25.742922454721295</v>
      </c>
      <c r="S43" s="93">
        <f>VLOOKUP(A43,LUJ_4!$A:$B,2,FALSE)</f>
        <v>5205</v>
      </c>
      <c r="T43" s="93">
        <f>VLOOKUP(A43,GUL_1!$A:$B,2,FALSE)</f>
        <v>71.849999999999994</v>
      </c>
      <c r="U43" s="93">
        <f>VLOOKUP(A43,GUL_2!$A:$B,2,FALSE)</f>
        <v>626</v>
      </c>
      <c r="V43" s="93">
        <f>VLOOKUP(A43,GUL_3!$A:$B,2,FALSE)</f>
        <v>57.433577742658102</v>
      </c>
      <c r="W43" s="93">
        <f>VLOOKUP(A43,DES_1!$A:$B,2,FALSE)</f>
        <v>99</v>
      </c>
      <c r="X43" s="93">
        <f>VLOOKUP(A43,DES_2!$A:$B,2,FALSE)</f>
        <v>2805.8</v>
      </c>
      <c r="Y43" s="93">
        <v>60</v>
      </c>
    </row>
    <row r="44" spans="1:25" x14ac:dyDescent="0.3">
      <c r="A44" s="108" t="s">
        <v>43</v>
      </c>
      <c r="B44" s="112">
        <f>INDEX(Population!$A:$J,MATCH(Data!$A44,Population!$A:$A,0),MATCH(Data!$A$1,Population!$3:$3,0))</f>
        <v>879971</v>
      </c>
      <c r="C44" s="92">
        <f>INDEX(Income!$A:$J,MATCH(Data!$A44,Income!$A:$A,0),MATCH(Data!$A$1,Income!$3:$3,0))</f>
        <v>35049</v>
      </c>
      <c r="D44" s="113">
        <f>INDEX(Livable_wage!$A:$J,MATCH(Data!$A44,Livable_wage!$A:$A,0),MATCH(Data!$A$1,Livable_wage!$3:$3,0))</f>
        <v>13363</v>
      </c>
      <c r="E44" s="120">
        <f>INDEX(AVA_1!$A:$J,MATCH(Data!$A44,AVA_1!$A:$A,0),MATCH(Data!$A$1,AVA_1!$3:$3,0))</f>
        <v>0.36499999999999999</v>
      </c>
      <c r="F44" s="94">
        <f>INDEX(AVA_2!$A:$J,MATCH(Data!$A44,AVA_2!$A:$A,0),MATCH(Data!$A$1,AVA_2!$3:$3,0))</f>
        <v>7.9107823460475811E-3</v>
      </c>
      <c r="G44" s="94">
        <f>INDEX(AVA_3!$A:$J,MATCH(Data!$A44,AVA_3!$A:$A,0),MATCH(Data!$A$1,AVA_3!$3:$3,0))</f>
        <v>2.1657731034928188E-2</v>
      </c>
      <c r="H44" s="92">
        <f>INDEX(AVA_4!$A:$J,MATCH(Data!$A44,AVA_4!$A:$A,0),MATCH(Data!$A$1,AVA_4!$3:$3,0))</f>
        <v>634</v>
      </c>
      <c r="I44" s="92">
        <f>INDEX(AVA_5!$A:$J,MATCH(Data!$A44,AVA_5!$A:$A,0),MATCH(Data!$A$1,AVA_5!$3:$3,0))</f>
        <v>4937</v>
      </c>
      <c r="J44" s="113">
        <f>INDEX(AVA_6!$A:$J,MATCH(Data!$A44,AVA_6!$A:$A,0),MATCH(Data!$A$1,AVA_6!$3:$3,0))</f>
        <v>129448</v>
      </c>
      <c r="K44" s="112">
        <f>INDEX(IRA_1!$A:$J,MATCH(Data!$A44,IRA_1!$A:$A,0),MATCH(Data!$A$1,IRA_1!$3:$3,0))</f>
        <v>50</v>
      </c>
      <c r="L44" s="92">
        <f>INDEX(IRA_2!$A:$J,MATCH(Data!$A44,IRA_2!$A:$A,0),MATCH(Data!$A$1,IRA_2!$3:$3,0))</f>
        <v>106</v>
      </c>
      <c r="M44" s="94">
        <f>INDEX(IRA_3!$A:$J,MATCH(Data!$A44,IRA_3!$A:$A,0),MATCH(Data!$A$1,IRA_3!$3:$3,0))</f>
        <v>0.39825374198146823</v>
      </c>
      <c r="N44" s="113">
        <f>INDEX(IRA_4!$A:$J,MATCH(Data!$A44,IRA_4!$A:$A,0),MATCH(Data!$A$1,IRA_4!$3:$3,0))</f>
        <v>4360</v>
      </c>
      <c r="O44" s="129">
        <f>INDEX(INV_1!$A:$J,MATCH(Data!$A44,INV_1!$A:$A,0),MATCH(Data!$A$1,INV_1!$3:$3,0))</f>
        <v>7.7469702438676083E-2</v>
      </c>
      <c r="P44" s="93">
        <f>VLOOKUP(A44,LUJ_1!$A:$B,2,FALSE)</f>
        <v>25.3</v>
      </c>
      <c r="Q44" s="93">
        <f>VLOOKUP(A44,LUJ_2!$A:$B,2,FALSE)</f>
        <v>87</v>
      </c>
      <c r="R44" s="93">
        <f>VLOOKUP(A44,LUJ_3!$A:$B,2,FALSE)</f>
        <v>23.486238532110093</v>
      </c>
      <c r="S44" s="93">
        <f>VLOOKUP(A44,LUJ_4!$A:$B,2,FALSE)</f>
        <v>4302</v>
      </c>
      <c r="T44" s="93">
        <f>VLOOKUP(A44,GUL_1!$A:$B,2,FALSE)</f>
        <v>70.69</v>
      </c>
      <c r="U44" s="93">
        <f>VLOOKUP(A44,GUL_2!$A:$B,2,FALSE)</f>
        <v>760</v>
      </c>
      <c r="V44" s="93">
        <f>VLOOKUP(A44,GUL_3!$A:$B,2,FALSE)</f>
        <v>64.676607107772014</v>
      </c>
      <c r="W44" s="93">
        <f>VLOOKUP(A44,DES_1!$A:$B,2,FALSE)</f>
        <v>84</v>
      </c>
      <c r="X44" s="93">
        <f>VLOOKUP(A44,DES_2!$A:$B,2,FALSE)</f>
        <v>2922.4</v>
      </c>
      <c r="Y44" s="93">
        <v>58</v>
      </c>
    </row>
    <row r="45" spans="1:25" x14ac:dyDescent="0.3">
      <c r="A45" s="108" t="s">
        <v>44</v>
      </c>
      <c r="B45" s="112">
        <f>INDEX(Population!$A:$J,MATCH(Data!$A45,Population!$A:$A,0),MATCH(Data!$A$1,Population!$3:$3,0))</f>
        <v>2516751</v>
      </c>
      <c r="C45" s="92">
        <f>INDEX(Income!$A:$J,MATCH(Data!$A45,Income!$A:$A,0),MATCH(Data!$A$1,Income!$3:$3,0))</f>
        <v>37246</v>
      </c>
      <c r="D45" s="113">
        <f>INDEX(Livable_wage!$A:$J,MATCH(Data!$A45,Livable_wage!$A:$A,0),MATCH(Data!$A$1,Livable_wage!$3:$3,0))</f>
        <v>12806</v>
      </c>
      <c r="E45" s="120">
        <f>INDEX(AVA_1!$A:$J,MATCH(Data!$A45,AVA_1!$A:$A,0),MATCH(Data!$A$1,AVA_1!$3:$3,0))</f>
        <v>0.36699999999999999</v>
      </c>
      <c r="F45" s="94">
        <f>INDEX(AVA_2!$A:$J,MATCH(Data!$A45,AVA_2!$A:$A,0),MATCH(Data!$A$1,AVA_2!$3:$3,0))</f>
        <v>1.1047918092073112E-2</v>
      </c>
      <c r="G45" s="94">
        <f>INDEX(AVA_3!$A:$J,MATCH(Data!$A45,AVA_3!$A:$A,0),MATCH(Data!$A$1,AVA_3!$3:$3,0))</f>
        <v>3.4003122385146509E-2</v>
      </c>
      <c r="H45" s="92">
        <f>INDEX(AVA_4!$A:$J,MATCH(Data!$A45,AVA_4!$A:$A,0),MATCH(Data!$A$1,AVA_4!$3:$3,0))</f>
        <v>1852</v>
      </c>
      <c r="I45" s="92">
        <f>INDEX(AVA_5!$A:$J,MATCH(Data!$A45,AVA_5!$A:$A,0),MATCH(Data!$A$1,AVA_5!$3:$3,0))</f>
        <v>14571</v>
      </c>
      <c r="J45" s="113">
        <f>INDEX(AVA_6!$A:$J,MATCH(Data!$A45,AVA_6!$A:$A,0),MATCH(Data!$A$1,AVA_6!$3:$3,0))</f>
        <v>454136</v>
      </c>
      <c r="K45" s="112">
        <f>INDEX(IRA_1!$A:$J,MATCH(Data!$A45,IRA_1!$A:$A,0),MATCH(Data!$A$1,IRA_1!$3:$3,0))</f>
        <v>180</v>
      </c>
      <c r="L45" s="92">
        <f>INDEX(IRA_2!$A:$J,MATCH(Data!$A45,IRA_2!$A:$A,0),MATCH(Data!$A$1,IRA_2!$3:$3,0))</f>
        <v>459</v>
      </c>
      <c r="M45" s="94">
        <f>INDEX(IRA_3!$A:$J,MATCH(Data!$A45,IRA_3!$A:$A,0),MATCH(Data!$A$1,IRA_3!$3:$3,0))</f>
        <v>0.35558089616313393</v>
      </c>
      <c r="N45" s="113">
        <f>INDEX(IRA_4!$A:$J,MATCH(Data!$A45,IRA_4!$A:$A,0),MATCH(Data!$A$1,IRA_4!$3:$3,0))</f>
        <v>9303</v>
      </c>
      <c r="O45" s="129">
        <f>INDEX(INV_1!$A:$J,MATCH(Data!$A45,INV_1!$A:$A,0),MATCH(Data!$A$1,INV_1!$3:$3,0))</f>
        <v>6.4557829115953674E-2</v>
      </c>
      <c r="P45" s="93">
        <f>VLOOKUP(A45,LUJ_1!$A:$B,2,FALSE)</f>
        <v>63.5</v>
      </c>
      <c r="Q45" s="93">
        <f>VLOOKUP(A45,LUJ_2!$A:$B,2,FALSE)</f>
        <v>239</v>
      </c>
      <c r="R45" s="93">
        <f>VLOOKUP(A45,LUJ_3!$A:$B,2,FALSE)</f>
        <v>29.421380942138093</v>
      </c>
      <c r="S45" s="93">
        <f>VLOOKUP(A45,LUJ_4!$A:$B,2,FALSE)</f>
        <v>16338</v>
      </c>
      <c r="T45" s="93">
        <f>VLOOKUP(A45,GUL_1!$A:$B,2,FALSE)</f>
        <v>71.05</v>
      </c>
      <c r="U45" s="93">
        <f>VLOOKUP(A45,GUL_2!$A:$B,2,FALSE)</f>
        <v>2178</v>
      </c>
      <c r="V45" s="93">
        <f>VLOOKUP(A45,GUL_3!$A:$B,2,FALSE)</f>
        <v>56.172808564318871</v>
      </c>
      <c r="W45" s="93">
        <f>VLOOKUP(A45,DES_1!$A:$B,2,FALSE)</f>
        <v>629</v>
      </c>
      <c r="X45" s="93">
        <f>VLOOKUP(A45,DES_2!$A:$B,2,FALSE)</f>
        <v>4141.3</v>
      </c>
      <c r="Y45" s="93">
        <v>56</v>
      </c>
    </row>
    <row r="46" spans="1:25" x14ac:dyDescent="0.3">
      <c r="A46" s="108" t="s">
        <v>45</v>
      </c>
      <c r="B46" s="112">
        <f>INDEX(Population!$A:$J,MATCH(Data!$A46,Population!$A:$A,0),MATCH(Data!$A$1,Population!$3:$3,0))</f>
        <v>919420</v>
      </c>
      <c r="C46" s="92">
        <f>INDEX(Income!$A:$J,MATCH(Data!$A46,Income!$A:$A,0),MATCH(Data!$A$1,Income!$3:$3,0))</f>
        <v>34255</v>
      </c>
      <c r="D46" s="113">
        <f>INDEX(Livable_wage!$A:$J,MATCH(Data!$A46,Livable_wage!$A:$A,0),MATCH(Data!$A$1,Livable_wage!$3:$3,0))</f>
        <v>12806</v>
      </c>
      <c r="E46" s="120">
        <f>INDEX(AVA_1!$A:$J,MATCH(Data!$A46,AVA_1!$A:$A,0),MATCH(Data!$A$1,AVA_1!$3:$3,0))</f>
        <v>0.33500000000000002</v>
      </c>
      <c r="F46" s="94">
        <f>INDEX(AVA_2!$A:$J,MATCH(Data!$A46,AVA_2!$A:$A,0),MATCH(Data!$A$1,AVA_2!$3:$3,0))</f>
        <v>1.1068586190145417E-2</v>
      </c>
      <c r="G46" s="94">
        <f>INDEX(AVA_3!$A:$J,MATCH(Data!$A46,AVA_3!$A:$A,0),MATCH(Data!$A$1,AVA_3!$3:$3,0))</f>
        <v>1.1255967762388153E-2</v>
      </c>
      <c r="H46" s="92">
        <f>INDEX(AVA_4!$A:$J,MATCH(Data!$A46,AVA_4!$A:$A,0),MATCH(Data!$A$1,AVA_4!$3:$3,0))</f>
        <v>531</v>
      </c>
      <c r="I46" s="92">
        <f>INDEX(AVA_5!$A:$J,MATCH(Data!$A46,AVA_5!$A:$A,0),MATCH(Data!$A$1,AVA_5!$3:$3,0))</f>
        <v>4215</v>
      </c>
      <c r="J46" s="113">
        <f>INDEX(AVA_6!$A:$J,MATCH(Data!$A46,AVA_6!$A:$A,0),MATCH(Data!$A$1,AVA_6!$3:$3,0))</f>
        <v>110801</v>
      </c>
      <c r="K46" s="112">
        <f>INDEX(IRA_1!$A:$J,MATCH(Data!$A46,IRA_1!$A:$A,0),MATCH(Data!$A$1,IRA_1!$3:$3,0))</f>
        <v>38</v>
      </c>
      <c r="L46" s="92">
        <f>INDEX(IRA_2!$A:$J,MATCH(Data!$A46,IRA_2!$A:$A,0),MATCH(Data!$A$1,IRA_2!$3:$3,0))</f>
        <v>112</v>
      </c>
      <c r="M46" s="94">
        <f>INDEX(IRA_3!$A:$J,MATCH(Data!$A46,IRA_3!$A:$A,0),MATCH(Data!$A$1,IRA_3!$3:$3,0))</f>
        <v>0.39255657377968955</v>
      </c>
      <c r="N46" s="113">
        <f>INDEX(IRA_4!$A:$J,MATCH(Data!$A46,IRA_4!$A:$A,0),MATCH(Data!$A$1,IRA_4!$3:$3,0))</f>
        <v>2469</v>
      </c>
      <c r="O46" s="129">
        <f>INDEX(INV_1!$A:$J,MATCH(Data!$A46,INV_1!$A:$A,0),MATCH(Data!$A$1,INV_1!$3:$3,0))</f>
        <v>8.0553418197583715E-2</v>
      </c>
      <c r="P46" s="93">
        <f>VLOOKUP(A46,LUJ_1!$A:$B,2,FALSE)</f>
        <v>63.3</v>
      </c>
      <c r="Q46" s="93">
        <f>VLOOKUP(A46,LUJ_2!$A:$B,2,FALSE)</f>
        <v>116</v>
      </c>
      <c r="R46" s="93">
        <f>VLOOKUP(A46,LUJ_3!$A:$B,2,FALSE)</f>
        <v>22.960593281954342</v>
      </c>
      <c r="S46" s="93">
        <f>VLOOKUP(A46,LUJ_4!$A:$B,2,FALSE)</f>
        <v>4287</v>
      </c>
      <c r="T46" s="93">
        <f>VLOOKUP(A46,GUL_1!$A:$B,2,FALSE)</f>
        <v>71.180000000000007</v>
      </c>
      <c r="U46" s="93">
        <f>VLOOKUP(A46,GUL_2!$A:$B,2,FALSE)</f>
        <v>1036</v>
      </c>
      <c r="V46" s="93">
        <f>VLOOKUP(A46,GUL_3!$A:$B,2,FALSE)</f>
        <v>61.193212668927821</v>
      </c>
      <c r="W46" s="93">
        <f>VLOOKUP(A46,DES_1!$A:$B,2,FALSE)</f>
        <v>171</v>
      </c>
      <c r="X46" s="93">
        <f>VLOOKUP(A46,DES_2!$A:$B,2,FALSE)</f>
        <v>3703.9</v>
      </c>
      <c r="Y46" s="93">
        <v>57</v>
      </c>
    </row>
    <row r="47" spans="1:25" x14ac:dyDescent="0.3">
      <c r="A47" s="108" t="s">
        <v>46</v>
      </c>
      <c r="B47" s="112">
        <f>INDEX(Population!$A:$J,MATCH(Data!$A47,Population!$A:$A,0),MATCH(Data!$A$1,Population!$3:$3,0))</f>
        <v>1178543</v>
      </c>
      <c r="C47" s="92">
        <f>INDEX(Income!$A:$J,MATCH(Data!$A47,Income!$A:$A,0),MATCH(Data!$A$1,Income!$3:$3,0))</f>
        <v>27206</v>
      </c>
      <c r="D47" s="113">
        <f>INDEX(Livable_wage!$A:$J,MATCH(Data!$A47,Livable_wage!$A:$A,0),MATCH(Data!$A$1,Livable_wage!$3:$3,0))</f>
        <v>11832</v>
      </c>
      <c r="E47" s="120">
        <f>INDEX(AVA_1!$A:$J,MATCH(Data!$A47,AVA_1!$A:$A,0),MATCH(Data!$A$1,AVA_1!$3:$3,0))</f>
        <v>0.33600000000000002</v>
      </c>
      <c r="F47" s="94">
        <f>INDEX(AVA_2!$A:$J,MATCH(Data!$A47,AVA_2!$A:$A,0),MATCH(Data!$A$1,AVA_2!$3:$3,0))</f>
        <v>1.3549436085374351E-2</v>
      </c>
      <c r="G47" s="94">
        <f>INDEX(AVA_3!$A:$J,MATCH(Data!$A47,AVA_3!$A:$A,0),MATCH(Data!$A$1,AVA_3!$3:$3,0))</f>
        <v>1.7171126583507258E-2</v>
      </c>
      <c r="H47" s="92">
        <f>INDEX(AVA_4!$A:$J,MATCH(Data!$A47,AVA_4!$A:$A,0),MATCH(Data!$A$1,AVA_4!$3:$3,0))</f>
        <v>943</v>
      </c>
      <c r="I47" s="92">
        <f>INDEX(AVA_5!$A:$J,MATCH(Data!$A47,AVA_5!$A:$A,0),MATCH(Data!$A$1,AVA_5!$3:$3,0))</f>
        <v>2835</v>
      </c>
      <c r="J47" s="113">
        <f>INDEX(AVA_6!$A:$J,MATCH(Data!$A47,AVA_6!$A:$A,0),MATCH(Data!$A$1,AVA_6!$3:$3,0))</f>
        <v>191550</v>
      </c>
      <c r="K47" s="112">
        <f>INDEX(IRA_1!$A:$J,MATCH(Data!$A47,IRA_1!$A:$A,0),MATCH(Data!$A$1,IRA_1!$3:$3,0))</f>
        <v>36</v>
      </c>
      <c r="L47" s="92">
        <f>INDEX(IRA_2!$A:$J,MATCH(Data!$A47,IRA_2!$A:$A,0),MATCH(Data!$A$1,IRA_2!$3:$3,0))</f>
        <v>105</v>
      </c>
      <c r="M47" s="94">
        <f>INDEX(IRA_3!$A:$J,MATCH(Data!$A47,IRA_3!$A:$A,0),MATCH(Data!$A$1,IRA_3!$3:$3,0))</f>
        <v>0.38891858186353112</v>
      </c>
      <c r="N47" s="113">
        <f>INDEX(IRA_4!$A:$J,MATCH(Data!$A47,IRA_4!$A:$A,0),MATCH(Data!$A$1,IRA_4!$3:$3,0))</f>
        <v>3307</v>
      </c>
      <c r="O47" s="129">
        <f>INDEX(INV_1!$A:$J,MATCH(Data!$A47,INV_1!$A:$A,0),MATCH(Data!$A$1,INV_1!$3:$3,0))</f>
        <v>7.9428577274059539E-2</v>
      </c>
      <c r="P47" s="93">
        <f>VLOOKUP(A47,LUJ_1!$A:$B,2,FALSE)</f>
        <v>27.2</v>
      </c>
      <c r="Q47" s="93">
        <f>VLOOKUP(A47,LUJ_2!$A:$B,2,FALSE)</f>
        <v>41</v>
      </c>
      <c r="R47" s="93">
        <f>VLOOKUP(A47,LUJ_3!$A:$B,2,FALSE)</f>
        <v>20.562443302086482</v>
      </c>
      <c r="S47" s="93">
        <f>VLOOKUP(A47,LUJ_4!$A:$B,2,FALSE)</f>
        <v>8177</v>
      </c>
      <c r="T47" s="93">
        <f>VLOOKUP(A47,GUL_1!$A:$B,2,FALSE)</f>
        <v>72.66</v>
      </c>
      <c r="U47" s="93">
        <f>VLOOKUP(A47,GUL_2!$A:$B,2,FALSE)</f>
        <v>935</v>
      </c>
      <c r="V47" s="93">
        <f>VLOOKUP(A47,GUL_3!$A:$B,2,FALSE)</f>
        <v>51.168408679589525</v>
      </c>
      <c r="W47" s="93">
        <f>VLOOKUP(A47,DES_1!$A:$B,2,FALSE)</f>
        <v>86</v>
      </c>
      <c r="X47" s="93">
        <f>VLOOKUP(A47,DES_2!$A:$B,2,FALSE)</f>
        <v>2864.8</v>
      </c>
      <c r="Y47" s="93">
        <v>49</v>
      </c>
    </row>
    <row r="48" spans="1:25" x14ac:dyDescent="0.3">
      <c r="A48" s="108" t="s">
        <v>47</v>
      </c>
      <c r="B48" s="112">
        <f>INDEX(Population!$A:$J,MATCH(Data!$A48,Population!$A:$A,0),MATCH(Data!$A$1,Population!$3:$3,0))</f>
        <v>683071</v>
      </c>
      <c r="C48" s="92">
        <f>INDEX(Income!$A:$J,MATCH(Data!$A48,Income!$A:$A,0),MATCH(Data!$A$1,Income!$3:$3,0))</f>
        <v>29170</v>
      </c>
      <c r="D48" s="113">
        <f>INDEX(Livable_wage!$A:$J,MATCH(Data!$A48,Livable_wage!$A:$A,0),MATCH(Data!$A$1,Livable_wage!$3:$3,0))</f>
        <v>12528</v>
      </c>
      <c r="E48" s="120">
        <f>INDEX(AVA_1!$A:$J,MATCH(Data!$A48,AVA_1!$A:$A,0),MATCH(Data!$A$1,AVA_1!$3:$3,0))</f>
        <v>0.34499999999999997</v>
      </c>
      <c r="F48" s="94">
        <f>INDEX(AVA_2!$A:$J,MATCH(Data!$A48,AVA_2!$A:$A,0),MATCH(Data!$A$1,AVA_2!$3:$3,0))</f>
        <v>8.1679944569189328E-3</v>
      </c>
      <c r="G48" s="94">
        <f>INDEX(AVA_3!$A:$J,MATCH(Data!$A48,AVA_3!$A:$A,0),MATCH(Data!$A$1,AVA_3!$3:$3,0))</f>
        <v>6.9659900018889352E-3</v>
      </c>
      <c r="H48" s="92">
        <f>INDEX(AVA_4!$A:$J,MATCH(Data!$A48,AVA_4!$A:$A,0),MATCH(Data!$A$1,AVA_4!$3:$3,0))</f>
        <v>750</v>
      </c>
      <c r="I48" s="92">
        <f>INDEX(AVA_5!$A:$J,MATCH(Data!$A48,AVA_5!$A:$A,0),MATCH(Data!$A$1,AVA_5!$3:$3,0))</f>
        <v>1449</v>
      </c>
      <c r="J48" s="113">
        <f>INDEX(AVA_6!$A:$J,MATCH(Data!$A48,AVA_6!$A:$A,0),MATCH(Data!$A$1,AVA_6!$3:$3,0))</f>
        <v>82259</v>
      </c>
      <c r="K48" s="112">
        <f>INDEX(IRA_1!$A:$J,MATCH(Data!$A48,IRA_1!$A:$A,0),MATCH(Data!$A$1,IRA_1!$3:$3,0))</f>
        <v>14</v>
      </c>
      <c r="L48" s="92">
        <f>INDEX(IRA_2!$A:$J,MATCH(Data!$A48,IRA_2!$A:$A,0),MATCH(Data!$A$1,IRA_2!$3:$3,0))</f>
        <v>55</v>
      </c>
      <c r="M48" s="94">
        <f>INDEX(IRA_3!$A:$J,MATCH(Data!$A48,IRA_3!$A:$A,0),MATCH(Data!$A$1,IRA_3!$3:$3,0))</f>
        <v>0.41115702479338845</v>
      </c>
      <c r="N48" s="113">
        <f>INDEX(IRA_4!$A:$J,MATCH(Data!$A48,IRA_4!$A:$A,0),MATCH(Data!$A$1,IRA_4!$3:$3,0))</f>
        <v>2314</v>
      </c>
      <c r="O48" s="129">
        <f>INDEX(INV_1!$A:$J,MATCH(Data!$A48,INV_1!$A:$A,0),MATCH(Data!$A$1,INV_1!$3:$3,0))</f>
        <v>9.9167609027344034E-2</v>
      </c>
      <c r="P48" s="93">
        <f>VLOOKUP(A48,LUJ_1!$A:$B,2,FALSE)</f>
        <v>21.6</v>
      </c>
      <c r="Q48" s="93">
        <f>VLOOKUP(A48,LUJ_2!$A:$B,2,FALSE)</f>
        <v>85</v>
      </c>
      <c r="R48" s="93">
        <f>VLOOKUP(A48,LUJ_3!$A:$B,2,FALSE)</f>
        <v>31.958900453696295</v>
      </c>
      <c r="S48" s="93">
        <f>VLOOKUP(A48,LUJ_4!$A:$B,2,FALSE)</f>
        <v>2576</v>
      </c>
      <c r="T48" s="93">
        <f>VLOOKUP(A48,GUL_1!$A:$B,2,FALSE)</f>
        <v>74.760000000000005</v>
      </c>
      <c r="U48" s="93">
        <f>VLOOKUP(A48,GUL_2!$A:$B,2,FALSE)</f>
        <v>511</v>
      </c>
      <c r="V48" s="93">
        <f>VLOOKUP(A48,GUL_3!$A:$B,2,FALSE)</f>
        <v>63.94203903958649</v>
      </c>
      <c r="W48" s="93">
        <f>VLOOKUP(A48,DES_1!$A:$B,2,FALSE)</f>
        <v>9</v>
      </c>
      <c r="X48" s="93">
        <f>VLOOKUP(A48,DES_2!$A:$B,2,FALSE)</f>
        <v>1262.7</v>
      </c>
      <c r="Y48" s="93">
        <v>35</v>
      </c>
    </row>
    <row r="49" spans="1:25" x14ac:dyDescent="0.3">
      <c r="A49" s="108" t="s">
        <v>48</v>
      </c>
      <c r="B49" s="112">
        <f>INDEX(Population!$A:$J,MATCH(Data!$A49,Population!$A:$A,0),MATCH(Data!$A$1,Population!$3:$3,0))</f>
        <v>1158570</v>
      </c>
      <c r="C49" s="92">
        <f>INDEX(Income!$A:$J,MATCH(Data!$A49,Income!$A:$A,0),MATCH(Data!$A$1,Income!$3:$3,0))</f>
        <v>35697</v>
      </c>
      <c r="D49" s="113">
        <f>INDEX(Livable_wage!$A:$J,MATCH(Data!$A49,Livable_wage!$A:$A,0),MATCH(Data!$A$1,Livable_wage!$3:$3,0))</f>
        <v>13127</v>
      </c>
      <c r="E49" s="120">
        <f>INDEX(AVA_1!$A:$J,MATCH(Data!$A49,AVA_1!$A:$A,0),MATCH(Data!$A$1,AVA_1!$3:$3,0))</f>
        <v>0.36</v>
      </c>
      <c r="F49" s="94">
        <f>INDEX(AVA_2!$A:$J,MATCH(Data!$A49,AVA_2!$A:$A,0),MATCH(Data!$A$1,AVA_2!$3:$3,0))</f>
        <v>8.518474082034001E-3</v>
      </c>
      <c r="G49" s="94">
        <f>INDEX(AVA_3!$A:$J,MATCH(Data!$A49,AVA_3!$A:$A,0),MATCH(Data!$A$1,AVA_3!$3:$3,0))</f>
        <v>1.6289028886697623E-3</v>
      </c>
      <c r="H49" s="92">
        <f>INDEX(AVA_4!$A:$J,MATCH(Data!$A49,AVA_4!$A:$A,0),MATCH(Data!$A$1,AVA_4!$3:$3,0))</f>
        <v>814</v>
      </c>
      <c r="I49" s="92">
        <f>INDEX(AVA_5!$A:$J,MATCH(Data!$A49,AVA_5!$A:$A,0),MATCH(Data!$A$1,AVA_5!$3:$3,0))</f>
        <v>3279</v>
      </c>
      <c r="J49" s="113">
        <f>INDEX(AVA_6!$A:$J,MATCH(Data!$A49,AVA_6!$A:$A,0),MATCH(Data!$A$1,AVA_6!$3:$3,0))</f>
        <v>147338</v>
      </c>
      <c r="K49" s="112">
        <f>INDEX(IRA_1!$A:$J,MATCH(Data!$A49,IRA_1!$A:$A,0),MATCH(Data!$A$1,IRA_1!$3:$3,0))</f>
        <v>58</v>
      </c>
      <c r="L49" s="92">
        <f>INDEX(IRA_2!$A:$J,MATCH(Data!$A49,IRA_2!$A:$A,0),MATCH(Data!$A$1,IRA_2!$3:$3,0))</f>
        <v>119</v>
      </c>
      <c r="M49" s="94">
        <f>INDEX(IRA_3!$A:$J,MATCH(Data!$A49,IRA_3!$A:$A,0),MATCH(Data!$A$1,IRA_3!$3:$3,0))</f>
        <v>0.39333333333333331</v>
      </c>
      <c r="N49" s="113">
        <f>INDEX(IRA_4!$A:$J,MATCH(Data!$A49,IRA_4!$A:$A,0),MATCH(Data!$A$1,IRA_4!$3:$3,0))</f>
        <v>3764</v>
      </c>
      <c r="O49" s="129">
        <f>INDEX(INV_1!$A:$J,MATCH(Data!$A49,INV_1!$A:$A,0),MATCH(Data!$A$1,INV_1!$3:$3,0))</f>
        <v>8.5261487502922312E-2</v>
      </c>
      <c r="P49" s="93">
        <f>VLOOKUP(A49,LUJ_1!$A:$B,2,FALSE)</f>
        <v>20.3</v>
      </c>
      <c r="Q49" s="93">
        <f>VLOOKUP(A49,LUJ_2!$A:$B,2,FALSE)</f>
        <v>178</v>
      </c>
      <c r="R49" s="93">
        <f>VLOOKUP(A49,LUJ_3!$A:$B,2,FALSE)</f>
        <v>19.603577471597777</v>
      </c>
      <c r="S49" s="93">
        <f>VLOOKUP(A49,LUJ_4!$A:$B,2,FALSE)</f>
        <v>7206</v>
      </c>
      <c r="T49" s="93">
        <f>VLOOKUP(A49,GUL_1!$A:$B,2,FALSE)</f>
        <v>71.47</v>
      </c>
      <c r="U49" s="93">
        <f>VLOOKUP(A49,GUL_2!$A:$B,2,FALSE)</f>
        <v>1033</v>
      </c>
      <c r="V49" s="93">
        <f>VLOOKUP(A49,GUL_3!$A:$B,2,FALSE)</f>
        <v>69.139195577158603</v>
      </c>
      <c r="W49" s="93">
        <f>VLOOKUP(A49,DES_1!$A:$B,2,FALSE)</f>
        <v>136</v>
      </c>
      <c r="X49" s="93">
        <f>VLOOKUP(A49,DES_2!$A:$B,2,FALSE)</f>
        <v>2027.3</v>
      </c>
      <c r="Y49" s="93">
        <v>27</v>
      </c>
    </row>
    <row r="50" spans="1:25" x14ac:dyDescent="0.3">
      <c r="A50" s="108" t="s">
        <v>49</v>
      </c>
      <c r="B50" s="112">
        <f>INDEX(Population!$A:$J,MATCH(Data!$A50,Population!$A:$A,0),MATCH(Data!$A$1,Population!$3:$3,0))</f>
        <v>1253856</v>
      </c>
      <c r="C50" s="92">
        <f>INDEX(Income!$A:$J,MATCH(Data!$A50,Income!$A:$A,0),MATCH(Data!$A$1,Income!$3:$3,0))</f>
        <v>30107</v>
      </c>
      <c r="D50" s="113">
        <f>INDEX(Livable_wage!$A:$J,MATCH(Data!$A50,Livable_wage!$A:$A,0),MATCH(Data!$A$1,Livable_wage!$3:$3,0))</f>
        <v>11692</v>
      </c>
      <c r="E50" s="120">
        <f>INDEX(AVA_1!$A:$J,MATCH(Data!$A50,AVA_1!$A:$A,0),MATCH(Data!$A$1,AVA_1!$3:$3,0))</f>
        <v>0.34300000000000003</v>
      </c>
      <c r="F50" s="94">
        <f>INDEX(AVA_2!$A:$J,MATCH(Data!$A50,AVA_2!$A:$A,0),MATCH(Data!$A$1,AVA_2!$3:$3,0))</f>
        <v>8.5025639523288524E-3</v>
      </c>
      <c r="G50" s="94">
        <f>INDEX(AVA_3!$A:$J,MATCH(Data!$A50,AVA_3!$A:$A,0),MATCH(Data!$A$1,AVA_3!$3:$3,0))</f>
        <v>2.1647975694085431E-2</v>
      </c>
      <c r="H50" s="92">
        <f>INDEX(AVA_4!$A:$J,MATCH(Data!$A50,AVA_4!$A:$A,0),MATCH(Data!$A$1,AVA_4!$3:$3,0))</f>
        <v>789</v>
      </c>
      <c r="I50" s="92">
        <f>INDEX(AVA_5!$A:$J,MATCH(Data!$A50,AVA_5!$A:$A,0),MATCH(Data!$A$1,AVA_5!$3:$3,0))</f>
        <v>3720</v>
      </c>
      <c r="J50" s="113">
        <f>INDEX(AVA_6!$A:$J,MATCH(Data!$A50,AVA_6!$A:$A,0),MATCH(Data!$A$1,AVA_6!$3:$3,0))</f>
        <v>179719</v>
      </c>
      <c r="K50" s="112">
        <f>INDEX(IRA_1!$A:$J,MATCH(Data!$A50,IRA_1!$A:$A,0),MATCH(Data!$A$1,IRA_1!$3:$3,0))</f>
        <v>48</v>
      </c>
      <c r="L50" s="92">
        <f>INDEX(IRA_2!$A:$J,MATCH(Data!$A50,IRA_2!$A:$A,0),MATCH(Data!$A$1,IRA_2!$3:$3,0))</f>
        <v>134</v>
      </c>
      <c r="M50" s="94">
        <f>INDEX(IRA_3!$A:$J,MATCH(Data!$A50,IRA_3!$A:$A,0),MATCH(Data!$A$1,IRA_3!$3:$3,0))</f>
        <v>0.39034263408992342</v>
      </c>
      <c r="N50" s="113">
        <f>INDEX(IRA_4!$A:$J,MATCH(Data!$A50,IRA_4!$A:$A,0),MATCH(Data!$A$1,IRA_4!$3:$3,0))</f>
        <v>2462</v>
      </c>
      <c r="O50" s="129">
        <f>INDEX(INV_1!$A:$J,MATCH(Data!$A50,INV_1!$A:$A,0),MATCH(Data!$A$1,INV_1!$3:$3,0))</f>
        <v>7.2687801906704624E-2</v>
      </c>
      <c r="P50" s="93">
        <f>VLOOKUP(A50,LUJ_1!$A:$B,2,FALSE)</f>
        <v>24.4</v>
      </c>
      <c r="Q50" s="93">
        <f>VLOOKUP(A50,LUJ_2!$A:$B,2,FALSE)</f>
        <v>129</v>
      </c>
      <c r="R50" s="93">
        <f>VLOOKUP(A50,LUJ_3!$A:$B,2,FALSE)</f>
        <v>15.564248458985301</v>
      </c>
      <c r="S50" s="93">
        <f>VLOOKUP(A50,LUJ_4!$A:$B,2,FALSE)</f>
        <v>5792</v>
      </c>
      <c r="T50" s="93">
        <f>VLOOKUP(A50,GUL_1!$A:$B,2,FALSE)</f>
        <v>72.41</v>
      </c>
      <c r="U50" s="93">
        <f>VLOOKUP(A50,GUL_2!$A:$B,2,FALSE)</f>
        <v>1096</v>
      </c>
      <c r="V50" s="93">
        <f>VLOOKUP(A50,GUL_3!$A:$B,2,FALSE)</f>
        <v>66.239038510750731</v>
      </c>
      <c r="W50" s="93">
        <f>VLOOKUP(A50,DES_1!$A:$B,2,FALSE)</f>
        <v>212</v>
      </c>
      <c r="X50" s="93">
        <f>VLOOKUP(A50,DES_2!$A:$B,2,FALSE)</f>
        <v>3348.9</v>
      </c>
      <c r="Y50" s="93">
        <v>28</v>
      </c>
    </row>
    <row r="51" spans="1:25" x14ac:dyDescent="0.3">
      <c r="A51" s="108" t="s">
        <v>50</v>
      </c>
      <c r="B51" s="112">
        <f>INDEX(Population!$A:$J,MATCH(Data!$A51,Population!$A:$A,0),MATCH(Data!$A$1,Population!$3:$3,0))</f>
        <v>1525496</v>
      </c>
      <c r="C51" s="92">
        <f>INDEX(Income!$A:$J,MATCH(Data!$A51,Income!$A:$A,0),MATCH(Data!$A$1,Income!$3:$3,0))</f>
        <v>41009</v>
      </c>
      <c r="D51" s="113">
        <f>INDEX(Livable_wage!$A:$J,MATCH(Data!$A51,Livable_wage!$A:$A,0),MATCH(Data!$A$1,Livable_wage!$3:$3,0))</f>
        <v>11692</v>
      </c>
      <c r="E51" s="120">
        <f>INDEX(AVA_1!$A:$J,MATCH(Data!$A51,AVA_1!$A:$A,0),MATCH(Data!$A$1,AVA_1!$3:$3,0))</f>
        <v>0.36799999999999999</v>
      </c>
      <c r="F51" s="94">
        <f>INDEX(AVA_2!$A:$J,MATCH(Data!$A51,AVA_2!$A:$A,0),MATCH(Data!$A$1,AVA_2!$3:$3,0))</f>
        <v>7.9967567280322758E-3</v>
      </c>
      <c r="G51" s="94">
        <f>INDEX(AVA_3!$A:$J,MATCH(Data!$A51,AVA_3!$A:$A,0),MATCH(Data!$A$1,AVA_3!$3:$3,0))</f>
        <v>1.2839232618478512E-2</v>
      </c>
      <c r="H51" s="92">
        <f>INDEX(AVA_4!$A:$J,MATCH(Data!$A51,AVA_4!$A:$A,0),MATCH(Data!$A$1,AVA_4!$3:$3,0))</f>
        <v>548</v>
      </c>
      <c r="I51" s="92">
        <f>INDEX(AVA_5!$A:$J,MATCH(Data!$A51,AVA_5!$A:$A,0),MATCH(Data!$A$1,AVA_5!$3:$3,0))</f>
        <v>4651</v>
      </c>
      <c r="J51" s="113">
        <f>INDEX(AVA_6!$A:$J,MATCH(Data!$A51,AVA_6!$A:$A,0),MATCH(Data!$A$1,AVA_6!$3:$3,0))</f>
        <v>219785</v>
      </c>
      <c r="K51" s="112">
        <f>INDEX(IRA_1!$A:$J,MATCH(Data!$A51,IRA_1!$A:$A,0),MATCH(Data!$A$1,IRA_1!$3:$3,0))</f>
        <v>102</v>
      </c>
      <c r="L51" s="92">
        <f>INDEX(IRA_2!$A:$J,MATCH(Data!$A51,IRA_2!$A:$A,0),MATCH(Data!$A$1,IRA_2!$3:$3,0))</f>
        <v>131</v>
      </c>
      <c r="M51" s="94">
        <f>INDEX(IRA_3!$A:$J,MATCH(Data!$A51,IRA_3!$A:$A,0),MATCH(Data!$A$1,IRA_3!$3:$3,0))</f>
        <v>0.41181336863004636</v>
      </c>
      <c r="N51" s="113">
        <f>INDEX(IRA_4!$A:$J,MATCH(Data!$A51,IRA_4!$A:$A,0),MATCH(Data!$A$1,IRA_4!$3:$3,0))</f>
        <v>3805</v>
      </c>
      <c r="O51" s="129">
        <f>INDEX(INV_1!$A:$J,MATCH(Data!$A51,INV_1!$A:$A,0),MATCH(Data!$A$1,INV_1!$3:$3,0))</f>
        <v>7.8365926442267322E-2</v>
      </c>
      <c r="P51" s="93">
        <f>VLOOKUP(A51,LUJ_1!$A:$B,2,FALSE)</f>
        <v>15.8</v>
      </c>
      <c r="Q51" s="93">
        <f>VLOOKUP(A51,LUJ_2!$A:$B,2,FALSE)</f>
        <v>50</v>
      </c>
      <c r="R51" s="93">
        <f>VLOOKUP(A51,LUJ_3!$A:$B,2,FALSE)</f>
        <v>14.736063603586945</v>
      </c>
      <c r="S51" s="93">
        <f>VLOOKUP(A51,LUJ_4!$A:$B,2,FALSE)</f>
        <v>4581</v>
      </c>
      <c r="T51" s="93">
        <f>VLOOKUP(A51,GUL_1!$A:$B,2,FALSE)</f>
        <v>72.930000000000007</v>
      </c>
      <c r="U51" s="93">
        <f>VLOOKUP(A51,GUL_2!$A:$B,2,FALSE)</f>
        <v>931</v>
      </c>
      <c r="V51" s="93">
        <f>VLOOKUP(A51,GUL_3!$A:$B,2,FALSE)</f>
        <v>64.506925375219822</v>
      </c>
      <c r="W51" s="93">
        <f>VLOOKUP(A51,DES_1!$A:$B,2,FALSE)</f>
        <v>171</v>
      </c>
      <c r="X51" s="93">
        <f>VLOOKUP(A51,DES_2!$A:$B,2,FALSE)</f>
        <v>2479.3000000000002</v>
      </c>
      <c r="Y51" s="93">
        <v>26</v>
      </c>
    </row>
    <row r="52" spans="1:25" x14ac:dyDescent="0.3">
      <c r="A52" s="108" t="s">
        <v>51</v>
      </c>
      <c r="B52" s="112">
        <f>INDEX(Population!$A:$J,MATCH(Data!$A52,Population!$A:$A,0),MATCH(Data!$A$1,Population!$3:$3,0))</f>
        <v>1132202</v>
      </c>
      <c r="C52" s="92">
        <f>INDEX(Income!$A:$J,MATCH(Data!$A52,Income!$A:$A,0),MATCH(Data!$A$1,Income!$3:$3,0))</f>
        <v>38918</v>
      </c>
      <c r="D52" s="113">
        <f>INDEX(Livable_wage!$A:$J,MATCH(Data!$A52,Livable_wage!$A:$A,0),MATCH(Data!$A$1,Livable_wage!$3:$3,0))</f>
        <v>11553</v>
      </c>
      <c r="E52" s="120">
        <f>INDEX(AVA_1!$A:$J,MATCH(Data!$A52,AVA_1!$A:$A,0),MATCH(Data!$A$1,AVA_1!$3:$3,0))</f>
        <v>0.36699999999999999</v>
      </c>
      <c r="F52" s="94">
        <f>INDEX(AVA_2!$A:$J,MATCH(Data!$A52,AVA_2!$A:$A,0),MATCH(Data!$A$1,AVA_2!$3:$3,0))</f>
        <v>9.7401172725665695E-3</v>
      </c>
      <c r="G52" s="94">
        <f>INDEX(AVA_3!$A:$J,MATCH(Data!$A52,AVA_3!$A:$A,0),MATCH(Data!$A$1,AVA_3!$3:$3,0))</f>
        <v>3.6950391132624782E-3</v>
      </c>
      <c r="H52" s="92">
        <f>INDEX(AVA_4!$A:$J,MATCH(Data!$A52,AVA_4!$A:$A,0),MATCH(Data!$A$1,AVA_4!$3:$3,0))</f>
        <v>902</v>
      </c>
      <c r="I52" s="92">
        <f>INDEX(AVA_5!$A:$J,MATCH(Data!$A52,AVA_5!$A:$A,0),MATCH(Data!$A$1,AVA_5!$3:$3,0))</f>
        <v>5050</v>
      </c>
      <c r="J52" s="113">
        <f>INDEX(AVA_6!$A:$J,MATCH(Data!$A52,AVA_6!$A:$A,0),MATCH(Data!$A$1,AVA_6!$3:$3,0))</f>
        <v>154527</v>
      </c>
      <c r="K52" s="112">
        <f>INDEX(IRA_1!$A:$J,MATCH(Data!$A52,IRA_1!$A:$A,0),MATCH(Data!$A$1,IRA_1!$3:$3,0))</f>
        <v>44</v>
      </c>
      <c r="L52" s="92">
        <f>INDEX(IRA_2!$A:$J,MATCH(Data!$A52,IRA_2!$A:$A,0),MATCH(Data!$A$1,IRA_2!$3:$3,0))</f>
        <v>93</v>
      </c>
      <c r="M52" s="94">
        <f>INDEX(IRA_3!$A:$J,MATCH(Data!$A52,IRA_3!$A:$A,0),MATCH(Data!$A$1,IRA_3!$3:$3,0))</f>
        <v>0.39190539640239841</v>
      </c>
      <c r="N52" s="113">
        <f>INDEX(IRA_4!$A:$J,MATCH(Data!$A52,IRA_4!$A:$A,0),MATCH(Data!$A$1,IRA_4!$3:$3,0))</f>
        <v>4265</v>
      </c>
      <c r="O52" s="129">
        <f>INDEX(INV_1!$A:$J,MATCH(Data!$A52,INV_1!$A:$A,0),MATCH(Data!$A$1,INV_1!$3:$3,0))</f>
        <v>7.9870408081301664E-2</v>
      </c>
      <c r="P52" s="93">
        <f>VLOOKUP(A52,LUJ_1!$A:$B,2,FALSE)</f>
        <v>23</v>
      </c>
      <c r="Q52" s="93">
        <f>VLOOKUP(A52,LUJ_2!$A:$B,2,FALSE)</f>
        <v>125</v>
      </c>
      <c r="R52" s="93">
        <f>VLOOKUP(A52,LUJ_3!$A:$B,2,FALSE)</f>
        <v>17.572441238651908</v>
      </c>
      <c r="S52" s="93">
        <f>VLOOKUP(A52,LUJ_4!$A:$B,2,FALSE)</f>
        <v>5632</v>
      </c>
      <c r="T52" s="93">
        <f>VLOOKUP(A52,GUL_1!$A:$B,2,FALSE)</f>
        <v>71.989999999999995</v>
      </c>
      <c r="U52" s="93">
        <f>VLOOKUP(A52,GUL_2!$A:$B,2,FALSE)</f>
        <v>635</v>
      </c>
      <c r="V52" s="93">
        <f>VLOOKUP(A52,GUL_3!$A:$B,2,FALSE)</f>
        <v>64.700983796383923</v>
      </c>
      <c r="W52" s="93">
        <f>VLOOKUP(A52,DES_1!$A:$B,2,FALSE)</f>
        <v>25</v>
      </c>
      <c r="X52" s="93">
        <f>VLOOKUP(A52,DES_2!$A:$B,2,FALSE)</f>
        <v>2927.4</v>
      </c>
      <c r="Y52" s="93">
        <v>6</v>
      </c>
    </row>
    <row r="53" spans="1:25" x14ac:dyDescent="0.3">
      <c r="A53" s="108" t="s">
        <v>52</v>
      </c>
      <c r="B53" s="112">
        <f>INDEX(Population!$A:$J,MATCH(Data!$A53,Population!$A:$A,0),MATCH(Data!$A$1,Population!$3:$3,0))</f>
        <v>578752</v>
      </c>
      <c r="C53" s="92">
        <f>INDEX(Income!$A:$J,MATCH(Data!$A53,Income!$A:$A,0),MATCH(Data!$A$1,Income!$3:$3,0))</f>
        <v>33715</v>
      </c>
      <c r="D53" s="113">
        <f>INDEX(Livable_wage!$A:$J,MATCH(Data!$A53,Livable_wage!$A:$A,0),MATCH(Data!$A$1,Livable_wage!$3:$3,0))</f>
        <v>13641</v>
      </c>
      <c r="E53" s="120">
        <f>INDEX(AVA_1!$A:$J,MATCH(Data!$A53,AVA_1!$A:$A,0),MATCH(Data!$A$1,AVA_1!$3:$3,0))</f>
        <v>0.34</v>
      </c>
      <c r="F53" s="94">
        <f>INDEX(AVA_2!$A:$J,MATCH(Data!$A53,AVA_2!$A:$A,0),MATCH(Data!$A$1,AVA_2!$3:$3,0))</f>
        <v>1.0511497864090912E-2</v>
      </c>
      <c r="G53" s="94">
        <f>INDEX(AVA_3!$A:$J,MATCH(Data!$A53,AVA_3!$A:$A,0),MATCH(Data!$A$1,AVA_3!$3:$3,0))</f>
        <v>0.39649777120159846</v>
      </c>
      <c r="H53" s="92">
        <f>INDEX(AVA_4!$A:$J,MATCH(Data!$A53,AVA_4!$A:$A,0),MATCH(Data!$A$1,AVA_4!$3:$3,0))</f>
        <v>414</v>
      </c>
      <c r="I53" s="92">
        <f>INDEX(AVA_5!$A:$J,MATCH(Data!$A53,AVA_5!$A:$A,0),MATCH(Data!$A$1,AVA_5!$3:$3,0))</f>
        <v>4286</v>
      </c>
      <c r="J53" s="113">
        <f>INDEX(AVA_6!$A:$J,MATCH(Data!$A53,AVA_6!$A:$A,0),MATCH(Data!$A$1,AVA_6!$3:$3,0))</f>
        <v>84019</v>
      </c>
      <c r="K53" s="112">
        <f>INDEX(IRA_1!$A:$J,MATCH(Data!$A53,IRA_1!$A:$A,0),MATCH(Data!$A$1,IRA_1!$3:$3,0))</f>
        <v>35</v>
      </c>
      <c r="L53" s="92">
        <f>INDEX(IRA_2!$A:$J,MATCH(Data!$A53,IRA_2!$A:$A,0),MATCH(Data!$A$1,IRA_2!$3:$3,0))</f>
        <v>79</v>
      </c>
      <c r="M53" s="94">
        <f>INDEX(IRA_3!$A:$J,MATCH(Data!$A53,IRA_3!$A:$A,0),MATCH(Data!$A$1,IRA_3!$3:$3,0))</f>
        <v>0.43172268907563027</v>
      </c>
      <c r="N53" s="113">
        <f>INDEX(IRA_4!$A:$J,MATCH(Data!$A53,IRA_4!$A:$A,0),MATCH(Data!$A$1,IRA_4!$3:$3,0))</f>
        <v>3239</v>
      </c>
      <c r="O53" s="129">
        <f>INDEX(INV_1!$A:$J,MATCH(Data!$A53,INV_1!$A:$A,0),MATCH(Data!$A$1,INV_1!$3:$3,0))</f>
        <v>7.1094530668738429E-2</v>
      </c>
      <c r="P53" s="93">
        <f>VLOOKUP(A53,LUJ_1!$A:$B,2,FALSE)</f>
        <v>47.3</v>
      </c>
      <c r="Q53" s="93">
        <f>VLOOKUP(A53,LUJ_2!$A:$B,2,FALSE)</f>
        <v>35</v>
      </c>
      <c r="R53" s="93">
        <f>VLOOKUP(A53,LUJ_3!$A:$B,2,FALSE)</f>
        <v>25.245441795231415</v>
      </c>
      <c r="S53" s="93">
        <f>VLOOKUP(A53,LUJ_4!$A:$B,2,FALSE)</f>
        <v>3814</v>
      </c>
      <c r="T53" s="93">
        <f>VLOOKUP(A53,GUL_1!$A:$B,2,FALSE)</f>
        <v>70.680000000000007</v>
      </c>
      <c r="U53" s="93">
        <f>VLOOKUP(A53,GUL_2!$A:$B,2,FALSE)</f>
        <v>714</v>
      </c>
      <c r="V53" s="93">
        <f>VLOOKUP(A53,GUL_3!$A:$B,2,FALSE)</f>
        <v>60.198652965584792</v>
      </c>
      <c r="W53" s="93">
        <f>VLOOKUP(A53,DES_1!$A:$B,2,FALSE)</f>
        <v>101</v>
      </c>
      <c r="X53" s="93">
        <f>VLOOKUP(A53,DES_2!$A:$B,2,FALSE)</f>
        <v>3073.1</v>
      </c>
      <c r="Y53" s="93">
        <v>4</v>
      </c>
    </row>
    <row r="54" spans="1:25" x14ac:dyDescent="0.3">
      <c r="A54" s="108" t="s">
        <v>53</v>
      </c>
      <c r="B54" s="112">
        <f>INDEX(Population!$A:$J,MATCH(Data!$A54,Population!$A:$A,0),MATCH(Data!$A$1,Population!$3:$3,0))</f>
        <v>1010859</v>
      </c>
      <c r="C54" s="92">
        <f>INDEX(Income!$A:$J,MATCH(Data!$A54,Income!$A:$A,0),MATCH(Data!$A$1,Income!$3:$3,0))</f>
        <v>48325</v>
      </c>
      <c r="D54" s="113">
        <f>INDEX(Livable_wage!$A:$J,MATCH(Data!$A54,Livable_wage!$A:$A,0),MATCH(Data!$A$1,Livable_wage!$3:$3,0))</f>
        <v>0</v>
      </c>
      <c r="E54" s="120">
        <f>INDEX(AVA_1!$A:$J,MATCH(Data!$A54,AVA_1!$A:$A,0),MATCH(Data!$A$1,AVA_1!$3:$3,0))</f>
        <v>0.35499999999999998</v>
      </c>
      <c r="F54" s="94">
        <f>INDEX(AVA_2!$A:$J,MATCH(Data!$A54,AVA_2!$A:$A,0),MATCH(Data!$A$1,AVA_2!$3:$3,0))</f>
        <v>1.0834301191858846E-2</v>
      </c>
      <c r="G54" s="94">
        <f>INDEX(AVA_3!$A:$J,MATCH(Data!$A54,AVA_3!$A:$A,0),MATCH(Data!$A$1,AVA_3!$3:$3,0))</f>
        <v>4.9257898530860964E-3</v>
      </c>
      <c r="H54" s="92">
        <f>INDEX(AVA_4!$A:$J,MATCH(Data!$A54,AVA_4!$A:$A,0),MATCH(Data!$A$1,AVA_4!$3:$3,0))</f>
        <v>837</v>
      </c>
      <c r="I54" s="92">
        <f>INDEX(AVA_5!$A:$J,MATCH(Data!$A54,AVA_5!$A:$A,0),MATCH(Data!$A$1,AVA_5!$3:$3,0))</f>
        <v>5695</v>
      </c>
      <c r="J54" s="113">
        <f>INDEX(AVA_6!$A:$J,MATCH(Data!$A54,AVA_6!$A:$A,0),MATCH(Data!$A$1,AVA_6!$3:$3,0))</f>
        <v>221984</v>
      </c>
      <c r="K54" s="112">
        <f>INDEX(IRA_1!$A:$J,MATCH(Data!$A54,IRA_1!$A:$A,0),MATCH(Data!$A$1,IRA_1!$3:$3,0))</f>
        <v>113</v>
      </c>
      <c r="L54" s="92">
        <f>INDEX(IRA_2!$A:$J,MATCH(Data!$A54,IRA_2!$A:$A,0),MATCH(Data!$A$1,IRA_2!$3:$3,0))</f>
        <v>166</v>
      </c>
      <c r="M54" s="94">
        <f>INDEX(IRA_3!$A:$J,MATCH(Data!$A54,IRA_3!$A:$A,0),MATCH(Data!$A$1,IRA_3!$3:$3,0))</f>
        <v>0.3212263499516641</v>
      </c>
      <c r="N54" s="113">
        <f>INDEX(IRA_4!$A:$J,MATCH(Data!$A54,IRA_4!$A:$A,0),MATCH(Data!$A$1,IRA_4!$3:$3,0))</f>
        <v>3887</v>
      </c>
      <c r="O54" s="129">
        <f>INDEX(INV_1!$A:$J,MATCH(Data!$A54,INV_1!$A:$A,0),MATCH(Data!$A$1,INV_1!$3:$3,0))</f>
        <v>7.1282751090852137E-2</v>
      </c>
      <c r="P54" s="93">
        <f>VLOOKUP(A54,LUJ_1!$A:$B,2,FALSE)</f>
        <v>15.7</v>
      </c>
      <c r="Q54" s="93">
        <f>VLOOKUP(A54,LUJ_2!$A:$B,2,FALSE)</f>
        <v>255</v>
      </c>
      <c r="R54" s="93">
        <f>VLOOKUP(A54,LUJ_3!$A:$B,2,FALSE)</f>
        <v>25.848340071052313</v>
      </c>
      <c r="S54" s="93">
        <f>VLOOKUP(A54,LUJ_4!$A:$B,2,FALSE)</f>
        <v>7595</v>
      </c>
      <c r="T54" s="93">
        <f>VLOOKUP(A54,GUL_1!$A:$B,2,FALSE)</f>
        <v>72.040000000000006</v>
      </c>
      <c r="U54" s="93">
        <f>VLOOKUP(A54,GUL_2!$A:$B,2,FALSE)</f>
        <v>810</v>
      </c>
      <c r="V54" s="93">
        <f>VLOOKUP(A54,GUL_3!$A:$B,2,FALSE)</f>
        <v>64.447523360195731</v>
      </c>
      <c r="W54" s="93">
        <f>VLOOKUP(A54,DES_1!$A:$B,2,FALSE)</f>
        <v>298</v>
      </c>
      <c r="X54" s="93">
        <f>VLOOKUP(A54,DES_2!$A:$B,2,FALSE)</f>
        <v>2431.1</v>
      </c>
      <c r="Y54" s="93">
        <v>2</v>
      </c>
    </row>
    <row r="55" spans="1:25" x14ac:dyDescent="0.3">
      <c r="A55" s="108" t="s">
        <v>54</v>
      </c>
      <c r="B55" s="112">
        <f>INDEX(Population!$A:$J,MATCH(Data!$A55,Population!$A:$A,0),MATCH(Data!$A$1,Population!$3:$3,0))</f>
        <v>3095367</v>
      </c>
      <c r="C55" s="92">
        <f>INDEX(Income!$A:$J,MATCH(Data!$A55,Income!$A:$A,0),MATCH(Data!$A$1,Income!$3:$3,0))</f>
        <v>43214</v>
      </c>
      <c r="D55" s="113">
        <f>INDEX(Livable_wage!$A:$J,MATCH(Data!$A55,Livable_wage!$A:$A,0),MATCH(Data!$A$1,Livable_wage!$3:$3,0))</f>
        <v>13085</v>
      </c>
      <c r="E55" s="120">
        <f>INDEX(AVA_1!$A:$J,MATCH(Data!$A55,AVA_1!$A:$A,0),MATCH(Data!$A$1,AVA_1!$3:$3,0))</f>
        <v>0.38400000000000001</v>
      </c>
      <c r="F55" s="94">
        <f>INDEX(AVA_2!$A:$J,MATCH(Data!$A55,AVA_2!$A:$A,0),MATCH(Data!$A$1,AVA_2!$3:$3,0))</f>
        <v>1.3473492547425475E-2</v>
      </c>
      <c r="G55" s="94">
        <f>INDEX(AVA_3!$A:$J,MATCH(Data!$A55,AVA_3!$A:$A,0),MATCH(Data!$A$1,AVA_3!$3:$3,0))</f>
        <v>3.1837722340707926E-2</v>
      </c>
      <c r="H55" s="92">
        <f>INDEX(AVA_4!$A:$J,MATCH(Data!$A55,AVA_4!$A:$A,0),MATCH(Data!$A$1,AVA_4!$3:$3,0))</f>
        <v>2532</v>
      </c>
      <c r="I55" s="92">
        <f>INDEX(AVA_5!$A:$J,MATCH(Data!$A55,AVA_5!$A:$A,0),MATCH(Data!$A$1,AVA_5!$3:$3,0))</f>
        <v>13598</v>
      </c>
      <c r="J55" s="113">
        <f>INDEX(AVA_6!$A:$J,MATCH(Data!$A55,AVA_6!$A:$A,0),MATCH(Data!$A$1,AVA_6!$3:$3,0))</f>
        <v>459668</v>
      </c>
      <c r="K55" s="112">
        <f>INDEX(IRA_1!$A:$J,MATCH(Data!$A55,IRA_1!$A:$A,0),MATCH(Data!$A$1,IRA_1!$3:$3,0))</f>
        <v>161</v>
      </c>
      <c r="L55" s="92">
        <f>INDEX(IRA_2!$A:$J,MATCH(Data!$A55,IRA_2!$A:$A,0),MATCH(Data!$A$1,IRA_2!$3:$3,0))</f>
        <v>333</v>
      </c>
      <c r="M55" s="94">
        <f>INDEX(IRA_3!$A:$J,MATCH(Data!$A55,IRA_3!$A:$A,0),MATCH(Data!$A$1,IRA_3!$3:$3,0))</f>
        <v>0.4340698970559308</v>
      </c>
      <c r="N55" s="113">
        <f>INDEX(IRA_4!$A:$J,MATCH(Data!$A55,IRA_4!$A:$A,0),MATCH(Data!$A$1,IRA_4!$3:$3,0))</f>
        <v>11724</v>
      </c>
      <c r="O55" s="129">
        <f>INDEX(INV_1!$A:$J,MATCH(Data!$A55,INV_1!$A:$A,0),MATCH(Data!$A$1,INV_1!$3:$3,0))</f>
        <v>9.1256275470341222E-2</v>
      </c>
      <c r="P55" s="93">
        <f>VLOOKUP(A55,LUJ_1!$A:$B,2,FALSE)</f>
        <v>54.6</v>
      </c>
      <c r="Q55" s="93">
        <f>VLOOKUP(A55,LUJ_2!$A:$B,2,FALSE)</f>
        <v>139</v>
      </c>
      <c r="R55" s="93">
        <f>VLOOKUP(A55,LUJ_3!$A:$B,2,FALSE)</f>
        <v>17.273218816287486</v>
      </c>
      <c r="S55" s="93">
        <f>VLOOKUP(A55,LUJ_4!$A:$B,2,FALSE)</f>
        <v>14071</v>
      </c>
      <c r="T55" s="93">
        <f>VLOOKUP(A55,GUL_1!$A:$B,2,FALSE)</f>
        <v>71.67</v>
      </c>
      <c r="U55" s="93">
        <f>VLOOKUP(A55,GUL_2!$A:$B,2,FALSE)</f>
        <v>2896</v>
      </c>
      <c r="V55" s="93">
        <f>VLOOKUP(A55,GUL_3!$A:$B,2,FALSE)</f>
        <v>65.77337310369478</v>
      </c>
      <c r="W55" s="93">
        <f>VLOOKUP(A55,DES_1!$A:$B,2,FALSE)</f>
        <v>250</v>
      </c>
      <c r="X55" s="93">
        <f>VLOOKUP(A55,DES_2!$A:$B,2,FALSE)</f>
        <v>2437.4</v>
      </c>
      <c r="Y55" s="93">
        <v>62</v>
      </c>
    </row>
    <row r="56" spans="1:25" x14ac:dyDescent="0.3">
      <c r="A56" s="108" t="s">
        <v>55</v>
      </c>
      <c r="B56" s="112">
        <f>INDEX(Population!$A:$J,MATCH(Data!$A56,Population!$A:$A,0),MATCH(Data!$A$1,Population!$3:$3,0))</f>
        <v>766959</v>
      </c>
      <c r="C56" s="92">
        <f>INDEX(Income!$A:$J,MATCH(Data!$A56,Income!$A:$A,0),MATCH(Data!$A$1,Income!$3:$3,0))</f>
        <v>28401</v>
      </c>
      <c r="D56" s="113">
        <f>INDEX(Livable_wage!$A:$J,MATCH(Data!$A56,Livable_wage!$A:$A,0),MATCH(Data!$A$1,Livable_wage!$3:$3,0))</f>
        <v>13085</v>
      </c>
      <c r="E56" s="120">
        <f>INDEX(AVA_1!$A:$J,MATCH(Data!$A56,AVA_1!$A:$A,0),MATCH(Data!$A$1,AVA_1!$3:$3,0))</f>
        <v>0.33700000000000002</v>
      </c>
      <c r="F56" s="94">
        <f>INDEX(AVA_2!$A:$J,MATCH(Data!$A56,AVA_2!$A:$A,0),MATCH(Data!$A$1,AVA_2!$3:$3,0))</f>
        <v>6.7421773352055346E-3</v>
      </c>
      <c r="G56" s="94">
        <f>INDEX(AVA_3!$A:$J,MATCH(Data!$A56,AVA_3!$A:$A,0),MATCH(Data!$A$1,AVA_3!$3:$3,0))</f>
        <v>2.9877467420597936E-2</v>
      </c>
      <c r="H56" s="92">
        <f>INDEX(AVA_4!$A:$J,MATCH(Data!$A56,AVA_4!$A:$A,0),MATCH(Data!$A$1,AVA_4!$3:$3,0))</f>
        <v>719</v>
      </c>
      <c r="I56" s="92">
        <f>INDEX(AVA_5!$A:$J,MATCH(Data!$A56,AVA_5!$A:$A,0),MATCH(Data!$A$1,AVA_5!$3:$3,0))</f>
        <v>3860</v>
      </c>
      <c r="J56" s="113">
        <f>INDEX(AVA_6!$A:$J,MATCH(Data!$A56,AVA_6!$A:$A,0),MATCH(Data!$A$1,AVA_6!$3:$3,0))</f>
        <v>118872</v>
      </c>
      <c r="K56" s="112">
        <f>INDEX(IRA_1!$A:$J,MATCH(Data!$A56,IRA_1!$A:$A,0),MATCH(Data!$A$1,IRA_1!$3:$3,0))</f>
        <v>72</v>
      </c>
      <c r="L56" s="92">
        <f>INDEX(IRA_2!$A:$J,MATCH(Data!$A56,IRA_2!$A:$A,0),MATCH(Data!$A$1,IRA_2!$3:$3,0))</f>
        <v>97</v>
      </c>
      <c r="M56" s="94">
        <f>INDEX(IRA_3!$A:$J,MATCH(Data!$A56,IRA_3!$A:$A,0),MATCH(Data!$A$1,IRA_3!$3:$3,0))</f>
        <v>0.32086614173228345</v>
      </c>
      <c r="N56" s="113">
        <f>INDEX(IRA_4!$A:$J,MATCH(Data!$A56,IRA_4!$A:$A,0),MATCH(Data!$A$1,IRA_4!$3:$3,0))</f>
        <v>3279</v>
      </c>
      <c r="O56" s="129">
        <f>INDEX(INV_1!$A:$J,MATCH(Data!$A56,INV_1!$A:$A,0),MATCH(Data!$A$1,INV_1!$3:$3,0))</f>
        <v>6.9287342542803096E-2</v>
      </c>
      <c r="P56" s="93">
        <f>VLOOKUP(A56,LUJ_1!$A:$B,2,FALSE)</f>
        <v>58.7</v>
      </c>
      <c r="Q56" s="93">
        <f>VLOOKUP(A56,LUJ_2!$A:$B,2,FALSE)</f>
        <v>53</v>
      </c>
      <c r="R56" s="93">
        <f>VLOOKUP(A56,LUJ_3!$A:$B,2,FALSE)</f>
        <v>25.383278014856963</v>
      </c>
      <c r="S56" s="93">
        <f>VLOOKUP(A56,LUJ_4!$A:$B,2,FALSE)</f>
        <v>6469</v>
      </c>
      <c r="T56" s="93">
        <f>VLOOKUP(A56,GUL_1!$A:$B,2,FALSE)</f>
        <v>70.61</v>
      </c>
      <c r="U56" s="93">
        <f>VLOOKUP(A56,GUL_2!$A:$B,2,FALSE)</f>
        <v>622</v>
      </c>
      <c r="V56" s="93">
        <f>VLOOKUP(A56,GUL_3!$A:$B,2,FALSE)</f>
        <v>65.644943278479289</v>
      </c>
      <c r="W56" s="93">
        <f>VLOOKUP(A56,DES_1!$A:$B,2,FALSE)</f>
        <v>235</v>
      </c>
      <c r="X56" s="93">
        <f>VLOOKUP(A56,DES_2!$A:$B,2,FALSE)</f>
        <v>3214.9</v>
      </c>
      <c r="Y56" s="93">
        <v>1</v>
      </c>
    </row>
    <row r="57" spans="1:25" x14ac:dyDescent="0.3">
      <c r="A57" s="108" t="s">
        <v>56</v>
      </c>
      <c r="B57" s="112">
        <f>INDEX(Population!$A:$J,MATCH(Data!$A57,Population!$A:$A,0),MATCH(Data!$A$1,Population!$3:$3,0))</f>
        <v>1072595</v>
      </c>
      <c r="C57" s="92">
        <f>INDEX(Income!$A:$J,MATCH(Data!$A57,Income!$A:$A,0),MATCH(Data!$A$1,Income!$3:$3,0))</f>
        <v>37600</v>
      </c>
      <c r="D57" s="113">
        <f>INDEX(Livable_wage!$A:$J,MATCH(Data!$A57,Livable_wage!$A:$A,0),MATCH(Data!$A$1,Livable_wage!$3:$3,0))</f>
        <v>12110</v>
      </c>
      <c r="E57" s="120">
        <f>INDEX(AVA_1!$A:$J,MATCH(Data!$A57,AVA_1!$A:$A,0),MATCH(Data!$A$1,AVA_1!$3:$3,0))</f>
        <v>0.35599999999999998</v>
      </c>
      <c r="F57" s="94">
        <f>INDEX(AVA_2!$A:$J,MATCH(Data!$A57,AVA_2!$A:$A,0),MATCH(Data!$A$1,AVA_2!$3:$3,0))</f>
        <v>7.3557033007318369E-3</v>
      </c>
      <c r="G57" s="94">
        <f>INDEX(AVA_3!$A:$J,MATCH(Data!$A57,AVA_3!$A:$A,0),MATCH(Data!$A$1,AVA_3!$3:$3,0))</f>
        <v>4.6717956469472651E-3</v>
      </c>
      <c r="H57" s="92">
        <f>INDEX(AVA_4!$A:$J,MATCH(Data!$A57,AVA_4!$A:$A,0),MATCH(Data!$A$1,AVA_4!$3:$3,0))</f>
        <v>900</v>
      </c>
      <c r="I57" s="92">
        <f>INDEX(AVA_5!$A:$J,MATCH(Data!$A57,AVA_5!$A:$A,0),MATCH(Data!$A$1,AVA_5!$3:$3,0))</f>
        <v>4418</v>
      </c>
      <c r="J57" s="113">
        <f>INDEX(AVA_6!$A:$J,MATCH(Data!$A57,AVA_6!$A:$A,0),MATCH(Data!$A$1,AVA_6!$3:$3,0))</f>
        <v>150710</v>
      </c>
      <c r="K57" s="112">
        <f>INDEX(IRA_1!$A:$J,MATCH(Data!$A57,IRA_1!$A:$A,0),MATCH(Data!$A$1,IRA_1!$3:$3,0))</f>
        <v>89</v>
      </c>
      <c r="L57" s="92">
        <f>INDEX(IRA_2!$A:$J,MATCH(Data!$A57,IRA_2!$A:$A,0),MATCH(Data!$A$1,IRA_2!$3:$3,0))</f>
        <v>100</v>
      </c>
      <c r="M57" s="94">
        <f>INDEX(IRA_3!$A:$J,MATCH(Data!$A57,IRA_3!$A:$A,0),MATCH(Data!$A$1,IRA_3!$3:$3,0))</f>
        <v>0.37662557000506669</v>
      </c>
      <c r="N57" s="113">
        <f>INDEX(IRA_4!$A:$J,MATCH(Data!$A57,IRA_4!$A:$A,0),MATCH(Data!$A$1,IRA_4!$3:$3,0))</f>
        <v>4068</v>
      </c>
      <c r="O57" s="129">
        <f>INDEX(INV_1!$A:$J,MATCH(Data!$A57,INV_1!$A:$A,0),MATCH(Data!$A$1,INV_1!$3:$3,0))</f>
        <v>8.5197271371115768E-2</v>
      </c>
      <c r="P57" s="93">
        <f>VLOOKUP(A57,LUJ_1!$A:$B,2,FALSE)</f>
        <v>18.8</v>
      </c>
      <c r="Q57" s="93">
        <f>VLOOKUP(A57,LUJ_2!$A:$B,2,FALSE)</f>
        <v>108</v>
      </c>
      <c r="R57" s="93">
        <f>VLOOKUP(A57,LUJ_3!$A:$B,2,FALSE)</f>
        <v>17.869718309859156</v>
      </c>
      <c r="S57" s="93">
        <f>VLOOKUP(A57,LUJ_4!$A:$B,2,FALSE)</f>
        <v>4971</v>
      </c>
      <c r="T57" s="93">
        <f>VLOOKUP(A57,GUL_1!$A:$B,2,FALSE)</f>
        <v>71.47</v>
      </c>
      <c r="U57" s="93">
        <f>VLOOKUP(A57,GUL_2!$A:$B,2,FALSE)</f>
        <v>813</v>
      </c>
      <c r="V57" s="93">
        <f>VLOOKUP(A57,GUL_3!$A:$B,2,FALSE)</f>
        <v>68.369797375367369</v>
      </c>
      <c r="W57" s="93">
        <f>VLOOKUP(A57,DES_1!$A:$B,2,FALSE)</f>
        <v>121</v>
      </c>
      <c r="X57" s="93">
        <f>VLOOKUP(A57,DES_2!$A:$B,2,FALSE)</f>
        <v>2479.5</v>
      </c>
      <c r="Y57" s="93">
        <v>5</v>
      </c>
    </row>
    <row r="58" spans="1:25" x14ac:dyDescent="0.3">
      <c r="A58" s="108" t="s">
        <v>57</v>
      </c>
      <c r="B58" s="112">
        <f>INDEX(Population!$A:$J,MATCH(Data!$A58,Population!$A:$A,0),MATCH(Data!$A$1,Population!$3:$3,0))</f>
        <v>996474</v>
      </c>
      <c r="C58" s="92">
        <f>INDEX(Income!$A:$J,MATCH(Data!$A58,Income!$A:$A,0),MATCH(Data!$A$1,Income!$3:$3,0))</f>
        <v>35429</v>
      </c>
      <c r="D58" s="113">
        <f>INDEX(Livable_wage!$A:$J,MATCH(Data!$A58,Livable_wage!$A:$A,0),MATCH(Data!$A$1,Livable_wage!$3:$3,0))</f>
        <v>16286</v>
      </c>
      <c r="E58" s="120">
        <f>INDEX(AVA_1!$A:$J,MATCH(Data!$A58,AVA_1!$A:$A,0),MATCH(Data!$A$1,AVA_1!$3:$3,0))</f>
        <v>0.34799999999999998</v>
      </c>
      <c r="F58" s="94">
        <f>INDEX(AVA_2!$A:$J,MATCH(Data!$A58,AVA_2!$A:$A,0),MATCH(Data!$A$1,AVA_2!$3:$3,0))</f>
        <v>8.2099485645736447E-3</v>
      </c>
      <c r="G58" s="94">
        <f>INDEX(AVA_3!$A:$J,MATCH(Data!$A58,AVA_3!$A:$A,0),MATCH(Data!$A$1,AVA_3!$3:$3,0))</f>
        <v>8.8629572790594E-3</v>
      </c>
      <c r="H58" s="92">
        <f>INDEX(AVA_4!$A:$J,MATCH(Data!$A58,AVA_4!$A:$A,0),MATCH(Data!$A$1,AVA_4!$3:$3,0))</f>
        <v>500</v>
      </c>
      <c r="I58" s="92">
        <f>INDEX(AVA_5!$A:$J,MATCH(Data!$A58,AVA_5!$A:$A,0),MATCH(Data!$A$1,AVA_5!$3:$3,0))</f>
        <v>10647.541329383374</v>
      </c>
      <c r="J58" s="113">
        <f>INDEX(AVA_6!$A:$J,MATCH(Data!$A58,AVA_6!$A:$A,0),MATCH(Data!$A$1,AVA_6!$3:$3,0))</f>
        <v>180831</v>
      </c>
      <c r="K58" s="112">
        <f>INDEX(IRA_1!$A:$J,MATCH(Data!$A58,IRA_1!$A:$A,0),MATCH(Data!$A$1,IRA_1!$3:$3,0))</f>
        <v>151</v>
      </c>
      <c r="L58" s="92">
        <f>INDEX(IRA_2!$A:$J,MATCH(Data!$A58,IRA_2!$A:$A,0),MATCH(Data!$A$1,IRA_2!$3:$3,0))</f>
        <v>354</v>
      </c>
      <c r="M58" s="94">
        <f>INDEX(IRA_3!$A:$J,MATCH(Data!$A58,IRA_3!$A:$A,0),MATCH(Data!$A$1,IRA_3!$3:$3,0))</f>
        <v>0.3308155741390163</v>
      </c>
      <c r="N58" s="113">
        <f>INDEX(IRA_4!$A:$J,MATCH(Data!$A58,IRA_4!$A:$A,0),MATCH(Data!$A$1,IRA_4!$3:$3,0))</f>
        <v>6379</v>
      </c>
      <c r="O58" s="129">
        <f>INDEX(INV_1!$A:$J,MATCH(Data!$A58,INV_1!$A:$A,0),MATCH(Data!$A$1,INV_1!$3:$3,0))</f>
        <v>7.5574364360221261E-2</v>
      </c>
      <c r="P58" s="93">
        <f>VLOOKUP(A58,LUJ_1!$A:$B,2,FALSE)</f>
        <v>42</v>
      </c>
      <c r="Q58" s="93">
        <f>VLOOKUP(A58,LUJ_2!$A:$B,2,FALSE)</f>
        <v>86</v>
      </c>
      <c r="R58" s="93">
        <f>VLOOKUP(A58,LUJ_3!$A:$B,2,FALSE)</f>
        <v>34.175508002157883</v>
      </c>
      <c r="S58" s="93">
        <f>VLOOKUP(A58,LUJ_4!$A:$B,2,FALSE)</f>
        <v>8196</v>
      </c>
      <c r="T58" s="93">
        <f>VLOOKUP(A58,GUL_1!$A:$B,2,FALSE)</f>
        <v>68.290000000000006</v>
      </c>
      <c r="U58" s="93">
        <f>VLOOKUP(A58,GUL_2!$A:$B,2,FALSE)</f>
        <v>701</v>
      </c>
      <c r="V58" s="93">
        <f>VLOOKUP(A58,GUL_3!$A:$B,2,FALSE)</f>
        <v>59.265882967606274</v>
      </c>
      <c r="W58" s="93">
        <f>VLOOKUP(A58,DES_1!$A:$B,2,FALSE)</f>
        <v>307</v>
      </c>
      <c r="X58" s="93">
        <f>VLOOKUP(A58,DES_2!$A:$B,2,FALSE)</f>
        <v>3155.8</v>
      </c>
      <c r="Y58" s="93">
        <v>9</v>
      </c>
    </row>
    <row r="59" spans="1:25" x14ac:dyDescent="0.3">
      <c r="A59" s="108" t="s">
        <v>58</v>
      </c>
      <c r="B59" s="112">
        <f>INDEX(Population!$A:$J,MATCH(Data!$A59,Population!$A:$A,0),MATCH(Data!$A$1,Population!$3:$3,0))</f>
        <v>210789</v>
      </c>
      <c r="C59" s="92">
        <f>INDEX(Income!$A:$J,MATCH(Data!$A59,Income!$A:$A,0),MATCH(Data!$A$1,Income!$3:$3,0))</f>
        <v>27358</v>
      </c>
      <c r="D59" s="113">
        <f>INDEX(Livable_wage!$A:$J,MATCH(Data!$A59,Livable_wage!$A:$A,0),MATCH(Data!$A$1,Livable_wage!$3:$3,0))</f>
        <v>13085</v>
      </c>
      <c r="E59" s="120">
        <f>INDEX(AVA_1!$A:$J,MATCH(Data!$A59,AVA_1!$A:$A,0),MATCH(Data!$A$1,AVA_1!$3:$3,0))</f>
        <v>0.34300000000000003</v>
      </c>
      <c r="F59" s="94">
        <f>INDEX(AVA_2!$A:$J,MATCH(Data!$A59,AVA_2!$A:$A,0),MATCH(Data!$A$1,AVA_2!$3:$3,0))</f>
        <v>5.7071913144276024E-3</v>
      </c>
      <c r="G59" s="94">
        <f>INDEX(AVA_3!$A:$J,MATCH(Data!$A59,AVA_3!$A:$A,0),MATCH(Data!$A$1,AVA_3!$3:$3,0))</f>
        <v>0.29111151510072975</v>
      </c>
      <c r="H59" s="92">
        <f>INDEX(AVA_4!$A:$J,MATCH(Data!$A59,AVA_4!$A:$A,0),MATCH(Data!$A$1,AVA_4!$3:$3,0))</f>
        <v>277</v>
      </c>
      <c r="I59" s="92">
        <f>INDEX(AVA_5!$A:$J,MATCH(Data!$A59,AVA_5!$A:$A,0),MATCH(Data!$A$1,AVA_5!$3:$3,0))</f>
        <v>1146</v>
      </c>
      <c r="J59" s="113">
        <f>INDEX(AVA_6!$A:$J,MATCH(Data!$A59,AVA_6!$A:$A,0),MATCH(Data!$A$1,AVA_6!$3:$3,0))</f>
        <v>30517</v>
      </c>
      <c r="K59" s="112">
        <f>INDEX(IRA_1!$A:$J,MATCH(Data!$A59,IRA_1!$A:$A,0),MATCH(Data!$A$1,IRA_1!$3:$3,0))</f>
        <v>19</v>
      </c>
      <c r="L59" s="92">
        <f>INDEX(IRA_2!$A:$J,MATCH(Data!$A59,IRA_2!$A:$A,0),MATCH(Data!$A$1,IRA_2!$3:$3,0))</f>
        <v>43</v>
      </c>
      <c r="M59" s="94">
        <f>INDEX(IRA_3!$A:$J,MATCH(Data!$A59,IRA_3!$A:$A,0),MATCH(Data!$A$1,IRA_3!$3:$3,0))</f>
        <v>0.31328628413623816</v>
      </c>
      <c r="N59" s="113">
        <f>INDEX(IRA_4!$A:$J,MATCH(Data!$A59,IRA_4!$A:$A,0),MATCH(Data!$A$1,IRA_4!$3:$3,0))</f>
        <v>1375</v>
      </c>
      <c r="O59" s="129">
        <f>INDEX(INV_1!$A:$J,MATCH(Data!$A59,INV_1!$A:$A,0),MATCH(Data!$A$1,INV_1!$3:$3,0))</f>
        <v>9.0467948197025125E-2</v>
      </c>
      <c r="P59" s="93">
        <f>VLOOKUP(A59,LUJ_1!$A:$B,2,FALSE)</f>
        <v>36.5</v>
      </c>
      <c r="Q59" s="93">
        <f>VLOOKUP(A59,LUJ_2!$A:$B,2,FALSE)</f>
        <v>7</v>
      </c>
      <c r="R59" s="93">
        <f>VLOOKUP(A59,LUJ_3!$A:$B,2,FALSE)</f>
        <v>31.152873147813516</v>
      </c>
      <c r="S59" s="93">
        <f>VLOOKUP(A59,LUJ_4!$A:$B,2,FALSE)</f>
        <v>2130</v>
      </c>
      <c r="T59" s="93">
        <f>VLOOKUP(A59,GUL_1!$A:$B,2,FALSE)</f>
        <v>69.150000000000006</v>
      </c>
      <c r="U59" s="93">
        <f>VLOOKUP(A59,GUL_2!$A:$B,2,FALSE)</f>
        <v>114</v>
      </c>
      <c r="V59" s="93">
        <f>VLOOKUP(A59,GUL_3!$A:$B,2,FALSE)</f>
        <v>60.249654429014072</v>
      </c>
      <c r="W59" s="93">
        <f>VLOOKUP(A59,DES_1!$A:$B,2,FALSE)</f>
        <v>78</v>
      </c>
      <c r="X59" s="93">
        <f>VLOOKUP(A59,DES_2!$A:$B,2,FALSE)</f>
        <v>2334.1</v>
      </c>
      <c r="Y59" s="93">
        <v>77</v>
      </c>
    </row>
    <row r="60" spans="1:25" x14ac:dyDescent="0.3">
      <c r="A60" s="108" t="s">
        <v>59</v>
      </c>
      <c r="B60" s="112">
        <f>INDEX(Population!$A:$J,MATCH(Data!$A60,Population!$A:$A,0),MATCH(Data!$A$1,Population!$3:$3,0))</f>
        <v>1093748</v>
      </c>
      <c r="C60" s="92">
        <f>INDEX(Income!$A:$J,MATCH(Data!$A60,Income!$A:$A,0),MATCH(Data!$A$1,Income!$3:$3,0))</f>
        <v>33366</v>
      </c>
      <c r="D60" s="113">
        <f>INDEX(Livable_wage!$A:$J,MATCH(Data!$A60,Livable_wage!$A:$A,0),MATCH(Data!$A$1,Livable_wage!$3:$3,0))</f>
        <v>12388</v>
      </c>
      <c r="E60" s="120">
        <f>INDEX(AVA_1!$A:$J,MATCH(Data!$A60,AVA_1!$A:$A,0),MATCH(Data!$A$1,AVA_1!$3:$3,0))</f>
        <v>0.34899999999999998</v>
      </c>
      <c r="F60" s="94">
        <f>INDEX(AVA_2!$A:$J,MATCH(Data!$A60,AVA_2!$A:$A,0),MATCH(Data!$A$1,AVA_2!$3:$3,0))</f>
        <v>1.1473370838923663E-2</v>
      </c>
      <c r="G60" s="94">
        <f>INDEX(AVA_3!$A:$J,MATCH(Data!$A60,AVA_3!$A:$A,0),MATCH(Data!$A$1,AVA_3!$3:$3,0))</f>
        <v>1.0608060064367738E-2</v>
      </c>
      <c r="H60" s="92">
        <f>INDEX(AVA_4!$A:$J,MATCH(Data!$A60,AVA_4!$A:$A,0),MATCH(Data!$A$1,AVA_4!$3:$3,0))</f>
        <v>624</v>
      </c>
      <c r="I60" s="92">
        <f>INDEX(AVA_5!$A:$J,MATCH(Data!$A60,AVA_5!$A:$A,0),MATCH(Data!$A$1,AVA_5!$3:$3,0))</f>
        <v>2626</v>
      </c>
      <c r="J60" s="113">
        <f>INDEX(AVA_6!$A:$J,MATCH(Data!$A60,AVA_6!$A:$A,0),MATCH(Data!$A$1,AVA_6!$3:$3,0))</f>
        <v>171520</v>
      </c>
      <c r="K60" s="112">
        <f>INDEX(IRA_1!$A:$J,MATCH(Data!$A60,IRA_1!$A:$A,0),MATCH(Data!$A$1,IRA_1!$3:$3,0))</f>
        <v>50</v>
      </c>
      <c r="L60" s="92">
        <f>INDEX(IRA_2!$A:$J,MATCH(Data!$A60,IRA_2!$A:$A,0),MATCH(Data!$A$1,IRA_2!$3:$3,0))</f>
        <v>91</v>
      </c>
      <c r="M60" s="94">
        <f>INDEX(IRA_3!$A:$J,MATCH(Data!$A60,IRA_3!$A:$A,0),MATCH(Data!$A$1,IRA_3!$3:$3,0))</f>
        <v>0.42180293501048216</v>
      </c>
      <c r="N60" s="113">
        <f>INDEX(IRA_4!$A:$J,MATCH(Data!$A60,IRA_4!$A:$A,0),MATCH(Data!$A$1,IRA_4!$3:$3,0))</f>
        <v>2595</v>
      </c>
      <c r="O60" s="129">
        <f>INDEX(INV_1!$A:$J,MATCH(Data!$A60,INV_1!$A:$A,0),MATCH(Data!$A$1,INV_1!$3:$3,0))</f>
        <v>7.6106795160826357E-2</v>
      </c>
      <c r="P60" s="93">
        <f>VLOOKUP(A60,LUJ_1!$A:$B,2,FALSE)</f>
        <v>19.600000000000001</v>
      </c>
      <c r="Q60" s="93">
        <f>VLOOKUP(A60,LUJ_2!$A:$B,2,FALSE)</f>
        <v>54</v>
      </c>
      <c r="R60" s="93">
        <f>VLOOKUP(A60,LUJ_3!$A:$B,2,FALSE)</f>
        <v>20.338739773216595</v>
      </c>
      <c r="S60" s="93">
        <f>VLOOKUP(A60,LUJ_4!$A:$B,2,FALSE)</f>
        <v>4701</v>
      </c>
      <c r="T60" s="93">
        <f>VLOOKUP(A60,GUL_1!$A:$B,2,FALSE)</f>
        <v>72.010000000000005</v>
      </c>
      <c r="U60" s="93">
        <f>VLOOKUP(A60,GUL_2!$A:$B,2,FALSE)</f>
        <v>878</v>
      </c>
      <c r="V60" s="93">
        <f>VLOOKUP(A60,GUL_3!$A:$B,2,FALSE)</f>
        <v>64.424520342606669</v>
      </c>
      <c r="W60" s="93">
        <f>VLOOKUP(A60,DES_1!$A:$B,2,FALSE)</f>
        <v>41</v>
      </c>
      <c r="X60" s="93">
        <f>VLOOKUP(A60,DES_2!$A:$B,2,FALSE)</f>
        <v>2360.4</v>
      </c>
      <c r="Y60" s="93">
        <v>74</v>
      </c>
    </row>
    <row r="61" spans="1:25" x14ac:dyDescent="0.3">
      <c r="A61" s="108" t="s">
        <v>60</v>
      </c>
      <c r="B61" s="112">
        <f>INDEX(Population!$A:$J,MATCH(Data!$A61,Population!$A:$A,0),MATCH(Data!$A$1,Population!$3:$3,0))</f>
        <v>511815</v>
      </c>
      <c r="C61" s="92">
        <f>INDEX(Income!$A:$J,MATCH(Data!$A61,Income!$A:$A,0),MATCH(Data!$A$1,Income!$3:$3,0))</f>
        <v>116257</v>
      </c>
      <c r="D61" s="113">
        <f>INDEX(Livable_wage!$A:$J,MATCH(Data!$A61,Livable_wage!$A:$A,0),MATCH(Data!$A$1,Livable_wage!$3:$3,0))</f>
        <v>19832</v>
      </c>
      <c r="E61" s="120">
        <f>INDEX(AVA_1!$A:$J,MATCH(Data!$A61,AVA_1!$A:$A,0),MATCH(Data!$A$1,AVA_1!$3:$3,0))</f>
        <v>0.44</v>
      </c>
      <c r="F61" s="94">
        <f>INDEX(AVA_2!$A:$J,MATCH(Data!$A61,AVA_2!$A:$A,0),MATCH(Data!$A$1,AVA_2!$3:$3,0))</f>
        <v>6.6264766722330254E-3</v>
      </c>
      <c r="G61" s="94">
        <f>INDEX(AVA_3!$A:$J,MATCH(Data!$A61,AVA_3!$A:$A,0),MATCH(Data!$A$1,AVA_3!$3:$3,0))</f>
        <v>8.1941520513413593E-2</v>
      </c>
      <c r="H61" s="92">
        <f>INDEX(AVA_4!$A:$J,MATCH(Data!$A61,AVA_4!$A:$A,0),MATCH(Data!$A$1,AVA_4!$3:$3,0))</f>
        <v>292</v>
      </c>
      <c r="I61" s="92">
        <f>INDEX(AVA_5!$A:$J,MATCH(Data!$A61,AVA_5!$A:$A,0),MATCH(Data!$A$1,AVA_5!$3:$3,0))</f>
        <v>1526</v>
      </c>
      <c r="J61" s="113">
        <f>INDEX(AVA_6!$A:$J,MATCH(Data!$A61,AVA_6!$A:$A,0),MATCH(Data!$A$1,AVA_6!$3:$3,0))</f>
        <v>212141</v>
      </c>
      <c r="K61" s="112">
        <f>INDEX(IRA_1!$A:$J,MATCH(Data!$A61,IRA_1!$A:$A,0),MATCH(Data!$A$1,IRA_1!$3:$3,0))</f>
        <v>38</v>
      </c>
      <c r="L61" s="92">
        <f>INDEX(IRA_2!$A:$J,MATCH(Data!$A61,IRA_2!$A:$A,0),MATCH(Data!$A$1,IRA_2!$3:$3,0))</f>
        <v>103</v>
      </c>
      <c r="M61" s="94">
        <f>INDEX(IRA_3!$A:$J,MATCH(Data!$A61,IRA_3!$A:$A,0),MATCH(Data!$A$1,IRA_3!$3:$3,0))</f>
        <v>0.42496147919876737</v>
      </c>
      <c r="N61" s="113">
        <f>INDEX(IRA_4!$A:$J,MATCH(Data!$A61,IRA_4!$A:$A,0),MATCH(Data!$A$1,IRA_4!$3:$3,0))</f>
        <v>1093</v>
      </c>
      <c r="O61" s="129">
        <f>INDEX(INV_1!$A:$J,MATCH(Data!$A61,INV_1!$A:$A,0),MATCH(Data!$A$1,INV_1!$3:$3,0))</f>
        <v>0.1032772214918012</v>
      </c>
      <c r="P61" s="93">
        <f>VLOOKUP(A61,LUJ_1!$A:$B,2,FALSE)</f>
        <v>37.9</v>
      </c>
      <c r="Q61" s="93">
        <f>VLOOKUP(A61,LUJ_2!$A:$B,2,FALSE)</f>
        <v>90</v>
      </c>
      <c r="R61" s="93">
        <f>VLOOKUP(A61,LUJ_3!$A:$B,2,FALSE)</f>
        <v>22.545670577751373</v>
      </c>
      <c r="S61" s="93">
        <f>VLOOKUP(A61,LUJ_4!$A:$B,2,FALSE)</f>
        <v>4425</v>
      </c>
      <c r="T61" s="93">
        <f>VLOOKUP(A61,GUL_1!$A:$B,2,FALSE)</f>
        <v>75.209999999999994</v>
      </c>
      <c r="U61" s="93">
        <f>VLOOKUP(A61,GUL_2!$A:$B,2,FALSE)</f>
        <v>204</v>
      </c>
      <c r="V61" s="93">
        <f>VLOOKUP(A61,GUL_3!$A:$B,2,FALSE)</f>
        <v>63.561293163419379</v>
      </c>
      <c r="W61" s="93">
        <f>VLOOKUP(A61,DES_1!$A:$B,2,FALSE)</f>
        <v>64</v>
      </c>
      <c r="X61" s="93">
        <f>VLOOKUP(A61,DES_2!$A:$B,2,FALSE)</f>
        <v>4718.3999999999996</v>
      </c>
      <c r="Y61" s="93">
        <v>70</v>
      </c>
    </row>
    <row r="62" spans="1:25" x14ac:dyDescent="0.3">
      <c r="A62" s="108" t="s">
        <v>61</v>
      </c>
      <c r="B62" s="112">
        <f>INDEX(Population!$A:$J,MATCH(Data!$A62,Population!$A:$A,0),MATCH(Data!$A$1,Population!$3:$3,0))</f>
        <v>2850935</v>
      </c>
      <c r="C62" s="92">
        <f>INDEX(Income!$A:$J,MATCH(Data!$A62,Income!$A:$A,0),MATCH(Data!$A$1,Income!$3:$3,0))</f>
        <v>41509</v>
      </c>
      <c r="D62" s="113">
        <f>INDEX(Livable_wage!$A:$J,MATCH(Data!$A62,Livable_wage!$A:$A,0),MATCH(Data!$A$1,Livable_wage!$3:$3,0))</f>
        <v>15451</v>
      </c>
      <c r="E62" s="120">
        <f>INDEX(AVA_1!$A:$J,MATCH(Data!$A62,AVA_1!$A:$A,0),MATCH(Data!$A$1,AVA_1!$3:$3,0))</f>
        <v>0.379</v>
      </c>
      <c r="F62" s="94">
        <f>INDEX(AVA_2!$A:$J,MATCH(Data!$A62,AVA_2!$A:$A,0),MATCH(Data!$A$1,AVA_2!$3:$3,0))</f>
        <v>1.249897808468544E-2</v>
      </c>
      <c r="G62" s="94">
        <f>INDEX(AVA_3!$A:$J,MATCH(Data!$A62,AVA_3!$A:$A,0),MATCH(Data!$A$1,AVA_3!$3:$3,0))</f>
        <v>5.8545535095738165E-3</v>
      </c>
      <c r="H62" s="92">
        <f>INDEX(AVA_4!$A:$J,MATCH(Data!$A62,AVA_4!$A:$A,0),MATCH(Data!$A$1,AVA_4!$3:$3,0))</f>
        <v>1936</v>
      </c>
      <c r="I62" s="92">
        <f>INDEX(AVA_5!$A:$J,MATCH(Data!$A62,AVA_5!$A:$A,0),MATCH(Data!$A$1,AVA_5!$3:$3,0))</f>
        <v>16969</v>
      </c>
      <c r="J62" s="113">
        <f>INDEX(AVA_6!$A:$J,MATCH(Data!$A62,AVA_6!$A:$A,0),MATCH(Data!$A$1,AVA_6!$3:$3,0))</f>
        <v>587028</v>
      </c>
      <c r="K62" s="112">
        <f>INDEX(IRA_1!$A:$J,MATCH(Data!$A62,IRA_1!$A:$A,0),MATCH(Data!$A$1,IRA_1!$3:$3,0))</f>
        <v>220</v>
      </c>
      <c r="L62" s="92">
        <f>INDEX(IRA_2!$A:$J,MATCH(Data!$A62,IRA_2!$A:$A,0),MATCH(Data!$A$1,IRA_2!$3:$3,0))</f>
        <v>557</v>
      </c>
      <c r="M62" s="94">
        <f>INDEX(IRA_3!$A:$J,MATCH(Data!$A62,IRA_3!$A:$A,0),MATCH(Data!$A$1,IRA_3!$3:$3,0))</f>
        <v>0.33169053375488189</v>
      </c>
      <c r="N62" s="113">
        <f>INDEX(IRA_4!$A:$J,MATCH(Data!$A62,IRA_4!$A:$A,0),MATCH(Data!$A$1,IRA_4!$3:$3,0))</f>
        <v>15819</v>
      </c>
      <c r="O62" s="129">
        <f>INDEX(INV_1!$A:$J,MATCH(Data!$A62,INV_1!$A:$A,0),MATCH(Data!$A$1,INV_1!$3:$3,0))</f>
        <v>7.8110911192437738E-2</v>
      </c>
      <c r="P62" s="93">
        <f>VLOOKUP(A62,LUJ_1!$A:$B,2,FALSE)</f>
        <v>76</v>
      </c>
      <c r="Q62" s="93">
        <f>VLOOKUP(A62,LUJ_2!$A:$B,2,FALSE)</f>
        <v>288</v>
      </c>
      <c r="R62" s="93">
        <f>VLOOKUP(A62,LUJ_3!$A:$B,2,FALSE)</f>
        <v>26.881598365308207</v>
      </c>
      <c r="S62" s="93">
        <f>VLOOKUP(A62,LUJ_4!$A:$B,2,FALSE)</f>
        <v>23680</v>
      </c>
      <c r="T62" s="93">
        <f>VLOOKUP(A62,GUL_1!$A:$B,2,FALSE)</f>
        <v>70.430000000000007</v>
      </c>
      <c r="U62" s="93">
        <f>VLOOKUP(A62,GUL_2!$A:$B,2,FALSE)</f>
        <v>2480</v>
      </c>
      <c r="V62" s="93">
        <f>VLOOKUP(A62,GUL_3!$A:$B,2,FALSE)</f>
        <v>63.478901551359598</v>
      </c>
      <c r="W62" s="93">
        <f>VLOOKUP(A62,DES_1!$A:$B,2,FALSE)</f>
        <v>387</v>
      </c>
      <c r="X62" s="93">
        <f>VLOOKUP(A62,DES_2!$A:$B,2,FALSE)</f>
        <v>3931.3</v>
      </c>
      <c r="Y62" s="93">
        <v>69</v>
      </c>
    </row>
    <row r="63" spans="1:25" x14ac:dyDescent="0.3">
      <c r="A63" s="108" t="s">
        <v>62</v>
      </c>
      <c r="B63" s="112">
        <f>INDEX(Population!$A:$J,MATCH(Data!$A63,Population!$A:$A,0),MATCH(Data!$A$1,Population!$3:$3,0))</f>
        <v>997699</v>
      </c>
      <c r="C63" s="92">
        <f>INDEX(Income!$A:$J,MATCH(Data!$A63,Income!$A:$A,0),MATCH(Data!$A$1,Income!$3:$3,0))</f>
        <v>57276</v>
      </c>
      <c r="D63" s="113">
        <f>INDEX(Livable_wage!$A:$J,MATCH(Data!$A63,Livable_wage!$A:$A,0),MATCH(Data!$A$1,Livable_wage!$3:$3,0))</f>
        <v>21019</v>
      </c>
      <c r="E63" s="120">
        <f>INDEX(AVA_1!$A:$J,MATCH(Data!$A63,AVA_1!$A:$A,0),MATCH(Data!$A$1,AVA_1!$3:$3,0))</f>
        <v>0.40400000000000003</v>
      </c>
      <c r="F63" s="94">
        <f>INDEX(AVA_2!$A:$J,MATCH(Data!$A63,AVA_2!$A:$A,0),MATCH(Data!$A$1,AVA_2!$3:$3,0))</f>
        <v>1.0353105855349919E-2</v>
      </c>
      <c r="G63" s="94">
        <f>INDEX(AVA_3!$A:$J,MATCH(Data!$A63,AVA_3!$A:$A,0),MATCH(Data!$A$1,AVA_3!$3:$3,0))</f>
        <v>1.7553006481653921E-2</v>
      </c>
      <c r="H63" s="92">
        <f>INDEX(AVA_4!$A:$J,MATCH(Data!$A63,AVA_4!$A:$A,0),MATCH(Data!$A$1,AVA_4!$3:$3,0))</f>
        <v>699</v>
      </c>
      <c r="I63" s="92">
        <f>INDEX(AVA_5!$A:$J,MATCH(Data!$A63,AVA_5!$A:$A,0),MATCH(Data!$A$1,AVA_5!$3:$3,0))</f>
        <v>3357</v>
      </c>
      <c r="J63" s="113">
        <f>INDEX(AVA_6!$A:$J,MATCH(Data!$A63,AVA_6!$A:$A,0),MATCH(Data!$A$1,AVA_6!$3:$3,0))</f>
        <v>303136</v>
      </c>
      <c r="K63" s="112">
        <f>INDEX(IRA_1!$A:$J,MATCH(Data!$A63,IRA_1!$A:$A,0),MATCH(Data!$A$1,IRA_1!$3:$3,0))</f>
        <v>111</v>
      </c>
      <c r="L63" s="92">
        <f>INDEX(IRA_2!$A:$J,MATCH(Data!$A63,IRA_2!$A:$A,0),MATCH(Data!$A$1,IRA_2!$3:$3,0))</f>
        <v>289</v>
      </c>
      <c r="M63" s="94">
        <f>INDEX(IRA_3!$A:$J,MATCH(Data!$A63,IRA_3!$A:$A,0),MATCH(Data!$A$1,IRA_3!$3:$3,0))</f>
        <v>0.45182584269662918</v>
      </c>
      <c r="N63" s="113">
        <f>INDEX(IRA_4!$A:$J,MATCH(Data!$A63,IRA_4!$A:$A,0),MATCH(Data!$A$1,IRA_4!$3:$3,0))</f>
        <v>3921</v>
      </c>
      <c r="O63" s="129">
        <f>INDEX(INV_1!$A:$J,MATCH(Data!$A63,INV_1!$A:$A,0),MATCH(Data!$A$1,INV_1!$3:$3,0))</f>
        <v>8.3214532260699331E-2</v>
      </c>
      <c r="P63" s="93">
        <f>VLOOKUP(A63,LUJ_1!$A:$B,2,FALSE)</f>
        <v>13.2</v>
      </c>
      <c r="Q63" s="93">
        <f>VLOOKUP(A63,LUJ_2!$A:$B,2,FALSE)</f>
        <v>165</v>
      </c>
      <c r="R63" s="93">
        <f>VLOOKUP(A63,LUJ_3!$A:$B,2,FALSE)</f>
        <v>33.998471597180945</v>
      </c>
      <c r="S63" s="93">
        <f>VLOOKUP(A63,LUJ_4!$A:$B,2,FALSE)</f>
        <v>8461</v>
      </c>
      <c r="T63" s="93">
        <f>VLOOKUP(A63,GUL_1!$A:$B,2,FALSE)</f>
        <v>72.88</v>
      </c>
      <c r="U63" s="93">
        <f>VLOOKUP(A63,GUL_2!$A:$B,2,FALSE)</f>
        <v>398</v>
      </c>
      <c r="V63" s="93">
        <f>VLOOKUP(A63,GUL_3!$A:$B,2,FALSE)</f>
        <v>54.152217173354323</v>
      </c>
      <c r="W63" s="93">
        <f>VLOOKUP(A63,DES_1!$A:$B,2,FALSE)</f>
        <v>222</v>
      </c>
      <c r="X63" s="93">
        <f>VLOOKUP(A63,DES_2!$A:$B,2,FALSE)</f>
        <v>1937.8</v>
      </c>
      <c r="Y63" s="93">
        <v>67</v>
      </c>
    </row>
    <row r="64" spans="1:25" x14ac:dyDescent="0.3">
      <c r="A64" s="108" t="s">
        <v>63</v>
      </c>
      <c r="B64" s="112">
        <f>INDEX(Population!$A:$J,MATCH(Data!$A64,Population!$A:$A,0),MATCH(Data!$A$1,Population!$3:$3,0))</f>
        <v>3198342</v>
      </c>
      <c r="C64" s="92">
        <f>INDEX(Income!$A:$J,MATCH(Data!$A64,Income!$A:$A,0),MATCH(Data!$A$1,Income!$3:$3,0))</f>
        <v>33329</v>
      </c>
      <c r="D64" s="113">
        <f>INDEX(Livable_wage!$A:$J,MATCH(Data!$A64,Livable_wage!$A:$A,0),MATCH(Data!$A$1,Livable_wage!$3:$3,0))</f>
        <v>12667</v>
      </c>
      <c r="E64" s="120">
        <f>INDEX(AVA_1!$A:$J,MATCH(Data!$A64,AVA_1!$A:$A,0),MATCH(Data!$A$1,AVA_1!$3:$3,0))</f>
        <v>0.37</v>
      </c>
      <c r="F64" s="94">
        <f>INDEX(AVA_2!$A:$J,MATCH(Data!$A64,AVA_2!$A:$A,0),MATCH(Data!$A$1,AVA_2!$3:$3,0))</f>
        <v>4.6257274013466517E-3</v>
      </c>
      <c r="G64" s="94">
        <f>INDEX(AVA_3!$A:$J,MATCH(Data!$A64,AVA_3!$A:$A,0),MATCH(Data!$A$1,AVA_3!$3:$3,0))</f>
        <v>2.4054388646014571E-2</v>
      </c>
      <c r="H64" s="92">
        <f>INDEX(AVA_4!$A:$J,MATCH(Data!$A64,AVA_4!$A:$A,0),MATCH(Data!$A$1,AVA_4!$3:$3,0))</f>
        <v>2172</v>
      </c>
      <c r="I64" s="92">
        <f>INDEX(AVA_5!$A:$J,MATCH(Data!$A64,AVA_5!$A:$A,0),MATCH(Data!$A$1,AVA_5!$3:$3,0))</f>
        <v>1497</v>
      </c>
      <c r="J64" s="113">
        <f>INDEX(AVA_6!$A:$J,MATCH(Data!$A64,AVA_6!$A:$A,0),MATCH(Data!$A$1,AVA_6!$3:$3,0))</f>
        <v>125835</v>
      </c>
      <c r="K64" s="112">
        <f>INDEX(IRA_1!$A:$J,MATCH(Data!$A64,IRA_1!$A:$A,0),MATCH(Data!$A$1,IRA_1!$3:$3,0))</f>
        <v>50</v>
      </c>
      <c r="L64" s="92">
        <f>INDEX(IRA_2!$A:$J,MATCH(Data!$A64,IRA_2!$A:$A,0),MATCH(Data!$A$1,IRA_2!$3:$3,0))</f>
        <v>71</v>
      </c>
      <c r="M64" s="94">
        <f>INDEX(IRA_3!$A:$J,MATCH(Data!$A64,IRA_3!$A:$A,0),MATCH(Data!$A$1,IRA_3!$3:$3,0))</f>
        <v>0.58623523369286079</v>
      </c>
      <c r="N64" s="113">
        <f>INDEX(IRA_4!$A:$J,MATCH(Data!$A64,IRA_4!$A:$A,0),MATCH(Data!$A$1,IRA_4!$3:$3,0))</f>
        <v>4098</v>
      </c>
      <c r="O64" s="129">
        <f>INDEX(INV_1!$A:$J,MATCH(Data!$A64,INV_1!$A:$A,0),MATCH(Data!$A$1,INV_1!$3:$3,0))</f>
        <v>6.8713671819751507E-2</v>
      </c>
      <c r="P64" s="93">
        <f>VLOOKUP(A64,LUJ_1!$A:$B,2,FALSE)</f>
        <v>10.199999999999999</v>
      </c>
      <c r="Q64" s="93">
        <f>VLOOKUP(A64,LUJ_2!$A:$B,2,FALSE)</f>
        <v>154</v>
      </c>
      <c r="R64" s="93">
        <f>VLOOKUP(A64,LUJ_3!$A:$B,2,FALSE)</f>
        <v>29.299572509043077</v>
      </c>
      <c r="S64" s="93">
        <f>VLOOKUP(A64,LUJ_4!$A:$B,2,FALSE)</f>
        <v>7266</v>
      </c>
      <c r="T64" s="93">
        <f>VLOOKUP(A64,GUL_1!$A:$B,2,FALSE)</f>
        <v>79.150000000000006</v>
      </c>
      <c r="U64" s="93">
        <f>VLOOKUP(A64,GUL_2!$A:$B,2,FALSE)</f>
        <v>549</v>
      </c>
      <c r="V64" s="93">
        <f>VLOOKUP(A64,GUL_3!$A:$B,2,FALSE)</f>
        <v>63.417663579885314</v>
      </c>
      <c r="W64" s="93">
        <f>VLOOKUP(A64,DES_1!$A:$B,2,FALSE)</f>
        <v>57</v>
      </c>
      <c r="X64" s="93">
        <f>VLOOKUP(A64,DES_2!$A:$B,2,FALSE)</f>
        <v>2651.6</v>
      </c>
      <c r="Y64" s="93">
        <v>14</v>
      </c>
    </row>
    <row r="65" spans="1:25" x14ac:dyDescent="0.3">
      <c r="A65" s="108" t="s">
        <v>64</v>
      </c>
      <c r="B65" s="112">
        <f>INDEX(Population!$A:$J,MATCH(Data!$A65,Population!$A:$A,0),MATCH(Data!$A$1,Population!$3:$3,0))</f>
        <v>1841800</v>
      </c>
      <c r="C65" s="92">
        <f>INDEX(Income!$A:$J,MATCH(Data!$A65,Income!$A:$A,0),MATCH(Data!$A$1,Income!$3:$3,0))</f>
        <v>34725</v>
      </c>
      <c r="D65" s="113">
        <f>INDEX(Livable_wage!$A:$J,MATCH(Data!$A65,Livable_wage!$A:$A,0),MATCH(Data!$A$1,Livable_wage!$3:$3,0))</f>
        <v>12436</v>
      </c>
      <c r="E65" s="120">
        <f>INDEX(AVA_1!$A:$J,MATCH(Data!$A65,AVA_1!$A:$A,0),MATCH(Data!$A$1,AVA_1!$3:$3,0))</f>
        <v>0.36599999999999999</v>
      </c>
      <c r="F65" s="94">
        <f>INDEX(AVA_2!$A:$J,MATCH(Data!$A65,AVA_2!$A:$A,0),MATCH(Data!$A$1,AVA_2!$3:$3,0))</f>
        <v>9.4922308605711256E-3</v>
      </c>
      <c r="G65" s="94">
        <f>INDEX(AVA_3!$A:$J,MATCH(Data!$A65,AVA_3!$A:$A,0),MATCH(Data!$A$1,AVA_3!$3:$3,0))</f>
        <v>3.9295662516424705E-3</v>
      </c>
      <c r="H65" s="92">
        <f>INDEX(AVA_4!$A:$J,MATCH(Data!$A65,AVA_4!$A:$A,0),MATCH(Data!$A$1,AVA_4!$3:$3,0))</f>
        <v>1567</v>
      </c>
      <c r="I65" s="92">
        <f>INDEX(AVA_5!$A:$J,MATCH(Data!$A65,AVA_5!$A:$A,0),MATCH(Data!$A$1,AVA_5!$3:$3,0))</f>
        <v>8074</v>
      </c>
      <c r="J65" s="113">
        <f>INDEX(AVA_6!$A:$J,MATCH(Data!$A65,AVA_6!$A:$A,0),MATCH(Data!$A$1,AVA_6!$3:$3,0))</f>
        <v>300401</v>
      </c>
      <c r="K65" s="112">
        <f>INDEX(IRA_1!$A:$J,MATCH(Data!$A65,IRA_1!$A:$A,0),MATCH(Data!$A$1,IRA_1!$3:$3,0))</f>
        <v>77</v>
      </c>
      <c r="L65" s="92">
        <f>INDEX(IRA_2!$A:$J,MATCH(Data!$A65,IRA_2!$A:$A,0),MATCH(Data!$A$1,IRA_2!$3:$3,0))</f>
        <v>252</v>
      </c>
      <c r="M65" s="94">
        <f>INDEX(IRA_3!$A:$J,MATCH(Data!$A65,IRA_3!$A:$A,0),MATCH(Data!$A$1,IRA_3!$3:$3,0))</f>
        <v>0.32292893600314099</v>
      </c>
      <c r="N65" s="113">
        <f>INDEX(IRA_4!$A:$J,MATCH(Data!$A65,IRA_4!$A:$A,0),MATCH(Data!$A$1,IRA_4!$3:$3,0))</f>
        <v>5505</v>
      </c>
      <c r="O65" s="129">
        <f>INDEX(INV_1!$A:$J,MATCH(Data!$A65,INV_1!$A:$A,0),MATCH(Data!$A$1,INV_1!$3:$3,0))</f>
        <v>6.7575982528573539E-2</v>
      </c>
      <c r="P65" s="93">
        <f>VLOOKUP(A65,LUJ_1!$A:$B,2,FALSE)</f>
        <v>57.7</v>
      </c>
      <c r="Q65" s="93">
        <f>VLOOKUP(A65,LUJ_2!$A:$B,2,FALSE)</f>
        <v>261</v>
      </c>
      <c r="R65" s="93">
        <f>VLOOKUP(A65,LUJ_3!$A:$B,2,FALSE)</f>
        <v>23.476101800124148</v>
      </c>
      <c r="S65" s="93">
        <f>VLOOKUP(A65,LUJ_4!$A:$B,2,FALSE)</f>
        <v>7830</v>
      </c>
      <c r="T65" s="93">
        <f>VLOOKUP(A65,GUL_1!$A:$B,2,FALSE)</f>
        <v>71.61</v>
      </c>
      <c r="U65" s="93">
        <f>VLOOKUP(A65,GUL_2!$A:$B,2,FALSE)</f>
        <v>1074</v>
      </c>
      <c r="V65" s="93">
        <f>VLOOKUP(A65,GUL_3!$A:$B,2,FALSE)</f>
        <v>60.944908272448501</v>
      </c>
      <c r="W65" s="93">
        <f>VLOOKUP(A65,DES_1!$A:$B,2,FALSE)</f>
        <v>287</v>
      </c>
      <c r="X65" s="93">
        <f>VLOOKUP(A65,DES_2!$A:$B,2,FALSE)</f>
        <v>3224.7</v>
      </c>
      <c r="Y65" s="93">
        <v>21</v>
      </c>
    </row>
    <row r="66" spans="1:25" x14ac:dyDescent="0.3">
      <c r="A66" s="108" t="s">
        <v>65</v>
      </c>
      <c r="B66" s="112">
        <f>INDEX(Population!$A:$J,MATCH(Data!$A66,Population!$A:$A,0),MATCH(Data!$A$1,Population!$3:$3,0))</f>
        <v>730399</v>
      </c>
      <c r="C66" s="92">
        <f>INDEX(Income!$A:$J,MATCH(Data!$A66,Income!$A:$A,0),MATCH(Data!$A$1,Income!$3:$3,0))</f>
        <v>46610</v>
      </c>
      <c r="D66" s="113">
        <f>INDEX(Livable_wage!$A:$J,MATCH(Data!$A66,Livable_wage!$A:$A,0),MATCH(Data!$A$1,Livable_wage!$3:$3,0))</f>
        <v>16905</v>
      </c>
      <c r="E66" s="120">
        <f>INDEX(AVA_1!$A:$J,MATCH(Data!$A66,AVA_1!$A:$A,0),MATCH(Data!$A$1,AVA_1!$3:$3,0))</f>
        <v>0.35299999999999998</v>
      </c>
      <c r="F66" s="94">
        <f>INDEX(AVA_2!$A:$J,MATCH(Data!$A66,AVA_2!$A:$A,0),MATCH(Data!$A$1,AVA_2!$3:$3,0))</f>
        <v>1.0017576477998924E-2</v>
      </c>
      <c r="G66" s="94">
        <f>INDEX(AVA_3!$A:$J,MATCH(Data!$A66,AVA_3!$A:$A,0),MATCH(Data!$A$1,AVA_3!$3:$3,0))</f>
        <v>2.9559736721153137E-3</v>
      </c>
      <c r="H66" s="92">
        <f>INDEX(AVA_4!$A:$J,MATCH(Data!$A66,AVA_4!$A:$A,0),MATCH(Data!$A$1,AVA_4!$3:$3,0))</f>
        <v>409</v>
      </c>
      <c r="I66" s="92">
        <f>INDEX(AVA_5!$A:$J,MATCH(Data!$A66,AVA_5!$A:$A,0),MATCH(Data!$A$1,AVA_5!$3:$3,0))</f>
        <v>3857</v>
      </c>
      <c r="J66" s="113">
        <f>INDEX(AVA_6!$A:$J,MATCH(Data!$A66,AVA_6!$A:$A,0),MATCH(Data!$A$1,AVA_6!$3:$3,0))</f>
        <v>170725</v>
      </c>
      <c r="K66" s="112">
        <f>INDEX(IRA_1!$A:$J,MATCH(Data!$A66,IRA_1!$A:$A,0),MATCH(Data!$A$1,IRA_1!$3:$3,0))</f>
        <v>70</v>
      </c>
      <c r="L66" s="92">
        <f>INDEX(IRA_2!$A:$J,MATCH(Data!$A66,IRA_2!$A:$A,0),MATCH(Data!$A$1,IRA_2!$3:$3,0))</f>
        <v>201</v>
      </c>
      <c r="M66" s="94">
        <f>INDEX(IRA_3!$A:$J,MATCH(Data!$A66,IRA_3!$A:$A,0),MATCH(Data!$A$1,IRA_3!$3:$3,0))</f>
        <v>0.34041987775710869</v>
      </c>
      <c r="N66" s="113">
        <f>INDEX(IRA_4!$A:$J,MATCH(Data!$A66,IRA_4!$A:$A,0),MATCH(Data!$A$1,IRA_4!$3:$3,0))</f>
        <v>4271</v>
      </c>
      <c r="O66" s="129">
        <f>INDEX(INV_1!$A:$J,MATCH(Data!$A66,INV_1!$A:$A,0),MATCH(Data!$A$1,INV_1!$3:$3,0))</f>
        <v>7.297153428354175E-2</v>
      </c>
      <c r="P66" s="93">
        <f>VLOOKUP(A66,LUJ_1!$A:$B,2,FALSE)</f>
        <v>41.3</v>
      </c>
      <c r="Q66" s="93">
        <f>VLOOKUP(A66,LUJ_2!$A:$B,2,FALSE)</f>
        <v>16</v>
      </c>
      <c r="R66" s="93">
        <f>VLOOKUP(A66,LUJ_3!$A:$B,2,FALSE)</f>
        <v>31.236306729264474</v>
      </c>
      <c r="S66" s="93">
        <f>VLOOKUP(A66,LUJ_4!$A:$B,2,FALSE)</f>
        <v>6060</v>
      </c>
      <c r="T66" s="93">
        <f>VLOOKUP(A66,GUL_1!$A:$B,2,FALSE)</f>
        <v>70.680000000000007</v>
      </c>
      <c r="U66" s="93">
        <f>VLOOKUP(A66,GUL_2!$A:$B,2,FALSE)</f>
        <v>789</v>
      </c>
      <c r="V66" s="93">
        <f>VLOOKUP(A66,GUL_3!$A:$B,2,FALSE)</f>
        <v>55.89623928560416</v>
      </c>
      <c r="W66" s="93">
        <f>VLOOKUP(A66,DES_1!$A:$B,2,FALSE)</f>
        <v>203</v>
      </c>
      <c r="X66" s="93">
        <f>VLOOKUP(A66,DES_2!$A:$B,2,FALSE)</f>
        <v>2913.1</v>
      </c>
      <c r="Y66" s="93">
        <v>25</v>
      </c>
    </row>
    <row r="67" spans="1:25" x14ac:dyDescent="0.3">
      <c r="A67" s="108" t="s">
        <v>66</v>
      </c>
      <c r="B67" s="112">
        <f>INDEX(Population!$A:$J,MATCH(Data!$A67,Population!$A:$A,0),MATCH(Data!$A$1,Population!$3:$3,0))</f>
        <v>1523906</v>
      </c>
      <c r="C67" s="92">
        <f>INDEX(Income!$A:$J,MATCH(Data!$A67,Income!$A:$A,0),MATCH(Data!$A$1,Income!$3:$3,0))</f>
        <v>30335</v>
      </c>
      <c r="D67" s="113">
        <f>INDEX(Livable_wage!$A:$J,MATCH(Data!$A67,Livable_wage!$A:$A,0),MATCH(Data!$A$1,Livable_wage!$3:$3,0))</f>
        <v>13363</v>
      </c>
      <c r="E67" s="120">
        <f>INDEX(AVA_1!$A:$J,MATCH(Data!$A67,AVA_1!$A:$A,0),MATCH(Data!$A$1,AVA_1!$3:$3,0))</f>
        <v>0.372</v>
      </c>
      <c r="F67" s="94">
        <f>INDEX(AVA_2!$A:$J,MATCH(Data!$A67,AVA_2!$A:$A,0),MATCH(Data!$A$1,AVA_2!$3:$3,0))</f>
        <v>7.2259545810999812E-3</v>
      </c>
      <c r="G67" s="94">
        <f>INDEX(AVA_3!$A:$J,MATCH(Data!$A67,AVA_3!$A:$A,0),MATCH(Data!$A$1,AVA_3!$3:$3,0))</f>
        <v>0.14813016827946351</v>
      </c>
      <c r="H67" s="92">
        <f>INDEX(AVA_4!$A:$J,MATCH(Data!$A67,AVA_4!$A:$A,0),MATCH(Data!$A$1,AVA_4!$3:$3,0))</f>
        <v>426</v>
      </c>
      <c r="I67" s="92">
        <f>INDEX(AVA_5!$A:$J,MATCH(Data!$A67,AVA_5!$A:$A,0),MATCH(Data!$A$1,AVA_5!$3:$3,0))</f>
        <v>332</v>
      </c>
      <c r="J67" s="113">
        <f>INDEX(AVA_6!$A:$J,MATCH(Data!$A67,AVA_6!$A:$A,0),MATCH(Data!$A$1,AVA_6!$3:$3,0))</f>
        <v>55477</v>
      </c>
      <c r="K67" s="112">
        <f>INDEX(IRA_1!$A:$J,MATCH(Data!$A67,IRA_1!$A:$A,0),MATCH(Data!$A$1,IRA_1!$3:$3,0))</f>
        <v>18</v>
      </c>
      <c r="L67" s="92">
        <f>INDEX(IRA_2!$A:$J,MATCH(Data!$A67,IRA_2!$A:$A,0),MATCH(Data!$A$1,IRA_2!$3:$3,0))</f>
        <v>3</v>
      </c>
      <c r="M67" s="94">
        <f>INDEX(IRA_3!$A:$J,MATCH(Data!$A67,IRA_3!$A:$A,0),MATCH(Data!$A$1,IRA_3!$3:$3,0))</f>
        <v>0.6873385012919897</v>
      </c>
      <c r="N67" s="113">
        <f>INDEX(IRA_4!$A:$J,MATCH(Data!$A67,IRA_4!$A:$A,0),MATCH(Data!$A$1,IRA_4!$3:$3,0))</f>
        <v>524</v>
      </c>
      <c r="O67" s="129">
        <f>INDEX(INV_1!$A:$J,MATCH(Data!$A67,INV_1!$A:$A,0),MATCH(Data!$A$1,INV_1!$3:$3,0))</f>
        <v>0.11040564579467844</v>
      </c>
      <c r="P67" s="93">
        <f>VLOOKUP(A67,LUJ_1!$A:$B,2,FALSE)</f>
        <v>5.2</v>
      </c>
      <c r="Q67" s="93">
        <f>VLOOKUP(A67,LUJ_2!$A:$B,2,FALSE)</f>
        <v>274</v>
      </c>
      <c r="R67" s="93">
        <f>VLOOKUP(A67,LUJ_3!$A:$B,2,FALSE)</f>
        <v>24.667800239309781</v>
      </c>
      <c r="S67" s="93">
        <f>VLOOKUP(A67,LUJ_4!$A:$B,2,FALSE)</f>
        <v>4241</v>
      </c>
      <c r="T67" s="93">
        <f>VLOOKUP(A67,GUL_1!$A:$B,2,FALSE)</f>
        <v>75.55</v>
      </c>
      <c r="U67" s="93">
        <f>VLOOKUP(A67,GUL_2!$A:$B,2,FALSE)</f>
        <v>119</v>
      </c>
      <c r="V67" s="93">
        <f>VLOOKUP(A67,GUL_3!$A:$B,2,FALSE)</f>
        <v>62.954358920346088</v>
      </c>
      <c r="W67" s="93">
        <f>VLOOKUP(A67,DES_1!$A:$B,2,FALSE)</f>
        <v>3</v>
      </c>
      <c r="X67" s="93">
        <f>VLOOKUP(A67,DES_2!$A:$B,2,FALSE)</f>
        <v>955</v>
      </c>
      <c r="Y67" s="93">
        <v>32</v>
      </c>
    </row>
    <row r="68" spans="1:25" x14ac:dyDescent="0.3">
      <c r="A68" s="108" t="s">
        <v>67</v>
      </c>
      <c r="B68" s="112">
        <f>INDEX(Population!$A:$J,MATCH(Data!$A68,Population!$A:$A,0),MATCH(Data!$A$1,Population!$3:$3,0))</f>
        <v>903802</v>
      </c>
      <c r="C68" s="92">
        <f>INDEX(Income!$A:$J,MATCH(Data!$A68,Income!$A:$A,0),MATCH(Data!$A$1,Income!$3:$3,0))</f>
        <v>30167</v>
      </c>
      <c r="D68" s="113">
        <f>INDEX(Livable_wage!$A:$J,MATCH(Data!$A68,Livable_wage!$A:$A,0),MATCH(Data!$A$1,Livable_wage!$3:$3,0))</f>
        <v>14894</v>
      </c>
      <c r="E68" s="120">
        <f>INDEX(AVA_1!$A:$J,MATCH(Data!$A68,AVA_1!$A:$A,0),MATCH(Data!$A$1,AVA_1!$3:$3,0))</f>
        <v>0.35499999999999998</v>
      </c>
      <c r="F68" s="94">
        <f>INDEX(AVA_2!$A:$J,MATCH(Data!$A68,AVA_2!$A:$A,0),MATCH(Data!$A$1,AVA_2!$3:$3,0))</f>
        <v>5.2232131541689753E-3</v>
      </c>
      <c r="G68" s="94">
        <f>INDEX(AVA_3!$A:$J,MATCH(Data!$A68,AVA_3!$A:$A,0),MATCH(Data!$A$1,AVA_3!$3:$3,0))</f>
        <v>8.6856405415479279E-4</v>
      </c>
      <c r="H68" s="92">
        <f>INDEX(AVA_4!$A:$J,MATCH(Data!$A68,AVA_4!$A:$A,0),MATCH(Data!$A$1,AVA_4!$3:$3,0))</f>
        <v>627</v>
      </c>
      <c r="I68" s="92">
        <f>INDEX(AVA_5!$A:$J,MATCH(Data!$A68,AVA_5!$A:$A,0),MATCH(Data!$A$1,AVA_5!$3:$3,0))</f>
        <v>1336</v>
      </c>
      <c r="J68" s="113">
        <f>INDEX(AVA_6!$A:$J,MATCH(Data!$A68,AVA_6!$A:$A,0),MATCH(Data!$A$1,AVA_6!$3:$3,0))</f>
        <v>72818</v>
      </c>
      <c r="K68" s="112">
        <f>INDEX(IRA_1!$A:$J,MATCH(Data!$A68,IRA_1!$A:$A,0),MATCH(Data!$A$1,IRA_1!$3:$3,0))</f>
        <v>26</v>
      </c>
      <c r="L68" s="92">
        <f>INDEX(IRA_2!$A:$J,MATCH(Data!$A68,IRA_2!$A:$A,0),MATCH(Data!$A$1,IRA_2!$3:$3,0))</f>
        <v>29</v>
      </c>
      <c r="M68" s="94">
        <f>INDEX(IRA_3!$A:$J,MATCH(Data!$A68,IRA_3!$A:$A,0),MATCH(Data!$A$1,IRA_3!$3:$3,0))</f>
        <v>0.4779513091410198</v>
      </c>
      <c r="N68" s="113">
        <f>INDEX(IRA_4!$A:$J,MATCH(Data!$A68,IRA_4!$A:$A,0),MATCH(Data!$A$1,IRA_4!$3:$3,0))</f>
        <v>2248</v>
      </c>
      <c r="O68" s="129">
        <f>INDEX(INV_1!$A:$J,MATCH(Data!$A68,INV_1!$A:$A,0),MATCH(Data!$A$1,INV_1!$3:$3,0))</f>
        <v>0.10775060014505469</v>
      </c>
      <c r="P68" s="93">
        <f>VLOOKUP(A68,LUJ_1!$A:$B,2,FALSE)</f>
        <v>20.9</v>
      </c>
      <c r="Q68" s="93">
        <f>VLOOKUP(A68,LUJ_2!$A:$B,2,FALSE)</f>
        <v>25</v>
      </c>
      <c r="R68" s="93">
        <f>VLOOKUP(A68,LUJ_3!$A:$B,2,FALSE)</f>
        <v>11.050436854646545</v>
      </c>
      <c r="S68" s="93">
        <f>VLOOKUP(A68,LUJ_4!$A:$B,2,FALSE)</f>
        <v>2369</v>
      </c>
      <c r="T68" s="93">
        <f>VLOOKUP(A68,GUL_1!$A:$B,2,FALSE)</f>
        <v>75.69</v>
      </c>
      <c r="U68" s="93">
        <f>VLOOKUP(A68,GUL_2!$A:$B,2,FALSE)</f>
        <v>330</v>
      </c>
      <c r="V68" s="93">
        <f>VLOOKUP(A68,GUL_3!$A:$B,2,FALSE)</f>
        <v>67.619671980489088</v>
      </c>
      <c r="W68" s="93">
        <f>VLOOKUP(A68,DES_1!$A:$B,2,FALSE)</f>
        <v>54</v>
      </c>
      <c r="X68" s="93">
        <f>VLOOKUP(A68,DES_2!$A:$B,2,FALSE)</f>
        <v>1447.4</v>
      </c>
      <c r="Y68" s="93">
        <v>36</v>
      </c>
    </row>
    <row r="69" spans="1:25" x14ac:dyDescent="0.3">
      <c r="A69" s="108" t="s">
        <v>68</v>
      </c>
      <c r="B69" s="112">
        <f>INDEX(Population!$A:$J,MATCH(Data!$A69,Population!$A:$A,0),MATCH(Data!$A$1,Population!$3:$3,0))</f>
        <v>2417978</v>
      </c>
      <c r="C69" s="92">
        <f>INDEX(Income!$A:$J,MATCH(Data!$A69,Income!$A:$A,0),MATCH(Data!$A$1,Income!$3:$3,0))</f>
        <v>28795</v>
      </c>
      <c r="D69" s="113">
        <f>INDEX(Livable_wage!$A:$J,MATCH(Data!$A69,Livable_wage!$A:$A,0),MATCH(Data!$A$1,Livable_wage!$3:$3,0))</f>
        <v>11692</v>
      </c>
      <c r="E69" s="120">
        <f>INDEX(AVA_1!$A:$J,MATCH(Data!$A69,AVA_1!$A:$A,0),MATCH(Data!$A$1,AVA_1!$3:$3,0))</f>
        <v>0.35899999999999999</v>
      </c>
      <c r="F69" s="94">
        <f>INDEX(AVA_2!$A:$J,MATCH(Data!$A69,AVA_2!$A:$A,0),MATCH(Data!$A$1,AVA_2!$3:$3,0))</f>
        <v>1.0800893129248739E-2</v>
      </c>
      <c r="G69" s="94">
        <f>INDEX(AVA_3!$A:$J,MATCH(Data!$A69,AVA_3!$A:$A,0),MATCH(Data!$A$1,AVA_3!$3:$3,0))</f>
        <v>1.5182838612387492E-2</v>
      </c>
      <c r="H69" s="92">
        <f>INDEX(AVA_4!$A:$J,MATCH(Data!$A69,AVA_4!$A:$A,0),MATCH(Data!$A$1,AVA_4!$3:$3,0))</f>
        <v>1874</v>
      </c>
      <c r="I69" s="92">
        <f>INDEX(AVA_5!$A:$J,MATCH(Data!$A69,AVA_5!$A:$A,0),MATCH(Data!$A$1,AVA_5!$3:$3,0))</f>
        <v>10094</v>
      </c>
      <c r="J69" s="113">
        <f>INDEX(AVA_6!$A:$J,MATCH(Data!$A69,AVA_6!$A:$A,0),MATCH(Data!$A$1,AVA_6!$3:$3,0))</f>
        <v>321333</v>
      </c>
      <c r="K69" s="112">
        <f>INDEX(IRA_1!$A:$J,MATCH(Data!$A69,IRA_1!$A:$A,0),MATCH(Data!$A$1,IRA_1!$3:$3,0))</f>
        <v>100</v>
      </c>
      <c r="L69" s="92">
        <f>INDEX(IRA_2!$A:$J,MATCH(Data!$A69,IRA_2!$A:$A,0),MATCH(Data!$A$1,IRA_2!$3:$3,0))</f>
        <v>182</v>
      </c>
      <c r="M69" s="94">
        <f>INDEX(IRA_3!$A:$J,MATCH(Data!$A69,IRA_3!$A:$A,0),MATCH(Data!$A$1,IRA_3!$3:$3,0))</f>
        <v>0.38055465455724946</v>
      </c>
      <c r="N69" s="113">
        <f>INDEX(IRA_4!$A:$J,MATCH(Data!$A69,IRA_4!$A:$A,0),MATCH(Data!$A$1,IRA_4!$3:$3,0))</f>
        <v>8353</v>
      </c>
      <c r="O69" s="129">
        <f>INDEX(INV_1!$A:$J,MATCH(Data!$A69,INV_1!$A:$A,0),MATCH(Data!$A$1,INV_1!$3:$3,0))</f>
        <v>8.2257897416609008E-2</v>
      </c>
      <c r="P69" s="93">
        <f>VLOOKUP(A69,LUJ_1!$A:$B,2,FALSE)</f>
        <v>42.5</v>
      </c>
      <c r="Q69" s="93">
        <f>VLOOKUP(A69,LUJ_2!$A:$B,2,FALSE)</f>
        <v>474</v>
      </c>
      <c r="R69" s="93">
        <f>VLOOKUP(A69,LUJ_3!$A:$B,2,FALSE)</f>
        <v>23.462525981171293</v>
      </c>
      <c r="S69" s="93">
        <f>VLOOKUP(A69,LUJ_4!$A:$B,2,FALSE)</f>
        <v>10712</v>
      </c>
      <c r="T69" s="93">
        <f>VLOOKUP(A69,GUL_1!$A:$B,2,FALSE)</f>
        <v>72.47</v>
      </c>
      <c r="U69" s="93">
        <f>VLOOKUP(A69,GUL_2!$A:$B,2,FALSE)</f>
        <v>2258</v>
      </c>
      <c r="V69" s="93">
        <f>VLOOKUP(A69,GUL_3!$A:$B,2,FALSE)</f>
        <v>66.250748694122777</v>
      </c>
      <c r="W69" s="93">
        <f>VLOOKUP(A69,DES_1!$A:$B,2,FALSE)</f>
        <v>300</v>
      </c>
      <c r="X69" s="93">
        <f>VLOOKUP(A69,DES_2!$A:$B,2,FALSE)</f>
        <v>2777.5</v>
      </c>
      <c r="Y69" s="93">
        <v>41</v>
      </c>
    </row>
    <row r="70" spans="1:25" x14ac:dyDescent="0.3">
      <c r="A70" s="108" t="s">
        <v>69</v>
      </c>
      <c r="B70" s="112">
        <f>INDEX(Population!$A:$J,MATCH(Data!$A70,Population!$A:$A,0),MATCH(Data!$A$1,Population!$3:$3,0))</f>
        <v>1031661</v>
      </c>
      <c r="C70" s="92">
        <f>INDEX(Income!$A:$J,MATCH(Data!$A70,Income!$A:$A,0),MATCH(Data!$A$1,Income!$3:$3,0))</f>
        <v>34181</v>
      </c>
      <c r="D70" s="113">
        <f>INDEX(Livable_wage!$A:$J,MATCH(Data!$A70,Livable_wage!$A:$A,0),MATCH(Data!$A$1,Livable_wage!$3:$3,0))</f>
        <v>14337</v>
      </c>
      <c r="E70" s="120">
        <f>INDEX(AVA_1!$A:$J,MATCH(Data!$A70,AVA_1!$A:$A,0),MATCH(Data!$A$1,AVA_1!$3:$3,0))</f>
        <v>0.32500000000000001</v>
      </c>
      <c r="F70" s="94">
        <f>INDEX(AVA_2!$A:$J,MATCH(Data!$A70,AVA_2!$A:$A,0),MATCH(Data!$A$1,AVA_2!$3:$3,0))</f>
        <v>1.2332451764140169E-2</v>
      </c>
      <c r="G70" s="94">
        <f>INDEX(AVA_3!$A:$J,MATCH(Data!$A70,AVA_3!$A:$A,0),MATCH(Data!$A$1,AVA_3!$3:$3,0))</f>
        <v>0.6855458493157961</v>
      </c>
      <c r="H70" s="92">
        <f>INDEX(AVA_4!$A:$J,MATCH(Data!$A70,AVA_4!$A:$A,0),MATCH(Data!$A$1,AVA_4!$3:$3,0))</f>
        <v>552</v>
      </c>
      <c r="I70" s="92">
        <f>INDEX(AVA_5!$A:$J,MATCH(Data!$A70,AVA_5!$A:$A,0),MATCH(Data!$A$1,AVA_5!$3:$3,0))</f>
        <v>5355</v>
      </c>
      <c r="J70" s="113">
        <f>INDEX(AVA_6!$A:$J,MATCH(Data!$A70,AVA_6!$A:$A,0),MATCH(Data!$A$1,AVA_6!$3:$3,0))</f>
        <v>178816</v>
      </c>
      <c r="K70" s="112">
        <f>INDEX(IRA_1!$A:$J,MATCH(Data!$A70,IRA_1!$A:$A,0),MATCH(Data!$A$1,IRA_1!$3:$3,0))</f>
        <v>30</v>
      </c>
      <c r="L70" s="92">
        <f>INDEX(IRA_2!$A:$J,MATCH(Data!$A70,IRA_2!$A:$A,0),MATCH(Data!$A$1,IRA_2!$3:$3,0))</f>
        <v>84</v>
      </c>
      <c r="M70" s="94">
        <f>INDEX(IRA_3!$A:$J,MATCH(Data!$A70,IRA_3!$A:$A,0),MATCH(Data!$A$1,IRA_3!$3:$3,0))</f>
        <v>0.41034265293252048</v>
      </c>
      <c r="N70" s="113">
        <f>INDEX(IRA_4!$A:$J,MATCH(Data!$A70,IRA_4!$A:$A,0),MATCH(Data!$A$1,IRA_4!$3:$3,0))</f>
        <v>4264</v>
      </c>
      <c r="O70" s="129">
        <f>INDEX(INV_1!$A:$J,MATCH(Data!$A70,INV_1!$A:$A,0),MATCH(Data!$A$1,INV_1!$3:$3,0))</f>
        <v>8.8675726465992047E-2</v>
      </c>
      <c r="P70" s="93">
        <f>VLOOKUP(A70,LUJ_1!$A:$B,2,FALSE)</f>
        <v>36.200000000000003</v>
      </c>
      <c r="Q70" s="93">
        <f>VLOOKUP(A70,LUJ_2!$A:$B,2,FALSE)</f>
        <v>227</v>
      </c>
      <c r="R70" s="93">
        <f>VLOOKUP(A70,LUJ_3!$A:$B,2,FALSE)</f>
        <v>20.239696710284946</v>
      </c>
      <c r="S70" s="93">
        <f>VLOOKUP(A70,LUJ_4!$A:$B,2,FALSE)</f>
        <v>5179</v>
      </c>
      <c r="T70" s="93">
        <f>VLOOKUP(A70,GUL_1!$A:$B,2,FALSE)</f>
        <v>73.09</v>
      </c>
      <c r="U70" s="93">
        <f>VLOOKUP(A70,GUL_2!$A:$B,2,FALSE)</f>
        <v>616</v>
      </c>
      <c r="V70" s="93">
        <f>VLOOKUP(A70,GUL_3!$A:$B,2,FALSE)</f>
        <v>56.041660266347854</v>
      </c>
      <c r="W70" s="93">
        <f>VLOOKUP(A70,DES_1!$A:$B,2,FALSE)</f>
        <v>153</v>
      </c>
      <c r="X70" s="93">
        <f>VLOOKUP(A70,DES_2!$A:$B,2,FALSE)</f>
        <v>2015.4</v>
      </c>
      <c r="Y70" s="93">
        <v>47</v>
      </c>
    </row>
    <row r="71" spans="1:25" x14ac:dyDescent="0.3">
      <c r="A71" s="108" t="s">
        <v>70</v>
      </c>
      <c r="B71" s="112">
        <f>INDEX(Population!$A:$J,MATCH(Data!$A71,Population!$A:$A,0),MATCH(Data!$A$1,Population!$3:$3,0))</f>
        <v>705150</v>
      </c>
      <c r="C71" s="92">
        <f>INDEX(Income!$A:$J,MATCH(Data!$A71,Income!$A:$A,0),MATCH(Data!$A$1,Income!$3:$3,0))</f>
        <v>34119</v>
      </c>
      <c r="D71" s="113">
        <f>INDEX(Livable_wage!$A:$J,MATCH(Data!$A71,Livable_wage!$A:$A,0),MATCH(Data!$A$1,Livable_wage!$3:$3,0))</f>
        <v>12945</v>
      </c>
      <c r="E71" s="120">
        <f>INDEX(AVA_1!$A:$J,MATCH(Data!$A71,AVA_1!$A:$A,0),MATCH(Data!$A$1,AVA_1!$3:$3,0))</f>
        <v>0.35699999999999998</v>
      </c>
      <c r="F71" s="94">
        <f>INDEX(AVA_2!$A:$J,MATCH(Data!$A71,AVA_2!$A:$A,0),MATCH(Data!$A$1,AVA_2!$3:$3,0))</f>
        <v>1.2067657584588377E-2</v>
      </c>
      <c r="G71" s="94">
        <f>INDEX(AVA_3!$A:$J,MATCH(Data!$A71,AVA_3!$A:$A,0),MATCH(Data!$A$1,AVA_3!$3:$3,0))</f>
        <v>1.8618874759858333E-2</v>
      </c>
      <c r="H71" s="92">
        <f>INDEX(AVA_4!$A:$J,MATCH(Data!$A71,AVA_4!$A:$A,0),MATCH(Data!$A$1,AVA_4!$3:$3,0))</f>
        <v>584</v>
      </c>
      <c r="I71" s="92">
        <f>INDEX(AVA_5!$A:$J,MATCH(Data!$A71,AVA_5!$A:$A,0),MATCH(Data!$A$1,AVA_5!$3:$3,0))</f>
        <v>2759</v>
      </c>
      <c r="J71" s="113">
        <f>INDEX(AVA_6!$A:$J,MATCH(Data!$A71,AVA_6!$A:$A,0),MATCH(Data!$A$1,AVA_6!$3:$3,0))</f>
        <v>103740</v>
      </c>
      <c r="K71" s="112">
        <f>INDEX(IRA_1!$A:$J,MATCH(Data!$A71,IRA_1!$A:$A,0),MATCH(Data!$A$1,IRA_1!$3:$3,0))</f>
        <v>30</v>
      </c>
      <c r="L71" s="92">
        <f>INDEX(IRA_2!$A:$J,MATCH(Data!$A71,IRA_2!$A:$A,0),MATCH(Data!$A$1,IRA_2!$3:$3,0))</f>
        <v>67</v>
      </c>
      <c r="M71" s="94">
        <f>INDEX(IRA_3!$A:$J,MATCH(Data!$A71,IRA_3!$A:$A,0),MATCH(Data!$A$1,IRA_3!$3:$3,0))</f>
        <v>0.41191222570532915</v>
      </c>
      <c r="N71" s="113">
        <f>INDEX(IRA_4!$A:$J,MATCH(Data!$A71,IRA_4!$A:$A,0),MATCH(Data!$A$1,IRA_4!$3:$3,0))</f>
        <v>2958</v>
      </c>
      <c r="O71" s="129">
        <f>INDEX(INV_1!$A:$J,MATCH(Data!$A71,INV_1!$A:$A,0),MATCH(Data!$A$1,INV_1!$3:$3,0))</f>
        <v>8.5945031960509996E-2</v>
      </c>
      <c r="P71" s="93">
        <f>VLOOKUP(A71,LUJ_1!$A:$B,2,FALSE)</f>
        <v>24.5</v>
      </c>
      <c r="Q71" s="93">
        <f>VLOOKUP(A71,LUJ_2!$A:$B,2,FALSE)</f>
        <v>105</v>
      </c>
      <c r="R71" s="93">
        <f>VLOOKUP(A71,LUJ_3!$A:$B,2,FALSE)</f>
        <v>19.991930603187409</v>
      </c>
      <c r="S71" s="93">
        <f>VLOOKUP(A71,LUJ_4!$A:$B,2,FALSE)</f>
        <v>4204</v>
      </c>
      <c r="T71" s="93">
        <f>VLOOKUP(A71,GUL_1!$A:$B,2,FALSE)</f>
        <v>70.84</v>
      </c>
      <c r="U71" s="93">
        <f>VLOOKUP(A71,GUL_2!$A:$B,2,FALSE)</f>
        <v>714</v>
      </c>
      <c r="V71" s="93">
        <f>VLOOKUP(A71,GUL_3!$A:$B,2,FALSE)</f>
        <v>66.559932185259811</v>
      </c>
      <c r="W71" s="93">
        <f>VLOOKUP(A71,DES_1!$A:$B,2,FALSE)</f>
        <v>75</v>
      </c>
      <c r="X71" s="93">
        <f>VLOOKUP(A71,DES_2!$A:$B,2,FALSE)</f>
        <v>3213.5</v>
      </c>
      <c r="Y71" s="93">
        <v>51</v>
      </c>
    </row>
    <row r="72" spans="1:25" x14ac:dyDescent="0.3">
      <c r="A72" s="108" t="s">
        <v>71</v>
      </c>
      <c r="B72" s="112">
        <f>INDEX(Population!$A:$J,MATCH(Data!$A72,Population!$A:$A,0),MATCH(Data!$A$1,Population!$3:$3,0))</f>
        <v>530132</v>
      </c>
      <c r="C72" s="92">
        <f>INDEX(Income!$A:$J,MATCH(Data!$A72,Income!$A:$A,0),MATCH(Data!$A$1,Income!$3:$3,0))</f>
        <v>44544</v>
      </c>
      <c r="D72" s="113">
        <f>INDEX(Livable_wage!$A:$J,MATCH(Data!$A72,Livable_wage!$A:$A,0),MATCH(Data!$A$1,Livable_wage!$3:$3,0))</f>
        <v>16614</v>
      </c>
      <c r="E72" s="120">
        <f>INDEX(AVA_1!$A:$J,MATCH(Data!$A72,AVA_1!$A:$A,0),MATCH(Data!$A$1,AVA_1!$3:$3,0))</f>
        <v>0.32400000000000001</v>
      </c>
      <c r="F72" s="94">
        <f>INDEX(AVA_2!$A:$J,MATCH(Data!$A72,AVA_2!$A:$A,0),MATCH(Data!$A$1,AVA_2!$3:$3,0))</f>
        <v>1.0126035958763787E-2</v>
      </c>
      <c r="G72" s="94">
        <f>INDEX(AVA_3!$A:$J,MATCH(Data!$A72,AVA_3!$A:$A,0),MATCH(Data!$A$1,AVA_3!$3:$3,0))</f>
        <v>4.4121547376609355E-3</v>
      </c>
      <c r="H72" s="92">
        <f>INDEX(AVA_4!$A:$J,MATCH(Data!$A72,AVA_4!$A:$A,0),MATCH(Data!$A$1,AVA_4!$3:$3,0))</f>
        <v>431</v>
      </c>
      <c r="I72" s="92">
        <f>INDEX(AVA_5!$A:$J,MATCH(Data!$A72,AVA_5!$A:$A,0),MATCH(Data!$A$1,AVA_5!$3:$3,0))</f>
        <v>4440</v>
      </c>
      <c r="J72" s="113">
        <f>INDEX(AVA_6!$A:$J,MATCH(Data!$A72,AVA_6!$A:$A,0),MATCH(Data!$A$1,AVA_6!$3:$3,0))</f>
        <v>113604</v>
      </c>
      <c r="K72" s="112">
        <f>INDEX(IRA_1!$A:$J,MATCH(Data!$A72,IRA_1!$A:$A,0),MATCH(Data!$A$1,IRA_1!$3:$3,0))</f>
        <v>58</v>
      </c>
      <c r="L72" s="92">
        <f>INDEX(IRA_2!$A:$J,MATCH(Data!$A72,IRA_2!$A:$A,0),MATCH(Data!$A$1,IRA_2!$3:$3,0))</f>
        <v>116</v>
      </c>
      <c r="M72" s="94">
        <f>INDEX(IRA_3!$A:$J,MATCH(Data!$A72,IRA_3!$A:$A,0),MATCH(Data!$A$1,IRA_3!$3:$3,0))</f>
        <v>0.31630730584048561</v>
      </c>
      <c r="N72" s="113">
        <f>INDEX(IRA_4!$A:$J,MATCH(Data!$A72,IRA_4!$A:$A,0),MATCH(Data!$A$1,IRA_4!$3:$3,0))</f>
        <v>3434</v>
      </c>
      <c r="O72" s="129">
        <f>INDEX(INV_1!$A:$J,MATCH(Data!$A72,INV_1!$A:$A,0),MATCH(Data!$A$1,INV_1!$3:$3,0))</f>
        <v>6.11319593374966E-2</v>
      </c>
      <c r="P72" s="93">
        <f>VLOOKUP(A72,LUJ_1!$A:$B,2,FALSE)</f>
        <v>33.6</v>
      </c>
      <c r="Q72" s="93">
        <f>VLOOKUP(A72,LUJ_2!$A:$B,2,FALSE)</f>
        <v>23</v>
      </c>
      <c r="R72" s="93">
        <f>VLOOKUP(A72,LUJ_3!$A:$B,2,FALSE)</f>
        <v>25.842696629213485</v>
      </c>
      <c r="S72" s="93">
        <f>VLOOKUP(A72,LUJ_4!$A:$B,2,FALSE)</f>
        <v>3655</v>
      </c>
      <c r="T72" s="93">
        <f>VLOOKUP(A72,GUL_1!$A:$B,2,FALSE)</f>
        <v>70.319999999999993</v>
      </c>
      <c r="U72" s="93">
        <f>VLOOKUP(A72,GUL_2!$A:$B,2,FALSE)</f>
        <v>468</v>
      </c>
      <c r="V72" s="93">
        <f>VLOOKUP(A72,GUL_3!$A:$B,2,FALSE)</f>
        <v>60.375685513739981</v>
      </c>
      <c r="W72" s="93">
        <f>VLOOKUP(A72,DES_1!$A:$B,2,FALSE)</f>
        <v>90</v>
      </c>
      <c r="X72" s="93">
        <f>VLOOKUP(A72,DES_2!$A:$B,2,FALSE)</f>
        <v>3003.5</v>
      </c>
      <c r="Y72" s="93">
        <v>83</v>
      </c>
    </row>
    <row r="73" spans="1:25" x14ac:dyDescent="0.3">
      <c r="A73" s="108" t="s">
        <v>72</v>
      </c>
      <c r="B73" s="112">
        <f>INDEX(Population!$A:$J,MATCH(Data!$A73,Population!$A:$A,0),MATCH(Data!$A$1,Population!$3:$3,0))</f>
        <v>2353904</v>
      </c>
      <c r="C73" s="92">
        <f>INDEX(Income!$A:$J,MATCH(Data!$A73,Income!$A:$A,0),MATCH(Data!$A$1,Income!$3:$3,0))</f>
        <v>34760</v>
      </c>
      <c r="D73" s="113">
        <f>INDEX(Livable_wage!$A:$J,MATCH(Data!$A73,Livable_wage!$A:$A,0),MATCH(Data!$A$1,Livable_wage!$3:$3,0))</f>
        <v>14754</v>
      </c>
      <c r="E73" s="120">
        <f>INDEX(AVA_1!$A:$J,MATCH(Data!$A73,AVA_1!$A:$A,0),MATCH(Data!$A$1,AVA_1!$3:$3,0))</f>
        <v>0.35299999999999998</v>
      </c>
      <c r="F73" s="94">
        <f>INDEX(AVA_2!$A:$J,MATCH(Data!$A73,AVA_2!$A:$A,0),MATCH(Data!$A$1,AVA_2!$3:$3,0))</f>
        <v>8.8774851219925264E-3</v>
      </c>
      <c r="G73" s="94">
        <f>INDEX(AVA_3!$A:$J,MATCH(Data!$A73,AVA_3!$A:$A,0),MATCH(Data!$A$1,AVA_3!$3:$3,0))</f>
        <v>2.5724079041146465E-2</v>
      </c>
      <c r="H73" s="92">
        <f>INDEX(AVA_4!$A:$J,MATCH(Data!$A73,AVA_4!$A:$A,0),MATCH(Data!$A$1,AVA_4!$3:$3,0))</f>
        <v>1622</v>
      </c>
      <c r="I73" s="92">
        <f>INDEX(AVA_5!$A:$J,MATCH(Data!$A73,AVA_5!$A:$A,0),MATCH(Data!$A$1,AVA_5!$3:$3,0))</f>
        <v>14913</v>
      </c>
      <c r="J73" s="113">
        <f>INDEX(AVA_6!$A:$J,MATCH(Data!$A73,AVA_6!$A:$A,0),MATCH(Data!$A$1,AVA_6!$3:$3,0))</f>
        <v>460747</v>
      </c>
      <c r="K73" s="112">
        <f>INDEX(IRA_1!$A:$J,MATCH(Data!$A73,IRA_1!$A:$A,0),MATCH(Data!$A$1,IRA_1!$3:$3,0))</f>
        <v>248</v>
      </c>
      <c r="L73" s="92">
        <f>INDEX(IRA_2!$A:$J,MATCH(Data!$A73,IRA_2!$A:$A,0),MATCH(Data!$A$1,IRA_2!$3:$3,0))</f>
        <v>607</v>
      </c>
      <c r="M73" s="94">
        <f>INDEX(IRA_3!$A:$J,MATCH(Data!$A73,IRA_3!$A:$A,0),MATCH(Data!$A$1,IRA_3!$3:$3,0))</f>
        <v>0.35044285561839716</v>
      </c>
      <c r="N73" s="113">
        <f>INDEX(IRA_4!$A:$J,MATCH(Data!$A73,IRA_4!$A:$A,0),MATCH(Data!$A$1,IRA_4!$3:$3,0))</f>
        <v>12865</v>
      </c>
      <c r="O73" s="129">
        <f>INDEX(INV_1!$A:$J,MATCH(Data!$A73,INV_1!$A:$A,0),MATCH(Data!$A$1,INV_1!$3:$3,0))</f>
        <v>9.4420270293086583E-2</v>
      </c>
      <c r="P73" s="93">
        <f>VLOOKUP(A73,LUJ_1!$A:$B,2,FALSE)</f>
        <v>80.2</v>
      </c>
      <c r="Q73" s="93">
        <f>VLOOKUP(A73,LUJ_2!$A:$B,2,FALSE)</f>
        <v>287</v>
      </c>
      <c r="R73" s="93">
        <f>VLOOKUP(A73,LUJ_3!$A:$B,2,FALSE)</f>
        <v>29.754251769875502</v>
      </c>
      <c r="S73" s="93">
        <f>VLOOKUP(A73,LUJ_4!$A:$B,2,FALSE)</f>
        <v>20345</v>
      </c>
      <c r="T73" s="93">
        <f>VLOOKUP(A73,GUL_1!$A:$B,2,FALSE)</f>
        <v>68.98</v>
      </c>
      <c r="U73" s="93">
        <f>VLOOKUP(A73,GUL_2!$A:$B,2,FALSE)</f>
        <v>1427</v>
      </c>
      <c r="V73" s="93">
        <f>VLOOKUP(A73,GUL_3!$A:$B,2,FALSE)</f>
        <v>59.981524161852207</v>
      </c>
      <c r="W73" s="93">
        <f>VLOOKUP(A73,DES_1!$A:$B,2,FALSE)</f>
        <v>420</v>
      </c>
      <c r="X73" s="93">
        <f>VLOOKUP(A73,DES_2!$A:$B,2,FALSE)</f>
        <v>3455.9</v>
      </c>
      <c r="Y73" s="93">
        <v>82</v>
      </c>
    </row>
    <row r="74" spans="1:25" x14ac:dyDescent="0.3">
      <c r="A74" s="108" t="s">
        <v>73</v>
      </c>
      <c r="B74" s="112">
        <f>INDEX(Population!$A:$J,MATCH(Data!$A74,Population!$A:$A,0),MATCH(Data!$A$1,Population!$3:$3,0))</f>
        <v>759884</v>
      </c>
      <c r="C74" s="92">
        <f>INDEX(Income!$A:$J,MATCH(Data!$A74,Income!$A:$A,0),MATCH(Data!$A$1,Income!$3:$3,0))</f>
        <v>44891</v>
      </c>
      <c r="D74" s="113">
        <f>INDEX(Livable_wage!$A:$J,MATCH(Data!$A74,Livable_wage!$A:$A,0),MATCH(Data!$A$1,Livable_wage!$3:$3,0))</f>
        <v>16174</v>
      </c>
      <c r="E74" s="120">
        <f>INDEX(AVA_1!$A:$J,MATCH(Data!$A74,AVA_1!$A:$A,0),MATCH(Data!$A$1,AVA_1!$3:$3,0))</f>
        <v>0.38400000000000001</v>
      </c>
      <c r="F74" s="94">
        <f>INDEX(AVA_2!$A:$J,MATCH(Data!$A74,AVA_2!$A:$A,0),MATCH(Data!$A$1,AVA_2!$3:$3,0))</f>
        <v>1.0832204384943218E-2</v>
      </c>
      <c r="G74" s="94">
        <f>INDEX(AVA_3!$A:$J,MATCH(Data!$A74,AVA_3!$A:$A,0),MATCH(Data!$A$1,AVA_3!$3:$3,0))</f>
        <v>2.1781390105119363E-3</v>
      </c>
      <c r="H74" s="92">
        <f>INDEX(AVA_4!$A:$J,MATCH(Data!$A74,AVA_4!$A:$A,0),MATCH(Data!$A$1,AVA_4!$3:$3,0))</f>
        <v>369</v>
      </c>
      <c r="I74" s="92">
        <f>INDEX(AVA_5!$A:$J,MATCH(Data!$A74,AVA_5!$A:$A,0),MATCH(Data!$A$1,AVA_5!$3:$3,0))</f>
        <v>5840</v>
      </c>
      <c r="J74" s="113">
        <f>INDEX(AVA_6!$A:$J,MATCH(Data!$A74,AVA_6!$A:$A,0),MATCH(Data!$A$1,AVA_6!$3:$3,0))</f>
        <v>166354</v>
      </c>
      <c r="K74" s="112">
        <f>INDEX(IRA_1!$A:$J,MATCH(Data!$A74,IRA_1!$A:$A,0),MATCH(Data!$A$1,IRA_1!$3:$3,0))</f>
        <v>97</v>
      </c>
      <c r="L74" s="92">
        <f>INDEX(IRA_2!$A:$J,MATCH(Data!$A74,IRA_2!$A:$A,0),MATCH(Data!$A$1,IRA_2!$3:$3,0))</f>
        <v>182</v>
      </c>
      <c r="M74" s="94">
        <f>INDEX(IRA_3!$A:$J,MATCH(Data!$A74,IRA_3!$A:$A,0),MATCH(Data!$A$1,IRA_3!$3:$3,0))</f>
        <v>0.30545010845986986</v>
      </c>
      <c r="N74" s="113">
        <f>INDEX(IRA_4!$A:$J,MATCH(Data!$A74,IRA_4!$A:$A,0),MATCH(Data!$A$1,IRA_4!$3:$3,0))</f>
        <v>5468</v>
      </c>
      <c r="O74" s="129">
        <f>INDEX(INV_1!$A:$J,MATCH(Data!$A74,INV_1!$A:$A,0),MATCH(Data!$A$1,INV_1!$3:$3,0))</f>
        <v>6.2688891796135252E-2</v>
      </c>
      <c r="P74" s="93">
        <f>VLOOKUP(A74,LUJ_1!$A:$B,2,FALSE)</f>
        <v>28</v>
      </c>
      <c r="Q74" s="93">
        <f>VLOOKUP(A74,LUJ_2!$A:$B,2,FALSE)</f>
        <v>168</v>
      </c>
      <c r="R74" s="93">
        <f>VLOOKUP(A74,LUJ_3!$A:$B,2,FALSE)</f>
        <v>31.446269086718527</v>
      </c>
      <c r="S74" s="93">
        <f>VLOOKUP(A74,LUJ_4!$A:$B,2,FALSE)</f>
        <v>6300</v>
      </c>
      <c r="T74" s="93">
        <f>VLOOKUP(A74,GUL_1!$A:$B,2,FALSE)</f>
        <v>68.37</v>
      </c>
      <c r="U74" s="93">
        <f>VLOOKUP(A74,GUL_2!$A:$B,2,FALSE)</f>
        <v>725</v>
      </c>
      <c r="V74" s="93">
        <f>VLOOKUP(A74,GUL_3!$A:$B,2,FALSE)</f>
        <v>61.052300835416084</v>
      </c>
      <c r="W74" s="93">
        <f>VLOOKUP(A74,DES_1!$A:$B,2,FALSE)</f>
        <v>241</v>
      </c>
      <c r="X74" s="93">
        <f>VLOOKUP(A74,DES_2!$A:$B,2,FALSE)</f>
        <v>2990.4</v>
      </c>
      <c r="Y74" s="93">
        <v>81</v>
      </c>
    </row>
    <row r="75" spans="1:25" x14ac:dyDescent="0.3">
      <c r="A75" s="108" t="s">
        <v>74</v>
      </c>
      <c r="B75" s="112">
        <f>INDEX(Population!$A:$J,MATCH(Data!$A75,Population!$A:$A,0),MATCH(Data!$A$1,Population!$3:$3,0))</f>
        <v>148519</v>
      </c>
      <c r="C75" s="92">
        <f>INDEX(Income!$A:$J,MATCH(Data!$A75,Income!$A:$A,0),MATCH(Data!$A$1,Income!$3:$3,0))</f>
        <v>34969</v>
      </c>
      <c r="D75" s="113">
        <f>INDEX(Livable_wage!$A:$J,MATCH(Data!$A75,Livable_wage!$A:$A,0),MATCH(Data!$A$1,Livable_wage!$3:$3,0))</f>
        <v>18758</v>
      </c>
      <c r="E75" s="120">
        <f>INDEX(AVA_1!$A:$J,MATCH(Data!$A75,AVA_1!$A:$A,0),MATCH(Data!$A$1,AVA_1!$3:$3,0))</f>
        <v>0.31</v>
      </c>
      <c r="F75" s="94">
        <f>INDEX(AVA_2!$A:$J,MATCH(Data!$A75,AVA_2!$A:$A,0),MATCH(Data!$A$1,AVA_2!$3:$3,0))</f>
        <v>7.4893128168874064E-3</v>
      </c>
      <c r="G75" s="94">
        <f>INDEX(AVA_3!$A:$J,MATCH(Data!$A75,AVA_3!$A:$A,0),MATCH(Data!$A$1,AVA_3!$3:$3,0))</f>
        <v>1.4523309156427217E-2</v>
      </c>
      <c r="H75" s="92">
        <f>INDEX(AVA_4!$A:$J,MATCH(Data!$A75,AVA_4!$A:$A,0),MATCH(Data!$A$1,AVA_4!$3:$3,0))</f>
        <v>102</v>
      </c>
      <c r="I75" s="92">
        <f>INDEX(AVA_5!$A:$J,MATCH(Data!$A75,AVA_5!$A:$A,0),MATCH(Data!$A$1,AVA_5!$3:$3,0))</f>
        <v>1016</v>
      </c>
      <c r="J75" s="113">
        <f>INDEX(AVA_6!$A:$J,MATCH(Data!$A75,AVA_6!$A:$A,0),MATCH(Data!$A$1,AVA_6!$3:$3,0))</f>
        <v>23358</v>
      </c>
      <c r="K75" s="112">
        <f>INDEX(IRA_1!$A:$J,MATCH(Data!$A75,IRA_1!$A:$A,0),MATCH(Data!$A$1,IRA_1!$3:$3,0))</f>
        <v>25</v>
      </c>
      <c r="L75" s="92">
        <f>INDEX(IRA_2!$A:$J,MATCH(Data!$A75,IRA_2!$A:$A,0),MATCH(Data!$A$1,IRA_2!$3:$3,0))</f>
        <v>34</v>
      </c>
      <c r="M75" s="94">
        <f>INDEX(IRA_3!$A:$J,MATCH(Data!$A75,IRA_3!$A:$A,0),MATCH(Data!$A$1,IRA_3!$3:$3,0))</f>
        <v>0.38140643623361148</v>
      </c>
      <c r="N75" s="113">
        <f>INDEX(IRA_4!$A:$J,MATCH(Data!$A75,IRA_4!$A:$A,0),MATCH(Data!$A$1,IRA_4!$3:$3,0))</f>
        <v>957</v>
      </c>
      <c r="O75" s="129">
        <f>INDEX(INV_1!$A:$J,MATCH(Data!$A75,INV_1!$A:$A,0),MATCH(Data!$A$1,INV_1!$3:$3,0))</f>
        <v>8.3106767422567285E-2</v>
      </c>
      <c r="P75" s="93">
        <f>VLOOKUP(A75,LUJ_1!$A:$B,2,FALSE)</f>
        <v>26.7</v>
      </c>
      <c r="Q75" s="93">
        <f>VLOOKUP(A75,LUJ_2!$A:$B,2,FALSE)</f>
        <v>5</v>
      </c>
      <c r="R75" s="93">
        <f>VLOOKUP(A75,LUJ_3!$A:$B,2,FALSE)</f>
        <v>37.940761636107197</v>
      </c>
      <c r="S75" s="93">
        <f>VLOOKUP(A75,LUJ_4!$A:$B,2,FALSE)</f>
        <v>1711</v>
      </c>
      <c r="T75" s="93">
        <f>VLOOKUP(A75,GUL_1!$A:$B,2,FALSE)</f>
        <v>67.69</v>
      </c>
      <c r="U75" s="93">
        <f>VLOOKUP(A75,GUL_2!$A:$B,2,FALSE)</f>
        <v>128</v>
      </c>
      <c r="V75" s="93">
        <f>VLOOKUP(A75,GUL_3!$A:$B,2,FALSE)</f>
        <v>61.463244659943861</v>
      </c>
      <c r="W75" s="93">
        <f>VLOOKUP(A75,DES_1!$A:$B,2,FALSE)</f>
        <v>51</v>
      </c>
      <c r="X75" s="93">
        <f>VLOOKUP(A75,DES_2!$A:$B,2,FALSE)</f>
        <v>3786.4</v>
      </c>
      <c r="Y75" s="93">
        <v>80</v>
      </c>
    </row>
    <row r="76" spans="1:25" x14ac:dyDescent="0.3">
      <c r="A76" s="108" t="s">
        <v>75</v>
      </c>
      <c r="B76" s="112">
        <f>INDEX(Population!$A:$J,MATCH(Data!$A76,Population!$A:$A,0),MATCH(Data!$A$1,Population!$3:$3,0))</f>
        <v>1288427</v>
      </c>
      <c r="C76" s="92">
        <f>INDEX(Income!$A:$J,MATCH(Data!$A76,Income!$A:$A,0),MATCH(Data!$A$1,Income!$3:$3,0))</f>
        <v>49523</v>
      </c>
      <c r="D76" s="113">
        <f>INDEX(Livable_wage!$A:$J,MATCH(Data!$A76,Livable_wage!$A:$A,0),MATCH(Data!$A$1,Livable_wage!$3:$3,0))</f>
        <v>18558</v>
      </c>
      <c r="E76" s="120">
        <f>INDEX(AVA_1!$A:$J,MATCH(Data!$A76,AVA_1!$A:$A,0),MATCH(Data!$A$1,AVA_1!$3:$3,0))</f>
        <v>0.35099999999999998</v>
      </c>
      <c r="F76" s="94">
        <f>INDEX(AVA_2!$A:$J,MATCH(Data!$A76,AVA_2!$A:$A,0),MATCH(Data!$A$1,AVA_2!$3:$3,0))</f>
        <v>1.2391664890607369E-2</v>
      </c>
      <c r="G76" s="94">
        <f>INDEX(AVA_3!$A:$J,MATCH(Data!$A76,AVA_3!$A:$A,0),MATCH(Data!$A$1,AVA_3!$3:$3,0))</f>
        <v>7.9079829452230865E-3</v>
      </c>
      <c r="H76" s="92">
        <f>INDEX(AVA_4!$A:$J,MATCH(Data!$A76,AVA_4!$A:$A,0),MATCH(Data!$A$1,AVA_4!$3:$3,0))</f>
        <v>584</v>
      </c>
      <c r="I76" s="92">
        <f>INDEX(AVA_5!$A:$J,MATCH(Data!$A76,AVA_5!$A:$A,0),MATCH(Data!$A$1,AVA_5!$3:$3,0))</f>
        <v>8173</v>
      </c>
      <c r="J76" s="113">
        <f>INDEX(AVA_6!$A:$J,MATCH(Data!$A76,AVA_6!$A:$A,0),MATCH(Data!$A$1,AVA_6!$3:$3,0))</f>
        <v>283825</v>
      </c>
      <c r="K76" s="112">
        <f>INDEX(IRA_1!$A:$J,MATCH(Data!$A76,IRA_1!$A:$A,0),MATCH(Data!$A$1,IRA_1!$3:$3,0))</f>
        <v>129</v>
      </c>
      <c r="L76" s="92">
        <f>INDEX(IRA_2!$A:$J,MATCH(Data!$A76,IRA_2!$A:$A,0),MATCH(Data!$A$1,IRA_2!$3:$3,0))</f>
        <v>216</v>
      </c>
      <c r="M76" s="94">
        <f>INDEX(IRA_3!$A:$J,MATCH(Data!$A76,IRA_3!$A:$A,0),MATCH(Data!$A$1,IRA_3!$3:$3,0))</f>
        <v>0.31558441558441563</v>
      </c>
      <c r="N76" s="113">
        <f>INDEX(IRA_4!$A:$J,MATCH(Data!$A76,IRA_4!$A:$A,0),MATCH(Data!$A$1,IRA_4!$3:$3,0))</f>
        <v>7941</v>
      </c>
      <c r="O76" s="129">
        <f>INDEX(INV_1!$A:$J,MATCH(Data!$A76,INV_1!$A:$A,0),MATCH(Data!$A$1,INV_1!$3:$3,0))</f>
        <v>9.3984146009116143E-2</v>
      </c>
      <c r="P76" s="93">
        <f>VLOOKUP(A76,LUJ_1!$A:$B,2,FALSE)</f>
        <v>20</v>
      </c>
      <c r="Q76" s="93">
        <f>VLOOKUP(A76,LUJ_2!$A:$B,2,FALSE)</f>
        <v>92</v>
      </c>
      <c r="R76" s="93">
        <f>VLOOKUP(A76,LUJ_3!$A:$B,2,FALSE)</f>
        <v>29.968505208753939</v>
      </c>
      <c r="S76" s="93">
        <f>VLOOKUP(A76,LUJ_4!$A:$B,2,FALSE)</f>
        <v>9669</v>
      </c>
      <c r="T76" s="93">
        <f>VLOOKUP(A76,GUL_1!$A:$B,2,FALSE)</f>
        <v>69.61</v>
      </c>
      <c r="U76" s="93">
        <f>VLOOKUP(A76,GUL_2!$A:$B,2,FALSE)</f>
        <v>1175</v>
      </c>
      <c r="V76" s="93">
        <f>VLOOKUP(A76,GUL_3!$A:$B,2,FALSE)</f>
        <v>59.617936263570584</v>
      </c>
      <c r="W76" s="93">
        <f>VLOOKUP(A76,DES_1!$A:$B,2,FALSE)</f>
        <v>7</v>
      </c>
      <c r="X76" s="93">
        <f>VLOOKUP(A76,DES_2!$A:$B,2,FALSE)</f>
        <v>2621.3000000000002</v>
      </c>
      <c r="Y76" s="93">
        <v>79</v>
      </c>
    </row>
    <row r="77" spans="1:25" x14ac:dyDescent="0.3">
      <c r="A77" s="108" t="s">
        <v>76</v>
      </c>
      <c r="B77" s="112">
        <f>INDEX(Population!$A:$J,MATCH(Data!$A77,Population!$A:$A,0),MATCH(Data!$A$1,Population!$3:$3,0))</f>
        <v>2580125</v>
      </c>
      <c r="C77" s="92">
        <f>INDEX(Income!$A:$J,MATCH(Data!$A77,Income!$A:$A,0),MATCH(Data!$A$1,Income!$3:$3,0))</f>
        <v>32417</v>
      </c>
      <c r="D77" s="113">
        <f>INDEX(Livable_wage!$A:$J,MATCH(Data!$A77,Livable_wage!$A:$A,0),MATCH(Data!$A$1,Livable_wage!$3:$3,0))</f>
        <v>12667</v>
      </c>
      <c r="E77" s="120">
        <f>INDEX(AVA_1!$A:$J,MATCH(Data!$A77,AVA_1!$A:$A,0),MATCH(Data!$A$1,AVA_1!$3:$3,0))</f>
        <v>0.34200000000000003</v>
      </c>
      <c r="F77" s="94">
        <f>INDEX(AVA_2!$A:$J,MATCH(Data!$A77,AVA_2!$A:$A,0),MATCH(Data!$A$1,AVA_2!$3:$3,0))</f>
        <v>1.0504083825535668E-2</v>
      </c>
      <c r="G77" s="94">
        <f>INDEX(AVA_3!$A:$J,MATCH(Data!$A77,AVA_3!$A:$A,0),MATCH(Data!$A$1,AVA_3!$3:$3,0))</f>
        <v>9.5907081075711012E-3</v>
      </c>
      <c r="H77" s="92">
        <f>INDEX(AVA_4!$A:$J,MATCH(Data!$A77,AVA_4!$A:$A,0),MATCH(Data!$A$1,AVA_4!$3:$3,0))</f>
        <v>1194</v>
      </c>
      <c r="I77" s="92">
        <f>INDEX(AVA_5!$A:$J,MATCH(Data!$A77,AVA_5!$A:$A,0),MATCH(Data!$A$1,AVA_5!$3:$3,0))</f>
        <v>19058</v>
      </c>
      <c r="J77" s="113">
        <f>INDEX(AVA_6!$A:$J,MATCH(Data!$A77,AVA_6!$A:$A,0),MATCH(Data!$A$1,AVA_6!$3:$3,0))</f>
        <v>415676</v>
      </c>
      <c r="K77" s="112">
        <f>INDEX(IRA_1!$A:$J,MATCH(Data!$A77,IRA_1!$A:$A,0),MATCH(Data!$A$1,IRA_1!$3:$3,0))</f>
        <v>197</v>
      </c>
      <c r="L77" s="92">
        <f>INDEX(IRA_2!$A:$J,MATCH(Data!$A77,IRA_2!$A:$A,0),MATCH(Data!$A$1,IRA_2!$3:$3,0))</f>
        <v>577</v>
      </c>
      <c r="M77" s="94">
        <f>INDEX(IRA_3!$A:$J,MATCH(Data!$A77,IRA_3!$A:$A,0),MATCH(Data!$A$1,IRA_3!$3:$3,0))</f>
        <v>0.3054612474536812</v>
      </c>
      <c r="N77" s="113">
        <f>INDEX(IRA_4!$A:$J,MATCH(Data!$A77,IRA_4!$A:$A,0),MATCH(Data!$A$1,IRA_4!$3:$3,0))</f>
        <v>14324</v>
      </c>
      <c r="O77" s="129">
        <f>INDEX(INV_1!$A:$J,MATCH(Data!$A77,INV_1!$A:$A,0),MATCH(Data!$A$1,INV_1!$3:$3,0))</f>
        <v>8.8933590577677121E-2</v>
      </c>
      <c r="P77" s="93">
        <f>VLOOKUP(A77,LUJ_1!$A:$B,2,FALSE)</f>
        <v>86.7</v>
      </c>
      <c r="Q77" s="93">
        <f>VLOOKUP(A77,LUJ_2!$A:$B,2,FALSE)</f>
        <v>237</v>
      </c>
      <c r="R77" s="93">
        <f>VLOOKUP(A77,LUJ_3!$A:$B,2,FALSE)</f>
        <v>27.604351125727295</v>
      </c>
      <c r="S77" s="93">
        <f>VLOOKUP(A77,LUJ_4!$A:$B,2,FALSE)</f>
        <v>21354</v>
      </c>
      <c r="T77" s="93">
        <f>VLOOKUP(A77,GUL_1!$A:$B,2,FALSE)</f>
        <v>69.760000000000005</v>
      </c>
      <c r="U77" s="93">
        <f>VLOOKUP(A77,GUL_2!$A:$B,2,FALSE)</f>
        <v>2154</v>
      </c>
      <c r="V77" s="93">
        <f>VLOOKUP(A77,GUL_3!$A:$B,2,FALSE)</f>
        <v>60.672195851735289</v>
      </c>
      <c r="W77" s="93">
        <f>VLOOKUP(A77,DES_1!$A:$B,2,FALSE)</f>
        <v>595</v>
      </c>
      <c r="X77" s="93">
        <f>VLOOKUP(A77,DES_2!$A:$B,2,FALSE)</f>
        <v>3178.5</v>
      </c>
      <c r="Y77" s="93">
        <v>78</v>
      </c>
    </row>
    <row r="78" spans="1:25" x14ac:dyDescent="0.3">
      <c r="A78" s="108" t="s">
        <v>77</v>
      </c>
      <c r="B78" s="112">
        <f>INDEX(Population!$A:$J,MATCH(Data!$A78,Population!$A:$A,0),MATCH(Data!$A$1,Population!$3:$3,0))</f>
        <v>531611</v>
      </c>
      <c r="C78" s="92">
        <f>INDEX(Income!$A:$J,MATCH(Data!$A78,Income!$A:$A,0),MATCH(Data!$A$1,Income!$3:$3,0))</f>
        <v>28772</v>
      </c>
      <c r="D78" s="113">
        <f>INDEX(Livable_wage!$A:$J,MATCH(Data!$A78,Livable_wage!$A:$A,0),MATCH(Data!$A$1,Livable_wage!$3:$3,0))</f>
        <v>14198</v>
      </c>
      <c r="E78" s="120">
        <f>INDEX(AVA_1!$A:$J,MATCH(Data!$A78,AVA_1!$A:$A,0),MATCH(Data!$A$1,AVA_1!$3:$3,0))</f>
        <v>0.32</v>
      </c>
      <c r="F78" s="94">
        <f>INDEX(AVA_2!$A:$J,MATCH(Data!$A78,AVA_2!$A:$A,0),MATCH(Data!$A$1,AVA_2!$3:$3,0))</f>
        <v>8.9265582452144054E-3</v>
      </c>
      <c r="G78" s="94">
        <f>INDEX(AVA_3!$A:$J,MATCH(Data!$A78,AVA_3!$A:$A,0),MATCH(Data!$A$1,AVA_3!$3:$3,0))</f>
        <v>8.1933448190674579E-3</v>
      </c>
      <c r="H78" s="92">
        <f>INDEX(AVA_4!$A:$J,MATCH(Data!$A78,AVA_4!$A:$A,0),MATCH(Data!$A$1,AVA_4!$3:$3,0))</f>
        <v>303</v>
      </c>
      <c r="I78" s="92">
        <f>INDEX(AVA_5!$A:$J,MATCH(Data!$A78,AVA_5!$A:$A,0),MATCH(Data!$A$1,AVA_5!$3:$3,0))</f>
        <v>2988</v>
      </c>
      <c r="J78" s="113">
        <f>INDEX(AVA_6!$A:$J,MATCH(Data!$A78,AVA_6!$A:$A,0),MATCH(Data!$A$1,AVA_6!$3:$3,0))</f>
        <v>88242</v>
      </c>
      <c r="K78" s="112">
        <f>INDEX(IRA_1!$A:$J,MATCH(Data!$A78,IRA_1!$A:$A,0),MATCH(Data!$A$1,IRA_1!$3:$3,0))</f>
        <v>34</v>
      </c>
      <c r="L78" s="92">
        <f>INDEX(IRA_2!$A:$J,MATCH(Data!$A78,IRA_2!$A:$A,0),MATCH(Data!$A$1,IRA_2!$3:$3,0))</f>
        <v>134</v>
      </c>
      <c r="M78" s="94">
        <f>INDEX(IRA_3!$A:$J,MATCH(Data!$A78,IRA_3!$A:$A,0),MATCH(Data!$A$1,IRA_3!$3:$3,0))</f>
        <v>0.26735164604738937</v>
      </c>
      <c r="N78" s="113">
        <f>INDEX(IRA_4!$A:$J,MATCH(Data!$A78,IRA_4!$A:$A,0),MATCH(Data!$A$1,IRA_4!$3:$3,0))</f>
        <v>2881</v>
      </c>
      <c r="O78" s="129">
        <f>INDEX(INV_1!$A:$J,MATCH(Data!$A78,INV_1!$A:$A,0),MATCH(Data!$A$1,INV_1!$3:$3,0))</f>
        <v>8.6981016045606332E-2</v>
      </c>
      <c r="P78" s="93">
        <f>VLOOKUP(A78,LUJ_1!$A:$B,2,FALSE)</f>
        <v>49.7</v>
      </c>
      <c r="Q78" s="93">
        <f>VLOOKUP(A78,LUJ_2!$A:$B,2,FALSE)</f>
        <v>68</v>
      </c>
      <c r="R78" s="93">
        <f>VLOOKUP(A78,LUJ_3!$A:$B,2,FALSE)</f>
        <v>27.619237677110359</v>
      </c>
      <c r="S78" s="93">
        <f>VLOOKUP(A78,LUJ_4!$A:$B,2,FALSE)</f>
        <v>3269</v>
      </c>
      <c r="T78" s="93">
        <f>VLOOKUP(A78,GUL_1!$A:$B,2,FALSE)</f>
        <v>70.459999999999994</v>
      </c>
      <c r="U78" s="93">
        <f>VLOOKUP(A78,GUL_2!$A:$B,2,FALSE)</f>
        <v>409</v>
      </c>
      <c r="V78" s="93">
        <f>VLOOKUP(A78,GUL_3!$A:$B,2,FALSE)</f>
        <v>58.190094399637765</v>
      </c>
      <c r="W78" s="93">
        <f>VLOOKUP(A78,DES_1!$A:$B,2,FALSE)</f>
        <v>123</v>
      </c>
      <c r="X78" s="93">
        <f>VLOOKUP(A78,DES_2!$A:$B,2,FALSE)</f>
        <v>2757.5</v>
      </c>
      <c r="Y78" s="93">
        <v>75</v>
      </c>
    </row>
    <row r="79" spans="1:25" x14ac:dyDescent="0.3">
      <c r="A79" s="108" t="s">
        <v>78</v>
      </c>
      <c r="B79" s="112">
        <f>INDEX(Population!$A:$J,MATCH(Data!$A79,Population!$A:$A,0),MATCH(Data!$A$1,Population!$3:$3,0))</f>
        <v>1200121</v>
      </c>
      <c r="C79" s="92">
        <f>INDEX(Income!$A:$J,MATCH(Data!$A79,Income!$A:$A,0),MATCH(Data!$A$1,Income!$3:$3,0))</f>
        <v>38032</v>
      </c>
      <c r="D79" s="113">
        <f>INDEX(Livable_wage!$A:$J,MATCH(Data!$A79,Livable_wage!$A:$A,0),MATCH(Data!$A$1,Livable_wage!$3:$3,0))</f>
        <v>13085</v>
      </c>
      <c r="E79" s="120">
        <f>INDEX(AVA_1!$A:$J,MATCH(Data!$A79,AVA_1!$A:$A,0),MATCH(Data!$A$1,AVA_1!$3:$3,0))</f>
        <v>0.35</v>
      </c>
      <c r="F79" s="94">
        <f>INDEX(AVA_2!$A:$J,MATCH(Data!$A79,AVA_2!$A:$A,0),MATCH(Data!$A$1,AVA_2!$3:$3,0))</f>
        <v>1.3448225019459123E-2</v>
      </c>
      <c r="G79" s="94">
        <f>INDEX(AVA_3!$A:$J,MATCH(Data!$A79,AVA_3!$A:$A,0),MATCH(Data!$A$1,AVA_3!$3:$3,0))</f>
        <v>6.5031820502842938E-2</v>
      </c>
      <c r="H79" s="92">
        <f>INDEX(AVA_4!$A:$J,MATCH(Data!$A79,AVA_4!$A:$A,0),MATCH(Data!$A$1,AVA_4!$3:$3,0))</f>
        <v>764</v>
      </c>
      <c r="I79" s="92">
        <f>INDEX(AVA_5!$A:$J,MATCH(Data!$A79,AVA_5!$A:$A,0),MATCH(Data!$A$1,AVA_5!$3:$3,0))</f>
        <v>7907</v>
      </c>
      <c r="J79" s="113">
        <f>INDEX(AVA_6!$A:$J,MATCH(Data!$A79,AVA_6!$A:$A,0),MATCH(Data!$A$1,AVA_6!$3:$3,0))</f>
        <v>169038</v>
      </c>
      <c r="K79" s="112">
        <f>INDEX(IRA_1!$A:$J,MATCH(Data!$A79,IRA_1!$A:$A,0),MATCH(Data!$A$1,IRA_1!$3:$3,0))</f>
        <v>62</v>
      </c>
      <c r="L79" s="92">
        <f>INDEX(IRA_2!$A:$J,MATCH(Data!$A79,IRA_2!$A:$A,0),MATCH(Data!$A$1,IRA_2!$3:$3,0))</f>
        <v>149</v>
      </c>
      <c r="M79" s="94">
        <f>INDEX(IRA_3!$A:$J,MATCH(Data!$A79,IRA_3!$A:$A,0),MATCH(Data!$A$1,IRA_3!$3:$3,0))</f>
        <v>0.36995180322419807</v>
      </c>
      <c r="N79" s="113">
        <f>INDEX(IRA_4!$A:$J,MATCH(Data!$A79,IRA_4!$A:$A,0),MATCH(Data!$A$1,IRA_4!$3:$3,0))</f>
        <v>5211</v>
      </c>
      <c r="O79" s="129">
        <f>INDEX(INV_1!$A:$J,MATCH(Data!$A79,INV_1!$A:$A,0),MATCH(Data!$A$1,INV_1!$3:$3,0))</f>
        <v>6.4951557061321469E-2</v>
      </c>
      <c r="P79" s="93">
        <f>VLOOKUP(A79,LUJ_1!$A:$B,2,FALSE)</f>
        <v>39.299999999999997</v>
      </c>
      <c r="Q79" s="93">
        <f>VLOOKUP(A79,LUJ_2!$A:$B,2,FALSE)</f>
        <v>220</v>
      </c>
      <c r="R79" s="93">
        <f>VLOOKUP(A79,LUJ_3!$A:$B,2,FALSE)</f>
        <v>22.121701669359179</v>
      </c>
      <c r="S79" s="93">
        <f>VLOOKUP(A79,LUJ_4!$A:$B,2,FALSE)</f>
        <v>6222</v>
      </c>
      <c r="T79" s="93">
        <f>VLOOKUP(A79,GUL_1!$A:$B,2,FALSE)</f>
        <v>71.77</v>
      </c>
      <c r="U79" s="93">
        <f>VLOOKUP(A79,GUL_2!$A:$B,2,FALSE)</f>
        <v>1267</v>
      </c>
      <c r="V79" s="93">
        <f>VLOOKUP(A79,GUL_3!$A:$B,2,FALSE)</f>
        <v>62.746958699075115</v>
      </c>
      <c r="W79" s="93">
        <f>VLOOKUP(A79,DES_1!$A:$B,2,FALSE)</f>
        <v>64</v>
      </c>
      <c r="X79" s="93">
        <f>VLOOKUP(A79,DES_2!$A:$B,2,FALSE)</f>
        <v>3380.9</v>
      </c>
      <c r="Y79" s="93">
        <v>66</v>
      </c>
    </row>
    <row r="80" spans="1:25" x14ac:dyDescent="0.3">
      <c r="A80" s="108" t="s">
        <v>79</v>
      </c>
      <c r="B80" s="112">
        <f>INDEX(Population!$A:$J,MATCH(Data!$A80,Population!$A:$A,0),MATCH(Data!$A$1,Population!$3:$3,0))</f>
        <v>1445599</v>
      </c>
      <c r="C80" s="92">
        <f>INDEX(Income!$A:$J,MATCH(Data!$A80,Income!$A:$A,0),MATCH(Data!$A$1,Income!$3:$3,0))</f>
        <v>31935</v>
      </c>
      <c r="D80" s="113">
        <f>INDEX(Livable_wage!$A:$J,MATCH(Data!$A80,Livable_wage!$A:$A,0),MATCH(Data!$A$1,Livable_wage!$3:$3,0))</f>
        <v>12388</v>
      </c>
      <c r="E80" s="120">
        <f>INDEX(AVA_1!$A:$J,MATCH(Data!$A80,AVA_1!$A:$A,0),MATCH(Data!$A$1,AVA_1!$3:$3,0))</f>
        <v>0.32500000000000001</v>
      </c>
      <c r="F80" s="94">
        <f>INDEX(AVA_2!$A:$J,MATCH(Data!$A80,AVA_2!$A:$A,0),MATCH(Data!$A$1,AVA_2!$3:$3,0))</f>
        <v>9.4016200679383332E-3</v>
      </c>
      <c r="G80" s="94">
        <f>INDEX(AVA_3!$A:$J,MATCH(Data!$A80,AVA_3!$A:$A,0),MATCH(Data!$A$1,AVA_3!$3:$3,0))</f>
        <v>1.1056725000144116E-2</v>
      </c>
      <c r="H80" s="92">
        <f>INDEX(AVA_4!$A:$J,MATCH(Data!$A80,AVA_4!$A:$A,0),MATCH(Data!$A$1,AVA_4!$3:$3,0))</f>
        <v>1344</v>
      </c>
      <c r="I80" s="92">
        <f>INDEX(AVA_5!$A:$J,MATCH(Data!$A80,AVA_5!$A:$A,0),MATCH(Data!$A$1,AVA_5!$3:$3,0))</f>
        <v>8890</v>
      </c>
      <c r="J80" s="113">
        <f>INDEX(AVA_6!$A:$J,MATCH(Data!$A80,AVA_6!$A:$A,0),MATCH(Data!$A$1,AVA_6!$3:$3,0))</f>
        <v>279987</v>
      </c>
      <c r="K80" s="112">
        <f>INDEX(IRA_1!$A:$J,MATCH(Data!$A80,IRA_1!$A:$A,0),MATCH(Data!$A$1,IRA_1!$3:$3,0))</f>
        <v>52</v>
      </c>
      <c r="L80" s="92">
        <f>INDEX(IRA_2!$A:$J,MATCH(Data!$A80,IRA_2!$A:$A,0),MATCH(Data!$A$1,IRA_2!$3:$3,0))</f>
        <v>229</v>
      </c>
      <c r="M80" s="94">
        <f>INDEX(IRA_3!$A:$J,MATCH(Data!$A80,IRA_3!$A:$A,0),MATCH(Data!$A$1,IRA_3!$3:$3,0))</f>
        <v>0.3143461856998252</v>
      </c>
      <c r="N80" s="113">
        <f>INDEX(IRA_4!$A:$J,MATCH(Data!$A80,IRA_4!$A:$A,0),MATCH(Data!$A$1,IRA_4!$3:$3,0))</f>
        <v>5065</v>
      </c>
      <c r="O80" s="129">
        <f>INDEX(INV_1!$A:$J,MATCH(Data!$A80,INV_1!$A:$A,0),MATCH(Data!$A$1,INV_1!$3:$3,0))</f>
        <v>9.2780307763624142E-2</v>
      </c>
      <c r="P80" s="93">
        <f>VLOOKUP(A80,LUJ_1!$A:$B,2,FALSE)</f>
        <v>52.4</v>
      </c>
      <c r="Q80" s="93">
        <f>VLOOKUP(A80,LUJ_2!$A:$B,2,FALSE)</f>
        <v>155</v>
      </c>
      <c r="R80" s="93">
        <f>VLOOKUP(A80,LUJ_3!$A:$B,2,FALSE)</f>
        <v>24.069867627477091</v>
      </c>
      <c r="S80" s="93">
        <f>VLOOKUP(A80,LUJ_4!$A:$B,2,FALSE)</f>
        <v>8598</v>
      </c>
      <c r="T80" s="93">
        <f>VLOOKUP(A80,GUL_1!$A:$B,2,FALSE)</f>
        <v>72.59</v>
      </c>
      <c r="U80" s="93">
        <f>VLOOKUP(A80,GUL_2!$A:$B,2,FALSE)</f>
        <v>1194</v>
      </c>
      <c r="V80" s="93">
        <f>VLOOKUP(A80,GUL_3!$A:$B,2,FALSE)</f>
        <v>56.129130314017843</v>
      </c>
      <c r="W80" s="93">
        <f>VLOOKUP(A80,DES_1!$A:$B,2,FALSE)</f>
        <v>407</v>
      </c>
      <c r="X80" s="93">
        <f>VLOOKUP(A80,DES_2!$A:$B,2,FALSE)</f>
        <v>2543</v>
      </c>
      <c r="Y80" s="93">
        <v>59</v>
      </c>
    </row>
    <row r="81" spans="1:25" x14ac:dyDescent="0.3">
      <c r="A81" s="108" t="s">
        <v>80</v>
      </c>
      <c r="B81" s="112">
        <f>INDEX(Population!$A:$J,MATCH(Data!$A81,Population!$A:$A,0),MATCH(Data!$A$1,Population!$3:$3,0))</f>
        <v>1133603</v>
      </c>
      <c r="C81" s="92">
        <f>INDEX(Income!$A:$J,MATCH(Data!$A81,Income!$A:$A,0),MATCH(Data!$A$1,Income!$3:$3,0))</f>
        <v>35415</v>
      </c>
      <c r="D81" s="113">
        <f>INDEX(Livable_wage!$A:$J,MATCH(Data!$A81,Livable_wage!$A:$A,0),MATCH(Data!$A$1,Livable_wage!$3:$3,0))</f>
        <v>14059</v>
      </c>
      <c r="E81" s="120">
        <f>INDEX(AVA_1!$A:$J,MATCH(Data!$A81,AVA_1!$A:$A,0),MATCH(Data!$A$1,AVA_1!$3:$3,0))</f>
        <v>0.33800000000000002</v>
      </c>
      <c r="F81" s="94">
        <f>INDEX(AVA_2!$A:$J,MATCH(Data!$A81,AVA_2!$A:$A,0),MATCH(Data!$A$1,AVA_2!$3:$3,0))</f>
        <v>9.8827125944034363E-3</v>
      </c>
      <c r="G81" s="94">
        <f>INDEX(AVA_3!$A:$J,MATCH(Data!$A81,AVA_3!$A:$A,0),MATCH(Data!$A$1,AVA_3!$3:$3,0))</f>
        <v>0.40361464626819349</v>
      </c>
      <c r="H81" s="92">
        <f>INDEX(AVA_4!$A:$J,MATCH(Data!$A81,AVA_4!$A:$A,0),MATCH(Data!$A$1,AVA_4!$3:$3,0))</f>
        <v>741</v>
      </c>
      <c r="I81" s="92">
        <f>INDEX(AVA_5!$A:$J,MATCH(Data!$A81,AVA_5!$A:$A,0),MATCH(Data!$A$1,AVA_5!$3:$3,0))</f>
        <v>6671</v>
      </c>
      <c r="J81" s="113">
        <f>INDEX(AVA_6!$A:$J,MATCH(Data!$A81,AVA_6!$A:$A,0),MATCH(Data!$A$1,AVA_6!$3:$3,0))</f>
        <v>184562</v>
      </c>
      <c r="K81" s="112">
        <f>INDEX(IRA_1!$A:$J,MATCH(Data!$A81,IRA_1!$A:$A,0),MATCH(Data!$A$1,IRA_1!$3:$3,0))</f>
        <v>76</v>
      </c>
      <c r="L81" s="92">
        <f>INDEX(IRA_2!$A:$J,MATCH(Data!$A81,IRA_2!$A:$A,0),MATCH(Data!$A$1,IRA_2!$3:$3,0))</f>
        <v>205</v>
      </c>
      <c r="M81" s="94">
        <f>INDEX(IRA_3!$A:$J,MATCH(Data!$A81,IRA_3!$A:$A,0),MATCH(Data!$A$1,IRA_3!$3:$3,0))</f>
        <v>0.34465879642959973</v>
      </c>
      <c r="N81" s="113">
        <f>INDEX(IRA_4!$A:$J,MATCH(Data!$A81,IRA_4!$A:$A,0),MATCH(Data!$A$1,IRA_4!$3:$3,0))</f>
        <v>3534</v>
      </c>
      <c r="O81" s="129">
        <f>INDEX(INV_1!$A:$J,MATCH(Data!$A81,INV_1!$A:$A,0),MATCH(Data!$A$1,INV_1!$3:$3,0))</f>
        <v>7.0103506614080449E-2</v>
      </c>
      <c r="P81" s="93">
        <f>VLOOKUP(A81,LUJ_1!$A:$B,2,FALSE)</f>
        <v>27.3</v>
      </c>
      <c r="Q81" s="93">
        <f>VLOOKUP(A81,LUJ_2!$A:$B,2,FALSE)</f>
        <v>58</v>
      </c>
      <c r="R81" s="93">
        <f>VLOOKUP(A81,LUJ_3!$A:$B,2,FALSE)</f>
        <v>27.630020458705719</v>
      </c>
      <c r="S81" s="93">
        <f>VLOOKUP(A81,LUJ_4!$A:$B,2,FALSE)</f>
        <v>8857</v>
      </c>
      <c r="T81" s="93">
        <f>VLOOKUP(A81,GUL_1!$A:$B,2,FALSE)</f>
        <v>71.55</v>
      </c>
      <c r="U81" s="93">
        <f>VLOOKUP(A81,GUL_2!$A:$B,2,FALSE)</f>
        <v>1037</v>
      </c>
      <c r="V81" s="93">
        <f>VLOOKUP(A81,GUL_3!$A:$B,2,FALSE)</f>
        <v>59.63678623113946</v>
      </c>
      <c r="W81" s="93">
        <f>VLOOKUP(A81,DES_1!$A:$B,2,FALSE)</f>
        <v>132</v>
      </c>
      <c r="X81" s="93">
        <f>VLOOKUP(A81,DES_2!$A:$B,2,FALSE)</f>
        <v>3097.6</v>
      </c>
      <c r="Y81" s="93">
        <v>55</v>
      </c>
    </row>
    <row r="82" spans="1:25" x14ac:dyDescent="0.3">
      <c r="A82" s="108" t="s">
        <v>81</v>
      </c>
      <c r="B82" s="112">
        <f>INDEX(Population!$A:$J,MATCH(Data!$A82,Population!$A:$A,0),MATCH(Data!$A$1,Population!$3:$3,0))</f>
        <v>515197</v>
      </c>
      <c r="C82" s="92">
        <f>INDEX(Income!$A:$J,MATCH(Data!$A82,Income!$A:$A,0),MATCH(Data!$A$1,Income!$3:$3,0))</f>
        <v>20766</v>
      </c>
      <c r="D82" s="113">
        <f>INDEX(Livable_wage!$A:$J,MATCH(Data!$A82,Livable_wage!$A:$A,0),MATCH(Data!$A$1,Livable_wage!$3:$3,0))</f>
        <v>13085</v>
      </c>
      <c r="E82" s="120">
        <f>INDEX(AVA_1!$A:$J,MATCH(Data!$A82,AVA_1!$A:$A,0),MATCH(Data!$A$1,AVA_1!$3:$3,0))</f>
        <v>0.311</v>
      </c>
      <c r="F82" s="94">
        <f>INDEX(AVA_2!$A:$J,MATCH(Data!$A82,AVA_2!$A:$A,0),MATCH(Data!$A$1,AVA_2!$3:$3,0))</f>
        <v>5.5039735437693625E-3</v>
      </c>
      <c r="G82" s="94">
        <f>INDEX(AVA_3!$A:$J,MATCH(Data!$A82,AVA_3!$A:$A,0),MATCH(Data!$A$1,AVA_3!$3:$3,0))</f>
        <v>1.3378030017482494E-2</v>
      </c>
      <c r="H82" s="92">
        <f>INDEX(AVA_4!$A:$J,MATCH(Data!$A82,AVA_4!$A:$A,0),MATCH(Data!$A$1,AVA_4!$3:$3,0))</f>
        <v>219</v>
      </c>
      <c r="I82" s="92">
        <f>INDEX(AVA_5!$A:$J,MATCH(Data!$A82,AVA_5!$A:$A,0),MATCH(Data!$A$1,AVA_5!$3:$3,0))</f>
        <v>240</v>
      </c>
      <c r="J82" s="113">
        <f>INDEX(AVA_6!$A:$J,MATCH(Data!$A82,AVA_6!$A:$A,0),MATCH(Data!$A$1,AVA_6!$3:$3,0))</f>
        <v>11367</v>
      </c>
      <c r="K82" s="112">
        <f>INDEX(IRA_1!$A:$J,MATCH(Data!$A82,IRA_1!$A:$A,0),MATCH(Data!$A$1,IRA_1!$3:$3,0))</f>
        <v>15</v>
      </c>
      <c r="L82" s="92">
        <f>INDEX(IRA_2!$A:$J,MATCH(Data!$A82,IRA_2!$A:$A,0),MATCH(Data!$A$1,IRA_2!$3:$3,0))</f>
        <v>16</v>
      </c>
      <c r="M82" s="94">
        <f>INDEX(IRA_3!$A:$J,MATCH(Data!$A82,IRA_3!$A:$A,0),MATCH(Data!$A$1,IRA_3!$3:$3,0))</f>
        <v>0.64939550949913638</v>
      </c>
      <c r="N82" s="113">
        <f>INDEX(IRA_4!$A:$J,MATCH(Data!$A82,IRA_4!$A:$A,0),MATCH(Data!$A$1,IRA_4!$3:$3,0))</f>
        <v>551</v>
      </c>
      <c r="O82" s="129">
        <f>INDEX(INV_1!$A:$J,MATCH(Data!$A82,INV_1!$A:$A,0),MATCH(Data!$A$1,INV_1!$3:$3,0))</f>
        <v>7.1704724475866857E-2</v>
      </c>
      <c r="P82" s="93">
        <f>VLOOKUP(A82,LUJ_1!$A:$B,2,FALSE)</f>
        <v>6.8</v>
      </c>
      <c r="Q82" s="93">
        <f>VLOOKUP(A82,LUJ_2!$A:$B,2,FALSE)</f>
        <v>47</v>
      </c>
      <c r="R82" s="93">
        <f>VLOOKUP(A82,LUJ_3!$A:$B,2,FALSE)</f>
        <v>27.398127056441407</v>
      </c>
      <c r="S82" s="93">
        <f>VLOOKUP(A82,LUJ_4!$A:$B,2,FALSE)</f>
        <v>1082</v>
      </c>
      <c r="T82" s="93">
        <f>VLOOKUP(A82,GUL_1!$A:$B,2,FALSE)</f>
        <v>83.91</v>
      </c>
      <c r="U82" s="93">
        <f>VLOOKUP(A82,GUL_2!$A:$B,2,FALSE)</f>
        <v>22</v>
      </c>
      <c r="V82" s="93">
        <f>VLOOKUP(A82,GUL_3!$A:$B,2,FALSE)</f>
        <v>65.453243966412899</v>
      </c>
      <c r="W82" s="93">
        <f>VLOOKUP(A82,DES_1!$A:$B,2,FALSE)</f>
        <v>1</v>
      </c>
      <c r="X82" s="93">
        <f>VLOOKUP(A82,DES_2!$A:$B,2,FALSE)</f>
        <v>1157.8</v>
      </c>
      <c r="Y82" s="93">
        <v>34</v>
      </c>
    </row>
    <row r="83" spans="1:25" x14ac:dyDescent="0.3">
      <c r="A83" s="108" t="s">
        <v>82</v>
      </c>
      <c r="B83" s="112">
        <f>INDEX(Population!$A:$J,MATCH(Data!$A83,Population!$A:$A,0),MATCH(Data!$A$1,Population!$3:$3,0))</f>
        <v>3414351</v>
      </c>
      <c r="C83" s="92">
        <f>INDEX(Income!$A:$J,MATCH(Data!$A83,Income!$A:$A,0),MATCH(Data!$A$1,Income!$3:$3,0))</f>
        <v>33068</v>
      </c>
      <c r="D83" s="113">
        <f>INDEX(Livable_wage!$A:$J,MATCH(Data!$A83,Livable_wage!$A:$A,0),MATCH(Data!$A$1,Livable_wage!$3:$3,0))</f>
        <v>13076</v>
      </c>
      <c r="E83" s="120">
        <f>INDEX(AVA_1!$A:$J,MATCH(Data!$A83,AVA_1!$A:$A,0),MATCH(Data!$A$1,AVA_1!$3:$3,0))</f>
        <v>0.33800000000000002</v>
      </c>
      <c r="F83" s="94">
        <f>INDEX(AVA_2!$A:$J,MATCH(Data!$A83,AVA_2!$A:$A,0),MATCH(Data!$A$1,AVA_2!$3:$3,0))</f>
        <v>1.1551164880536237E-2</v>
      </c>
      <c r="G83" s="94">
        <f>INDEX(AVA_3!$A:$J,MATCH(Data!$A83,AVA_3!$A:$A,0),MATCH(Data!$A$1,AVA_3!$3:$3,0))</f>
        <v>3.6478663393448921E-2</v>
      </c>
      <c r="H83" s="92">
        <f>INDEX(AVA_4!$A:$J,MATCH(Data!$A83,AVA_4!$A:$A,0),MATCH(Data!$A$1,AVA_4!$3:$3,0))</f>
        <v>2855</v>
      </c>
      <c r="I83" s="92">
        <f>INDEX(AVA_5!$A:$J,MATCH(Data!$A83,AVA_5!$A:$A,0),MATCH(Data!$A$1,AVA_5!$3:$3,0))</f>
        <v>23295</v>
      </c>
      <c r="J83" s="113">
        <f>INDEX(AVA_6!$A:$J,MATCH(Data!$A83,AVA_6!$A:$A,0),MATCH(Data!$A$1,AVA_6!$3:$3,0))</f>
        <v>545337</v>
      </c>
      <c r="K83" s="112">
        <f>INDEX(IRA_1!$A:$J,MATCH(Data!$A83,IRA_1!$A:$A,0),MATCH(Data!$A$1,IRA_1!$3:$3,0))</f>
        <v>168</v>
      </c>
      <c r="L83" s="92">
        <f>INDEX(IRA_2!$A:$J,MATCH(Data!$A83,IRA_2!$A:$A,0),MATCH(Data!$A$1,IRA_2!$3:$3,0))</f>
        <v>528</v>
      </c>
      <c r="M83" s="94">
        <f>INDEX(IRA_3!$A:$J,MATCH(Data!$A83,IRA_3!$A:$A,0),MATCH(Data!$A$1,IRA_3!$3:$3,0))</f>
        <v>0.33140740740740737</v>
      </c>
      <c r="N83" s="113">
        <f>INDEX(IRA_4!$A:$J,MATCH(Data!$A83,IRA_4!$A:$A,0),MATCH(Data!$A$1,IRA_4!$3:$3,0))</f>
        <v>18506</v>
      </c>
      <c r="O83" s="129">
        <f>INDEX(INV_1!$A:$J,MATCH(Data!$A83,INV_1!$A:$A,0),MATCH(Data!$A$1,INV_1!$3:$3,0))</f>
        <v>7.5999885078964963E-2</v>
      </c>
      <c r="P83" s="93">
        <f>VLOOKUP(A83,LUJ_1!$A:$B,2,FALSE)</f>
        <v>71.599999999999994</v>
      </c>
      <c r="Q83" s="93">
        <f>VLOOKUP(A83,LUJ_2!$A:$B,2,FALSE)</f>
        <v>308</v>
      </c>
      <c r="R83" s="93">
        <f>VLOOKUP(A83,LUJ_3!$A:$B,2,FALSE)</f>
        <v>23.902218198279765</v>
      </c>
      <c r="S83" s="93">
        <f>VLOOKUP(A83,LUJ_4!$A:$B,2,FALSE)</f>
        <v>20432</v>
      </c>
      <c r="T83" s="93">
        <f>VLOOKUP(A83,GUL_1!$A:$B,2,FALSE)</f>
        <v>72.12</v>
      </c>
      <c r="U83" s="93">
        <f>VLOOKUP(A83,GUL_2!$A:$B,2,FALSE)</f>
        <v>2386</v>
      </c>
      <c r="V83" s="93">
        <f>VLOOKUP(A83,GUL_3!$A:$B,2,FALSE)</f>
        <v>64.252057548130026</v>
      </c>
      <c r="W83" s="93">
        <f>VLOOKUP(A83,DES_1!$A:$B,2,FALSE)</f>
        <v>535</v>
      </c>
      <c r="X83" s="93">
        <f>VLOOKUP(A83,DES_2!$A:$B,2,FALSE)</f>
        <v>3767.7</v>
      </c>
      <c r="Y83" s="93">
        <v>24</v>
      </c>
    </row>
    <row r="84" spans="1:25" ht="17.25" thickBot="1" x14ac:dyDescent="0.35">
      <c r="A84" s="108" t="s">
        <v>83</v>
      </c>
      <c r="B84" s="114">
        <f>INDEX(Population!$A:$J,MATCH(Data!$A84,Population!$A:$A,0),MATCH(Data!$A$1,Population!$3:$3,0))</f>
        <v>4084610</v>
      </c>
      <c r="C84" s="115">
        <f>INDEX(Income!$A:$J,MATCH(Data!$A84,Income!$A:$A,0),MATCH(Data!$A$1,Income!$3:$3,0))</f>
        <v>35251</v>
      </c>
      <c r="D84" s="116">
        <f>INDEX(Livable_wage!$A:$J,MATCH(Data!$A84,Livable_wage!$A:$A,0),MATCH(Data!$A$1,Livable_wage!$3:$3,0))</f>
        <v>12110</v>
      </c>
      <c r="E84" s="121">
        <f>INDEX(AVA_1!$A:$J,MATCH(Data!$A84,AVA_1!$A:$A,0),MATCH(Data!$A$1,AVA_1!$3:$3,0))</f>
        <v>0.375</v>
      </c>
      <c r="F84" s="122">
        <f>INDEX(AVA_2!$A:$J,MATCH(Data!$A84,AVA_2!$A:$A,0),MATCH(Data!$A$1,AVA_2!$3:$3,0))</f>
        <v>1.0188903763200951E-2</v>
      </c>
      <c r="G84" s="122">
        <f>INDEX(AVA_3!$A:$J,MATCH(Data!$A84,AVA_3!$A:$A,0),MATCH(Data!$A$1,AVA_3!$3:$3,0))</f>
        <v>1.884187724340251E-2</v>
      </c>
      <c r="H84" s="115">
        <f>INDEX(AVA_4!$A:$J,MATCH(Data!$A84,AVA_4!$A:$A,0),MATCH(Data!$A$1,AVA_4!$3:$3,0))</f>
        <v>2827</v>
      </c>
      <c r="I84" s="115">
        <f>INDEX(AVA_5!$A:$J,MATCH(Data!$A84,AVA_5!$A:$A,0),MATCH(Data!$A$1,AVA_5!$3:$3,0))</f>
        <v>18502</v>
      </c>
      <c r="J84" s="116">
        <f>INDEX(AVA_6!$A:$J,MATCH(Data!$A84,AVA_6!$A:$A,0),MATCH(Data!$A$1,AVA_6!$3:$3,0))</f>
        <v>745699</v>
      </c>
      <c r="K84" s="114">
        <f>INDEX(IRA_1!$A:$J,MATCH(Data!$A84,IRA_1!$A:$A,0),MATCH(Data!$A$1,IRA_1!$3:$3,0))</f>
        <v>202</v>
      </c>
      <c r="L84" s="115">
        <f>INDEX(IRA_2!$A:$J,MATCH(Data!$A84,IRA_2!$A:$A,0),MATCH(Data!$A$1,IRA_2!$3:$3,0))</f>
        <v>438</v>
      </c>
      <c r="M84" s="122">
        <f>INDEX(IRA_3!$A:$J,MATCH(Data!$A84,IRA_3!$A:$A,0),MATCH(Data!$A$1,IRA_3!$3:$3,0))</f>
        <v>0.37068924511249579</v>
      </c>
      <c r="N84" s="116">
        <f>INDEX(IRA_4!$A:$J,MATCH(Data!$A84,IRA_4!$A:$A,0),MATCH(Data!$A$1,IRA_4!$3:$3,0))</f>
        <v>14129</v>
      </c>
      <c r="O84" s="129">
        <f>INDEX(INV_1!$A:$J,MATCH(Data!$A84,INV_1!$A:$A,0),MATCH(Data!$A$1,INV_1!$3:$3,0))</f>
        <v>6.3054040808692605E-2</v>
      </c>
      <c r="P84" s="93">
        <f>VLOOKUP(A84,LUJ_1!$A:$B,2,FALSE)</f>
        <v>36.700000000000003</v>
      </c>
      <c r="Q84" s="93">
        <f>VLOOKUP(A84,LUJ_2!$A:$B,2,FALSE)</f>
        <v>303</v>
      </c>
      <c r="R84" s="93">
        <f>VLOOKUP(A84,LUJ_3!$A:$B,2,FALSE)</f>
        <v>18.322173648386919</v>
      </c>
      <c r="S84" s="93">
        <f>VLOOKUP(A84,LUJ_4!$A:$B,2,FALSE)</f>
        <v>17060</v>
      </c>
      <c r="T84" s="93">
        <f>VLOOKUP(A84,GUL_1!$A:$B,2,FALSE)</f>
        <v>72.739999999999995</v>
      </c>
      <c r="U84" s="93">
        <f>VLOOKUP(A84,GUL_2!$A:$B,2,FALSE)</f>
        <v>2283</v>
      </c>
      <c r="V84" s="93">
        <f>VLOOKUP(A84,GUL_3!$A:$B,2,FALSE)</f>
        <v>61.384539302573522</v>
      </c>
      <c r="W84" s="93">
        <f>VLOOKUP(A84,DES_1!$A:$B,2,FALSE)</f>
        <v>729</v>
      </c>
      <c r="X84" s="93">
        <f>VLOOKUP(A84,DES_2!$A:$B,2,FALSE)</f>
        <v>3476.3</v>
      </c>
      <c r="Y84" s="93">
        <v>61</v>
      </c>
    </row>
  </sheetData>
  <autoFilter ref="A1:Y84" xr:uid="{00000000-0001-0000-0000-000000000000}"/>
  <phoneticPr fontId="6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161F6-E9A2-4EC5-893E-E6E96098DAF9}">
  <sheetPr codeName="Лист20">
    <tabColor theme="0" tint="-0.14999847407452621"/>
    <pageSetUpPr fitToPage="1"/>
  </sheetPr>
  <dimension ref="A1:Z99"/>
  <sheetViews>
    <sheetView showGridLines="0" topLeftCell="A40" workbookViewId="0">
      <selection sqref="A1:XFD1048576"/>
    </sheetView>
  </sheetViews>
  <sheetFormatPr defaultRowHeight="16.5" x14ac:dyDescent="0.3"/>
  <cols>
    <col min="1" max="1" width="108.5703125" style="86" customWidth="1"/>
    <col min="2" max="7" width="9.85546875" style="15" bestFit="1" customWidth="1"/>
    <col min="8" max="255" width="9.140625" style="15"/>
    <col min="256" max="256" width="108.5703125" style="15" customWidth="1"/>
    <col min="257" max="257" width="1.5703125" style="15" customWidth="1"/>
    <col min="258" max="258" width="6" style="15" customWidth="1"/>
    <col min="259" max="511" width="9.140625" style="15"/>
    <col min="512" max="512" width="108.5703125" style="15" customWidth="1"/>
    <col min="513" max="513" width="1.5703125" style="15" customWidth="1"/>
    <col min="514" max="514" width="6" style="15" customWidth="1"/>
    <col min="515" max="767" width="9.140625" style="15"/>
    <col min="768" max="768" width="108.5703125" style="15" customWidth="1"/>
    <col min="769" max="769" width="1.5703125" style="15" customWidth="1"/>
    <col min="770" max="770" width="6" style="15" customWidth="1"/>
    <col min="771" max="1023" width="9.140625" style="15"/>
    <col min="1024" max="1024" width="108.5703125" style="15" customWidth="1"/>
    <col min="1025" max="1025" width="1.5703125" style="15" customWidth="1"/>
    <col min="1026" max="1026" width="6" style="15" customWidth="1"/>
    <col min="1027" max="1279" width="9.140625" style="15"/>
    <col min="1280" max="1280" width="108.5703125" style="15" customWidth="1"/>
    <col min="1281" max="1281" width="1.5703125" style="15" customWidth="1"/>
    <col min="1282" max="1282" width="6" style="15" customWidth="1"/>
    <col min="1283" max="1535" width="9.140625" style="15"/>
    <col min="1536" max="1536" width="108.5703125" style="15" customWidth="1"/>
    <col min="1537" max="1537" width="1.5703125" style="15" customWidth="1"/>
    <col min="1538" max="1538" width="6" style="15" customWidth="1"/>
    <col min="1539" max="1791" width="9.140625" style="15"/>
    <col min="1792" max="1792" width="108.5703125" style="15" customWidth="1"/>
    <col min="1793" max="1793" width="1.5703125" style="15" customWidth="1"/>
    <col min="1794" max="1794" width="6" style="15" customWidth="1"/>
    <col min="1795" max="2047" width="9.140625" style="15"/>
    <col min="2048" max="2048" width="108.5703125" style="15" customWidth="1"/>
    <col min="2049" max="2049" width="1.5703125" style="15" customWidth="1"/>
    <col min="2050" max="2050" width="6" style="15" customWidth="1"/>
    <col min="2051" max="2303" width="9.140625" style="15"/>
    <col min="2304" max="2304" width="108.5703125" style="15" customWidth="1"/>
    <col min="2305" max="2305" width="1.5703125" style="15" customWidth="1"/>
    <col min="2306" max="2306" width="6" style="15" customWidth="1"/>
    <col min="2307" max="2559" width="9.140625" style="15"/>
    <col min="2560" max="2560" width="108.5703125" style="15" customWidth="1"/>
    <col min="2561" max="2561" width="1.5703125" style="15" customWidth="1"/>
    <col min="2562" max="2562" width="6" style="15" customWidth="1"/>
    <col min="2563" max="2815" width="9.140625" style="15"/>
    <col min="2816" max="2816" width="108.5703125" style="15" customWidth="1"/>
    <col min="2817" max="2817" width="1.5703125" style="15" customWidth="1"/>
    <col min="2818" max="2818" width="6" style="15" customWidth="1"/>
    <col min="2819" max="3071" width="9.140625" style="15"/>
    <col min="3072" max="3072" width="108.5703125" style="15" customWidth="1"/>
    <col min="3073" max="3073" width="1.5703125" style="15" customWidth="1"/>
    <col min="3074" max="3074" width="6" style="15" customWidth="1"/>
    <col min="3075" max="3327" width="9.140625" style="15"/>
    <col min="3328" max="3328" width="108.5703125" style="15" customWidth="1"/>
    <col min="3329" max="3329" width="1.5703125" style="15" customWidth="1"/>
    <col min="3330" max="3330" width="6" style="15" customWidth="1"/>
    <col min="3331" max="3583" width="9.140625" style="15"/>
    <col min="3584" max="3584" width="108.5703125" style="15" customWidth="1"/>
    <col min="3585" max="3585" width="1.5703125" style="15" customWidth="1"/>
    <col min="3586" max="3586" width="6" style="15" customWidth="1"/>
    <col min="3587" max="3839" width="9.140625" style="15"/>
    <col min="3840" max="3840" width="108.5703125" style="15" customWidth="1"/>
    <col min="3841" max="3841" width="1.5703125" style="15" customWidth="1"/>
    <col min="3842" max="3842" width="6" style="15" customWidth="1"/>
    <col min="3843" max="4095" width="9.140625" style="15"/>
    <col min="4096" max="4096" width="108.5703125" style="15" customWidth="1"/>
    <col min="4097" max="4097" width="1.5703125" style="15" customWidth="1"/>
    <col min="4098" max="4098" width="6" style="15" customWidth="1"/>
    <col min="4099" max="4351" width="9.140625" style="15"/>
    <col min="4352" max="4352" width="108.5703125" style="15" customWidth="1"/>
    <col min="4353" max="4353" width="1.5703125" style="15" customWidth="1"/>
    <col min="4354" max="4354" width="6" style="15" customWidth="1"/>
    <col min="4355" max="4607" width="9.140625" style="15"/>
    <col min="4608" max="4608" width="108.5703125" style="15" customWidth="1"/>
    <col min="4609" max="4609" width="1.5703125" style="15" customWidth="1"/>
    <col min="4610" max="4610" width="6" style="15" customWidth="1"/>
    <col min="4611" max="4863" width="9.140625" style="15"/>
    <col min="4864" max="4864" width="108.5703125" style="15" customWidth="1"/>
    <col min="4865" max="4865" width="1.5703125" style="15" customWidth="1"/>
    <col min="4866" max="4866" width="6" style="15" customWidth="1"/>
    <col min="4867" max="5119" width="9.140625" style="15"/>
    <col min="5120" max="5120" width="108.5703125" style="15" customWidth="1"/>
    <col min="5121" max="5121" width="1.5703125" style="15" customWidth="1"/>
    <col min="5122" max="5122" width="6" style="15" customWidth="1"/>
    <col min="5123" max="5375" width="9.140625" style="15"/>
    <col min="5376" max="5376" width="108.5703125" style="15" customWidth="1"/>
    <col min="5377" max="5377" width="1.5703125" style="15" customWidth="1"/>
    <col min="5378" max="5378" width="6" style="15" customWidth="1"/>
    <col min="5379" max="5631" width="9.140625" style="15"/>
    <col min="5632" max="5632" width="108.5703125" style="15" customWidth="1"/>
    <col min="5633" max="5633" width="1.5703125" style="15" customWidth="1"/>
    <col min="5634" max="5634" width="6" style="15" customWidth="1"/>
    <col min="5635" max="5887" width="9.140625" style="15"/>
    <col min="5888" max="5888" width="108.5703125" style="15" customWidth="1"/>
    <col min="5889" max="5889" width="1.5703125" style="15" customWidth="1"/>
    <col min="5890" max="5890" width="6" style="15" customWidth="1"/>
    <col min="5891" max="6143" width="9.140625" style="15"/>
    <col min="6144" max="6144" width="108.5703125" style="15" customWidth="1"/>
    <col min="6145" max="6145" width="1.5703125" style="15" customWidth="1"/>
    <col min="6146" max="6146" width="6" style="15" customWidth="1"/>
    <col min="6147" max="6399" width="9.140625" style="15"/>
    <col min="6400" max="6400" width="108.5703125" style="15" customWidth="1"/>
    <col min="6401" max="6401" width="1.5703125" style="15" customWidth="1"/>
    <col min="6402" max="6402" width="6" style="15" customWidth="1"/>
    <col min="6403" max="6655" width="9.140625" style="15"/>
    <col min="6656" max="6656" width="108.5703125" style="15" customWidth="1"/>
    <col min="6657" max="6657" width="1.5703125" style="15" customWidth="1"/>
    <col min="6658" max="6658" width="6" style="15" customWidth="1"/>
    <col min="6659" max="6911" width="9.140625" style="15"/>
    <col min="6912" max="6912" width="108.5703125" style="15" customWidth="1"/>
    <col min="6913" max="6913" width="1.5703125" style="15" customWidth="1"/>
    <col min="6914" max="6914" width="6" style="15" customWidth="1"/>
    <col min="6915" max="7167" width="9.140625" style="15"/>
    <col min="7168" max="7168" width="108.5703125" style="15" customWidth="1"/>
    <col min="7169" max="7169" width="1.5703125" style="15" customWidth="1"/>
    <col min="7170" max="7170" width="6" style="15" customWidth="1"/>
    <col min="7171" max="7423" width="9.140625" style="15"/>
    <col min="7424" max="7424" width="108.5703125" style="15" customWidth="1"/>
    <col min="7425" max="7425" width="1.5703125" style="15" customWidth="1"/>
    <col min="7426" max="7426" width="6" style="15" customWidth="1"/>
    <col min="7427" max="7679" width="9.140625" style="15"/>
    <col min="7680" max="7680" width="108.5703125" style="15" customWidth="1"/>
    <col min="7681" max="7681" width="1.5703125" style="15" customWidth="1"/>
    <col min="7682" max="7682" width="6" style="15" customWidth="1"/>
    <col min="7683" max="7935" width="9.140625" style="15"/>
    <col min="7936" max="7936" width="108.5703125" style="15" customWidth="1"/>
    <col min="7937" max="7937" width="1.5703125" style="15" customWidth="1"/>
    <col min="7938" max="7938" width="6" style="15" customWidth="1"/>
    <col min="7939" max="8191" width="9.140625" style="15"/>
    <col min="8192" max="8192" width="108.5703125" style="15" customWidth="1"/>
    <col min="8193" max="8193" width="1.5703125" style="15" customWidth="1"/>
    <col min="8194" max="8194" width="6" style="15" customWidth="1"/>
    <col min="8195" max="8447" width="9.140625" style="15"/>
    <col min="8448" max="8448" width="108.5703125" style="15" customWidth="1"/>
    <col min="8449" max="8449" width="1.5703125" style="15" customWidth="1"/>
    <col min="8450" max="8450" width="6" style="15" customWidth="1"/>
    <col min="8451" max="8703" width="9.140625" style="15"/>
    <col min="8704" max="8704" width="108.5703125" style="15" customWidth="1"/>
    <col min="8705" max="8705" width="1.5703125" style="15" customWidth="1"/>
    <col min="8706" max="8706" width="6" style="15" customWidth="1"/>
    <col min="8707" max="8959" width="9.140625" style="15"/>
    <col min="8960" max="8960" width="108.5703125" style="15" customWidth="1"/>
    <col min="8961" max="8961" width="1.5703125" style="15" customWidth="1"/>
    <col min="8962" max="8962" width="6" style="15" customWidth="1"/>
    <col min="8963" max="9215" width="9.140625" style="15"/>
    <col min="9216" max="9216" width="108.5703125" style="15" customWidth="1"/>
    <col min="9217" max="9217" width="1.5703125" style="15" customWidth="1"/>
    <col min="9218" max="9218" width="6" style="15" customWidth="1"/>
    <col min="9219" max="9471" width="9.140625" style="15"/>
    <col min="9472" max="9472" width="108.5703125" style="15" customWidth="1"/>
    <col min="9473" max="9473" width="1.5703125" style="15" customWidth="1"/>
    <col min="9474" max="9474" width="6" style="15" customWidth="1"/>
    <col min="9475" max="9727" width="9.140625" style="15"/>
    <col min="9728" max="9728" width="108.5703125" style="15" customWidth="1"/>
    <col min="9729" max="9729" width="1.5703125" style="15" customWidth="1"/>
    <col min="9730" max="9730" width="6" style="15" customWidth="1"/>
    <col min="9731" max="9983" width="9.140625" style="15"/>
    <col min="9984" max="9984" width="108.5703125" style="15" customWidth="1"/>
    <col min="9985" max="9985" width="1.5703125" style="15" customWidth="1"/>
    <col min="9986" max="9986" width="6" style="15" customWidth="1"/>
    <col min="9987" max="10239" width="9.140625" style="15"/>
    <col min="10240" max="10240" width="108.5703125" style="15" customWidth="1"/>
    <col min="10241" max="10241" width="1.5703125" style="15" customWidth="1"/>
    <col min="10242" max="10242" width="6" style="15" customWidth="1"/>
    <col min="10243" max="10495" width="9.140625" style="15"/>
    <col min="10496" max="10496" width="108.5703125" style="15" customWidth="1"/>
    <col min="10497" max="10497" width="1.5703125" style="15" customWidth="1"/>
    <col min="10498" max="10498" width="6" style="15" customWidth="1"/>
    <col min="10499" max="10751" width="9.140625" style="15"/>
    <col min="10752" max="10752" width="108.5703125" style="15" customWidth="1"/>
    <col min="10753" max="10753" width="1.5703125" style="15" customWidth="1"/>
    <col min="10754" max="10754" width="6" style="15" customWidth="1"/>
    <col min="10755" max="11007" width="9.140625" style="15"/>
    <col min="11008" max="11008" width="108.5703125" style="15" customWidth="1"/>
    <col min="11009" max="11009" width="1.5703125" style="15" customWidth="1"/>
    <col min="11010" max="11010" width="6" style="15" customWidth="1"/>
    <col min="11011" max="11263" width="9.140625" style="15"/>
    <col min="11264" max="11264" width="108.5703125" style="15" customWidth="1"/>
    <col min="11265" max="11265" width="1.5703125" style="15" customWidth="1"/>
    <col min="11266" max="11266" width="6" style="15" customWidth="1"/>
    <col min="11267" max="11519" width="9.140625" style="15"/>
    <col min="11520" max="11520" width="108.5703125" style="15" customWidth="1"/>
    <col min="11521" max="11521" width="1.5703125" style="15" customWidth="1"/>
    <col min="11522" max="11522" width="6" style="15" customWidth="1"/>
    <col min="11523" max="11775" width="9.140625" style="15"/>
    <col min="11776" max="11776" width="108.5703125" style="15" customWidth="1"/>
    <col min="11777" max="11777" width="1.5703125" style="15" customWidth="1"/>
    <col min="11778" max="11778" width="6" style="15" customWidth="1"/>
    <col min="11779" max="12031" width="9.140625" style="15"/>
    <col min="12032" max="12032" width="108.5703125" style="15" customWidth="1"/>
    <col min="12033" max="12033" width="1.5703125" style="15" customWidth="1"/>
    <col min="12034" max="12034" width="6" style="15" customWidth="1"/>
    <col min="12035" max="12287" width="9.140625" style="15"/>
    <col min="12288" max="12288" width="108.5703125" style="15" customWidth="1"/>
    <col min="12289" max="12289" width="1.5703125" style="15" customWidth="1"/>
    <col min="12290" max="12290" width="6" style="15" customWidth="1"/>
    <col min="12291" max="12543" width="9.140625" style="15"/>
    <col min="12544" max="12544" width="108.5703125" style="15" customWidth="1"/>
    <col min="12545" max="12545" width="1.5703125" style="15" customWidth="1"/>
    <col min="12546" max="12546" width="6" style="15" customWidth="1"/>
    <col min="12547" max="12799" width="9.140625" style="15"/>
    <col min="12800" max="12800" width="108.5703125" style="15" customWidth="1"/>
    <col min="12801" max="12801" width="1.5703125" style="15" customWidth="1"/>
    <col min="12802" max="12802" width="6" style="15" customWidth="1"/>
    <col min="12803" max="13055" width="9.140625" style="15"/>
    <col min="13056" max="13056" width="108.5703125" style="15" customWidth="1"/>
    <col min="13057" max="13057" width="1.5703125" style="15" customWidth="1"/>
    <col min="13058" max="13058" width="6" style="15" customWidth="1"/>
    <col min="13059" max="13311" width="9.140625" style="15"/>
    <col min="13312" max="13312" width="108.5703125" style="15" customWidth="1"/>
    <col min="13313" max="13313" width="1.5703125" style="15" customWidth="1"/>
    <col min="13314" max="13314" width="6" style="15" customWidth="1"/>
    <col min="13315" max="13567" width="9.140625" style="15"/>
    <col min="13568" max="13568" width="108.5703125" style="15" customWidth="1"/>
    <col min="13569" max="13569" width="1.5703125" style="15" customWidth="1"/>
    <col min="13570" max="13570" width="6" style="15" customWidth="1"/>
    <col min="13571" max="13823" width="9.140625" style="15"/>
    <col min="13824" max="13824" width="108.5703125" style="15" customWidth="1"/>
    <col min="13825" max="13825" width="1.5703125" style="15" customWidth="1"/>
    <col min="13826" max="13826" width="6" style="15" customWidth="1"/>
    <col min="13827" max="14079" width="9.140625" style="15"/>
    <col min="14080" max="14080" width="108.5703125" style="15" customWidth="1"/>
    <col min="14081" max="14081" width="1.5703125" style="15" customWidth="1"/>
    <col min="14082" max="14082" width="6" style="15" customWidth="1"/>
    <col min="14083" max="14335" width="9.140625" style="15"/>
    <col min="14336" max="14336" width="108.5703125" style="15" customWidth="1"/>
    <col min="14337" max="14337" width="1.5703125" style="15" customWidth="1"/>
    <col min="14338" max="14338" width="6" style="15" customWidth="1"/>
    <col min="14339" max="14591" width="9.140625" style="15"/>
    <col min="14592" max="14592" width="108.5703125" style="15" customWidth="1"/>
    <col min="14593" max="14593" width="1.5703125" style="15" customWidth="1"/>
    <col min="14594" max="14594" width="6" style="15" customWidth="1"/>
    <col min="14595" max="14847" width="9.140625" style="15"/>
    <col min="14848" max="14848" width="108.5703125" style="15" customWidth="1"/>
    <col min="14849" max="14849" width="1.5703125" style="15" customWidth="1"/>
    <col min="14850" max="14850" width="6" style="15" customWidth="1"/>
    <col min="14851" max="15103" width="9.140625" style="15"/>
    <col min="15104" max="15104" width="108.5703125" style="15" customWidth="1"/>
    <col min="15105" max="15105" width="1.5703125" style="15" customWidth="1"/>
    <col min="15106" max="15106" width="6" style="15" customWidth="1"/>
    <col min="15107" max="15359" width="9.140625" style="15"/>
    <col min="15360" max="15360" width="108.5703125" style="15" customWidth="1"/>
    <col min="15361" max="15361" width="1.5703125" style="15" customWidth="1"/>
    <col min="15362" max="15362" width="6" style="15" customWidth="1"/>
    <col min="15363" max="15615" width="9.140625" style="15"/>
    <col min="15616" max="15616" width="108.5703125" style="15" customWidth="1"/>
    <col min="15617" max="15617" width="1.5703125" style="15" customWidth="1"/>
    <col min="15618" max="15618" width="6" style="15" customWidth="1"/>
    <col min="15619" max="15871" width="9.140625" style="15"/>
    <col min="15872" max="15872" width="108.5703125" style="15" customWidth="1"/>
    <col min="15873" max="15873" width="1.5703125" style="15" customWidth="1"/>
    <col min="15874" max="15874" width="6" style="15" customWidth="1"/>
    <col min="15875" max="16127" width="9.140625" style="15"/>
    <col min="16128" max="16128" width="108.5703125" style="15" customWidth="1"/>
    <col min="16129" max="16129" width="1.5703125" style="15" customWidth="1"/>
    <col min="16130" max="16130" width="6" style="15" customWidth="1"/>
    <col min="16131" max="16384" width="9.140625" style="15"/>
  </cols>
  <sheetData>
    <row r="1" spans="1:26" x14ac:dyDescent="0.3">
      <c r="A1" s="104" t="s">
        <v>222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3"/>
      <c r="Q1" s="103"/>
      <c r="R1" s="103"/>
      <c r="S1" s="103"/>
      <c r="T1" s="103"/>
      <c r="U1" s="103"/>
      <c r="V1" s="103"/>
      <c r="W1" s="103"/>
      <c r="X1" s="103"/>
      <c r="Y1" s="103"/>
      <c r="Z1" s="103"/>
    </row>
    <row r="3" spans="1:26" x14ac:dyDescent="0.3">
      <c r="A3" s="87" t="s">
        <v>195</v>
      </c>
      <c r="B3" s="98">
        <v>2017</v>
      </c>
      <c r="C3" s="99">
        <v>2018</v>
      </c>
      <c r="D3" s="99">
        <v>2019</v>
      </c>
      <c r="E3" s="99">
        <v>2020</v>
      </c>
      <c r="F3" s="99">
        <v>2021</v>
      </c>
      <c r="G3" s="99">
        <v>2022</v>
      </c>
    </row>
    <row r="4" spans="1:26" x14ac:dyDescent="0.3">
      <c r="A4" s="88" t="s">
        <v>152</v>
      </c>
      <c r="B4" s="97">
        <v>12135449</v>
      </c>
      <c r="C4" s="97">
        <v>14856625</v>
      </c>
      <c r="D4" s="97">
        <v>17489335</v>
      </c>
      <c r="E4" s="97">
        <v>19864464</v>
      </c>
      <c r="F4" s="97">
        <v>24432332</v>
      </c>
      <c r="G4" s="97">
        <v>26847637</v>
      </c>
    </row>
    <row r="5" spans="1:26" x14ac:dyDescent="0.3">
      <c r="A5" s="88" t="s">
        <v>212</v>
      </c>
      <c r="B5" s="97">
        <v>3580420</v>
      </c>
      <c r="C5" s="97">
        <v>4436861</v>
      </c>
      <c r="D5" s="97">
        <v>5266882</v>
      </c>
      <c r="E5" s="97">
        <v>6025671</v>
      </c>
      <c r="F5" s="97">
        <v>7517818</v>
      </c>
      <c r="G5" s="97">
        <v>8284524</v>
      </c>
    </row>
    <row r="6" spans="1:26" x14ac:dyDescent="0.3">
      <c r="A6" s="88" t="s">
        <v>50</v>
      </c>
      <c r="B6" s="97">
        <v>102195</v>
      </c>
      <c r="C6" s="97">
        <v>123972</v>
      </c>
      <c r="D6" s="97">
        <v>145291</v>
      </c>
      <c r="E6" s="97">
        <v>167960</v>
      </c>
      <c r="F6" s="97">
        <v>204209</v>
      </c>
      <c r="G6" s="97">
        <v>219785</v>
      </c>
    </row>
    <row r="7" spans="1:26" x14ac:dyDescent="0.3">
      <c r="A7" s="88" t="s">
        <v>48</v>
      </c>
      <c r="B7" s="97">
        <v>71167</v>
      </c>
      <c r="C7" s="97">
        <v>86914</v>
      </c>
      <c r="D7" s="97">
        <v>101275</v>
      </c>
      <c r="E7" s="97">
        <v>113999</v>
      </c>
      <c r="F7" s="97">
        <v>137370</v>
      </c>
      <c r="G7" s="97">
        <v>147338</v>
      </c>
    </row>
    <row r="8" spans="1:26" x14ac:dyDescent="0.3">
      <c r="A8" s="88" t="s">
        <v>20</v>
      </c>
      <c r="B8" s="97">
        <v>87160</v>
      </c>
      <c r="C8" s="97">
        <v>106880</v>
      </c>
      <c r="D8" s="97">
        <v>125112</v>
      </c>
      <c r="E8" s="97">
        <v>140771</v>
      </c>
      <c r="F8" s="97">
        <v>170451</v>
      </c>
      <c r="G8" s="97">
        <v>183694</v>
      </c>
    </row>
    <row r="9" spans="1:26" x14ac:dyDescent="0.3">
      <c r="A9" s="88" t="s">
        <v>4</v>
      </c>
      <c r="B9" s="97">
        <v>149137</v>
      </c>
      <c r="C9" s="97">
        <v>185319</v>
      </c>
      <c r="D9" s="97">
        <v>220494</v>
      </c>
      <c r="E9" s="97">
        <v>250592</v>
      </c>
      <c r="F9" s="97">
        <v>304226</v>
      </c>
      <c r="G9" s="97">
        <v>330390</v>
      </c>
    </row>
    <row r="10" spans="1:26" x14ac:dyDescent="0.3">
      <c r="A10" s="88" t="s">
        <v>45</v>
      </c>
      <c r="B10" s="97">
        <v>57866</v>
      </c>
      <c r="C10" s="97">
        <v>70577</v>
      </c>
      <c r="D10" s="97">
        <v>79074</v>
      </c>
      <c r="E10" s="97">
        <v>86899</v>
      </c>
      <c r="F10" s="97">
        <v>104587</v>
      </c>
      <c r="G10" s="97">
        <v>110801</v>
      </c>
    </row>
    <row r="11" spans="1:26" x14ac:dyDescent="0.3">
      <c r="A11" s="88" t="s">
        <v>40</v>
      </c>
      <c r="B11" s="97">
        <v>89898</v>
      </c>
      <c r="C11" s="97">
        <v>112700</v>
      </c>
      <c r="D11" s="97">
        <v>133156</v>
      </c>
      <c r="E11" s="97">
        <v>149333</v>
      </c>
      <c r="F11" s="97">
        <v>180773</v>
      </c>
      <c r="G11" s="97">
        <v>194506</v>
      </c>
    </row>
    <row r="12" spans="1:26" x14ac:dyDescent="0.3">
      <c r="A12" s="88" t="s">
        <v>37</v>
      </c>
      <c r="B12" s="97">
        <v>39787</v>
      </c>
      <c r="C12" s="97">
        <v>46990</v>
      </c>
      <c r="D12" s="97">
        <v>55215</v>
      </c>
      <c r="E12" s="97">
        <v>61868</v>
      </c>
      <c r="F12" s="97">
        <v>75338</v>
      </c>
      <c r="G12" s="97">
        <v>80580</v>
      </c>
    </row>
    <row r="13" spans="1:26" x14ac:dyDescent="0.3">
      <c r="A13" s="88" t="s">
        <v>56</v>
      </c>
      <c r="B13" s="97">
        <v>75192</v>
      </c>
      <c r="C13" s="97">
        <v>90307</v>
      </c>
      <c r="D13" s="97">
        <v>103926</v>
      </c>
      <c r="E13" s="97">
        <v>115829</v>
      </c>
      <c r="F13" s="97">
        <v>139706</v>
      </c>
      <c r="G13" s="97">
        <v>150710</v>
      </c>
    </row>
    <row r="14" spans="1:26" x14ac:dyDescent="0.3">
      <c r="A14" s="88" t="s">
        <v>51</v>
      </c>
      <c r="B14" s="97">
        <v>71231</v>
      </c>
      <c r="C14" s="97">
        <v>88140</v>
      </c>
      <c r="D14" s="97">
        <v>105264</v>
      </c>
      <c r="E14" s="97">
        <v>119340</v>
      </c>
      <c r="F14" s="97">
        <v>144509</v>
      </c>
      <c r="G14" s="97">
        <v>154527</v>
      </c>
    </row>
    <row r="15" spans="1:26" x14ac:dyDescent="0.3">
      <c r="A15" s="88" t="s">
        <v>21</v>
      </c>
      <c r="B15" s="97">
        <v>907105</v>
      </c>
      <c r="C15" s="97">
        <v>1160089</v>
      </c>
      <c r="D15" s="97">
        <v>1417131</v>
      </c>
      <c r="E15" s="97">
        <v>1619815</v>
      </c>
      <c r="F15" s="97">
        <v>2003952</v>
      </c>
      <c r="G15" s="97">
        <v>2224980</v>
      </c>
    </row>
    <row r="16" spans="1:26" x14ac:dyDescent="0.3">
      <c r="A16" s="88" t="s">
        <v>70</v>
      </c>
      <c r="B16" s="97">
        <v>49108</v>
      </c>
      <c r="C16" s="97">
        <v>61063</v>
      </c>
      <c r="D16" s="97">
        <v>71782</v>
      </c>
      <c r="E16" s="97">
        <v>81441</v>
      </c>
      <c r="F16" s="97">
        <v>97785</v>
      </c>
      <c r="G16" s="97">
        <v>103740</v>
      </c>
    </row>
    <row r="17" spans="1:7" x14ac:dyDescent="0.3">
      <c r="A17" s="88" t="s">
        <v>59</v>
      </c>
      <c r="B17" s="97">
        <v>81551</v>
      </c>
      <c r="C17" s="97">
        <v>101007</v>
      </c>
      <c r="D17" s="97">
        <v>117982</v>
      </c>
      <c r="E17" s="97">
        <v>133595</v>
      </c>
      <c r="F17" s="97">
        <v>159783</v>
      </c>
      <c r="G17" s="97">
        <v>171520</v>
      </c>
    </row>
    <row r="18" spans="1:7" x14ac:dyDescent="0.3">
      <c r="A18" s="88" t="s">
        <v>43</v>
      </c>
      <c r="B18" s="97">
        <v>67306</v>
      </c>
      <c r="C18" s="97">
        <v>81180</v>
      </c>
      <c r="D18" s="97">
        <v>93138</v>
      </c>
      <c r="E18" s="97">
        <v>103099</v>
      </c>
      <c r="F18" s="97">
        <v>122286</v>
      </c>
      <c r="G18" s="97">
        <v>129448</v>
      </c>
    </row>
    <row r="19" spans="1:7" x14ac:dyDescent="0.3">
      <c r="A19" s="88" t="s">
        <v>15</v>
      </c>
      <c r="B19" s="97">
        <v>60442</v>
      </c>
      <c r="C19" s="97">
        <v>75985</v>
      </c>
      <c r="D19" s="97">
        <v>88622</v>
      </c>
      <c r="E19" s="97">
        <v>98838</v>
      </c>
      <c r="F19" s="97">
        <v>117965</v>
      </c>
      <c r="G19" s="97">
        <v>124130</v>
      </c>
    </row>
    <row r="20" spans="1:7" x14ac:dyDescent="0.3">
      <c r="A20" s="88" t="s">
        <v>38</v>
      </c>
      <c r="B20" s="97">
        <v>92301</v>
      </c>
      <c r="C20" s="97">
        <v>115817</v>
      </c>
      <c r="D20" s="97">
        <v>137840</v>
      </c>
      <c r="E20" s="97">
        <v>155116</v>
      </c>
      <c r="F20" s="97">
        <v>185542</v>
      </c>
      <c r="G20" s="97">
        <v>199668</v>
      </c>
    </row>
    <row r="21" spans="1:7" x14ac:dyDescent="0.3">
      <c r="A21" s="88" t="s">
        <v>39</v>
      </c>
      <c r="B21" s="97">
        <v>113447</v>
      </c>
      <c r="C21" s="97">
        <v>141634</v>
      </c>
      <c r="D21" s="97">
        <v>166206</v>
      </c>
      <c r="E21" s="97">
        <v>184898</v>
      </c>
      <c r="F21" s="97">
        <v>224118</v>
      </c>
      <c r="G21" s="97">
        <v>241379</v>
      </c>
    </row>
    <row r="22" spans="1:7" x14ac:dyDescent="0.3">
      <c r="A22" s="88" t="s">
        <v>78</v>
      </c>
      <c r="B22" s="97">
        <v>83524</v>
      </c>
      <c r="C22" s="97">
        <v>100756</v>
      </c>
      <c r="D22" s="97">
        <v>116428</v>
      </c>
      <c r="E22" s="97">
        <v>129664</v>
      </c>
      <c r="F22" s="97">
        <v>155801</v>
      </c>
      <c r="G22" s="97">
        <v>169038</v>
      </c>
    </row>
    <row r="23" spans="1:7" x14ac:dyDescent="0.3">
      <c r="A23" s="88" t="s">
        <v>13</v>
      </c>
      <c r="B23" s="97">
        <v>1382002</v>
      </c>
      <c r="C23" s="97">
        <v>1687531</v>
      </c>
      <c r="D23" s="97">
        <v>1988947</v>
      </c>
      <c r="E23" s="97">
        <v>2312616</v>
      </c>
      <c r="F23" s="97">
        <v>2989417</v>
      </c>
      <c r="G23" s="97">
        <v>3348289</v>
      </c>
    </row>
    <row r="24" spans="1:7" x14ac:dyDescent="0.3">
      <c r="A24" s="88" t="s">
        <v>213</v>
      </c>
      <c r="B24" s="97">
        <v>1401503</v>
      </c>
      <c r="C24" s="97">
        <v>1743455</v>
      </c>
      <c r="D24" s="97">
        <v>2078439</v>
      </c>
      <c r="E24" s="97">
        <v>2368723</v>
      </c>
      <c r="F24" s="97">
        <v>2908396</v>
      </c>
      <c r="G24" s="97">
        <v>3161205</v>
      </c>
    </row>
    <row r="25" spans="1:7" x14ac:dyDescent="0.3">
      <c r="A25" s="88" t="s">
        <v>71</v>
      </c>
      <c r="B25" s="97">
        <v>58418</v>
      </c>
      <c r="C25" s="97">
        <v>69540</v>
      </c>
      <c r="D25" s="97">
        <v>80483</v>
      </c>
      <c r="E25" s="97">
        <v>89939</v>
      </c>
      <c r="F25" s="97">
        <v>106076</v>
      </c>
      <c r="G25" s="97">
        <v>113604</v>
      </c>
    </row>
    <row r="26" spans="1:7" x14ac:dyDescent="0.3">
      <c r="A26" s="88" t="s">
        <v>65</v>
      </c>
      <c r="B26" s="97">
        <v>97733</v>
      </c>
      <c r="C26" s="97">
        <v>114332</v>
      </c>
      <c r="D26" s="97">
        <v>130093</v>
      </c>
      <c r="E26" s="97">
        <v>143567</v>
      </c>
      <c r="F26" s="97">
        <v>164486</v>
      </c>
      <c r="G26" s="97">
        <v>170725</v>
      </c>
    </row>
    <row r="27" spans="1:7" x14ac:dyDescent="0.3">
      <c r="A27" s="88" t="s">
        <v>53</v>
      </c>
      <c r="B27" s="97">
        <v>112390</v>
      </c>
      <c r="C27" s="97">
        <v>134689</v>
      </c>
      <c r="D27" s="97">
        <v>156461</v>
      </c>
      <c r="E27" s="97">
        <v>176241</v>
      </c>
      <c r="F27" s="97">
        <v>207788</v>
      </c>
      <c r="G27" s="97">
        <v>221984</v>
      </c>
    </row>
    <row r="28" spans="1:7" x14ac:dyDescent="0.3">
      <c r="A28" s="88" t="s">
        <v>7</v>
      </c>
      <c r="B28" s="97">
        <v>5634</v>
      </c>
      <c r="C28" s="97">
        <v>6944</v>
      </c>
      <c r="D28" s="97">
        <v>8092</v>
      </c>
      <c r="E28" s="97">
        <v>8951</v>
      </c>
      <c r="F28" s="97">
        <v>10645</v>
      </c>
      <c r="G28" s="97">
        <v>11357</v>
      </c>
    </row>
    <row r="29" spans="1:7" x14ac:dyDescent="0.3">
      <c r="A29" s="88" t="s">
        <v>214</v>
      </c>
      <c r="B29" s="97">
        <v>106756</v>
      </c>
      <c r="C29" s="97">
        <v>127745</v>
      </c>
      <c r="D29" s="97">
        <v>148368</v>
      </c>
      <c r="E29" s="97">
        <v>167290</v>
      </c>
      <c r="F29" s="97">
        <v>197143</v>
      </c>
      <c r="G29" s="97">
        <v>210627</v>
      </c>
    </row>
    <row r="30" spans="1:7" x14ac:dyDescent="0.3">
      <c r="A30" s="88" t="s">
        <v>80</v>
      </c>
      <c r="B30" s="97">
        <v>98067</v>
      </c>
      <c r="C30" s="97">
        <v>113437</v>
      </c>
      <c r="D30" s="97">
        <v>129472</v>
      </c>
      <c r="E30" s="97">
        <v>146354</v>
      </c>
      <c r="F30" s="97">
        <v>174588</v>
      </c>
      <c r="G30" s="97">
        <v>184562</v>
      </c>
    </row>
    <row r="31" spans="1:7" x14ac:dyDescent="0.3">
      <c r="A31" s="88" t="s">
        <v>69</v>
      </c>
      <c r="B31" s="97">
        <v>79953</v>
      </c>
      <c r="C31" s="97">
        <v>101287</v>
      </c>
      <c r="D31" s="97">
        <v>118930</v>
      </c>
      <c r="E31" s="97">
        <v>136328</v>
      </c>
      <c r="F31" s="97">
        <v>165824</v>
      </c>
      <c r="G31" s="97">
        <v>178816</v>
      </c>
    </row>
    <row r="32" spans="1:7" x14ac:dyDescent="0.3">
      <c r="A32" s="88" t="s">
        <v>33</v>
      </c>
      <c r="B32" s="97">
        <v>175056</v>
      </c>
      <c r="C32" s="97">
        <v>226628</v>
      </c>
      <c r="D32" s="97">
        <v>275926</v>
      </c>
      <c r="E32" s="97">
        <v>319378</v>
      </c>
      <c r="F32" s="97">
        <v>398085</v>
      </c>
      <c r="G32" s="97">
        <v>438498</v>
      </c>
    </row>
    <row r="33" spans="1:7" x14ac:dyDescent="0.3">
      <c r="A33" s="88" t="s">
        <v>30</v>
      </c>
      <c r="B33" s="97">
        <v>85438</v>
      </c>
      <c r="C33" s="97">
        <v>102223</v>
      </c>
      <c r="D33" s="97">
        <v>116048</v>
      </c>
      <c r="E33" s="97">
        <v>130609</v>
      </c>
      <c r="F33" s="97">
        <v>155419</v>
      </c>
      <c r="G33" s="97">
        <v>165353</v>
      </c>
    </row>
    <row r="34" spans="1:7" x14ac:dyDescent="0.3">
      <c r="A34" s="88" t="s">
        <v>52</v>
      </c>
      <c r="B34" s="97">
        <v>44751</v>
      </c>
      <c r="C34" s="97">
        <v>53703</v>
      </c>
      <c r="D34" s="97">
        <v>61418</v>
      </c>
      <c r="E34" s="97">
        <v>68507</v>
      </c>
      <c r="F34" s="97">
        <v>79296</v>
      </c>
      <c r="G34" s="97">
        <v>84019</v>
      </c>
    </row>
    <row r="35" spans="1:7" x14ac:dyDescent="0.3">
      <c r="A35" s="88" t="s">
        <v>31</v>
      </c>
      <c r="B35" s="97">
        <v>41019</v>
      </c>
      <c r="C35" s="97">
        <v>49594</v>
      </c>
      <c r="D35" s="97">
        <v>57526</v>
      </c>
      <c r="E35" s="97">
        <v>64679</v>
      </c>
      <c r="F35" s="97">
        <v>76691</v>
      </c>
      <c r="G35" s="97">
        <v>81299</v>
      </c>
    </row>
    <row r="36" spans="1:7" x14ac:dyDescent="0.3">
      <c r="A36" s="88" t="s">
        <v>32</v>
      </c>
      <c r="B36" s="97">
        <v>608678</v>
      </c>
      <c r="C36" s="97">
        <v>778023</v>
      </c>
      <c r="D36" s="97">
        <v>952083</v>
      </c>
      <c r="E36" s="97">
        <v>1093124</v>
      </c>
      <c r="F36" s="97">
        <v>1380145</v>
      </c>
      <c r="G36" s="97">
        <v>1522344</v>
      </c>
    </row>
    <row r="37" spans="1:7" x14ac:dyDescent="0.3">
      <c r="A37" s="88" t="s">
        <v>215</v>
      </c>
      <c r="B37" s="97">
        <v>1004430</v>
      </c>
      <c r="C37" s="97">
        <v>1240233</v>
      </c>
      <c r="D37" s="97">
        <v>1488241</v>
      </c>
      <c r="E37" s="97">
        <v>1695169</v>
      </c>
      <c r="F37" s="97">
        <v>2118891</v>
      </c>
      <c r="G37" s="97">
        <v>2386020</v>
      </c>
    </row>
    <row r="38" spans="1:7" x14ac:dyDescent="0.3">
      <c r="A38" s="88" t="s">
        <v>26</v>
      </c>
      <c r="B38" s="97">
        <v>29463</v>
      </c>
      <c r="C38" s="97">
        <v>36003</v>
      </c>
      <c r="D38" s="97">
        <v>42585</v>
      </c>
      <c r="E38" s="97">
        <v>47565</v>
      </c>
      <c r="F38" s="97">
        <v>58791</v>
      </c>
      <c r="G38" s="97">
        <v>66705</v>
      </c>
    </row>
    <row r="39" spans="1:7" x14ac:dyDescent="0.3">
      <c r="A39" s="88" t="s">
        <v>27</v>
      </c>
      <c r="B39" s="97">
        <v>22883</v>
      </c>
      <c r="C39" s="97">
        <v>28664</v>
      </c>
      <c r="D39" s="97">
        <v>34319</v>
      </c>
      <c r="E39" s="97">
        <v>39109</v>
      </c>
      <c r="F39" s="97">
        <v>48319</v>
      </c>
      <c r="G39" s="97">
        <v>54649</v>
      </c>
    </row>
    <row r="40" spans="1:7" x14ac:dyDescent="0.3">
      <c r="A40" s="88" t="s">
        <v>90</v>
      </c>
      <c r="B40" s="97">
        <v>16442</v>
      </c>
      <c r="C40" s="97">
        <v>29432</v>
      </c>
      <c r="D40" s="97">
        <v>44268</v>
      </c>
      <c r="E40" s="97">
        <v>60239</v>
      </c>
      <c r="F40" s="97">
        <v>87765</v>
      </c>
      <c r="G40" s="97">
        <v>100142</v>
      </c>
    </row>
    <row r="41" spans="1:7" x14ac:dyDescent="0.3">
      <c r="A41" s="88" t="s">
        <v>28</v>
      </c>
      <c r="B41" s="97">
        <v>398648</v>
      </c>
      <c r="C41" s="97">
        <v>494168</v>
      </c>
      <c r="D41" s="97">
        <v>597579</v>
      </c>
      <c r="E41" s="97">
        <v>685054</v>
      </c>
      <c r="F41" s="97">
        <v>876471</v>
      </c>
      <c r="G41" s="97">
        <v>1021580</v>
      </c>
    </row>
    <row r="42" spans="1:7" x14ac:dyDescent="0.3">
      <c r="A42" s="88" t="s">
        <v>25</v>
      </c>
      <c r="B42" s="97">
        <v>74864</v>
      </c>
      <c r="C42" s="97">
        <v>88340</v>
      </c>
      <c r="D42" s="97">
        <v>103373</v>
      </c>
      <c r="E42" s="97">
        <v>114893</v>
      </c>
      <c r="F42" s="97">
        <v>136828</v>
      </c>
      <c r="G42" s="97">
        <v>149721</v>
      </c>
    </row>
    <row r="43" spans="1:7" x14ac:dyDescent="0.3">
      <c r="A43" s="88" t="s">
        <v>22</v>
      </c>
      <c r="B43" s="97">
        <v>157634</v>
      </c>
      <c r="C43" s="97">
        <v>192774</v>
      </c>
      <c r="D43" s="97">
        <v>228230</v>
      </c>
      <c r="E43" s="97">
        <v>254761</v>
      </c>
      <c r="F43" s="97">
        <v>303996</v>
      </c>
      <c r="G43" s="97">
        <v>326303</v>
      </c>
    </row>
    <row r="44" spans="1:7" x14ac:dyDescent="0.3">
      <c r="A44" s="88" t="s">
        <v>29</v>
      </c>
      <c r="B44" s="97">
        <v>299701</v>
      </c>
      <c r="C44" s="97">
        <v>363023</v>
      </c>
      <c r="D44" s="97">
        <v>424878</v>
      </c>
      <c r="E44" s="97">
        <v>474815</v>
      </c>
      <c r="F44" s="97">
        <v>578548</v>
      </c>
      <c r="G44" s="97">
        <v>633018</v>
      </c>
    </row>
    <row r="45" spans="1:7" x14ac:dyDescent="0.3">
      <c r="A45" s="88" t="s">
        <v>146</v>
      </c>
      <c r="B45" s="97">
        <v>4796</v>
      </c>
      <c r="C45" s="97">
        <v>7830</v>
      </c>
      <c r="D45" s="97">
        <v>13008</v>
      </c>
      <c r="E45" s="97">
        <v>18733</v>
      </c>
      <c r="F45" s="97">
        <v>28173</v>
      </c>
      <c r="G45" s="97">
        <v>33903</v>
      </c>
    </row>
    <row r="46" spans="1:7" x14ac:dyDescent="0.3">
      <c r="A46" s="88" t="s">
        <v>216</v>
      </c>
      <c r="B46" s="97">
        <v>338862</v>
      </c>
      <c r="C46" s="97">
        <v>420377</v>
      </c>
      <c r="D46" s="97">
        <v>497861</v>
      </c>
      <c r="E46" s="97">
        <v>558204</v>
      </c>
      <c r="F46" s="97">
        <v>698284</v>
      </c>
      <c r="G46" s="97">
        <v>775871</v>
      </c>
    </row>
    <row r="47" spans="1:7" x14ac:dyDescent="0.3">
      <c r="A47" s="88" t="s">
        <v>63</v>
      </c>
      <c r="B47" s="97">
        <v>43491</v>
      </c>
      <c r="C47" s="97">
        <v>57170</v>
      </c>
      <c r="D47" s="97">
        <v>70177</v>
      </c>
      <c r="E47" s="97">
        <v>82087</v>
      </c>
      <c r="F47" s="97">
        <v>109436</v>
      </c>
      <c r="G47" s="97">
        <v>125835</v>
      </c>
    </row>
    <row r="48" spans="1:7" x14ac:dyDescent="0.3">
      <c r="A48" s="88" t="s">
        <v>81</v>
      </c>
      <c r="B48" s="97">
        <v>4356</v>
      </c>
      <c r="C48" s="97">
        <v>5974</v>
      </c>
      <c r="D48" s="97">
        <v>7416</v>
      </c>
      <c r="E48" s="97">
        <v>8317</v>
      </c>
      <c r="F48" s="97">
        <v>10148</v>
      </c>
      <c r="G48" s="97">
        <v>11367</v>
      </c>
    </row>
    <row r="49" spans="1:7" x14ac:dyDescent="0.3">
      <c r="A49" s="88" t="s">
        <v>92</v>
      </c>
      <c r="B49" s="97">
        <v>34059</v>
      </c>
      <c r="C49" s="97">
        <v>40558</v>
      </c>
      <c r="D49" s="97">
        <v>47926</v>
      </c>
      <c r="E49" s="97">
        <v>53666</v>
      </c>
      <c r="F49" s="97">
        <v>66303</v>
      </c>
      <c r="G49" s="97">
        <v>72818</v>
      </c>
    </row>
    <row r="50" spans="1:7" x14ac:dyDescent="0.3">
      <c r="A50" s="88" t="s">
        <v>93</v>
      </c>
      <c r="B50" s="97">
        <v>21593</v>
      </c>
      <c r="C50" s="97">
        <v>27009</v>
      </c>
      <c r="D50" s="97">
        <v>32266</v>
      </c>
      <c r="E50" s="97">
        <v>36014</v>
      </c>
      <c r="F50" s="97">
        <v>46920</v>
      </c>
      <c r="G50" s="97">
        <v>54138</v>
      </c>
    </row>
    <row r="51" spans="1:7" x14ac:dyDescent="0.3">
      <c r="A51" s="88" t="s">
        <v>47</v>
      </c>
      <c r="B51" s="97">
        <v>38561</v>
      </c>
      <c r="C51" s="97">
        <v>47250</v>
      </c>
      <c r="D51" s="97">
        <v>54277</v>
      </c>
      <c r="E51" s="97">
        <v>59675</v>
      </c>
      <c r="F51" s="97">
        <v>73558</v>
      </c>
      <c r="G51" s="97">
        <v>82259</v>
      </c>
    </row>
    <row r="52" spans="1:7" x14ac:dyDescent="0.3">
      <c r="A52" s="88" t="s">
        <v>94</v>
      </c>
      <c r="B52" s="97">
        <v>22645</v>
      </c>
      <c r="C52" s="97">
        <v>28816</v>
      </c>
      <c r="D52" s="97">
        <v>34426</v>
      </c>
      <c r="E52" s="97">
        <v>38481</v>
      </c>
      <c r="F52" s="97">
        <v>48586</v>
      </c>
      <c r="G52" s="97">
        <v>55477</v>
      </c>
    </row>
    <row r="53" spans="1:7" x14ac:dyDescent="0.3">
      <c r="A53" s="88" t="s">
        <v>11</v>
      </c>
      <c r="B53" s="97">
        <v>174159</v>
      </c>
      <c r="C53" s="97">
        <v>213599</v>
      </c>
      <c r="D53" s="97">
        <v>251373</v>
      </c>
      <c r="E53" s="97">
        <v>279964</v>
      </c>
      <c r="F53" s="97">
        <v>343334</v>
      </c>
      <c r="G53" s="97">
        <v>373977</v>
      </c>
    </row>
    <row r="54" spans="1:7" x14ac:dyDescent="0.3">
      <c r="A54" s="88" t="s">
        <v>217</v>
      </c>
      <c r="B54" s="97">
        <v>2250311</v>
      </c>
      <c r="C54" s="97">
        <v>2751777</v>
      </c>
      <c r="D54" s="97">
        <v>3210790</v>
      </c>
      <c r="E54" s="97">
        <v>3618916</v>
      </c>
      <c r="F54" s="97">
        <v>4382404</v>
      </c>
      <c r="G54" s="97">
        <v>4748255</v>
      </c>
    </row>
    <row r="55" spans="1:7" x14ac:dyDescent="0.3">
      <c r="A55" s="88" t="s">
        <v>83</v>
      </c>
      <c r="B55" s="97">
        <v>324134</v>
      </c>
      <c r="C55" s="97">
        <v>404555</v>
      </c>
      <c r="D55" s="97">
        <v>481935</v>
      </c>
      <c r="E55" s="97">
        <v>547942</v>
      </c>
      <c r="F55" s="97">
        <v>677355</v>
      </c>
      <c r="G55" s="97">
        <v>745699</v>
      </c>
    </row>
    <row r="56" spans="1:7" x14ac:dyDescent="0.3">
      <c r="A56" s="88" t="s">
        <v>42</v>
      </c>
      <c r="B56" s="97">
        <v>44414</v>
      </c>
      <c r="C56" s="97">
        <v>55407</v>
      </c>
      <c r="D56" s="97">
        <v>63725</v>
      </c>
      <c r="E56" s="97">
        <v>70461</v>
      </c>
      <c r="F56" s="97">
        <v>83529</v>
      </c>
      <c r="G56" s="97">
        <v>88726</v>
      </c>
    </row>
    <row r="57" spans="1:7" x14ac:dyDescent="0.3">
      <c r="A57" s="88" t="s">
        <v>34</v>
      </c>
      <c r="B57" s="97">
        <v>50353</v>
      </c>
      <c r="C57" s="97">
        <v>63178</v>
      </c>
      <c r="D57" s="97">
        <v>72208</v>
      </c>
      <c r="E57" s="97">
        <v>79224</v>
      </c>
      <c r="F57" s="97">
        <v>89799</v>
      </c>
      <c r="G57" s="97">
        <v>97074</v>
      </c>
    </row>
    <row r="58" spans="1:7" x14ac:dyDescent="0.3">
      <c r="A58" s="88" t="s">
        <v>35</v>
      </c>
      <c r="B58" s="97">
        <v>309678</v>
      </c>
      <c r="C58" s="97">
        <v>391440</v>
      </c>
      <c r="D58" s="97">
        <v>468726</v>
      </c>
      <c r="E58" s="97">
        <v>544317</v>
      </c>
      <c r="F58" s="97">
        <v>691559</v>
      </c>
      <c r="G58" s="97">
        <v>775196</v>
      </c>
    </row>
    <row r="59" spans="1:7" x14ac:dyDescent="0.3">
      <c r="A59" s="88" t="s">
        <v>95</v>
      </c>
      <c r="B59" s="97">
        <v>128324</v>
      </c>
      <c r="C59" s="97">
        <v>155732</v>
      </c>
      <c r="D59" s="97">
        <v>181281</v>
      </c>
      <c r="E59" s="97">
        <v>206154</v>
      </c>
      <c r="F59" s="97">
        <v>251361</v>
      </c>
      <c r="G59" s="97">
        <v>279987</v>
      </c>
    </row>
    <row r="60" spans="1:7" x14ac:dyDescent="0.3">
      <c r="A60" s="88" t="s">
        <v>46</v>
      </c>
      <c r="B60" s="97">
        <v>93699</v>
      </c>
      <c r="C60" s="97">
        <v>115516</v>
      </c>
      <c r="D60" s="97">
        <v>131011</v>
      </c>
      <c r="E60" s="97">
        <v>149421</v>
      </c>
      <c r="F60" s="97">
        <v>177523</v>
      </c>
      <c r="G60" s="97">
        <v>191550</v>
      </c>
    </row>
    <row r="61" spans="1:7" x14ac:dyDescent="0.3">
      <c r="A61" s="88" t="s">
        <v>44</v>
      </c>
      <c r="B61" s="97">
        <v>232441</v>
      </c>
      <c r="C61" s="97">
        <v>275328</v>
      </c>
      <c r="D61" s="97">
        <v>317626</v>
      </c>
      <c r="E61" s="97">
        <v>355967</v>
      </c>
      <c r="F61" s="97">
        <v>421177</v>
      </c>
      <c r="G61" s="97">
        <v>454136</v>
      </c>
    </row>
    <row r="62" spans="1:7" x14ac:dyDescent="0.3">
      <c r="A62" s="88" t="s">
        <v>36</v>
      </c>
      <c r="B62" s="97">
        <v>91299</v>
      </c>
      <c r="C62" s="97">
        <v>111100</v>
      </c>
      <c r="D62" s="97">
        <v>127022</v>
      </c>
      <c r="E62" s="97">
        <v>142861</v>
      </c>
      <c r="F62" s="97">
        <v>167376</v>
      </c>
      <c r="G62" s="97">
        <v>178819</v>
      </c>
    </row>
    <row r="63" spans="1:7" x14ac:dyDescent="0.3">
      <c r="A63" s="88" t="s">
        <v>54</v>
      </c>
      <c r="B63" s="97">
        <v>236285</v>
      </c>
      <c r="C63" s="97">
        <v>284961</v>
      </c>
      <c r="D63" s="97">
        <v>326672</v>
      </c>
      <c r="E63" s="97">
        <v>361882</v>
      </c>
      <c r="F63" s="97">
        <v>431964</v>
      </c>
      <c r="G63" s="97">
        <v>459668</v>
      </c>
    </row>
    <row r="64" spans="1:7" x14ac:dyDescent="0.3">
      <c r="A64" s="88" t="s">
        <v>23</v>
      </c>
      <c r="B64" s="97">
        <v>160266</v>
      </c>
      <c r="C64" s="97">
        <v>193530</v>
      </c>
      <c r="D64" s="97">
        <v>225537</v>
      </c>
      <c r="E64" s="97">
        <v>252159</v>
      </c>
      <c r="F64" s="97">
        <v>303505</v>
      </c>
      <c r="G64" s="97">
        <v>328844</v>
      </c>
    </row>
    <row r="65" spans="1:7" x14ac:dyDescent="0.3">
      <c r="A65" s="88" t="s">
        <v>49</v>
      </c>
      <c r="B65" s="97">
        <v>82688</v>
      </c>
      <c r="C65" s="97">
        <v>102048</v>
      </c>
      <c r="D65" s="97">
        <v>119610</v>
      </c>
      <c r="E65" s="97">
        <v>136350</v>
      </c>
      <c r="F65" s="97">
        <v>167166</v>
      </c>
      <c r="G65" s="97">
        <v>179719</v>
      </c>
    </row>
    <row r="66" spans="1:7" x14ac:dyDescent="0.3">
      <c r="A66" s="88" t="s">
        <v>24</v>
      </c>
      <c r="B66" s="97">
        <v>250162</v>
      </c>
      <c r="C66" s="97">
        <v>298842</v>
      </c>
      <c r="D66" s="97">
        <v>346772</v>
      </c>
      <c r="E66" s="97">
        <v>382883</v>
      </c>
      <c r="F66" s="97">
        <v>454349</v>
      </c>
      <c r="G66" s="97">
        <v>474438</v>
      </c>
    </row>
    <row r="67" spans="1:7" x14ac:dyDescent="0.3">
      <c r="A67" s="88" t="s">
        <v>68</v>
      </c>
      <c r="B67" s="97">
        <v>153931</v>
      </c>
      <c r="C67" s="97">
        <v>189817</v>
      </c>
      <c r="D67" s="97">
        <v>223799</v>
      </c>
      <c r="E67" s="97">
        <v>252142</v>
      </c>
      <c r="F67" s="97">
        <v>301960</v>
      </c>
      <c r="G67" s="97">
        <v>321333</v>
      </c>
    </row>
    <row r="68" spans="1:7" x14ac:dyDescent="0.3">
      <c r="A68" s="88" t="s">
        <v>41</v>
      </c>
      <c r="B68" s="97">
        <v>92636</v>
      </c>
      <c r="C68" s="97">
        <v>110323</v>
      </c>
      <c r="D68" s="97">
        <v>124865</v>
      </c>
      <c r="E68" s="97">
        <v>137153</v>
      </c>
      <c r="F68" s="97">
        <v>163779</v>
      </c>
      <c r="G68" s="97">
        <v>173066</v>
      </c>
    </row>
    <row r="69" spans="1:7" x14ac:dyDescent="0.3">
      <c r="A69" s="88" t="s">
        <v>218</v>
      </c>
      <c r="B69" s="97">
        <v>1332949</v>
      </c>
      <c r="C69" s="97">
        <v>1591127</v>
      </c>
      <c r="D69" s="97">
        <v>1834342</v>
      </c>
      <c r="E69" s="97">
        <v>2053974</v>
      </c>
      <c r="F69" s="97">
        <v>2435570</v>
      </c>
      <c r="G69" s="97">
        <v>2645812</v>
      </c>
    </row>
    <row r="70" spans="1:7" x14ac:dyDescent="0.3">
      <c r="A70" s="88" t="s">
        <v>55</v>
      </c>
      <c r="B70" s="97">
        <v>59581</v>
      </c>
      <c r="C70" s="97">
        <v>71662</v>
      </c>
      <c r="D70" s="97">
        <v>83524</v>
      </c>
      <c r="E70" s="97">
        <v>93395</v>
      </c>
      <c r="F70" s="97">
        <v>111007</v>
      </c>
      <c r="G70" s="97">
        <v>118872</v>
      </c>
    </row>
    <row r="71" spans="1:7" x14ac:dyDescent="0.3">
      <c r="A71" s="88" t="s">
        <v>16</v>
      </c>
      <c r="B71" s="97">
        <v>397183</v>
      </c>
      <c r="C71" s="97">
        <v>474944</v>
      </c>
      <c r="D71" s="97">
        <v>551464</v>
      </c>
      <c r="E71" s="97">
        <v>620895</v>
      </c>
      <c r="F71" s="97">
        <v>741049</v>
      </c>
      <c r="G71" s="97">
        <v>806687</v>
      </c>
    </row>
    <row r="72" spans="1:7" x14ac:dyDescent="0.3">
      <c r="A72" s="88" t="s">
        <v>19</v>
      </c>
      <c r="B72" s="97">
        <v>601949</v>
      </c>
      <c r="C72" s="97">
        <v>717343</v>
      </c>
      <c r="D72" s="97">
        <v>820637</v>
      </c>
      <c r="E72" s="97">
        <v>917536</v>
      </c>
      <c r="F72" s="97">
        <v>1073392</v>
      </c>
      <c r="G72" s="97">
        <v>1174916</v>
      </c>
    </row>
    <row r="73" spans="1:7" x14ac:dyDescent="0.3">
      <c r="A73" s="88" t="s">
        <v>17</v>
      </c>
      <c r="B73" s="97">
        <v>312826</v>
      </c>
      <c r="C73" s="97">
        <v>367677</v>
      </c>
      <c r="D73" s="97">
        <v>415938</v>
      </c>
      <c r="E73" s="97">
        <v>463958</v>
      </c>
      <c r="F73" s="97">
        <v>540540</v>
      </c>
      <c r="G73" s="97">
        <v>580892</v>
      </c>
    </row>
    <row r="74" spans="1:7" x14ac:dyDescent="0.3">
      <c r="A74" s="88" t="s">
        <v>60</v>
      </c>
      <c r="B74" s="97">
        <v>113331</v>
      </c>
      <c r="C74" s="97">
        <v>133573</v>
      </c>
      <c r="D74" s="97">
        <v>153781</v>
      </c>
      <c r="E74" s="97">
        <v>171164</v>
      </c>
      <c r="F74" s="97">
        <v>197881</v>
      </c>
      <c r="G74" s="97">
        <v>212141</v>
      </c>
    </row>
    <row r="75" spans="1:7" x14ac:dyDescent="0.3">
      <c r="A75" s="88" t="s">
        <v>219</v>
      </c>
      <c r="B75" s="97">
        <v>175792</v>
      </c>
      <c r="C75" s="97">
        <v>216094</v>
      </c>
      <c r="D75" s="97">
        <v>250918</v>
      </c>
      <c r="E75" s="97">
        <v>282414</v>
      </c>
      <c r="F75" s="97">
        <v>334971</v>
      </c>
      <c r="G75" s="97">
        <v>381882</v>
      </c>
    </row>
    <row r="76" spans="1:7" x14ac:dyDescent="0.3">
      <c r="A76" s="88" t="s">
        <v>82</v>
      </c>
      <c r="B76" s="97">
        <v>274237</v>
      </c>
      <c r="C76" s="97">
        <v>327178</v>
      </c>
      <c r="D76" s="97">
        <v>378717</v>
      </c>
      <c r="E76" s="97">
        <v>422148</v>
      </c>
      <c r="F76" s="97">
        <v>510121</v>
      </c>
      <c r="G76" s="97">
        <v>545337</v>
      </c>
    </row>
    <row r="77" spans="1:7" x14ac:dyDescent="0.3">
      <c r="A77" s="88" t="s">
        <v>220</v>
      </c>
      <c r="B77" s="97">
        <v>1609585</v>
      </c>
      <c r="C77" s="97">
        <v>1734489</v>
      </c>
      <c r="D77" s="97">
        <v>2010427</v>
      </c>
      <c r="E77" s="97">
        <v>2273649</v>
      </c>
      <c r="F77" s="97">
        <v>2787697</v>
      </c>
      <c r="G77" s="97">
        <v>3056461</v>
      </c>
    </row>
    <row r="78" spans="1:7" x14ac:dyDescent="0.3">
      <c r="A78" s="88" t="s">
        <v>58</v>
      </c>
      <c r="B78" s="97">
        <v>12470</v>
      </c>
      <c r="C78" s="97">
        <v>15356</v>
      </c>
      <c r="D78" s="97">
        <v>18755</v>
      </c>
      <c r="E78" s="97">
        <v>22103</v>
      </c>
      <c r="F78" s="97">
        <v>28168</v>
      </c>
      <c r="G78" s="97">
        <v>30517</v>
      </c>
    </row>
    <row r="79" spans="1:7" x14ac:dyDescent="0.3">
      <c r="A79" s="88" t="s">
        <v>14</v>
      </c>
      <c r="B79" s="97">
        <v>74894</v>
      </c>
      <c r="C79" s="97">
        <v>30136</v>
      </c>
      <c r="D79" s="97">
        <v>36849</v>
      </c>
      <c r="E79" s="97">
        <v>43305</v>
      </c>
      <c r="F79" s="97">
        <v>56238</v>
      </c>
      <c r="G79" s="97">
        <v>67055</v>
      </c>
    </row>
    <row r="80" spans="1:7" x14ac:dyDescent="0.3">
      <c r="A80" s="88" t="s">
        <v>77</v>
      </c>
      <c r="B80" s="97">
        <v>23418</v>
      </c>
      <c r="C80" s="97">
        <v>46950</v>
      </c>
      <c r="D80" s="97">
        <v>54923</v>
      </c>
      <c r="E80" s="97">
        <v>62992</v>
      </c>
      <c r="F80" s="97">
        <v>79040</v>
      </c>
      <c r="G80" s="97">
        <v>88242</v>
      </c>
    </row>
    <row r="81" spans="1:7" x14ac:dyDescent="0.3">
      <c r="A81" s="88" t="s">
        <v>12</v>
      </c>
      <c r="B81" s="97">
        <v>39269</v>
      </c>
      <c r="C81" s="97">
        <v>181968</v>
      </c>
      <c r="D81" s="97">
        <v>213248</v>
      </c>
      <c r="E81" s="97">
        <v>245271</v>
      </c>
      <c r="F81" s="97">
        <v>299070</v>
      </c>
      <c r="G81" s="97">
        <v>325291</v>
      </c>
    </row>
    <row r="82" spans="1:7" x14ac:dyDescent="0.3">
      <c r="A82" s="88" t="s">
        <v>61</v>
      </c>
      <c r="B82" s="97">
        <v>150970</v>
      </c>
      <c r="C82" s="97">
        <v>338886</v>
      </c>
      <c r="D82" s="97">
        <v>388719</v>
      </c>
      <c r="E82" s="97">
        <v>435385</v>
      </c>
      <c r="F82" s="97">
        <v>530900</v>
      </c>
      <c r="G82" s="97">
        <v>587028</v>
      </c>
    </row>
    <row r="83" spans="1:7" x14ac:dyDescent="0.3">
      <c r="A83" s="88" t="s">
        <v>72</v>
      </c>
      <c r="B83" s="97">
        <v>86971</v>
      </c>
      <c r="C83" s="97">
        <v>271850</v>
      </c>
      <c r="D83" s="97">
        <v>310122</v>
      </c>
      <c r="E83" s="97">
        <v>344282</v>
      </c>
      <c r="F83" s="97">
        <v>423112</v>
      </c>
      <c r="G83" s="97">
        <v>460747</v>
      </c>
    </row>
    <row r="84" spans="1:7" x14ac:dyDescent="0.3">
      <c r="A84" s="88" t="s">
        <v>76</v>
      </c>
      <c r="B84" s="97">
        <v>287904</v>
      </c>
      <c r="C84" s="97">
        <v>243828</v>
      </c>
      <c r="D84" s="97">
        <v>283624</v>
      </c>
      <c r="E84" s="97">
        <v>317744</v>
      </c>
      <c r="F84" s="97">
        <v>384703</v>
      </c>
      <c r="G84" s="97">
        <v>415676</v>
      </c>
    </row>
    <row r="85" spans="1:7" x14ac:dyDescent="0.3">
      <c r="A85" s="88" t="s">
        <v>6</v>
      </c>
      <c r="B85" s="97">
        <v>232525</v>
      </c>
      <c r="C85" s="97">
        <v>324620</v>
      </c>
      <c r="D85" s="97">
        <v>378686</v>
      </c>
      <c r="E85" s="97">
        <v>433993</v>
      </c>
      <c r="F85" s="97">
        <v>540023</v>
      </c>
      <c r="G85" s="97">
        <v>597997</v>
      </c>
    </row>
    <row r="86" spans="1:7" x14ac:dyDescent="0.3">
      <c r="A86" s="88" t="s">
        <v>64</v>
      </c>
      <c r="B86" s="97">
        <v>202084</v>
      </c>
      <c r="C86" s="97">
        <v>174201</v>
      </c>
      <c r="D86" s="97">
        <v>202993</v>
      </c>
      <c r="E86" s="97">
        <v>229217</v>
      </c>
      <c r="F86" s="97">
        <v>277781</v>
      </c>
      <c r="G86" s="97">
        <v>300401</v>
      </c>
    </row>
    <row r="87" spans="1:7" x14ac:dyDescent="0.3">
      <c r="A87" s="88" t="s">
        <v>5</v>
      </c>
      <c r="B87" s="97">
        <v>266251</v>
      </c>
      <c r="C87" s="97">
        <v>106694</v>
      </c>
      <c r="D87" s="97">
        <v>122509</v>
      </c>
      <c r="E87" s="97">
        <v>139357</v>
      </c>
      <c r="F87" s="97">
        <v>168661</v>
      </c>
      <c r="G87" s="97">
        <v>183505</v>
      </c>
    </row>
    <row r="88" spans="1:7" x14ac:dyDescent="0.3">
      <c r="A88" s="88" t="s">
        <v>221</v>
      </c>
      <c r="B88" s="97">
        <v>143281</v>
      </c>
      <c r="C88" s="97">
        <v>938306</v>
      </c>
      <c r="D88" s="97">
        <v>1102351</v>
      </c>
      <c r="E88" s="97">
        <v>1270157</v>
      </c>
      <c r="F88" s="97">
        <v>1583272</v>
      </c>
      <c r="G88" s="97">
        <v>1789489</v>
      </c>
    </row>
    <row r="89" spans="1:7" x14ac:dyDescent="0.3">
      <c r="A89" s="88" t="s">
        <v>1</v>
      </c>
      <c r="B89" s="97">
        <v>89547</v>
      </c>
      <c r="C89" s="97">
        <v>84943</v>
      </c>
      <c r="D89" s="97">
        <v>97718</v>
      </c>
      <c r="E89" s="97">
        <v>112688</v>
      </c>
      <c r="F89" s="97">
        <v>142224</v>
      </c>
      <c r="G89" s="97">
        <v>159440</v>
      </c>
    </row>
    <row r="90" spans="1:7" x14ac:dyDescent="0.3">
      <c r="A90" s="88" t="s">
        <v>62</v>
      </c>
      <c r="B90" s="97">
        <v>617390</v>
      </c>
      <c r="C90" s="97">
        <v>171268</v>
      </c>
      <c r="D90" s="97">
        <v>196266</v>
      </c>
      <c r="E90" s="97">
        <v>218533</v>
      </c>
      <c r="F90" s="97">
        <v>262763</v>
      </c>
      <c r="G90" s="97">
        <v>303136</v>
      </c>
    </row>
    <row r="91" spans="1:7" x14ac:dyDescent="0.3">
      <c r="A91" s="88" t="s">
        <v>57</v>
      </c>
      <c r="B91" s="97">
        <v>139456</v>
      </c>
      <c r="C91" s="97">
        <v>102398</v>
      </c>
      <c r="D91" s="97">
        <v>117825</v>
      </c>
      <c r="E91" s="97">
        <v>132450</v>
      </c>
      <c r="F91" s="97">
        <v>163520</v>
      </c>
      <c r="G91" s="97">
        <v>180831</v>
      </c>
    </row>
    <row r="92" spans="1:7" x14ac:dyDescent="0.3">
      <c r="A92" s="89" t="s">
        <v>9</v>
      </c>
      <c r="B92" s="97">
        <v>34678</v>
      </c>
      <c r="C92" s="97">
        <v>43105</v>
      </c>
      <c r="D92" s="97">
        <v>51499</v>
      </c>
      <c r="E92" s="97">
        <v>58855</v>
      </c>
      <c r="F92" s="97">
        <v>72950</v>
      </c>
      <c r="G92" s="97">
        <v>80271</v>
      </c>
    </row>
    <row r="93" spans="1:7" x14ac:dyDescent="0.3">
      <c r="A93" s="89" t="s">
        <v>10</v>
      </c>
      <c r="B93" s="97">
        <v>151943</v>
      </c>
      <c r="C93" s="97">
        <v>186732</v>
      </c>
      <c r="D93" s="97">
        <v>224716</v>
      </c>
      <c r="E93" s="97">
        <v>265523</v>
      </c>
      <c r="F93" s="97">
        <v>343033</v>
      </c>
      <c r="G93" s="97">
        <v>395543</v>
      </c>
    </row>
    <row r="94" spans="1:7" x14ac:dyDescent="0.3">
      <c r="A94" s="89" t="s">
        <v>75</v>
      </c>
      <c r="B94" s="97">
        <v>124562</v>
      </c>
      <c r="C94" s="97">
        <v>148413</v>
      </c>
      <c r="D94" s="97">
        <v>176380</v>
      </c>
      <c r="E94" s="97">
        <v>204475</v>
      </c>
      <c r="F94" s="97">
        <v>252099</v>
      </c>
      <c r="G94" s="97">
        <v>283825</v>
      </c>
    </row>
    <row r="95" spans="1:7" x14ac:dyDescent="0.3">
      <c r="A95" s="89" t="s">
        <v>73</v>
      </c>
      <c r="B95" s="97">
        <v>72444</v>
      </c>
      <c r="C95" s="97">
        <v>86118</v>
      </c>
      <c r="D95" s="97">
        <v>100914</v>
      </c>
      <c r="E95" s="97">
        <v>116788</v>
      </c>
      <c r="F95" s="97">
        <v>144837</v>
      </c>
      <c r="G95" s="97">
        <v>166354</v>
      </c>
    </row>
    <row r="96" spans="1:7" x14ac:dyDescent="0.3">
      <c r="A96" s="89" t="s">
        <v>8</v>
      </c>
      <c r="B96" s="97">
        <v>20924</v>
      </c>
      <c r="C96" s="97">
        <v>24960</v>
      </c>
      <c r="D96" s="97">
        <v>29085</v>
      </c>
      <c r="E96" s="97">
        <v>32951</v>
      </c>
      <c r="F96" s="97">
        <v>41098</v>
      </c>
      <c r="G96" s="97">
        <v>44697</v>
      </c>
    </row>
    <row r="97" spans="1:7" x14ac:dyDescent="0.3">
      <c r="A97" s="89" t="s">
        <v>3</v>
      </c>
      <c r="B97" s="97">
        <v>56314</v>
      </c>
      <c r="C97" s="97">
        <v>69192</v>
      </c>
      <c r="D97" s="97">
        <v>82403</v>
      </c>
      <c r="E97" s="97">
        <v>98577</v>
      </c>
      <c r="F97" s="97">
        <v>125536</v>
      </c>
      <c r="G97" s="97">
        <v>136624</v>
      </c>
    </row>
    <row r="98" spans="1:7" x14ac:dyDescent="0.3">
      <c r="A98" s="89" t="s">
        <v>74</v>
      </c>
      <c r="B98" s="97">
        <v>11613</v>
      </c>
      <c r="C98" s="97">
        <v>14016</v>
      </c>
      <c r="D98" s="97">
        <v>16469</v>
      </c>
      <c r="E98" s="97">
        <v>18262</v>
      </c>
      <c r="F98" s="97">
        <v>21338</v>
      </c>
      <c r="G98" s="97">
        <v>23358</v>
      </c>
    </row>
    <row r="99" spans="1:7" x14ac:dyDescent="0.3">
      <c r="A99" s="89" t="s">
        <v>18</v>
      </c>
      <c r="B99" s="97">
        <v>5457</v>
      </c>
      <c r="C99" s="97">
        <v>7160</v>
      </c>
      <c r="D99" s="97">
        <v>9077</v>
      </c>
      <c r="E99" s="97">
        <v>11055</v>
      </c>
      <c r="F99" s="97">
        <v>13874</v>
      </c>
      <c r="G99" s="97">
        <v>15409</v>
      </c>
    </row>
  </sheetData>
  <autoFilter ref="A3:G97" xr:uid="{EF03A116-736A-4762-8E13-A8315C50651B}"/>
  <pageMargins left="0.75" right="0.75" top="1" bottom="1" header="0.5" footer="0.5"/>
  <pageSetup orientation="portrait" horizontalDpi="300" verticalDpi="300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7E4CBE-C658-40D9-BB09-40C51BD2D269}">
  <sheetPr codeName="Лист21">
    <tabColor theme="0" tint="-0.249977111117893"/>
    <pageSetUpPr fitToPage="1"/>
  </sheetPr>
  <dimension ref="A1:Z98"/>
  <sheetViews>
    <sheetView showGridLines="0" workbookViewId="0">
      <selection activeCell="A4" sqref="A4:A98"/>
    </sheetView>
  </sheetViews>
  <sheetFormatPr defaultRowHeight="16.5" x14ac:dyDescent="0.3"/>
  <cols>
    <col min="1" max="1" width="108.5703125" style="86" customWidth="1"/>
    <col min="2" max="7" width="9.85546875" style="15" bestFit="1" customWidth="1"/>
    <col min="8" max="255" width="9.140625" style="15"/>
    <col min="256" max="256" width="108.5703125" style="15" customWidth="1"/>
    <col min="257" max="257" width="1.5703125" style="15" customWidth="1"/>
    <col min="258" max="258" width="6" style="15" customWidth="1"/>
    <col min="259" max="511" width="9.140625" style="15"/>
    <col min="512" max="512" width="108.5703125" style="15" customWidth="1"/>
    <col min="513" max="513" width="1.5703125" style="15" customWidth="1"/>
    <col min="514" max="514" width="6" style="15" customWidth="1"/>
    <col min="515" max="767" width="9.140625" style="15"/>
    <col min="768" max="768" width="108.5703125" style="15" customWidth="1"/>
    <col min="769" max="769" width="1.5703125" style="15" customWidth="1"/>
    <col min="770" max="770" width="6" style="15" customWidth="1"/>
    <col min="771" max="1023" width="9.140625" style="15"/>
    <col min="1024" max="1024" width="108.5703125" style="15" customWidth="1"/>
    <col min="1025" max="1025" width="1.5703125" style="15" customWidth="1"/>
    <col min="1026" max="1026" width="6" style="15" customWidth="1"/>
    <col min="1027" max="1279" width="9.140625" style="15"/>
    <col min="1280" max="1280" width="108.5703125" style="15" customWidth="1"/>
    <col min="1281" max="1281" width="1.5703125" style="15" customWidth="1"/>
    <col min="1282" max="1282" width="6" style="15" customWidth="1"/>
    <col min="1283" max="1535" width="9.140625" style="15"/>
    <col min="1536" max="1536" width="108.5703125" style="15" customWidth="1"/>
    <col min="1537" max="1537" width="1.5703125" style="15" customWidth="1"/>
    <col min="1538" max="1538" width="6" style="15" customWidth="1"/>
    <col min="1539" max="1791" width="9.140625" style="15"/>
    <col min="1792" max="1792" width="108.5703125" style="15" customWidth="1"/>
    <col min="1793" max="1793" width="1.5703125" style="15" customWidth="1"/>
    <col min="1794" max="1794" width="6" style="15" customWidth="1"/>
    <col min="1795" max="2047" width="9.140625" style="15"/>
    <col min="2048" max="2048" width="108.5703125" style="15" customWidth="1"/>
    <col min="2049" max="2049" width="1.5703125" style="15" customWidth="1"/>
    <col min="2050" max="2050" width="6" style="15" customWidth="1"/>
    <col min="2051" max="2303" width="9.140625" style="15"/>
    <col min="2304" max="2304" width="108.5703125" style="15" customWidth="1"/>
    <col min="2305" max="2305" width="1.5703125" style="15" customWidth="1"/>
    <col min="2306" max="2306" width="6" style="15" customWidth="1"/>
    <col min="2307" max="2559" width="9.140625" style="15"/>
    <col min="2560" max="2560" width="108.5703125" style="15" customWidth="1"/>
    <col min="2561" max="2561" width="1.5703125" style="15" customWidth="1"/>
    <col min="2562" max="2562" width="6" style="15" customWidth="1"/>
    <col min="2563" max="2815" width="9.140625" style="15"/>
    <col min="2816" max="2816" width="108.5703125" style="15" customWidth="1"/>
    <col min="2817" max="2817" width="1.5703125" style="15" customWidth="1"/>
    <col min="2818" max="2818" width="6" style="15" customWidth="1"/>
    <col min="2819" max="3071" width="9.140625" style="15"/>
    <col min="3072" max="3072" width="108.5703125" style="15" customWidth="1"/>
    <col min="3073" max="3073" width="1.5703125" style="15" customWidth="1"/>
    <col min="3074" max="3074" width="6" style="15" customWidth="1"/>
    <col min="3075" max="3327" width="9.140625" style="15"/>
    <col min="3328" max="3328" width="108.5703125" style="15" customWidth="1"/>
    <col min="3329" max="3329" width="1.5703125" style="15" customWidth="1"/>
    <col min="3330" max="3330" width="6" style="15" customWidth="1"/>
    <col min="3331" max="3583" width="9.140625" style="15"/>
    <col min="3584" max="3584" width="108.5703125" style="15" customWidth="1"/>
    <col min="3585" max="3585" width="1.5703125" style="15" customWidth="1"/>
    <col min="3586" max="3586" width="6" style="15" customWidth="1"/>
    <col min="3587" max="3839" width="9.140625" style="15"/>
    <col min="3840" max="3840" width="108.5703125" style="15" customWidth="1"/>
    <col min="3841" max="3841" width="1.5703125" style="15" customWidth="1"/>
    <col min="3842" max="3842" width="6" style="15" customWidth="1"/>
    <col min="3843" max="4095" width="9.140625" style="15"/>
    <col min="4096" max="4096" width="108.5703125" style="15" customWidth="1"/>
    <col min="4097" max="4097" width="1.5703125" style="15" customWidth="1"/>
    <col min="4098" max="4098" width="6" style="15" customWidth="1"/>
    <col min="4099" max="4351" width="9.140625" style="15"/>
    <col min="4352" max="4352" width="108.5703125" style="15" customWidth="1"/>
    <col min="4353" max="4353" width="1.5703125" style="15" customWidth="1"/>
    <col min="4354" max="4354" width="6" style="15" customWidth="1"/>
    <col min="4355" max="4607" width="9.140625" style="15"/>
    <col min="4608" max="4608" width="108.5703125" style="15" customWidth="1"/>
    <col min="4609" max="4609" width="1.5703125" style="15" customWidth="1"/>
    <col min="4610" max="4610" width="6" style="15" customWidth="1"/>
    <col min="4611" max="4863" width="9.140625" style="15"/>
    <col min="4864" max="4864" width="108.5703125" style="15" customWidth="1"/>
    <col min="4865" max="4865" width="1.5703125" style="15" customWidth="1"/>
    <col min="4866" max="4866" width="6" style="15" customWidth="1"/>
    <col min="4867" max="5119" width="9.140625" style="15"/>
    <col min="5120" max="5120" width="108.5703125" style="15" customWidth="1"/>
    <col min="5121" max="5121" width="1.5703125" style="15" customWidth="1"/>
    <col min="5122" max="5122" width="6" style="15" customWidth="1"/>
    <col min="5123" max="5375" width="9.140625" style="15"/>
    <col min="5376" max="5376" width="108.5703125" style="15" customWidth="1"/>
    <col min="5377" max="5377" width="1.5703125" style="15" customWidth="1"/>
    <col min="5378" max="5378" width="6" style="15" customWidth="1"/>
    <col min="5379" max="5631" width="9.140625" style="15"/>
    <col min="5632" max="5632" width="108.5703125" style="15" customWidth="1"/>
    <col min="5633" max="5633" width="1.5703125" style="15" customWidth="1"/>
    <col min="5634" max="5634" width="6" style="15" customWidth="1"/>
    <col min="5635" max="5887" width="9.140625" style="15"/>
    <col min="5888" max="5888" width="108.5703125" style="15" customWidth="1"/>
    <col min="5889" max="5889" width="1.5703125" style="15" customWidth="1"/>
    <col min="5890" max="5890" width="6" style="15" customWidth="1"/>
    <col min="5891" max="6143" width="9.140625" style="15"/>
    <col min="6144" max="6144" width="108.5703125" style="15" customWidth="1"/>
    <col min="6145" max="6145" width="1.5703125" style="15" customWidth="1"/>
    <col min="6146" max="6146" width="6" style="15" customWidth="1"/>
    <col min="6147" max="6399" width="9.140625" style="15"/>
    <col min="6400" max="6400" width="108.5703125" style="15" customWidth="1"/>
    <col min="6401" max="6401" width="1.5703125" style="15" customWidth="1"/>
    <col min="6402" max="6402" width="6" style="15" customWidth="1"/>
    <col min="6403" max="6655" width="9.140625" style="15"/>
    <col min="6656" max="6656" width="108.5703125" style="15" customWidth="1"/>
    <col min="6657" max="6657" width="1.5703125" style="15" customWidth="1"/>
    <col min="6658" max="6658" width="6" style="15" customWidth="1"/>
    <col min="6659" max="6911" width="9.140625" style="15"/>
    <col min="6912" max="6912" width="108.5703125" style="15" customWidth="1"/>
    <col min="6913" max="6913" width="1.5703125" style="15" customWidth="1"/>
    <col min="6914" max="6914" width="6" style="15" customWidth="1"/>
    <col min="6915" max="7167" width="9.140625" style="15"/>
    <col min="7168" max="7168" width="108.5703125" style="15" customWidth="1"/>
    <col min="7169" max="7169" width="1.5703125" style="15" customWidth="1"/>
    <col min="7170" max="7170" width="6" style="15" customWidth="1"/>
    <col min="7171" max="7423" width="9.140625" style="15"/>
    <col min="7424" max="7424" width="108.5703125" style="15" customWidth="1"/>
    <col min="7425" max="7425" width="1.5703125" style="15" customWidth="1"/>
    <col min="7426" max="7426" width="6" style="15" customWidth="1"/>
    <col min="7427" max="7679" width="9.140625" style="15"/>
    <col min="7680" max="7680" width="108.5703125" style="15" customWidth="1"/>
    <col min="7681" max="7681" width="1.5703125" style="15" customWidth="1"/>
    <col min="7682" max="7682" width="6" style="15" customWidth="1"/>
    <col min="7683" max="7935" width="9.140625" style="15"/>
    <col min="7936" max="7936" width="108.5703125" style="15" customWidth="1"/>
    <col min="7937" max="7937" width="1.5703125" style="15" customWidth="1"/>
    <col min="7938" max="7938" width="6" style="15" customWidth="1"/>
    <col min="7939" max="8191" width="9.140625" style="15"/>
    <col min="8192" max="8192" width="108.5703125" style="15" customWidth="1"/>
    <col min="8193" max="8193" width="1.5703125" style="15" customWidth="1"/>
    <col min="8194" max="8194" width="6" style="15" customWidth="1"/>
    <col min="8195" max="8447" width="9.140625" style="15"/>
    <col min="8448" max="8448" width="108.5703125" style="15" customWidth="1"/>
    <col min="8449" max="8449" width="1.5703125" style="15" customWidth="1"/>
    <col min="8450" max="8450" width="6" style="15" customWidth="1"/>
    <col min="8451" max="8703" width="9.140625" style="15"/>
    <col min="8704" max="8704" width="108.5703125" style="15" customWidth="1"/>
    <col min="8705" max="8705" width="1.5703125" style="15" customWidth="1"/>
    <col min="8706" max="8706" width="6" style="15" customWidth="1"/>
    <col min="8707" max="8959" width="9.140625" style="15"/>
    <col min="8960" max="8960" width="108.5703125" style="15" customWidth="1"/>
    <col min="8961" max="8961" width="1.5703125" style="15" customWidth="1"/>
    <col min="8962" max="8962" width="6" style="15" customWidth="1"/>
    <col min="8963" max="9215" width="9.140625" style="15"/>
    <col min="9216" max="9216" width="108.5703125" style="15" customWidth="1"/>
    <col min="9217" max="9217" width="1.5703125" style="15" customWidth="1"/>
    <col min="9218" max="9218" width="6" style="15" customWidth="1"/>
    <col min="9219" max="9471" width="9.140625" style="15"/>
    <col min="9472" max="9472" width="108.5703125" style="15" customWidth="1"/>
    <col min="9473" max="9473" width="1.5703125" style="15" customWidth="1"/>
    <col min="9474" max="9474" width="6" style="15" customWidth="1"/>
    <col min="9475" max="9727" width="9.140625" style="15"/>
    <col min="9728" max="9728" width="108.5703125" style="15" customWidth="1"/>
    <col min="9729" max="9729" width="1.5703125" style="15" customWidth="1"/>
    <col min="9730" max="9730" width="6" style="15" customWidth="1"/>
    <col min="9731" max="9983" width="9.140625" style="15"/>
    <col min="9984" max="9984" width="108.5703125" style="15" customWidth="1"/>
    <col min="9985" max="9985" width="1.5703125" style="15" customWidth="1"/>
    <col min="9986" max="9986" width="6" style="15" customWidth="1"/>
    <col min="9987" max="10239" width="9.140625" style="15"/>
    <col min="10240" max="10240" width="108.5703125" style="15" customWidth="1"/>
    <col min="10241" max="10241" width="1.5703125" style="15" customWidth="1"/>
    <col min="10242" max="10242" width="6" style="15" customWidth="1"/>
    <col min="10243" max="10495" width="9.140625" style="15"/>
    <col min="10496" max="10496" width="108.5703125" style="15" customWidth="1"/>
    <col min="10497" max="10497" width="1.5703125" style="15" customWidth="1"/>
    <col min="10498" max="10498" width="6" style="15" customWidth="1"/>
    <col min="10499" max="10751" width="9.140625" style="15"/>
    <col min="10752" max="10752" width="108.5703125" style="15" customWidth="1"/>
    <col min="10753" max="10753" width="1.5703125" style="15" customWidth="1"/>
    <col min="10754" max="10754" width="6" style="15" customWidth="1"/>
    <col min="10755" max="11007" width="9.140625" style="15"/>
    <col min="11008" max="11008" width="108.5703125" style="15" customWidth="1"/>
    <col min="11009" max="11009" width="1.5703125" style="15" customWidth="1"/>
    <col min="11010" max="11010" width="6" style="15" customWidth="1"/>
    <col min="11011" max="11263" width="9.140625" style="15"/>
    <col min="11264" max="11264" width="108.5703125" style="15" customWidth="1"/>
    <col min="11265" max="11265" width="1.5703125" style="15" customWidth="1"/>
    <col min="11266" max="11266" width="6" style="15" customWidth="1"/>
    <col min="11267" max="11519" width="9.140625" style="15"/>
    <col min="11520" max="11520" width="108.5703125" style="15" customWidth="1"/>
    <col min="11521" max="11521" width="1.5703125" style="15" customWidth="1"/>
    <col min="11522" max="11522" width="6" style="15" customWidth="1"/>
    <col min="11523" max="11775" width="9.140625" style="15"/>
    <col min="11776" max="11776" width="108.5703125" style="15" customWidth="1"/>
    <col min="11777" max="11777" width="1.5703125" style="15" customWidth="1"/>
    <col min="11778" max="11778" width="6" style="15" customWidth="1"/>
    <col min="11779" max="12031" width="9.140625" style="15"/>
    <col min="12032" max="12032" width="108.5703125" style="15" customWidth="1"/>
    <col min="12033" max="12033" width="1.5703125" style="15" customWidth="1"/>
    <col min="12034" max="12034" width="6" style="15" customWidth="1"/>
    <col min="12035" max="12287" width="9.140625" style="15"/>
    <col min="12288" max="12288" width="108.5703125" style="15" customWidth="1"/>
    <col min="12289" max="12289" width="1.5703125" style="15" customWidth="1"/>
    <col min="12290" max="12290" width="6" style="15" customWidth="1"/>
    <col min="12291" max="12543" width="9.140625" style="15"/>
    <col min="12544" max="12544" width="108.5703125" style="15" customWidth="1"/>
    <col min="12545" max="12545" width="1.5703125" style="15" customWidth="1"/>
    <col min="12546" max="12546" width="6" style="15" customWidth="1"/>
    <col min="12547" max="12799" width="9.140625" style="15"/>
    <col min="12800" max="12800" width="108.5703125" style="15" customWidth="1"/>
    <col min="12801" max="12801" width="1.5703125" style="15" customWidth="1"/>
    <col min="12802" max="12802" width="6" style="15" customWidth="1"/>
    <col min="12803" max="13055" width="9.140625" style="15"/>
    <col min="13056" max="13056" width="108.5703125" style="15" customWidth="1"/>
    <col min="13057" max="13057" width="1.5703125" style="15" customWidth="1"/>
    <col min="13058" max="13058" width="6" style="15" customWidth="1"/>
    <col min="13059" max="13311" width="9.140625" style="15"/>
    <col min="13312" max="13312" width="108.5703125" style="15" customWidth="1"/>
    <col min="13313" max="13313" width="1.5703125" style="15" customWidth="1"/>
    <col min="13314" max="13314" width="6" style="15" customWidth="1"/>
    <col min="13315" max="13567" width="9.140625" style="15"/>
    <col min="13568" max="13568" width="108.5703125" style="15" customWidth="1"/>
    <col min="13569" max="13569" width="1.5703125" style="15" customWidth="1"/>
    <col min="13570" max="13570" width="6" style="15" customWidth="1"/>
    <col min="13571" max="13823" width="9.140625" style="15"/>
    <col min="13824" max="13824" width="108.5703125" style="15" customWidth="1"/>
    <col min="13825" max="13825" width="1.5703125" style="15" customWidth="1"/>
    <col min="13826" max="13826" width="6" style="15" customWidth="1"/>
    <col min="13827" max="14079" width="9.140625" style="15"/>
    <col min="14080" max="14080" width="108.5703125" style="15" customWidth="1"/>
    <col min="14081" max="14081" width="1.5703125" style="15" customWidth="1"/>
    <col min="14082" max="14082" width="6" style="15" customWidth="1"/>
    <col min="14083" max="14335" width="9.140625" style="15"/>
    <col min="14336" max="14336" width="108.5703125" style="15" customWidth="1"/>
    <col min="14337" max="14337" width="1.5703125" style="15" customWidth="1"/>
    <col min="14338" max="14338" width="6" style="15" customWidth="1"/>
    <col min="14339" max="14591" width="9.140625" style="15"/>
    <col min="14592" max="14592" width="108.5703125" style="15" customWidth="1"/>
    <col min="14593" max="14593" width="1.5703125" style="15" customWidth="1"/>
    <col min="14594" max="14594" width="6" style="15" customWidth="1"/>
    <col min="14595" max="14847" width="9.140625" style="15"/>
    <col min="14848" max="14848" width="108.5703125" style="15" customWidth="1"/>
    <col min="14849" max="14849" width="1.5703125" style="15" customWidth="1"/>
    <col min="14850" max="14850" width="6" style="15" customWidth="1"/>
    <col min="14851" max="15103" width="9.140625" style="15"/>
    <col min="15104" max="15104" width="108.5703125" style="15" customWidth="1"/>
    <col min="15105" max="15105" width="1.5703125" style="15" customWidth="1"/>
    <col min="15106" max="15106" width="6" style="15" customWidth="1"/>
    <col min="15107" max="15359" width="9.140625" style="15"/>
    <col min="15360" max="15360" width="108.5703125" style="15" customWidth="1"/>
    <col min="15361" max="15361" width="1.5703125" style="15" customWidth="1"/>
    <col min="15362" max="15362" width="6" style="15" customWidth="1"/>
    <col min="15363" max="15615" width="9.140625" style="15"/>
    <col min="15616" max="15616" width="108.5703125" style="15" customWidth="1"/>
    <col min="15617" max="15617" width="1.5703125" style="15" customWidth="1"/>
    <col min="15618" max="15618" width="6" style="15" customWidth="1"/>
    <col min="15619" max="15871" width="9.140625" style="15"/>
    <col min="15872" max="15872" width="108.5703125" style="15" customWidth="1"/>
    <col min="15873" max="15873" width="1.5703125" style="15" customWidth="1"/>
    <col min="15874" max="15874" width="6" style="15" customWidth="1"/>
    <col min="15875" max="16127" width="9.140625" style="15"/>
    <col min="16128" max="16128" width="108.5703125" style="15" customWidth="1"/>
    <col min="16129" max="16129" width="1.5703125" style="15" customWidth="1"/>
    <col min="16130" max="16130" width="6" style="15" customWidth="1"/>
    <col min="16131" max="16384" width="9.140625" style="15"/>
  </cols>
  <sheetData>
    <row r="1" spans="1:26" x14ac:dyDescent="0.3">
      <c r="A1" s="104" t="s">
        <v>233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3"/>
      <c r="Q1" s="103"/>
      <c r="R1" s="103"/>
      <c r="S1" s="103"/>
      <c r="T1" s="103"/>
      <c r="U1" s="103"/>
      <c r="V1" s="103"/>
      <c r="W1" s="103"/>
      <c r="X1" s="103"/>
      <c r="Y1" s="103"/>
      <c r="Z1" s="103"/>
    </row>
    <row r="3" spans="1:26" x14ac:dyDescent="0.3">
      <c r="A3" s="87" t="s">
        <v>195</v>
      </c>
      <c r="B3" s="98">
        <v>2017</v>
      </c>
      <c r="C3" s="99">
        <v>2018</v>
      </c>
      <c r="D3" s="99">
        <v>2019</v>
      </c>
      <c r="E3" s="99">
        <v>2020</v>
      </c>
      <c r="F3" s="99">
        <v>2021</v>
      </c>
      <c r="G3" s="99">
        <v>2022</v>
      </c>
    </row>
    <row r="4" spans="1:26" x14ac:dyDescent="0.3">
      <c r="A4" s="88" t="s">
        <v>12</v>
      </c>
      <c r="B4" s="97">
        <v>161</v>
      </c>
      <c r="C4" s="97">
        <v>148</v>
      </c>
      <c r="D4" s="97">
        <v>171</v>
      </c>
      <c r="E4" s="97">
        <v>161</v>
      </c>
      <c r="F4" s="97">
        <v>135</v>
      </c>
      <c r="G4" s="97">
        <v>127</v>
      </c>
    </row>
    <row r="5" spans="1:26" x14ac:dyDescent="0.3">
      <c r="A5" s="88" t="s">
        <v>73</v>
      </c>
      <c r="B5" s="97">
        <v>114</v>
      </c>
      <c r="C5" s="97">
        <v>118</v>
      </c>
      <c r="D5" s="97">
        <v>120</v>
      </c>
      <c r="E5" s="97">
        <v>102</v>
      </c>
      <c r="F5" s="97">
        <v>111</v>
      </c>
      <c r="G5" s="97">
        <v>97</v>
      </c>
    </row>
    <row r="6" spans="1:26" x14ac:dyDescent="0.3">
      <c r="A6" s="88" t="s">
        <v>53</v>
      </c>
      <c r="B6" s="97">
        <v>173</v>
      </c>
      <c r="C6" s="97">
        <v>121</v>
      </c>
      <c r="D6" s="97">
        <v>127</v>
      </c>
      <c r="E6" s="97">
        <v>114</v>
      </c>
      <c r="F6" s="97">
        <v>129</v>
      </c>
      <c r="G6" s="97">
        <v>113</v>
      </c>
    </row>
    <row r="7" spans="1:26" x14ac:dyDescent="0.3">
      <c r="A7" s="88" t="s">
        <v>25</v>
      </c>
      <c r="B7" s="97">
        <v>55</v>
      </c>
      <c r="C7" s="97">
        <v>49</v>
      </c>
      <c r="D7" s="97">
        <v>44</v>
      </c>
      <c r="E7" s="97">
        <v>41</v>
      </c>
      <c r="F7" s="97">
        <v>28</v>
      </c>
      <c r="G7" s="97">
        <v>29</v>
      </c>
    </row>
    <row r="8" spans="1:26" x14ac:dyDescent="0.3">
      <c r="A8" s="88" t="s">
        <v>50</v>
      </c>
      <c r="B8" s="97">
        <v>69</v>
      </c>
      <c r="C8" s="97">
        <v>64</v>
      </c>
      <c r="D8" s="97">
        <v>48</v>
      </c>
      <c r="E8" s="97">
        <v>46</v>
      </c>
      <c r="F8" s="97">
        <v>52</v>
      </c>
      <c r="G8" s="97">
        <v>102</v>
      </c>
    </row>
    <row r="9" spans="1:26" x14ac:dyDescent="0.3">
      <c r="A9" s="88" t="s">
        <v>48</v>
      </c>
      <c r="B9" s="97">
        <v>60</v>
      </c>
      <c r="C9" s="97">
        <v>46</v>
      </c>
      <c r="D9" s="97">
        <v>56</v>
      </c>
      <c r="E9" s="97">
        <v>52</v>
      </c>
      <c r="F9" s="97">
        <v>50</v>
      </c>
      <c r="G9" s="97">
        <v>58</v>
      </c>
    </row>
    <row r="10" spans="1:26" x14ac:dyDescent="0.3">
      <c r="A10" s="88" t="s">
        <v>20</v>
      </c>
      <c r="B10" s="97">
        <v>102</v>
      </c>
      <c r="C10" s="97">
        <v>76</v>
      </c>
      <c r="D10" s="97">
        <v>62</v>
      </c>
      <c r="E10" s="97">
        <v>70</v>
      </c>
      <c r="F10" s="97">
        <v>58</v>
      </c>
      <c r="G10" s="97">
        <v>54</v>
      </c>
    </row>
    <row r="11" spans="1:26" x14ac:dyDescent="0.3">
      <c r="A11" s="88" t="s">
        <v>22</v>
      </c>
      <c r="B11" s="97">
        <v>119</v>
      </c>
      <c r="C11" s="97">
        <v>122</v>
      </c>
      <c r="D11" s="97">
        <v>131</v>
      </c>
      <c r="E11" s="97">
        <v>124</v>
      </c>
      <c r="F11" s="97">
        <v>97</v>
      </c>
      <c r="G11" s="97">
        <v>95</v>
      </c>
    </row>
    <row r="12" spans="1:26" x14ac:dyDescent="0.3">
      <c r="A12" s="88" t="s">
        <v>80</v>
      </c>
      <c r="B12" s="97">
        <v>76</v>
      </c>
      <c r="C12" s="97">
        <v>83</v>
      </c>
      <c r="D12" s="97">
        <v>63</v>
      </c>
      <c r="E12" s="97">
        <v>73</v>
      </c>
      <c r="F12" s="97">
        <v>73</v>
      </c>
      <c r="G12" s="97">
        <v>76</v>
      </c>
    </row>
    <row r="13" spans="1:26" x14ac:dyDescent="0.3">
      <c r="A13" s="88" t="s">
        <v>4</v>
      </c>
      <c r="B13" s="97">
        <v>103</v>
      </c>
      <c r="C13" s="97">
        <v>84</v>
      </c>
      <c r="D13" s="97">
        <v>86</v>
      </c>
      <c r="E13" s="97">
        <v>86</v>
      </c>
      <c r="F13" s="97">
        <v>92</v>
      </c>
      <c r="G13" s="97">
        <v>87</v>
      </c>
    </row>
    <row r="14" spans="1:26" x14ac:dyDescent="0.3">
      <c r="A14" s="88" t="s">
        <v>13</v>
      </c>
      <c r="B14" s="97">
        <v>315</v>
      </c>
      <c r="C14" s="97">
        <v>339</v>
      </c>
      <c r="D14" s="97">
        <v>285</v>
      </c>
      <c r="E14" s="97">
        <v>222</v>
      </c>
      <c r="F14" s="97">
        <v>268</v>
      </c>
      <c r="G14" s="97">
        <v>413</v>
      </c>
    </row>
    <row r="15" spans="1:26" x14ac:dyDescent="0.3">
      <c r="A15" s="88" t="s">
        <v>32</v>
      </c>
      <c r="B15" s="97">
        <v>198</v>
      </c>
      <c r="C15" s="97">
        <v>190</v>
      </c>
      <c r="D15" s="97">
        <v>139</v>
      </c>
      <c r="E15" s="97">
        <v>149</v>
      </c>
      <c r="F15" s="97">
        <v>134</v>
      </c>
      <c r="G15" s="97">
        <v>134</v>
      </c>
    </row>
    <row r="16" spans="1:26" x14ac:dyDescent="0.3">
      <c r="A16" s="88" t="s">
        <v>146</v>
      </c>
      <c r="B16" s="97">
        <v>27</v>
      </c>
      <c r="C16" s="97">
        <v>12</v>
      </c>
      <c r="D16" s="97">
        <v>17</v>
      </c>
      <c r="E16" s="97">
        <v>14</v>
      </c>
      <c r="F16" s="97">
        <v>13</v>
      </c>
      <c r="G16" s="97">
        <v>19</v>
      </c>
    </row>
    <row r="17" spans="1:7" x14ac:dyDescent="0.3">
      <c r="A17" s="88" t="s">
        <v>224</v>
      </c>
      <c r="B17" s="97">
        <v>769</v>
      </c>
      <c r="C17" s="97">
        <v>1052</v>
      </c>
      <c r="D17" s="97">
        <v>984</v>
      </c>
      <c r="E17" s="97">
        <v>987</v>
      </c>
      <c r="F17" s="97">
        <v>910</v>
      </c>
      <c r="G17" s="97">
        <v>917</v>
      </c>
    </row>
    <row r="18" spans="1:7" x14ac:dyDescent="0.3">
      <c r="A18" s="88" t="s">
        <v>74</v>
      </c>
      <c r="B18" s="97">
        <v>26</v>
      </c>
      <c r="C18" s="97">
        <v>27</v>
      </c>
      <c r="D18" s="97">
        <v>27</v>
      </c>
      <c r="E18" s="97">
        <v>17</v>
      </c>
      <c r="F18" s="97">
        <v>28</v>
      </c>
      <c r="G18" s="97">
        <v>25</v>
      </c>
    </row>
    <row r="19" spans="1:7" x14ac:dyDescent="0.3">
      <c r="A19" s="88" t="s">
        <v>57</v>
      </c>
      <c r="B19" s="97">
        <v>176</v>
      </c>
      <c r="C19" s="97">
        <v>186</v>
      </c>
      <c r="D19" s="97">
        <v>167</v>
      </c>
      <c r="E19" s="97">
        <v>169</v>
      </c>
      <c r="F19" s="97">
        <v>155</v>
      </c>
      <c r="G19" s="97">
        <v>151</v>
      </c>
    </row>
    <row r="20" spans="1:7" x14ac:dyDescent="0.3">
      <c r="A20" s="88" t="s">
        <v>45</v>
      </c>
      <c r="B20" s="97">
        <v>73</v>
      </c>
      <c r="C20" s="97">
        <v>62</v>
      </c>
      <c r="D20" s="97">
        <v>54</v>
      </c>
      <c r="E20" s="97">
        <v>52</v>
      </c>
      <c r="F20" s="97">
        <v>49</v>
      </c>
      <c r="G20" s="97">
        <v>38</v>
      </c>
    </row>
    <row r="21" spans="1:7" x14ac:dyDescent="0.3">
      <c r="A21" s="88" t="s">
        <v>72</v>
      </c>
      <c r="B21" s="97">
        <v>269</v>
      </c>
      <c r="C21" s="97">
        <v>278</v>
      </c>
      <c r="D21" s="97">
        <v>250</v>
      </c>
      <c r="E21" s="97">
        <v>248</v>
      </c>
      <c r="F21" s="97">
        <v>232</v>
      </c>
      <c r="G21" s="97">
        <v>248</v>
      </c>
    </row>
    <row r="22" spans="1:7" x14ac:dyDescent="0.3">
      <c r="A22" s="88" t="s">
        <v>67</v>
      </c>
      <c r="B22" s="97">
        <v>26</v>
      </c>
      <c r="C22" s="97">
        <v>25</v>
      </c>
      <c r="D22" s="97">
        <v>34</v>
      </c>
      <c r="E22" s="97">
        <v>20</v>
      </c>
      <c r="F22" s="97">
        <v>25</v>
      </c>
      <c r="G22" s="97">
        <v>26</v>
      </c>
    </row>
    <row r="23" spans="1:7" x14ac:dyDescent="0.3">
      <c r="A23" s="88" t="s">
        <v>69</v>
      </c>
      <c r="B23" s="97">
        <v>59</v>
      </c>
      <c r="C23" s="97">
        <v>38</v>
      </c>
      <c r="D23" s="97">
        <v>46</v>
      </c>
      <c r="E23" s="97">
        <v>48</v>
      </c>
      <c r="F23" s="97">
        <v>35</v>
      </c>
      <c r="G23" s="97">
        <v>30</v>
      </c>
    </row>
    <row r="24" spans="1:7" x14ac:dyDescent="0.3">
      <c r="A24" s="88" t="s">
        <v>40</v>
      </c>
      <c r="B24" s="97">
        <v>68</v>
      </c>
      <c r="C24" s="97">
        <v>64</v>
      </c>
      <c r="D24" s="97">
        <v>49</v>
      </c>
      <c r="E24" s="97">
        <v>57</v>
      </c>
      <c r="F24" s="97">
        <v>53</v>
      </c>
      <c r="G24" s="97">
        <v>46</v>
      </c>
    </row>
    <row r="25" spans="1:7" x14ac:dyDescent="0.3">
      <c r="A25" s="88" t="s">
        <v>9</v>
      </c>
      <c r="B25" s="97">
        <v>28</v>
      </c>
      <c r="C25" s="97">
        <v>32</v>
      </c>
      <c r="D25" s="97">
        <v>25</v>
      </c>
      <c r="E25" s="97">
        <v>36</v>
      </c>
      <c r="F25" s="97">
        <v>32</v>
      </c>
      <c r="G25" s="97">
        <v>23</v>
      </c>
    </row>
    <row r="26" spans="1:7" x14ac:dyDescent="0.3">
      <c r="A26" s="88" t="s">
        <v>2</v>
      </c>
      <c r="B26" s="97">
        <v>30</v>
      </c>
      <c r="C26" s="97">
        <v>30</v>
      </c>
      <c r="D26" s="97">
        <v>19</v>
      </c>
      <c r="E26" s="97">
        <v>21</v>
      </c>
      <c r="F26" s="97">
        <v>23</v>
      </c>
      <c r="G26" s="97">
        <v>14</v>
      </c>
    </row>
    <row r="27" spans="1:7" x14ac:dyDescent="0.3">
      <c r="A27" s="88" t="s">
        <v>76</v>
      </c>
      <c r="B27" s="97">
        <v>302</v>
      </c>
      <c r="C27" s="97">
        <v>212</v>
      </c>
      <c r="D27" s="97">
        <v>186</v>
      </c>
      <c r="E27" s="97">
        <v>220</v>
      </c>
      <c r="F27" s="97">
        <v>198</v>
      </c>
      <c r="G27" s="97">
        <v>197</v>
      </c>
    </row>
    <row r="28" spans="1:7" x14ac:dyDescent="0.3">
      <c r="A28" s="88" t="s">
        <v>36</v>
      </c>
      <c r="B28" s="97">
        <v>106</v>
      </c>
      <c r="C28" s="97">
        <v>67</v>
      </c>
      <c r="D28" s="97">
        <v>80</v>
      </c>
      <c r="E28" s="97">
        <v>63</v>
      </c>
      <c r="F28" s="97">
        <v>45</v>
      </c>
      <c r="G28" s="97">
        <v>62</v>
      </c>
    </row>
    <row r="29" spans="1:7" x14ac:dyDescent="0.3">
      <c r="A29" s="88" t="s">
        <v>37</v>
      </c>
      <c r="B29" s="97">
        <v>29</v>
      </c>
      <c r="C29" s="97">
        <v>22</v>
      </c>
      <c r="D29" s="97">
        <v>31</v>
      </c>
      <c r="E29" s="97">
        <v>30</v>
      </c>
      <c r="F29" s="97">
        <v>28</v>
      </c>
      <c r="G29" s="97">
        <v>36</v>
      </c>
    </row>
    <row r="30" spans="1:7" x14ac:dyDescent="0.3">
      <c r="A30" s="88" t="s">
        <v>28</v>
      </c>
      <c r="B30" s="97">
        <v>276</v>
      </c>
      <c r="C30" s="97">
        <v>247</v>
      </c>
      <c r="D30" s="97">
        <v>215</v>
      </c>
      <c r="E30" s="97">
        <v>200</v>
      </c>
      <c r="F30" s="97">
        <v>220</v>
      </c>
      <c r="G30" s="97">
        <v>207</v>
      </c>
    </row>
    <row r="31" spans="1:7" x14ac:dyDescent="0.3">
      <c r="A31" s="88" t="s">
        <v>61</v>
      </c>
      <c r="B31" s="97">
        <v>288</v>
      </c>
      <c r="C31" s="97">
        <v>274</v>
      </c>
      <c r="D31" s="97">
        <v>232</v>
      </c>
      <c r="E31" s="97">
        <v>238</v>
      </c>
      <c r="F31" s="97">
        <v>237</v>
      </c>
      <c r="G31" s="97">
        <v>220</v>
      </c>
    </row>
    <row r="32" spans="1:7" x14ac:dyDescent="0.3">
      <c r="A32" s="88" t="s">
        <v>225</v>
      </c>
      <c r="B32" s="97">
        <v>111</v>
      </c>
      <c r="C32" s="97"/>
      <c r="D32" s="97"/>
      <c r="E32" s="97"/>
      <c r="F32" s="97"/>
      <c r="G32" s="97"/>
    </row>
    <row r="33" spans="1:7" x14ac:dyDescent="0.3">
      <c r="A33" s="88" t="s">
        <v>55</v>
      </c>
      <c r="B33" s="97">
        <v>104</v>
      </c>
      <c r="C33" s="97">
        <v>94</v>
      </c>
      <c r="D33" s="97">
        <v>98</v>
      </c>
      <c r="E33" s="97">
        <v>72</v>
      </c>
      <c r="F33" s="97">
        <v>73</v>
      </c>
      <c r="G33" s="97">
        <v>72</v>
      </c>
    </row>
    <row r="34" spans="1:7" x14ac:dyDescent="0.3">
      <c r="A34" s="88" t="s">
        <v>56</v>
      </c>
      <c r="B34" s="97">
        <v>39</v>
      </c>
      <c r="C34" s="97">
        <v>39</v>
      </c>
      <c r="D34" s="97">
        <v>32</v>
      </c>
      <c r="E34" s="97">
        <v>40</v>
      </c>
      <c r="F34" s="97">
        <v>58</v>
      </c>
      <c r="G34" s="97">
        <v>89</v>
      </c>
    </row>
    <row r="35" spans="1:7" x14ac:dyDescent="0.3">
      <c r="A35" s="88" t="s">
        <v>33</v>
      </c>
      <c r="B35" s="97">
        <v>141</v>
      </c>
      <c r="C35" s="97">
        <v>152</v>
      </c>
      <c r="D35" s="97">
        <v>142</v>
      </c>
      <c r="E35" s="97">
        <v>132</v>
      </c>
      <c r="F35" s="97">
        <v>141</v>
      </c>
      <c r="G35" s="97">
        <v>99</v>
      </c>
    </row>
    <row r="36" spans="1:7" x14ac:dyDescent="0.3">
      <c r="A36" s="88" t="s">
        <v>51</v>
      </c>
      <c r="B36" s="97">
        <v>45</v>
      </c>
      <c r="C36" s="97">
        <v>46</v>
      </c>
      <c r="D36" s="97">
        <v>48</v>
      </c>
      <c r="E36" s="97">
        <v>50</v>
      </c>
      <c r="F36" s="97">
        <v>38</v>
      </c>
      <c r="G36" s="97">
        <v>44</v>
      </c>
    </row>
    <row r="37" spans="1:7" x14ac:dyDescent="0.3">
      <c r="A37" s="88" t="s">
        <v>8</v>
      </c>
      <c r="B37" s="97">
        <v>32</v>
      </c>
      <c r="C37" s="97">
        <v>24</v>
      </c>
      <c r="D37" s="97">
        <v>34</v>
      </c>
      <c r="E37" s="97">
        <v>19</v>
      </c>
      <c r="F37" s="97">
        <v>11</v>
      </c>
      <c r="G37" s="97">
        <v>14</v>
      </c>
    </row>
    <row r="38" spans="1:7" x14ac:dyDescent="0.3">
      <c r="A38" s="88" t="s">
        <v>21</v>
      </c>
      <c r="B38" s="97">
        <v>421</v>
      </c>
      <c r="C38" s="97">
        <v>368</v>
      </c>
      <c r="D38" s="97">
        <v>368</v>
      </c>
      <c r="E38" s="97">
        <v>311</v>
      </c>
      <c r="F38" s="97">
        <v>332</v>
      </c>
      <c r="G38" s="97">
        <v>344</v>
      </c>
    </row>
    <row r="39" spans="1:7" x14ac:dyDescent="0.3">
      <c r="A39" s="88" t="s">
        <v>30</v>
      </c>
      <c r="B39" s="97">
        <v>45</v>
      </c>
      <c r="C39" s="97">
        <v>33</v>
      </c>
      <c r="D39" s="97">
        <v>35</v>
      </c>
      <c r="E39" s="97">
        <v>29</v>
      </c>
      <c r="F39" s="97">
        <v>30</v>
      </c>
      <c r="G39" s="97">
        <v>36</v>
      </c>
    </row>
    <row r="40" spans="1:7" x14ac:dyDescent="0.3">
      <c r="A40" s="88" t="s">
        <v>7</v>
      </c>
      <c r="B40" s="97">
        <v>5</v>
      </c>
      <c r="C40" s="97">
        <v>1</v>
      </c>
      <c r="D40" s="97">
        <v>3</v>
      </c>
      <c r="E40" s="97">
        <v>3</v>
      </c>
      <c r="F40" s="97">
        <v>6</v>
      </c>
      <c r="G40" s="97">
        <v>3</v>
      </c>
    </row>
    <row r="41" spans="1:7" x14ac:dyDescent="0.3">
      <c r="A41" s="88" t="s">
        <v>54</v>
      </c>
      <c r="B41" s="97">
        <v>278</v>
      </c>
      <c r="C41" s="97">
        <v>215</v>
      </c>
      <c r="D41" s="97">
        <v>181</v>
      </c>
      <c r="E41" s="97">
        <v>179</v>
      </c>
      <c r="F41" s="97">
        <v>156</v>
      </c>
      <c r="G41" s="97">
        <v>161</v>
      </c>
    </row>
    <row r="42" spans="1:7" x14ac:dyDescent="0.3">
      <c r="A42" s="88" t="s">
        <v>52</v>
      </c>
      <c r="B42" s="97">
        <v>42</v>
      </c>
      <c r="C42" s="97">
        <v>46</v>
      </c>
      <c r="D42" s="97">
        <v>40</v>
      </c>
      <c r="E42" s="97">
        <v>52</v>
      </c>
      <c r="F42" s="97">
        <v>45</v>
      </c>
      <c r="G42" s="97">
        <v>35</v>
      </c>
    </row>
    <row r="43" spans="1:7" x14ac:dyDescent="0.3">
      <c r="A43" s="88" t="s">
        <v>6</v>
      </c>
      <c r="B43" s="97">
        <v>217</v>
      </c>
      <c r="C43" s="97">
        <v>178</v>
      </c>
      <c r="D43" s="97">
        <v>137</v>
      </c>
      <c r="E43" s="97">
        <v>146</v>
      </c>
      <c r="F43" s="97">
        <v>133</v>
      </c>
      <c r="G43" s="97">
        <v>128</v>
      </c>
    </row>
    <row r="44" spans="1:7" x14ac:dyDescent="0.3">
      <c r="A44" s="88" t="s">
        <v>64</v>
      </c>
      <c r="B44" s="97">
        <v>114</v>
      </c>
      <c r="C44" s="97">
        <v>107</v>
      </c>
      <c r="D44" s="97">
        <v>89</v>
      </c>
      <c r="E44" s="97">
        <v>78</v>
      </c>
      <c r="F44" s="97">
        <v>75</v>
      </c>
      <c r="G44" s="97">
        <v>77</v>
      </c>
    </row>
    <row r="45" spans="1:7" x14ac:dyDescent="0.3">
      <c r="A45" s="88" t="s">
        <v>23</v>
      </c>
      <c r="B45" s="97">
        <v>132</v>
      </c>
      <c r="C45" s="97">
        <v>121</v>
      </c>
      <c r="D45" s="97">
        <v>113</v>
      </c>
      <c r="E45" s="97">
        <v>88</v>
      </c>
      <c r="F45" s="97">
        <v>78</v>
      </c>
      <c r="G45" s="97">
        <v>90</v>
      </c>
    </row>
    <row r="46" spans="1:7" x14ac:dyDescent="0.3">
      <c r="A46" s="88" t="s">
        <v>70</v>
      </c>
      <c r="B46" s="97">
        <v>41</v>
      </c>
      <c r="C46" s="97">
        <v>38</v>
      </c>
      <c r="D46" s="97">
        <v>50</v>
      </c>
      <c r="E46" s="97">
        <v>28</v>
      </c>
      <c r="F46" s="97">
        <v>30</v>
      </c>
      <c r="G46" s="97">
        <v>30</v>
      </c>
    </row>
    <row r="47" spans="1:7" x14ac:dyDescent="0.3">
      <c r="A47" s="88" t="s">
        <v>49</v>
      </c>
      <c r="B47" s="97">
        <v>37</v>
      </c>
      <c r="C47" s="97">
        <v>40</v>
      </c>
      <c r="D47" s="97">
        <v>38</v>
      </c>
      <c r="E47" s="97">
        <v>48</v>
      </c>
      <c r="F47" s="97">
        <v>49</v>
      </c>
      <c r="G47" s="97">
        <v>48</v>
      </c>
    </row>
    <row r="48" spans="1:7" x14ac:dyDescent="0.3">
      <c r="A48" s="88" t="s">
        <v>44</v>
      </c>
      <c r="B48" s="97">
        <v>233</v>
      </c>
      <c r="C48" s="97">
        <v>202</v>
      </c>
      <c r="D48" s="97">
        <v>174</v>
      </c>
      <c r="E48" s="97">
        <v>172</v>
      </c>
      <c r="F48" s="97">
        <v>164</v>
      </c>
      <c r="G48" s="97">
        <v>180</v>
      </c>
    </row>
    <row r="49" spans="1:7" x14ac:dyDescent="0.3">
      <c r="A49" s="88" t="s">
        <v>226</v>
      </c>
      <c r="B49" s="97">
        <v>2013</v>
      </c>
      <c r="C49" s="97">
        <v>1636</v>
      </c>
      <c r="D49" s="97">
        <v>1569</v>
      </c>
      <c r="E49" s="97">
        <v>1510</v>
      </c>
      <c r="F49" s="97">
        <v>1366</v>
      </c>
      <c r="G49" s="97">
        <v>1370</v>
      </c>
    </row>
    <row r="50" spans="1:7" x14ac:dyDescent="0.3">
      <c r="A50" s="88" t="s">
        <v>10</v>
      </c>
      <c r="B50" s="97">
        <v>200</v>
      </c>
      <c r="C50" s="97">
        <v>160</v>
      </c>
      <c r="D50" s="97">
        <v>152</v>
      </c>
      <c r="E50" s="97">
        <v>148</v>
      </c>
      <c r="F50" s="97">
        <v>132</v>
      </c>
      <c r="G50" s="97">
        <v>147</v>
      </c>
    </row>
    <row r="51" spans="1:7" x14ac:dyDescent="0.3">
      <c r="A51" s="88" t="s">
        <v>31</v>
      </c>
      <c r="B51" s="97">
        <v>59</v>
      </c>
      <c r="C51" s="97">
        <v>44</v>
      </c>
      <c r="D51" s="97">
        <v>32</v>
      </c>
      <c r="E51" s="97">
        <v>31</v>
      </c>
      <c r="F51" s="97">
        <v>32</v>
      </c>
      <c r="G51" s="97">
        <v>24</v>
      </c>
    </row>
    <row r="52" spans="1:7" x14ac:dyDescent="0.3">
      <c r="A52" s="88" t="s">
        <v>26</v>
      </c>
      <c r="B52" s="97">
        <v>14</v>
      </c>
      <c r="C52" s="97">
        <v>16</v>
      </c>
      <c r="D52" s="97">
        <v>21</v>
      </c>
      <c r="E52" s="97">
        <v>19</v>
      </c>
      <c r="F52" s="97">
        <v>15</v>
      </c>
      <c r="G52" s="97">
        <v>16</v>
      </c>
    </row>
    <row r="53" spans="1:7" x14ac:dyDescent="0.3">
      <c r="A53" s="88" t="s">
        <v>58</v>
      </c>
      <c r="B53" s="97">
        <v>38</v>
      </c>
      <c r="C53" s="97">
        <v>33</v>
      </c>
      <c r="D53" s="97">
        <v>22</v>
      </c>
      <c r="E53" s="97">
        <v>27</v>
      </c>
      <c r="F53" s="97">
        <v>20</v>
      </c>
      <c r="G53" s="97">
        <v>19</v>
      </c>
    </row>
    <row r="54" spans="1:7" x14ac:dyDescent="0.3">
      <c r="A54" s="88" t="s">
        <v>83</v>
      </c>
      <c r="B54" s="97">
        <v>326</v>
      </c>
      <c r="C54" s="97">
        <v>256</v>
      </c>
      <c r="D54" s="97">
        <v>240</v>
      </c>
      <c r="E54" s="97">
        <v>233</v>
      </c>
      <c r="F54" s="97">
        <v>212</v>
      </c>
      <c r="G54" s="97">
        <v>202</v>
      </c>
    </row>
    <row r="55" spans="1:7" x14ac:dyDescent="0.3">
      <c r="A55" s="88" t="s">
        <v>1</v>
      </c>
      <c r="B55" s="97">
        <v>292</v>
      </c>
      <c r="C55" s="97">
        <v>183</v>
      </c>
      <c r="D55" s="97">
        <v>164</v>
      </c>
      <c r="E55" s="97">
        <v>174</v>
      </c>
      <c r="F55" s="97">
        <v>134</v>
      </c>
      <c r="G55" s="97">
        <v>177</v>
      </c>
    </row>
    <row r="56" spans="1:7" x14ac:dyDescent="0.3">
      <c r="A56" s="88" t="s">
        <v>63</v>
      </c>
      <c r="B56" s="97">
        <v>71</v>
      </c>
      <c r="C56" s="97">
        <v>83</v>
      </c>
      <c r="D56" s="97">
        <v>69</v>
      </c>
      <c r="E56" s="97">
        <v>57</v>
      </c>
      <c r="F56" s="97">
        <v>63</v>
      </c>
      <c r="G56" s="97">
        <v>50</v>
      </c>
    </row>
    <row r="57" spans="1:7" x14ac:dyDescent="0.3">
      <c r="A57" s="88" t="s">
        <v>81</v>
      </c>
      <c r="B57" s="97">
        <v>25</v>
      </c>
      <c r="C57" s="97">
        <v>17</v>
      </c>
      <c r="D57" s="97">
        <v>13</v>
      </c>
      <c r="E57" s="97">
        <v>18</v>
      </c>
      <c r="F57" s="97">
        <v>11</v>
      </c>
      <c r="G57" s="97">
        <v>15</v>
      </c>
    </row>
    <row r="58" spans="1:7" x14ac:dyDescent="0.3">
      <c r="A58" s="88" t="s">
        <v>27</v>
      </c>
      <c r="B58" s="97">
        <v>23</v>
      </c>
      <c r="C58" s="97">
        <v>19</v>
      </c>
      <c r="D58" s="97">
        <v>21</v>
      </c>
      <c r="E58" s="97">
        <v>21</v>
      </c>
      <c r="F58" s="97">
        <v>15</v>
      </c>
      <c r="G58" s="97">
        <v>19</v>
      </c>
    </row>
    <row r="59" spans="1:7" x14ac:dyDescent="0.3">
      <c r="A59" s="88" t="s">
        <v>71</v>
      </c>
      <c r="B59" s="97">
        <v>53</v>
      </c>
      <c r="C59" s="97">
        <v>47</v>
      </c>
      <c r="D59" s="97">
        <v>44</v>
      </c>
      <c r="E59" s="97">
        <v>59</v>
      </c>
      <c r="F59" s="97">
        <v>59</v>
      </c>
      <c r="G59" s="97">
        <v>58</v>
      </c>
    </row>
    <row r="60" spans="1:7" x14ac:dyDescent="0.3">
      <c r="A60" s="88" t="s">
        <v>65</v>
      </c>
      <c r="B60" s="97">
        <v>84</v>
      </c>
      <c r="C60" s="97">
        <v>85</v>
      </c>
      <c r="D60" s="97">
        <v>66</v>
      </c>
      <c r="E60" s="97">
        <v>57</v>
      </c>
      <c r="F60" s="97">
        <v>54</v>
      </c>
      <c r="G60" s="97">
        <v>70</v>
      </c>
    </row>
    <row r="61" spans="1:7" x14ac:dyDescent="0.3">
      <c r="A61" s="88" t="s">
        <v>90</v>
      </c>
      <c r="B61" s="97">
        <v>84</v>
      </c>
      <c r="C61" s="97">
        <v>95</v>
      </c>
      <c r="D61" s="97">
        <v>73</v>
      </c>
      <c r="E61" s="97">
        <v>68</v>
      </c>
      <c r="F61" s="97">
        <v>66</v>
      </c>
      <c r="G61" s="97">
        <v>72</v>
      </c>
    </row>
    <row r="62" spans="1:7" x14ac:dyDescent="0.3">
      <c r="A62" s="88" t="s">
        <v>42</v>
      </c>
      <c r="B62" s="97">
        <v>49</v>
      </c>
      <c r="C62" s="97">
        <v>46</v>
      </c>
      <c r="D62" s="97">
        <v>49</v>
      </c>
      <c r="E62" s="97">
        <v>47</v>
      </c>
      <c r="F62" s="97">
        <v>44</v>
      </c>
      <c r="G62" s="97">
        <v>42</v>
      </c>
    </row>
    <row r="63" spans="1:7" x14ac:dyDescent="0.3">
      <c r="A63" s="88" t="s">
        <v>34</v>
      </c>
      <c r="B63" s="97">
        <v>45</v>
      </c>
      <c r="C63" s="97">
        <v>33</v>
      </c>
      <c r="D63" s="97">
        <v>28</v>
      </c>
      <c r="E63" s="97">
        <v>30</v>
      </c>
      <c r="F63" s="97">
        <v>31</v>
      </c>
      <c r="G63" s="97">
        <v>15</v>
      </c>
    </row>
    <row r="64" spans="1:7" x14ac:dyDescent="0.3">
      <c r="A64" s="88" t="s">
        <v>62</v>
      </c>
      <c r="B64" s="97">
        <v>137</v>
      </c>
      <c r="C64" s="97">
        <v>111</v>
      </c>
      <c r="D64" s="97">
        <v>106</v>
      </c>
      <c r="E64" s="97">
        <v>117</v>
      </c>
      <c r="F64" s="97">
        <v>103</v>
      </c>
      <c r="G64" s="97">
        <v>111</v>
      </c>
    </row>
    <row r="65" spans="1:7" x14ac:dyDescent="0.3">
      <c r="A65" s="88" t="s">
        <v>47</v>
      </c>
      <c r="B65" s="97">
        <v>11</v>
      </c>
      <c r="C65" s="97">
        <v>21</v>
      </c>
      <c r="D65" s="97">
        <v>24</v>
      </c>
      <c r="E65" s="97">
        <v>24</v>
      </c>
      <c r="F65" s="97">
        <v>14</v>
      </c>
      <c r="G65" s="97">
        <v>14</v>
      </c>
    </row>
    <row r="66" spans="1:7" x14ac:dyDescent="0.3">
      <c r="A66" s="88" t="s">
        <v>35</v>
      </c>
      <c r="B66" s="97">
        <v>276</v>
      </c>
      <c r="C66" s="97">
        <v>245</v>
      </c>
      <c r="D66" s="97">
        <v>208</v>
      </c>
      <c r="E66" s="97">
        <v>252</v>
      </c>
      <c r="F66" s="97">
        <v>209</v>
      </c>
      <c r="G66" s="97">
        <v>202</v>
      </c>
    </row>
    <row r="67" spans="1:7" x14ac:dyDescent="0.3">
      <c r="A67" s="88" t="s">
        <v>14</v>
      </c>
      <c r="B67" s="97">
        <v>83</v>
      </c>
      <c r="C67" s="97">
        <v>88</v>
      </c>
      <c r="D67" s="97">
        <v>115</v>
      </c>
      <c r="E67" s="97">
        <v>98</v>
      </c>
      <c r="F67" s="97">
        <v>114</v>
      </c>
      <c r="G67" s="97">
        <v>109</v>
      </c>
    </row>
    <row r="68" spans="1:7" x14ac:dyDescent="0.3">
      <c r="A68" s="88" t="s">
        <v>77</v>
      </c>
      <c r="B68" s="97">
        <v>75</v>
      </c>
      <c r="C68" s="97">
        <v>64</v>
      </c>
      <c r="D68" s="97">
        <v>47</v>
      </c>
      <c r="E68" s="97">
        <v>56</v>
      </c>
      <c r="F68" s="97">
        <v>40</v>
      </c>
      <c r="G68" s="97">
        <v>34</v>
      </c>
    </row>
    <row r="69" spans="1:7" x14ac:dyDescent="0.3">
      <c r="A69" s="88" t="s">
        <v>88</v>
      </c>
      <c r="B69" s="97">
        <v>9738</v>
      </c>
      <c r="C69" s="97">
        <v>8574</v>
      </c>
      <c r="D69" s="97">
        <v>7948</v>
      </c>
      <c r="E69" s="97">
        <v>7695</v>
      </c>
      <c r="F69" s="97">
        <v>7332</v>
      </c>
      <c r="G69" s="97">
        <v>7628</v>
      </c>
    </row>
    <row r="70" spans="1:7" x14ac:dyDescent="0.3">
      <c r="A70" s="88" t="s">
        <v>29</v>
      </c>
      <c r="B70" s="97">
        <v>207</v>
      </c>
      <c r="C70" s="97">
        <v>172</v>
      </c>
      <c r="D70" s="97">
        <v>168</v>
      </c>
      <c r="E70" s="97">
        <v>150</v>
      </c>
      <c r="F70" s="97">
        <v>136</v>
      </c>
      <c r="G70" s="97">
        <v>115</v>
      </c>
    </row>
    <row r="71" spans="1:7" x14ac:dyDescent="0.3">
      <c r="A71" s="88" t="s">
        <v>59</v>
      </c>
      <c r="B71" s="97">
        <v>59</v>
      </c>
      <c r="C71" s="97">
        <v>45</v>
      </c>
      <c r="D71" s="97">
        <v>35</v>
      </c>
      <c r="E71" s="97">
        <v>50</v>
      </c>
      <c r="F71" s="97">
        <v>49</v>
      </c>
      <c r="G71" s="97">
        <v>50</v>
      </c>
    </row>
    <row r="72" spans="1:7" x14ac:dyDescent="0.3">
      <c r="A72" s="88" t="s">
        <v>24</v>
      </c>
      <c r="B72" s="97">
        <v>162</v>
      </c>
      <c r="C72" s="97">
        <v>129</v>
      </c>
      <c r="D72" s="97">
        <v>134</v>
      </c>
      <c r="E72" s="97">
        <v>120</v>
      </c>
      <c r="F72" s="97">
        <v>105</v>
      </c>
      <c r="G72" s="97">
        <v>101</v>
      </c>
    </row>
    <row r="73" spans="1:7" x14ac:dyDescent="0.3">
      <c r="A73" s="88" t="s">
        <v>68</v>
      </c>
      <c r="B73" s="97">
        <v>111</v>
      </c>
      <c r="C73" s="97">
        <v>92</v>
      </c>
      <c r="D73" s="97">
        <v>107</v>
      </c>
      <c r="E73" s="97">
        <v>79</v>
      </c>
      <c r="F73" s="97">
        <v>80</v>
      </c>
      <c r="G73" s="97">
        <v>100</v>
      </c>
    </row>
    <row r="74" spans="1:7" x14ac:dyDescent="0.3">
      <c r="A74" s="88" t="s">
        <v>3</v>
      </c>
      <c r="B74" s="97">
        <v>60</v>
      </c>
      <c r="C74" s="97">
        <v>50</v>
      </c>
      <c r="D74" s="97">
        <v>41</v>
      </c>
      <c r="E74" s="97">
        <v>38</v>
      </c>
      <c r="F74" s="97">
        <v>40</v>
      </c>
      <c r="G74" s="97">
        <v>34</v>
      </c>
    </row>
    <row r="75" spans="1:7" x14ac:dyDescent="0.3">
      <c r="A75" s="88" t="s">
        <v>16</v>
      </c>
      <c r="B75" s="97">
        <v>342</v>
      </c>
      <c r="C75" s="97">
        <v>292</v>
      </c>
      <c r="D75" s="97">
        <v>285</v>
      </c>
      <c r="E75" s="97">
        <v>286</v>
      </c>
      <c r="F75" s="97">
        <v>260</v>
      </c>
      <c r="G75" s="97">
        <v>229</v>
      </c>
    </row>
    <row r="76" spans="1:7" x14ac:dyDescent="0.3">
      <c r="A76" s="88" t="s">
        <v>227</v>
      </c>
      <c r="B76" s="97">
        <v>935</v>
      </c>
      <c r="C76" s="97">
        <v>840</v>
      </c>
      <c r="D76" s="97">
        <v>737</v>
      </c>
      <c r="E76" s="97">
        <v>747</v>
      </c>
      <c r="F76" s="97">
        <v>738</v>
      </c>
      <c r="G76" s="97">
        <v>678</v>
      </c>
    </row>
    <row r="77" spans="1:7" x14ac:dyDescent="0.3">
      <c r="A77" s="88" t="s">
        <v>228</v>
      </c>
      <c r="B77" s="97">
        <v>309</v>
      </c>
      <c r="C77" s="97">
        <v>309</v>
      </c>
      <c r="D77" s="97">
        <v>287</v>
      </c>
      <c r="E77" s="97">
        <v>256</v>
      </c>
      <c r="F77" s="97">
        <v>234</v>
      </c>
      <c r="G77" s="97">
        <v>218</v>
      </c>
    </row>
    <row r="78" spans="1:7" x14ac:dyDescent="0.3">
      <c r="A78" s="88" t="s">
        <v>229</v>
      </c>
      <c r="B78" s="97">
        <v>2097</v>
      </c>
      <c r="C78" s="97">
        <v>1445</v>
      </c>
      <c r="D78" s="97">
        <v>1300</v>
      </c>
      <c r="E78" s="97">
        <v>1325</v>
      </c>
      <c r="F78" s="97">
        <v>1237</v>
      </c>
      <c r="G78" s="97">
        <v>1204</v>
      </c>
    </row>
    <row r="79" spans="1:7" x14ac:dyDescent="0.3">
      <c r="A79" s="88" t="s">
        <v>43</v>
      </c>
      <c r="B79" s="97">
        <v>43</v>
      </c>
      <c r="C79" s="97">
        <v>52</v>
      </c>
      <c r="D79" s="97">
        <v>61</v>
      </c>
      <c r="E79" s="97">
        <v>62</v>
      </c>
      <c r="F79" s="97">
        <v>58</v>
      </c>
      <c r="G79" s="97">
        <v>50</v>
      </c>
    </row>
    <row r="80" spans="1:7" x14ac:dyDescent="0.3">
      <c r="A80" s="88" t="s">
        <v>11</v>
      </c>
      <c r="B80" s="97">
        <v>121</v>
      </c>
      <c r="C80" s="97">
        <v>118</v>
      </c>
      <c r="D80" s="97">
        <v>114</v>
      </c>
      <c r="E80" s="97">
        <v>98</v>
      </c>
      <c r="F80" s="97">
        <v>84</v>
      </c>
      <c r="G80" s="97">
        <v>81</v>
      </c>
    </row>
    <row r="81" spans="1:7" x14ac:dyDescent="0.3">
      <c r="A81" s="88" t="s">
        <v>15</v>
      </c>
      <c r="B81" s="97">
        <v>52</v>
      </c>
      <c r="C81" s="97">
        <v>55</v>
      </c>
      <c r="D81" s="97">
        <v>48</v>
      </c>
      <c r="E81" s="97">
        <v>39</v>
      </c>
      <c r="F81" s="97">
        <v>26</v>
      </c>
      <c r="G81" s="97">
        <v>44</v>
      </c>
    </row>
    <row r="82" spans="1:7" x14ac:dyDescent="0.3">
      <c r="A82" s="88" t="s">
        <v>38</v>
      </c>
      <c r="B82" s="97">
        <v>111</v>
      </c>
      <c r="C82" s="97">
        <v>112</v>
      </c>
      <c r="D82" s="97">
        <v>81</v>
      </c>
      <c r="E82" s="97">
        <v>76</v>
      </c>
      <c r="F82" s="97">
        <v>90</v>
      </c>
      <c r="G82" s="97">
        <v>80</v>
      </c>
    </row>
    <row r="83" spans="1:7" x14ac:dyDescent="0.3">
      <c r="A83" s="88" t="s">
        <v>5</v>
      </c>
      <c r="B83" s="97">
        <v>82</v>
      </c>
      <c r="C83" s="97">
        <v>63</v>
      </c>
      <c r="D83" s="97">
        <v>51</v>
      </c>
      <c r="E83" s="97">
        <v>53</v>
      </c>
      <c r="F83" s="97">
        <v>53</v>
      </c>
      <c r="G83" s="97">
        <v>45</v>
      </c>
    </row>
    <row r="84" spans="1:7" x14ac:dyDescent="0.3">
      <c r="A84" s="88" t="s">
        <v>39</v>
      </c>
      <c r="B84" s="97">
        <v>95</v>
      </c>
      <c r="C84" s="97">
        <v>77</v>
      </c>
      <c r="D84" s="97">
        <v>64</v>
      </c>
      <c r="E84" s="97">
        <v>64</v>
      </c>
      <c r="F84" s="97">
        <v>61</v>
      </c>
      <c r="G84" s="97">
        <v>55</v>
      </c>
    </row>
    <row r="85" spans="1:7" x14ac:dyDescent="0.3">
      <c r="A85" s="88" t="s">
        <v>19</v>
      </c>
      <c r="B85" s="97">
        <v>99</v>
      </c>
      <c r="C85" s="97">
        <v>96</v>
      </c>
      <c r="D85" s="97">
        <v>90</v>
      </c>
      <c r="E85" s="97">
        <v>93</v>
      </c>
      <c r="F85" s="97">
        <v>76</v>
      </c>
      <c r="G85" s="97">
        <v>89</v>
      </c>
    </row>
    <row r="86" spans="1:7" x14ac:dyDescent="0.3">
      <c r="A86" s="88" t="s">
        <v>95</v>
      </c>
      <c r="B86" s="97">
        <v>97</v>
      </c>
      <c r="C86" s="97">
        <v>82</v>
      </c>
      <c r="D86" s="97">
        <v>79</v>
      </c>
      <c r="E86" s="97">
        <v>84</v>
      </c>
      <c r="F86" s="97">
        <v>64</v>
      </c>
      <c r="G86" s="97">
        <v>52</v>
      </c>
    </row>
    <row r="87" spans="1:7" x14ac:dyDescent="0.3">
      <c r="A87" s="88" t="s">
        <v>41</v>
      </c>
      <c r="B87" s="97">
        <v>75</v>
      </c>
      <c r="C87" s="97">
        <v>66</v>
      </c>
      <c r="D87" s="97">
        <v>92</v>
      </c>
      <c r="E87" s="97">
        <v>71</v>
      </c>
      <c r="F87" s="97">
        <v>87</v>
      </c>
      <c r="G87" s="97">
        <v>79</v>
      </c>
    </row>
    <row r="88" spans="1:7" x14ac:dyDescent="0.3">
      <c r="A88" s="88" t="s">
        <v>230</v>
      </c>
      <c r="B88" s="97">
        <v>951</v>
      </c>
      <c r="C88" s="97">
        <v>856</v>
      </c>
      <c r="D88" s="97">
        <v>803</v>
      </c>
      <c r="E88" s="97">
        <v>743</v>
      </c>
      <c r="F88" s="97">
        <v>705</v>
      </c>
      <c r="G88" s="97">
        <v>662</v>
      </c>
    </row>
    <row r="89" spans="1:7" x14ac:dyDescent="0.3">
      <c r="A89" s="88" t="s">
        <v>75</v>
      </c>
      <c r="B89" s="97">
        <v>164</v>
      </c>
      <c r="C89" s="97">
        <v>153</v>
      </c>
      <c r="D89" s="97">
        <v>138</v>
      </c>
      <c r="E89" s="97">
        <v>159</v>
      </c>
      <c r="F89" s="97">
        <v>159</v>
      </c>
      <c r="G89" s="97">
        <v>129</v>
      </c>
    </row>
    <row r="90" spans="1:7" x14ac:dyDescent="0.3">
      <c r="A90" s="88" t="s">
        <v>17</v>
      </c>
      <c r="B90" s="97">
        <v>94</v>
      </c>
      <c r="C90" s="97">
        <v>78</v>
      </c>
      <c r="D90" s="97">
        <v>72</v>
      </c>
      <c r="E90" s="97">
        <v>70</v>
      </c>
      <c r="F90" s="97">
        <v>73</v>
      </c>
      <c r="G90" s="97">
        <v>66</v>
      </c>
    </row>
    <row r="91" spans="1:7" x14ac:dyDescent="0.3">
      <c r="A91" s="88" t="s">
        <v>231</v>
      </c>
      <c r="B91" s="97">
        <v>1797</v>
      </c>
      <c r="C91" s="97">
        <v>1652</v>
      </c>
      <c r="D91" s="97">
        <v>1530</v>
      </c>
      <c r="E91" s="97">
        <v>1396</v>
      </c>
      <c r="F91" s="97">
        <v>1510</v>
      </c>
      <c r="G91" s="97">
        <v>1682</v>
      </c>
    </row>
    <row r="92" spans="1:7" x14ac:dyDescent="0.3">
      <c r="A92" s="89" t="s">
        <v>82</v>
      </c>
      <c r="B92" s="97">
        <v>261</v>
      </c>
      <c r="C92" s="97">
        <v>245</v>
      </c>
      <c r="D92" s="97">
        <v>213</v>
      </c>
      <c r="E92" s="97">
        <v>177</v>
      </c>
      <c r="F92" s="97">
        <v>180</v>
      </c>
      <c r="G92" s="97">
        <v>168</v>
      </c>
    </row>
    <row r="93" spans="1:7" x14ac:dyDescent="0.3">
      <c r="A93" s="89" t="s">
        <v>94</v>
      </c>
      <c r="B93" s="97">
        <v>25</v>
      </c>
      <c r="C93" s="97">
        <v>15</v>
      </c>
      <c r="D93" s="97">
        <v>14</v>
      </c>
      <c r="E93" s="97">
        <v>18</v>
      </c>
      <c r="F93" s="97">
        <v>14</v>
      </c>
      <c r="G93" s="97">
        <v>18</v>
      </c>
    </row>
    <row r="94" spans="1:7" x14ac:dyDescent="0.3">
      <c r="A94" s="89" t="s">
        <v>46</v>
      </c>
      <c r="B94" s="97">
        <v>86</v>
      </c>
      <c r="C94" s="97">
        <v>42</v>
      </c>
      <c r="D94" s="97">
        <v>46</v>
      </c>
      <c r="E94" s="97">
        <v>44</v>
      </c>
      <c r="F94" s="97">
        <v>42</v>
      </c>
      <c r="G94" s="97">
        <v>36</v>
      </c>
    </row>
    <row r="95" spans="1:7" x14ac:dyDescent="0.3">
      <c r="A95" s="89" t="s">
        <v>18</v>
      </c>
      <c r="B95" s="97">
        <v>8</v>
      </c>
      <c r="C95" s="97">
        <v>8</v>
      </c>
      <c r="D95" s="97">
        <v>10</v>
      </c>
      <c r="E95" s="97">
        <v>8</v>
      </c>
      <c r="F95" s="97">
        <v>5</v>
      </c>
      <c r="G95" s="97">
        <v>9</v>
      </c>
    </row>
    <row r="96" spans="1:7" x14ac:dyDescent="0.3">
      <c r="A96" s="89" t="s">
        <v>232</v>
      </c>
      <c r="B96" s="97">
        <v>805</v>
      </c>
      <c r="C96" s="97">
        <v>732</v>
      </c>
      <c r="D96" s="97">
        <v>690</v>
      </c>
      <c r="E96" s="97">
        <v>637</v>
      </c>
      <c r="F96" s="97">
        <v>590</v>
      </c>
      <c r="G96" s="97">
        <v>572</v>
      </c>
    </row>
    <row r="97" spans="1:7" x14ac:dyDescent="0.3">
      <c r="A97" s="89" t="s">
        <v>60</v>
      </c>
      <c r="B97" s="97">
        <v>51</v>
      </c>
      <c r="C97" s="97">
        <v>51</v>
      </c>
      <c r="D97" s="97">
        <v>45</v>
      </c>
      <c r="E97" s="97">
        <v>45</v>
      </c>
      <c r="F97" s="97">
        <v>43</v>
      </c>
      <c r="G97" s="97">
        <v>38</v>
      </c>
    </row>
    <row r="98" spans="1:7" x14ac:dyDescent="0.3">
      <c r="A98" s="89" t="s">
        <v>78</v>
      </c>
      <c r="B98" s="97">
        <v>72</v>
      </c>
      <c r="C98" s="97">
        <v>63</v>
      </c>
      <c r="D98" s="97">
        <v>72</v>
      </c>
      <c r="E98" s="97">
        <v>61</v>
      </c>
      <c r="F98" s="97">
        <v>118</v>
      </c>
      <c r="G98" s="97">
        <v>62</v>
      </c>
    </row>
  </sheetData>
  <autoFilter ref="A3:G98" xr:uid="{EF03A116-736A-4762-8E13-A8315C50651B}"/>
  <pageMargins left="0.75" right="0.75" top="1" bottom="1" header="0.5" footer="0.5"/>
  <pageSetup orientation="portrait" horizontalDpi="300" verticalDpi="300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03F4E-B05E-4AB0-8305-46C298BD9D52}">
  <sheetPr codeName="Лист22">
    <tabColor theme="0" tint="-0.249977111117893"/>
    <pageSetUpPr fitToPage="1"/>
  </sheetPr>
  <dimension ref="A1:Z98"/>
  <sheetViews>
    <sheetView showGridLines="0" workbookViewId="0">
      <selection activeCell="A4" sqref="A4:A98"/>
    </sheetView>
  </sheetViews>
  <sheetFormatPr defaultRowHeight="16.5" x14ac:dyDescent="0.3"/>
  <cols>
    <col min="1" max="1" width="108.5703125" style="86" customWidth="1"/>
    <col min="2" max="7" width="9.85546875" style="15" bestFit="1" customWidth="1"/>
    <col min="8" max="255" width="9.140625" style="15"/>
    <col min="256" max="256" width="108.5703125" style="15" customWidth="1"/>
    <col min="257" max="257" width="1.5703125" style="15" customWidth="1"/>
    <col min="258" max="258" width="6" style="15" customWidth="1"/>
    <col min="259" max="511" width="9.140625" style="15"/>
    <col min="512" max="512" width="108.5703125" style="15" customWidth="1"/>
    <col min="513" max="513" width="1.5703125" style="15" customWidth="1"/>
    <col min="514" max="514" width="6" style="15" customWidth="1"/>
    <col min="515" max="767" width="9.140625" style="15"/>
    <col min="768" max="768" width="108.5703125" style="15" customWidth="1"/>
    <col min="769" max="769" width="1.5703125" style="15" customWidth="1"/>
    <col min="770" max="770" width="6" style="15" customWidth="1"/>
    <col min="771" max="1023" width="9.140625" style="15"/>
    <col min="1024" max="1024" width="108.5703125" style="15" customWidth="1"/>
    <col min="1025" max="1025" width="1.5703125" style="15" customWidth="1"/>
    <col min="1026" max="1026" width="6" style="15" customWidth="1"/>
    <col min="1027" max="1279" width="9.140625" style="15"/>
    <col min="1280" max="1280" width="108.5703125" style="15" customWidth="1"/>
    <col min="1281" max="1281" width="1.5703125" style="15" customWidth="1"/>
    <col min="1282" max="1282" width="6" style="15" customWidth="1"/>
    <col min="1283" max="1535" width="9.140625" style="15"/>
    <col min="1536" max="1536" width="108.5703125" style="15" customWidth="1"/>
    <col min="1537" max="1537" width="1.5703125" style="15" customWidth="1"/>
    <col min="1538" max="1538" width="6" style="15" customWidth="1"/>
    <col min="1539" max="1791" width="9.140625" style="15"/>
    <col min="1792" max="1792" width="108.5703125" style="15" customWidth="1"/>
    <col min="1793" max="1793" width="1.5703125" style="15" customWidth="1"/>
    <col min="1794" max="1794" width="6" style="15" customWidth="1"/>
    <col min="1795" max="2047" width="9.140625" style="15"/>
    <col min="2048" max="2048" width="108.5703125" style="15" customWidth="1"/>
    <col min="2049" max="2049" width="1.5703125" style="15" customWidth="1"/>
    <col min="2050" max="2050" width="6" style="15" customWidth="1"/>
    <col min="2051" max="2303" width="9.140625" style="15"/>
    <col min="2304" max="2304" width="108.5703125" style="15" customWidth="1"/>
    <col min="2305" max="2305" width="1.5703125" style="15" customWidth="1"/>
    <col min="2306" max="2306" width="6" style="15" customWidth="1"/>
    <col min="2307" max="2559" width="9.140625" style="15"/>
    <col min="2560" max="2560" width="108.5703125" style="15" customWidth="1"/>
    <col min="2561" max="2561" width="1.5703125" style="15" customWidth="1"/>
    <col min="2562" max="2562" width="6" style="15" customWidth="1"/>
    <col min="2563" max="2815" width="9.140625" style="15"/>
    <col min="2816" max="2816" width="108.5703125" style="15" customWidth="1"/>
    <col min="2817" max="2817" width="1.5703125" style="15" customWidth="1"/>
    <col min="2818" max="2818" width="6" style="15" customWidth="1"/>
    <col min="2819" max="3071" width="9.140625" style="15"/>
    <col min="3072" max="3072" width="108.5703125" style="15" customWidth="1"/>
    <col min="3073" max="3073" width="1.5703125" style="15" customWidth="1"/>
    <col min="3074" max="3074" width="6" style="15" customWidth="1"/>
    <col min="3075" max="3327" width="9.140625" style="15"/>
    <col min="3328" max="3328" width="108.5703125" style="15" customWidth="1"/>
    <col min="3329" max="3329" width="1.5703125" style="15" customWidth="1"/>
    <col min="3330" max="3330" width="6" style="15" customWidth="1"/>
    <col min="3331" max="3583" width="9.140625" style="15"/>
    <col min="3584" max="3584" width="108.5703125" style="15" customWidth="1"/>
    <col min="3585" max="3585" width="1.5703125" style="15" customWidth="1"/>
    <col min="3586" max="3586" width="6" style="15" customWidth="1"/>
    <col min="3587" max="3839" width="9.140625" style="15"/>
    <col min="3840" max="3840" width="108.5703125" style="15" customWidth="1"/>
    <col min="3841" max="3841" width="1.5703125" style="15" customWidth="1"/>
    <col min="3842" max="3842" width="6" style="15" customWidth="1"/>
    <col min="3843" max="4095" width="9.140625" style="15"/>
    <col min="4096" max="4096" width="108.5703125" style="15" customWidth="1"/>
    <col min="4097" max="4097" width="1.5703125" style="15" customWidth="1"/>
    <col min="4098" max="4098" width="6" style="15" customWidth="1"/>
    <col min="4099" max="4351" width="9.140625" style="15"/>
    <col min="4352" max="4352" width="108.5703125" style="15" customWidth="1"/>
    <col min="4353" max="4353" width="1.5703125" style="15" customWidth="1"/>
    <col min="4354" max="4354" width="6" style="15" customWidth="1"/>
    <col min="4355" max="4607" width="9.140625" style="15"/>
    <col min="4608" max="4608" width="108.5703125" style="15" customWidth="1"/>
    <col min="4609" max="4609" width="1.5703125" style="15" customWidth="1"/>
    <col min="4610" max="4610" width="6" style="15" customWidth="1"/>
    <col min="4611" max="4863" width="9.140625" style="15"/>
    <col min="4864" max="4864" width="108.5703125" style="15" customWidth="1"/>
    <col min="4865" max="4865" width="1.5703125" style="15" customWidth="1"/>
    <col min="4866" max="4866" width="6" style="15" customWidth="1"/>
    <col min="4867" max="5119" width="9.140625" style="15"/>
    <col min="5120" max="5120" width="108.5703125" style="15" customWidth="1"/>
    <col min="5121" max="5121" width="1.5703125" style="15" customWidth="1"/>
    <col min="5122" max="5122" width="6" style="15" customWidth="1"/>
    <col min="5123" max="5375" width="9.140625" style="15"/>
    <col min="5376" max="5376" width="108.5703125" style="15" customWidth="1"/>
    <col min="5377" max="5377" width="1.5703125" style="15" customWidth="1"/>
    <col min="5378" max="5378" width="6" style="15" customWidth="1"/>
    <col min="5379" max="5631" width="9.140625" style="15"/>
    <col min="5632" max="5632" width="108.5703125" style="15" customWidth="1"/>
    <col min="5633" max="5633" width="1.5703125" style="15" customWidth="1"/>
    <col min="5634" max="5634" width="6" style="15" customWidth="1"/>
    <col min="5635" max="5887" width="9.140625" style="15"/>
    <col min="5888" max="5888" width="108.5703125" style="15" customWidth="1"/>
    <col min="5889" max="5889" width="1.5703125" style="15" customWidth="1"/>
    <col min="5890" max="5890" width="6" style="15" customWidth="1"/>
    <col min="5891" max="6143" width="9.140625" style="15"/>
    <col min="6144" max="6144" width="108.5703125" style="15" customWidth="1"/>
    <col min="6145" max="6145" width="1.5703125" style="15" customWidth="1"/>
    <col min="6146" max="6146" width="6" style="15" customWidth="1"/>
    <col min="6147" max="6399" width="9.140625" style="15"/>
    <col min="6400" max="6400" width="108.5703125" style="15" customWidth="1"/>
    <col min="6401" max="6401" width="1.5703125" style="15" customWidth="1"/>
    <col min="6402" max="6402" width="6" style="15" customWidth="1"/>
    <col min="6403" max="6655" width="9.140625" style="15"/>
    <col min="6656" max="6656" width="108.5703125" style="15" customWidth="1"/>
    <col min="6657" max="6657" width="1.5703125" style="15" customWidth="1"/>
    <col min="6658" max="6658" width="6" style="15" customWidth="1"/>
    <col min="6659" max="6911" width="9.140625" style="15"/>
    <col min="6912" max="6912" width="108.5703125" style="15" customWidth="1"/>
    <col min="6913" max="6913" width="1.5703125" style="15" customWidth="1"/>
    <col min="6914" max="6914" width="6" style="15" customWidth="1"/>
    <col min="6915" max="7167" width="9.140625" style="15"/>
    <col min="7168" max="7168" width="108.5703125" style="15" customWidth="1"/>
    <col min="7169" max="7169" width="1.5703125" style="15" customWidth="1"/>
    <col min="7170" max="7170" width="6" style="15" customWidth="1"/>
    <col min="7171" max="7423" width="9.140625" style="15"/>
    <col min="7424" max="7424" width="108.5703125" style="15" customWidth="1"/>
    <col min="7425" max="7425" width="1.5703125" style="15" customWidth="1"/>
    <col min="7426" max="7426" width="6" style="15" customWidth="1"/>
    <col min="7427" max="7679" width="9.140625" style="15"/>
    <col min="7680" max="7680" width="108.5703125" style="15" customWidth="1"/>
    <col min="7681" max="7681" width="1.5703125" style="15" customWidth="1"/>
    <col min="7682" max="7682" width="6" style="15" customWidth="1"/>
    <col min="7683" max="7935" width="9.140625" style="15"/>
    <col min="7936" max="7936" width="108.5703125" style="15" customWidth="1"/>
    <col min="7937" max="7937" width="1.5703125" style="15" customWidth="1"/>
    <col min="7938" max="7938" width="6" style="15" customWidth="1"/>
    <col min="7939" max="8191" width="9.140625" style="15"/>
    <col min="8192" max="8192" width="108.5703125" style="15" customWidth="1"/>
    <col min="8193" max="8193" width="1.5703125" style="15" customWidth="1"/>
    <col min="8194" max="8194" width="6" style="15" customWidth="1"/>
    <col min="8195" max="8447" width="9.140625" style="15"/>
    <col min="8448" max="8448" width="108.5703125" style="15" customWidth="1"/>
    <col min="8449" max="8449" width="1.5703125" style="15" customWidth="1"/>
    <col min="8450" max="8450" width="6" style="15" customWidth="1"/>
    <col min="8451" max="8703" width="9.140625" style="15"/>
    <col min="8704" max="8704" width="108.5703125" style="15" customWidth="1"/>
    <col min="8705" max="8705" width="1.5703125" style="15" customWidth="1"/>
    <col min="8706" max="8706" width="6" style="15" customWidth="1"/>
    <col min="8707" max="8959" width="9.140625" style="15"/>
    <col min="8960" max="8960" width="108.5703125" style="15" customWidth="1"/>
    <col min="8961" max="8961" width="1.5703125" style="15" customWidth="1"/>
    <col min="8962" max="8962" width="6" style="15" customWidth="1"/>
    <col min="8963" max="9215" width="9.140625" style="15"/>
    <col min="9216" max="9216" width="108.5703125" style="15" customWidth="1"/>
    <col min="9217" max="9217" width="1.5703125" style="15" customWidth="1"/>
    <col min="9218" max="9218" width="6" style="15" customWidth="1"/>
    <col min="9219" max="9471" width="9.140625" style="15"/>
    <col min="9472" max="9472" width="108.5703125" style="15" customWidth="1"/>
    <col min="9473" max="9473" width="1.5703125" style="15" customWidth="1"/>
    <col min="9474" max="9474" width="6" style="15" customWidth="1"/>
    <col min="9475" max="9727" width="9.140625" style="15"/>
    <col min="9728" max="9728" width="108.5703125" style="15" customWidth="1"/>
    <col min="9729" max="9729" width="1.5703125" style="15" customWidth="1"/>
    <col min="9730" max="9730" width="6" style="15" customWidth="1"/>
    <col min="9731" max="9983" width="9.140625" style="15"/>
    <col min="9984" max="9984" width="108.5703125" style="15" customWidth="1"/>
    <col min="9985" max="9985" width="1.5703125" style="15" customWidth="1"/>
    <col min="9986" max="9986" width="6" style="15" customWidth="1"/>
    <col min="9987" max="10239" width="9.140625" style="15"/>
    <col min="10240" max="10240" width="108.5703125" style="15" customWidth="1"/>
    <col min="10241" max="10241" width="1.5703125" style="15" customWidth="1"/>
    <col min="10242" max="10242" width="6" style="15" customWidth="1"/>
    <col min="10243" max="10495" width="9.140625" style="15"/>
    <col min="10496" max="10496" width="108.5703125" style="15" customWidth="1"/>
    <col min="10497" max="10497" width="1.5703125" style="15" customWidth="1"/>
    <col min="10498" max="10498" width="6" style="15" customWidth="1"/>
    <col min="10499" max="10751" width="9.140625" style="15"/>
    <col min="10752" max="10752" width="108.5703125" style="15" customWidth="1"/>
    <col min="10753" max="10753" width="1.5703125" style="15" customWidth="1"/>
    <col min="10754" max="10754" width="6" style="15" customWidth="1"/>
    <col min="10755" max="11007" width="9.140625" style="15"/>
    <col min="11008" max="11008" width="108.5703125" style="15" customWidth="1"/>
    <col min="11009" max="11009" width="1.5703125" style="15" customWidth="1"/>
    <col min="11010" max="11010" width="6" style="15" customWidth="1"/>
    <col min="11011" max="11263" width="9.140625" style="15"/>
    <col min="11264" max="11264" width="108.5703125" style="15" customWidth="1"/>
    <col min="11265" max="11265" width="1.5703125" style="15" customWidth="1"/>
    <col min="11266" max="11266" width="6" style="15" customWidth="1"/>
    <col min="11267" max="11519" width="9.140625" style="15"/>
    <col min="11520" max="11520" width="108.5703125" style="15" customWidth="1"/>
    <col min="11521" max="11521" width="1.5703125" style="15" customWidth="1"/>
    <col min="11522" max="11522" width="6" style="15" customWidth="1"/>
    <col min="11523" max="11775" width="9.140625" style="15"/>
    <col min="11776" max="11776" width="108.5703125" style="15" customWidth="1"/>
    <col min="11777" max="11777" width="1.5703125" style="15" customWidth="1"/>
    <col min="11778" max="11778" width="6" style="15" customWidth="1"/>
    <col min="11779" max="12031" width="9.140625" style="15"/>
    <col min="12032" max="12032" width="108.5703125" style="15" customWidth="1"/>
    <col min="12033" max="12033" width="1.5703125" style="15" customWidth="1"/>
    <col min="12034" max="12034" width="6" style="15" customWidth="1"/>
    <col min="12035" max="12287" width="9.140625" style="15"/>
    <col min="12288" max="12288" width="108.5703125" style="15" customWidth="1"/>
    <col min="12289" max="12289" width="1.5703125" style="15" customWidth="1"/>
    <col min="12290" max="12290" width="6" style="15" customWidth="1"/>
    <col min="12291" max="12543" width="9.140625" style="15"/>
    <col min="12544" max="12544" width="108.5703125" style="15" customWidth="1"/>
    <col min="12545" max="12545" width="1.5703125" style="15" customWidth="1"/>
    <col min="12546" max="12546" width="6" style="15" customWidth="1"/>
    <col min="12547" max="12799" width="9.140625" style="15"/>
    <col min="12800" max="12800" width="108.5703125" style="15" customWidth="1"/>
    <col min="12801" max="12801" width="1.5703125" style="15" customWidth="1"/>
    <col min="12802" max="12802" width="6" style="15" customWidth="1"/>
    <col min="12803" max="13055" width="9.140625" style="15"/>
    <col min="13056" max="13056" width="108.5703125" style="15" customWidth="1"/>
    <col min="13057" max="13057" width="1.5703125" style="15" customWidth="1"/>
    <col min="13058" max="13058" width="6" style="15" customWidth="1"/>
    <col min="13059" max="13311" width="9.140625" style="15"/>
    <col min="13312" max="13312" width="108.5703125" style="15" customWidth="1"/>
    <col min="13313" max="13313" width="1.5703125" style="15" customWidth="1"/>
    <col min="13314" max="13314" width="6" style="15" customWidth="1"/>
    <col min="13315" max="13567" width="9.140625" style="15"/>
    <col min="13568" max="13568" width="108.5703125" style="15" customWidth="1"/>
    <col min="13569" max="13569" width="1.5703125" style="15" customWidth="1"/>
    <col min="13570" max="13570" width="6" style="15" customWidth="1"/>
    <col min="13571" max="13823" width="9.140625" style="15"/>
    <col min="13824" max="13824" width="108.5703125" style="15" customWidth="1"/>
    <col min="13825" max="13825" width="1.5703125" style="15" customWidth="1"/>
    <col min="13826" max="13826" width="6" style="15" customWidth="1"/>
    <col min="13827" max="14079" width="9.140625" style="15"/>
    <col min="14080" max="14080" width="108.5703125" style="15" customWidth="1"/>
    <col min="14081" max="14081" width="1.5703125" style="15" customWidth="1"/>
    <col min="14082" max="14082" width="6" style="15" customWidth="1"/>
    <col min="14083" max="14335" width="9.140625" style="15"/>
    <col min="14336" max="14336" width="108.5703125" style="15" customWidth="1"/>
    <col min="14337" max="14337" width="1.5703125" style="15" customWidth="1"/>
    <col min="14338" max="14338" width="6" style="15" customWidth="1"/>
    <col min="14339" max="14591" width="9.140625" style="15"/>
    <col min="14592" max="14592" width="108.5703125" style="15" customWidth="1"/>
    <col min="14593" max="14593" width="1.5703125" style="15" customWidth="1"/>
    <col min="14594" max="14594" width="6" style="15" customWidth="1"/>
    <col min="14595" max="14847" width="9.140625" style="15"/>
    <col min="14848" max="14848" width="108.5703125" style="15" customWidth="1"/>
    <col min="14849" max="14849" width="1.5703125" style="15" customWidth="1"/>
    <col min="14850" max="14850" width="6" style="15" customWidth="1"/>
    <col min="14851" max="15103" width="9.140625" style="15"/>
    <col min="15104" max="15104" width="108.5703125" style="15" customWidth="1"/>
    <col min="15105" max="15105" width="1.5703125" style="15" customWidth="1"/>
    <col min="15106" max="15106" width="6" style="15" customWidth="1"/>
    <col min="15107" max="15359" width="9.140625" style="15"/>
    <col min="15360" max="15360" width="108.5703125" style="15" customWidth="1"/>
    <col min="15361" max="15361" width="1.5703125" style="15" customWidth="1"/>
    <col min="15362" max="15362" width="6" style="15" customWidth="1"/>
    <col min="15363" max="15615" width="9.140625" style="15"/>
    <col min="15616" max="15616" width="108.5703125" style="15" customWidth="1"/>
    <col min="15617" max="15617" width="1.5703125" style="15" customWidth="1"/>
    <col min="15618" max="15618" width="6" style="15" customWidth="1"/>
    <col min="15619" max="15871" width="9.140625" style="15"/>
    <col min="15872" max="15872" width="108.5703125" style="15" customWidth="1"/>
    <col min="15873" max="15873" width="1.5703125" style="15" customWidth="1"/>
    <col min="15874" max="15874" width="6" style="15" customWidth="1"/>
    <col min="15875" max="16127" width="9.140625" style="15"/>
    <col min="16128" max="16128" width="108.5703125" style="15" customWidth="1"/>
    <col min="16129" max="16129" width="1.5703125" style="15" customWidth="1"/>
    <col min="16130" max="16130" width="6" style="15" customWidth="1"/>
    <col min="16131" max="16384" width="9.140625" style="15"/>
  </cols>
  <sheetData>
    <row r="1" spans="1:26" x14ac:dyDescent="0.3">
      <c r="A1" s="104" t="s">
        <v>234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3"/>
      <c r="Q1" s="103"/>
      <c r="R1" s="103"/>
      <c r="S1" s="103"/>
      <c r="T1" s="103"/>
      <c r="U1" s="103"/>
      <c r="V1" s="103"/>
      <c r="W1" s="103"/>
      <c r="X1" s="103"/>
      <c r="Y1" s="103"/>
      <c r="Z1" s="103"/>
    </row>
    <row r="3" spans="1:26" x14ac:dyDescent="0.3">
      <c r="A3" s="87" t="s">
        <v>195</v>
      </c>
      <c r="B3" s="98">
        <v>2017</v>
      </c>
      <c r="C3" s="99">
        <v>2018</v>
      </c>
      <c r="D3" s="99">
        <v>2019</v>
      </c>
      <c r="E3" s="99">
        <v>2020</v>
      </c>
      <c r="F3" s="99">
        <v>2021</v>
      </c>
      <c r="G3" s="99">
        <v>2022</v>
      </c>
    </row>
    <row r="4" spans="1:26" x14ac:dyDescent="0.3">
      <c r="A4" s="88" t="s">
        <v>12</v>
      </c>
      <c r="B4" s="97">
        <v>535</v>
      </c>
      <c r="C4" s="97">
        <v>534</v>
      </c>
      <c r="D4" s="97">
        <v>423</v>
      </c>
      <c r="E4" s="97">
        <v>454</v>
      </c>
      <c r="F4" s="97">
        <v>447</v>
      </c>
      <c r="G4" s="97">
        <v>401</v>
      </c>
    </row>
    <row r="5" spans="1:26" x14ac:dyDescent="0.3">
      <c r="A5" s="88" t="s">
        <v>73</v>
      </c>
      <c r="B5" s="97">
        <v>255</v>
      </c>
      <c r="C5" s="97">
        <v>272</v>
      </c>
      <c r="D5" s="97">
        <v>263</v>
      </c>
      <c r="E5" s="97">
        <v>204</v>
      </c>
      <c r="F5" s="97">
        <v>211</v>
      </c>
      <c r="G5" s="97">
        <v>182</v>
      </c>
    </row>
    <row r="6" spans="1:26" x14ac:dyDescent="0.3">
      <c r="A6" s="88" t="s">
        <v>53</v>
      </c>
      <c r="B6" s="97">
        <v>224</v>
      </c>
      <c r="C6" s="97">
        <v>220</v>
      </c>
      <c r="D6" s="97">
        <v>203</v>
      </c>
      <c r="E6" s="97">
        <v>199</v>
      </c>
      <c r="F6" s="97">
        <v>145</v>
      </c>
      <c r="G6" s="97">
        <v>166</v>
      </c>
    </row>
    <row r="7" spans="1:26" x14ac:dyDescent="0.3">
      <c r="A7" s="88" t="s">
        <v>25</v>
      </c>
      <c r="B7" s="97">
        <v>128</v>
      </c>
      <c r="C7" s="97">
        <v>148</v>
      </c>
      <c r="D7" s="97">
        <v>102</v>
      </c>
      <c r="E7" s="97">
        <v>120</v>
      </c>
      <c r="F7" s="97">
        <v>87</v>
      </c>
      <c r="G7" s="97">
        <v>93</v>
      </c>
    </row>
    <row r="8" spans="1:26" x14ac:dyDescent="0.3">
      <c r="A8" s="88" t="s">
        <v>50</v>
      </c>
      <c r="B8" s="97">
        <v>122</v>
      </c>
      <c r="C8" s="97">
        <v>128</v>
      </c>
      <c r="D8" s="97">
        <v>110</v>
      </c>
      <c r="E8" s="97">
        <v>121</v>
      </c>
      <c r="F8" s="97">
        <v>125</v>
      </c>
      <c r="G8" s="97">
        <v>131</v>
      </c>
    </row>
    <row r="9" spans="1:26" x14ac:dyDescent="0.3">
      <c r="A9" s="88" t="s">
        <v>48</v>
      </c>
      <c r="B9" s="97">
        <v>171</v>
      </c>
      <c r="C9" s="97">
        <v>164</v>
      </c>
      <c r="D9" s="97">
        <v>177</v>
      </c>
      <c r="E9" s="97">
        <v>137</v>
      </c>
      <c r="F9" s="97">
        <v>100</v>
      </c>
      <c r="G9" s="97">
        <v>119</v>
      </c>
    </row>
    <row r="10" spans="1:26" x14ac:dyDescent="0.3">
      <c r="A10" s="88" t="s">
        <v>20</v>
      </c>
      <c r="B10" s="97">
        <v>195</v>
      </c>
      <c r="C10" s="97">
        <v>182</v>
      </c>
      <c r="D10" s="97">
        <v>191</v>
      </c>
      <c r="E10" s="97">
        <v>162</v>
      </c>
      <c r="F10" s="97">
        <v>150</v>
      </c>
      <c r="G10" s="97">
        <v>168</v>
      </c>
    </row>
    <row r="11" spans="1:26" x14ac:dyDescent="0.3">
      <c r="A11" s="88" t="s">
        <v>22</v>
      </c>
      <c r="B11" s="97">
        <v>360</v>
      </c>
      <c r="C11" s="97">
        <v>307</v>
      </c>
      <c r="D11" s="97">
        <v>310</v>
      </c>
      <c r="E11" s="97">
        <v>279</v>
      </c>
      <c r="F11" s="97">
        <v>236</v>
      </c>
      <c r="G11" s="97">
        <v>242</v>
      </c>
    </row>
    <row r="12" spans="1:26" x14ac:dyDescent="0.3">
      <c r="A12" s="88" t="s">
        <v>80</v>
      </c>
      <c r="B12" s="97">
        <v>261</v>
      </c>
      <c r="C12" s="97">
        <v>237</v>
      </c>
      <c r="D12" s="97">
        <v>239</v>
      </c>
      <c r="E12" s="97">
        <v>216</v>
      </c>
      <c r="F12" s="97">
        <v>186</v>
      </c>
      <c r="G12" s="97">
        <v>205</v>
      </c>
    </row>
    <row r="13" spans="1:26" x14ac:dyDescent="0.3">
      <c r="A13" s="88" t="s">
        <v>4</v>
      </c>
      <c r="B13" s="97">
        <v>270</v>
      </c>
      <c r="C13" s="97">
        <v>228</v>
      </c>
      <c r="D13" s="97">
        <v>196</v>
      </c>
      <c r="E13" s="97">
        <v>225</v>
      </c>
      <c r="F13" s="97">
        <v>190</v>
      </c>
      <c r="G13" s="97">
        <v>183</v>
      </c>
    </row>
    <row r="14" spans="1:26" x14ac:dyDescent="0.3">
      <c r="A14" s="88" t="s">
        <v>13</v>
      </c>
      <c r="B14" s="97">
        <v>869</v>
      </c>
      <c r="C14" s="97">
        <v>836</v>
      </c>
      <c r="D14" s="97">
        <v>822</v>
      </c>
      <c r="E14" s="97">
        <v>674</v>
      </c>
      <c r="F14" s="97">
        <v>549</v>
      </c>
      <c r="G14" s="97">
        <v>543</v>
      </c>
    </row>
    <row r="15" spans="1:26" x14ac:dyDescent="0.3">
      <c r="A15" s="88" t="s">
        <v>32</v>
      </c>
      <c r="B15" s="97">
        <v>436</v>
      </c>
      <c r="C15" s="97">
        <v>417</v>
      </c>
      <c r="D15" s="97">
        <v>388</v>
      </c>
      <c r="E15" s="97">
        <v>347</v>
      </c>
      <c r="F15" s="97">
        <v>321</v>
      </c>
      <c r="G15" s="97">
        <v>313</v>
      </c>
    </row>
    <row r="16" spans="1:26" x14ac:dyDescent="0.3">
      <c r="A16" s="88" t="s">
        <v>146</v>
      </c>
      <c r="B16" s="97">
        <v>56</v>
      </c>
      <c r="C16" s="97">
        <v>54</v>
      </c>
      <c r="D16" s="97">
        <v>51</v>
      </c>
      <c r="E16" s="97">
        <v>64</v>
      </c>
      <c r="F16" s="97">
        <v>63</v>
      </c>
      <c r="G16" s="97">
        <v>56</v>
      </c>
    </row>
    <row r="17" spans="1:7" x14ac:dyDescent="0.3">
      <c r="A17" s="88" t="s">
        <v>224</v>
      </c>
      <c r="B17" s="97">
        <v>1905</v>
      </c>
      <c r="C17" s="97">
        <v>2680</v>
      </c>
      <c r="D17" s="97">
        <v>2522</v>
      </c>
      <c r="E17" s="97">
        <v>2280</v>
      </c>
      <c r="F17" s="97">
        <v>2065</v>
      </c>
      <c r="G17" s="97">
        <v>1971</v>
      </c>
    </row>
    <row r="18" spans="1:7" x14ac:dyDescent="0.3">
      <c r="A18" s="88" t="s">
        <v>74</v>
      </c>
      <c r="B18" s="97">
        <v>45</v>
      </c>
      <c r="C18" s="97">
        <v>58</v>
      </c>
      <c r="D18" s="97">
        <v>62</v>
      </c>
      <c r="E18" s="97">
        <v>50</v>
      </c>
      <c r="F18" s="97">
        <v>44</v>
      </c>
      <c r="G18" s="97">
        <v>34</v>
      </c>
    </row>
    <row r="19" spans="1:7" x14ac:dyDescent="0.3">
      <c r="A19" s="88" t="s">
        <v>57</v>
      </c>
      <c r="B19" s="97">
        <v>507</v>
      </c>
      <c r="C19" s="97">
        <v>452</v>
      </c>
      <c r="D19" s="97">
        <v>403</v>
      </c>
      <c r="E19" s="97">
        <v>417</v>
      </c>
      <c r="F19" s="97">
        <v>342</v>
      </c>
      <c r="G19" s="97">
        <v>354</v>
      </c>
    </row>
    <row r="20" spans="1:7" x14ac:dyDescent="0.3">
      <c r="A20" s="88" t="s">
        <v>45</v>
      </c>
      <c r="B20" s="97">
        <v>176</v>
      </c>
      <c r="C20" s="97">
        <v>156</v>
      </c>
      <c r="D20" s="97">
        <v>134</v>
      </c>
      <c r="E20" s="97">
        <v>145</v>
      </c>
      <c r="F20" s="97">
        <v>111</v>
      </c>
      <c r="G20" s="97">
        <v>112</v>
      </c>
    </row>
    <row r="21" spans="1:7" x14ac:dyDescent="0.3">
      <c r="A21" s="88" t="s">
        <v>72</v>
      </c>
      <c r="B21" s="97">
        <v>873</v>
      </c>
      <c r="C21" s="97">
        <v>869</v>
      </c>
      <c r="D21" s="97">
        <v>796</v>
      </c>
      <c r="E21" s="97">
        <v>842</v>
      </c>
      <c r="F21" s="97">
        <v>647</v>
      </c>
      <c r="G21" s="97">
        <v>607</v>
      </c>
    </row>
    <row r="22" spans="1:7" x14ac:dyDescent="0.3">
      <c r="A22" s="88" t="s">
        <v>67</v>
      </c>
      <c r="B22" s="97">
        <v>43</v>
      </c>
      <c r="C22" s="97">
        <v>67</v>
      </c>
      <c r="D22" s="97">
        <v>53</v>
      </c>
      <c r="E22" s="97">
        <v>37</v>
      </c>
      <c r="F22" s="97">
        <v>34</v>
      </c>
      <c r="G22" s="97">
        <v>29</v>
      </c>
    </row>
    <row r="23" spans="1:7" x14ac:dyDescent="0.3">
      <c r="A23" s="88" t="s">
        <v>69</v>
      </c>
      <c r="B23" s="97">
        <v>113</v>
      </c>
      <c r="C23" s="97">
        <v>112</v>
      </c>
      <c r="D23" s="97">
        <v>129</v>
      </c>
      <c r="E23" s="97">
        <v>95</v>
      </c>
      <c r="F23" s="97">
        <v>92</v>
      </c>
      <c r="G23" s="97">
        <v>84</v>
      </c>
    </row>
    <row r="24" spans="1:7" x14ac:dyDescent="0.3">
      <c r="A24" s="88" t="s">
        <v>40</v>
      </c>
      <c r="B24" s="97">
        <v>191</v>
      </c>
      <c r="C24" s="97">
        <v>151</v>
      </c>
      <c r="D24" s="97">
        <v>142</v>
      </c>
      <c r="E24" s="97">
        <v>117</v>
      </c>
      <c r="F24" s="97">
        <v>139</v>
      </c>
      <c r="G24" s="97">
        <v>130</v>
      </c>
    </row>
    <row r="25" spans="1:7" x14ac:dyDescent="0.3">
      <c r="A25" s="88" t="s">
        <v>9</v>
      </c>
      <c r="B25" s="97">
        <v>88</v>
      </c>
      <c r="C25" s="97">
        <v>95</v>
      </c>
      <c r="D25" s="97">
        <v>76</v>
      </c>
      <c r="E25" s="97">
        <v>69</v>
      </c>
      <c r="F25" s="97">
        <v>60</v>
      </c>
      <c r="G25" s="97">
        <v>65</v>
      </c>
    </row>
    <row r="26" spans="1:7" x14ac:dyDescent="0.3">
      <c r="A26" s="88" t="s">
        <v>2</v>
      </c>
      <c r="B26" s="97">
        <v>43</v>
      </c>
      <c r="C26" s="97">
        <v>34</v>
      </c>
      <c r="D26" s="97">
        <v>30</v>
      </c>
      <c r="E26" s="97">
        <v>20</v>
      </c>
      <c r="F26" s="97">
        <v>28</v>
      </c>
      <c r="G26" s="97">
        <v>13</v>
      </c>
    </row>
    <row r="27" spans="1:7" x14ac:dyDescent="0.3">
      <c r="A27" s="88" t="s">
        <v>76</v>
      </c>
      <c r="B27" s="97">
        <v>992</v>
      </c>
      <c r="C27" s="97">
        <v>901</v>
      </c>
      <c r="D27" s="97">
        <v>827</v>
      </c>
      <c r="E27" s="97">
        <v>681</v>
      </c>
      <c r="F27" s="97">
        <v>637</v>
      </c>
      <c r="G27" s="97">
        <v>577</v>
      </c>
    </row>
    <row r="28" spans="1:7" x14ac:dyDescent="0.3">
      <c r="A28" s="88" t="s">
        <v>36</v>
      </c>
      <c r="B28" s="97">
        <v>181</v>
      </c>
      <c r="C28" s="97">
        <v>162</v>
      </c>
      <c r="D28" s="97">
        <v>129</v>
      </c>
      <c r="E28" s="97">
        <v>163</v>
      </c>
      <c r="F28" s="97">
        <v>133</v>
      </c>
      <c r="G28" s="97">
        <v>144</v>
      </c>
    </row>
    <row r="29" spans="1:7" x14ac:dyDescent="0.3">
      <c r="A29" s="88" t="s">
        <v>37</v>
      </c>
      <c r="B29" s="97">
        <v>87</v>
      </c>
      <c r="C29" s="97">
        <v>74</v>
      </c>
      <c r="D29" s="97">
        <v>86</v>
      </c>
      <c r="E29" s="97">
        <v>81</v>
      </c>
      <c r="F29" s="97">
        <v>56</v>
      </c>
      <c r="G29" s="97">
        <v>55</v>
      </c>
    </row>
    <row r="30" spans="1:7" x14ac:dyDescent="0.3">
      <c r="A30" s="88" t="s">
        <v>28</v>
      </c>
      <c r="B30" s="97">
        <v>647</v>
      </c>
      <c r="C30" s="97">
        <v>684</v>
      </c>
      <c r="D30" s="97">
        <v>629</v>
      </c>
      <c r="E30" s="97">
        <v>555</v>
      </c>
      <c r="F30" s="97">
        <v>514</v>
      </c>
      <c r="G30" s="97">
        <v>518</v>
      </c>
    </row>
    <row r="31" spans="1:7" x14ac:dyDescent="0.3">
      <c r="A31" s="88" t="s">
        <v>61</v>
      </c>
      <c r="B31" s="97">
        <v>947</v>
      </c>
      <c r="C31" s="97">
        <v>780</v>
      </c>
      <c r="D31" s="97">
        <v>764</v>
      </c>
      <c r="E31" s="97">
        <v>725</v>
      </c>
      <c r="F31" s="97">
        <v>672</v>
      </c>
      <c r="G31" s="97">
        <v>557</v>
      </c>
    </row>
    <row r="32" spans="1:7" x14ac:dyDescent="0.3">
      <c r="A32" s="88" t="s">
        <v>225</v>
      </c>
      <c r="B32" s="97">
        <v>241</v>
      </c>
      <c r="C32" s="97"/>
      <c r="D32" s="97"/>
      <c r="E32" s="97"/>
      <c r="F32" s="97"/>
      <c r="G32" s="97"/>
    </row>
    <row r="33" spans="1:7" x14ac:dyDescent="0.3">
      <c r="A33" s="88" t="s">
        <v>55</v>
      </c>
      <c r="B33" s="97">
        <v>172</v>
      </c>
      <c r="C33" s="97">
        <v>162</v>
      </c>
      <c r="D33" s="97">
        <v>139</v>
      </c>
      <c r="E33" s="97">
        <v>99</v>
      </c>
      <c r="F33" s="97">
        <v>102</v>
      </c>
      <c r="G33" s="97">
        <v>97</v>
      </c>
    </row>
    <row r="34" spans="1:7" x14ac:dyDescent="0.3">
      <c r="A34" s="88" t="s">
        <v>56</v>
      </c>
      <c r="B34" s="97">
        <v>124</v>
      </c>
      <c r="C34" s="97">
        <v>111</v>
      </c>
      <c r="D34" s="97">
        <v>120</v>
      </c>
      <c r="E34" s="97">
        <v>99</v>
      </c>
      <c r="F34" s="97">
        <v>93</v>
      </c>
      <c r="G34" s="97">
        <v>100</v>
      </c>
    </row>
    <row r="35" spans="1:7" x14ac:dyDescent="0.3">
      <c r="A35" s="88" t="s">
        <v>33</v>
      </c>
      <c r="B35" s="97">
        <v>247</v>
      </c>
      <c r="C35" s="97">
        <v>250</v>
      </c>
      <c r="D35" s="97">
        <v>253</v>
      </c>
      <c r="E35" s="97">
        <v>269</v>
      </c>
      <c r="F35" s="97">
        <v>234</v>
      </c>
      <c r="G35" s="97">
        <v>228</v>
      </c>
    </row>
    <row r="36" spans="1:7" x14ac:dyDescent="0.3">
      <c r="A36" s="88" t="s">
        <v>51</v>
      </c>
      <c r="B36" s="97">
        <v>153</v>
      </c>
      <c r="C36" s="97">
        <v>127</v>
      </c>
      <c r="D36" s="97">
        <v>114</v>
      </c>
      <c r="E36" s="97">
        <v>93</v>
      </c>
      <c r="F36" s="97">
        <v>88</v>
      </c>
      <c r="G36" s="97">
        <v>93</v>
      </c>
    </row>
    <row r="37" spans="1:7" x14ac:dyDescent="0.3">
      <c r="A37" s="88" t="s">
        <v>8</v>
      </c>
      <c r="B37" s="97">
        <v>56</v>
      </c>
      <c r="C37" s="97">
        <v>42</v>
      </c>
      <c r="D37" s="97">
        <v>38</v>
      </c>
      <c r="E37" s="97">
        <v>51</v>
      </c>
      <c r="F37" s="97">
        <v>29</v>
      </c>
      <c r="G37" s="97">
        <v>40</v>
      </c>
    </row>
    <row r="38" spans="1:7" x14ac:dyDescent="0.3">
      <c r="A38" s="88" t="s">
        <v>21</v>
      </c>
      <c r="B38" s="97">
        <v>1042</v>
      </c>
      <c r="C38" s="97">
        <v>1006</v>
      </c>
      <c r="D38" s="97">
        <v>979</v>
      </c>
      <c r="E38" s="97">
        <v>985</v>
      </c>
      <c r="F38" s="97">
        <v>830</v>
      </c>
      <c r="G38" s="97">
        <v>776</v>
      </c>
    </row>
    <row r="39" spans="1:7" x14ac:dyDescent="0.3">
      <c r="A39" s="88" t="s">
        <v>30</v>
      </c>
      <c r="B39" s="97">
        <v>148</v>
      </c>
      <c r="C39" s="97">
        <v>149</v>
      </c>
      <c r="D39" s="97">
        <v>148</v>
      </c>
      <c r="E39" s="97">
        <v>123</v>
      </c>
      <c r="F39" s="97">
        <v>111</v>
      </c>
      <c r="G39" s="97">
        <v>148</v>
      </c>
    </row>
    <row r="40" spans="1:7" x14ac:dyDescent="0.3">
      <c r="A40" s="88" t="s">
        <v>7</v>
      </c>
      <c r="B40" s="97">
        <v>15</v>
      </c>
      <c r="C40" s="97">
        <v>12</v>
      </c>
      <c r="D40" s="97">
        <v>8</v>
      </c>
      <c r="E40" s="97">
        <v>8</v>
      </c>
      <c r="F40" s="97">
        <v>9</v>
      </c>
      <c r="G40" s="97">
        <v>12</v>
      </c>
    </row>
    <row r="41" spans="1:7" x14ac:dyDescent="0.3">
      <c r="A41" s="88" t="s">
        <v>54</v>
      </c>
      <c r="B41" s="97">
        <v>402</v>
      </c>
      <c r="C41" s="97">
        <v>378</v>
      </c>
      <c r="D41" s="97">
        <v>343</v>
      </c>
      <c r="E41" s="97">
        <v>357</v>
      </c>
      <c r="F41" s="97">
        <v>315</v>
      </c>
      <c r="G41" s="97">
        <v>333</v>
      </c>
    </row>
    <row r="42" spans="1:7" x14ac:dyDescent="0.3">
      <c r="A42" s="88" t="s">
        <v>52</v>
      </c>
      <c r="B42" s="97">
        <v>99</v>
      </c>
      <c r="C42" s="97">
        <v>103</v>
      </c>
      <c r="D42" s="97">
        <v>95</v>
      </c>
      <c r="E42" s="97">
        <v>86</v>
      </c>
      <c r="F42" s="97">
        <v>57</v>
      </c>
      <c r="G42" s="97">
        <v>79</v>
      </c>
    </row>
    <row r="43" spans="1:7" x14ac:dyDescent="0.3">
      <c r="A43" s="88" t="s">
        <v>6</v>
      </c>
      <c r="B43" s="97">
        <v>522</v>
      </c>
      <c r="C43" s="97">
        <v>578</v>
      </c>
      <c r="D43" s="97">
        <v>492</v>
      </c>
      <c r="E43" s="97">
        <v>468</v>
      </c>
      <c r="F43" s="97">
        <v>376</v>
      </c>
      <c r="G43" s="97">
        <v>365</v>
      </c>
    </row>
    <row r="44" spans="1:7" x14ac:dyDescent="0.3">
      <c r="A44" s="88" t="s">
        <v>64</v>
      </c>
      <c r="B44" s="97">
        <v>397</v>
      </c>
      <c r="C44" s="97">
        <v>412</v>
      </c>
      <c r="D44" s="97">
        <v>337</v>
      </c>
      <c r="E44" s="97">
        <v>316</v>
      </c>
      <c r="F44" s="97">
        <v>264</v>
      </c>
      <c r="G44" s="97">
        <v>252</v>
      </c>
    </row>
    <row r="45" spans="1:7" x14ac:dyDescent="0.3">
      <c r="A45" s="88" t="s">
        <v>23</v>
      </c>
      <c r="B45" s="97">
        <v>411</v>
      </c>
      <c r="C45" s="97">
        <v>352</v>
      </c>
      <c r="D45" s="97">
        <v>314</v>
      </c>
      <c r="E45" s="97">
        <v>274</v>
      </c>
      <c r="F45" s="97">
        <v>278</v>
      </c>
      <c r="G45" s="97">
        <v>233</v>
      </c>
    </row>
    <row r="46" spans="1:7" x14ac:dyDescent="0.3">
      <c r="A46" s="88" t="s">
        <v>70</v>
      </c>
      <c r="B46" s="97">
        <v>59</v>
      </c>
      <c r="C46" s="97">
        <v>76</v>
      </c>
      <c r="D46" s="97">
        <v>65</v>
      </c>
      <c r="E46" s="97">
        <v>50</v>
      </c>
      <c r="F46" s="97">
        <v>63</v>
      </c>
      <c r="G46" s="97">
        <v>67</v>
      </c>
    </row>
    <row r="47" spans="1:7" x14ac:dyDescent="0.3">
      <c r="A47" s="88" t="s">
        <v>49</v>
      </c>
      <c r="B47" s="97">
        <v>147</v>
      </c>
      <c r="C47" s="97">
        <v>183</v>
      </c>
      <c r="D47" s="97">
        <v>154</v>
      </c>
      <c r="E47" s="97">
        <v>147</v>
      </c>
      <c r="F47" s="97">
        <v>138</v>
      </c>
      <c r="G47" s="97">
        <v>134</v>
      </c>
    </row>
    <row r="48" spans="1:7" x14ac:dyDescent="0.3">
      <c r="A48" s="88" t="s">
        <v>44</v>
      </c>
      <c r="B48" s="97">
        <v>701</v>
      </c>
      <c r="C48" s="97">
        <v>637</v>
      </c>
      <c r="D48" s="97">
        <v>586</v>
      </c>
      <c r="E48" s="97">
        <v>511</v>
      </c>
      <c r="F48" s="97">
        <v>445</v>
      </c>
      <c r="G48" s="97">
        <v>459</v>
      </c>
    </row>
    <row r="49" spans="1:7" x14ac:dyDescent="0.3">
      <c r="A49" s="88" t="s">
        <v>226</v>
      </c>
      <c r="B49" s="97">
        <v>4699</v>
      </c>
      <c r="C49" s="97">
        <v>4281</v>
      </c>
      <c r="D49" s="97">
        <v>3887</v>
      </c>
      <c r="E49" s="97">
        <v>3687</v>
      </c>
      <c r="F49" s="97">
        <v>3293</v>
      </c>
      <c r="G49" s="97">
        <v>3197</v>
      </c>
    </row>
    <row r="50" spans="1:7" x14ac:dyDescent="0.3">
      <c r="A50" s="88" t="s">
        <v>10</v>
      </c>
      <c r="B50" s="97">
        <v>563</v>
      </c>
      <c r="C50" s="97">
        <v>514</v>
      </c>
      <c r="D50" s="97">
        <v>532</v>
      </c>
      <c r="E50" s="97">
        <v>490</v>
      </c>
      <c r="F50" s="97">
        <v>473</v>
      </c>
      <c r="G50" s="97">
        <v>435</v>
      </c>
    </row>
    <row r="51" spans="1:7" x14ac:dyDescent="0.3">
      <c r="A51" s="88" t="s">
        <v>31</v>
      </c>
      <c r="B51" s="97">
        <v>92</v>
      </c>
      <c r="C51" s="97">
        <v>105</v>
      </c>
      <c r="D51" s="97">
        <v>103</v>
      </c>
      <c r="E51" s="97">
        <v>76</v>
      </c>
      <c r="F51" s="97">
        <v>89</v>
      </c>
      <c r="G51" s="97">
        <v>77</v>
      </c>
    </row>
    <row r="52" spans="1:7" x14ac:dyDescent="0.3">
      <c r="A52" s="88" t="s">
        <v>26</v>
      </c>
      <c r="B52" s="97">
        <v>47</v>
      </c>
      <c r="C52" s="97">
        <v>41</v>
      </c>
      <c r="D52" s="97">
        <v>43</v>
      </c>
      <c r="E52" s="97">
        <v>41</v>
      </c>
      <c r="F52" s="97">
        <v>39</v>
      </c>
      <c r="G52" s="97">
        <v>39</v>
      </c>
    </row>
    <row r="53" spans="1:7" x14ac:dyDescent="0.3">
      <c r="A53" s="88" t="s">
        <v>58</v>
      </c>
      <c r="B53" s="97">
        <v>71</v>
      </c>
      <c r="C53" s="97">
        <v>60</v>
      </c>
      <c r="D53" s="97">
        <v>65</v>
      </c>
      <c r="E53" s="97">
        <v>68</v>
      </c>
      <c r="F53" s="97">
        <v>44</v>
      </c>
      <c r="G53" s="97">
        <v>43</v>
      </c>
    </row>
    <row r="54" spans="1:7" x14ac:dyDescent="0.3">
      <c r="A54" s="88" t="s">
        <v>83</v>
      </c>
      <c r="B54" s="97">
        <v>720</v>
      </c>
      <c r="C54" s="97">
        <v>653</v>
      </c>
      <c r="D54" s="97">
        <v>576</v>
      </c>
      <c r="E54" s="97">
        <v>553</v>
      </c>
      <c r="F54" s="97">
        <v>469</v>
      </c>
      <c r="G54" s="97">
        <v>438</v>
      </c>
    </row>
    <row r="55" spans="1:7" x14ac:dyDescent="0.3">
      <c r="A55" s="88" t="s">
        <v>1</v>
      </c>
      <c r="B55" s="97">
        <v>249</v>
      </c>
      <c r="C55" s="97">
        <v>329</v>
      </c>
      <c r="D55" s="97">
        <v>334</v>
      </c>
      <c r="E55" s="97">
        <v>278</v>
      </c>
      <c r="F55" s="97">
        <v>257</v>
      </c>
      <c r="G55" s="97">
        <v>227</v>
      </c>
    </row>
    <row r="56" spans="1:7" x14ac:dyDescent="0.3">
      <c r="A56" s="88" t="s">
        <v>63</v>
      </c>
      <c r="B56" s="97">
        <v>110</v>
      </c>
      <c r="C56" s="97">
        <v>79</v>
      </c>
      <c r="D56" s="97">
        <v>75</v>
      </c>
      <c r="E56" s="97">
        <v>87</v>
      </c>
      <c r="F56" s="97">
        <v>95</v>
      </c>
      <c r="G56" s="97">
        <v>71</v>
      </c>
    </row>
    <row r="57" spans="1:7" x14ac:dyDescent="0.3">
      <c r="A57" s="88" t="s">
        <v>81</v>
      </c>
      <c r="B57" s="97">
        <v>9</v>
      </c>
      <c r="C57" s="97">
        <v>11</v>
      </c>
      <c r="D57" s="97">
        <v>12</v>
      </c>
      <c r="E57" s="97">
        <v>14</v>
      </c>
      <c r="F57" s="97">
        <v>10</v>
      </c>
      <c r="G57" s="97">
        <v>16</v>
      </c>
    </row>
    <row r="58" spans="1:7" x14ac:dyDescent="0.3">
      <c r="A58" s="88" t="s">
        <v>27</v>
      </c>
      <c r="B58" s="97">
        <v>54</v>
      </c>
      <c r="C58" s="97">
        <v>42</v>
      </c>
      <c r="D58" s="97">
        <v>31</v>
      </c>
      <c r="E58" s="97">
        <v>38</v>
      </c>
      <c r="F58" s="97">
        <v>49</v>
      </c>
      <c r="G58" s="97">
        <v>40</v>
      </c>
    </row>
    <row r="59" spans="1:7" x14ac:dyDescent="0.3">
      <c r="A59" s="88" t="s">
        <v>71</v>
      </c>
      <c r="B59" s="97">
        <v>153</v>
      </c>
      <c r="C59" s="97">
        <v>147</v>
      </c>
      <c r="D59" s="97">
        <v>113</v>
      </c>
      <c r="E59" s="97">
        <v>114</v>
      </c>
      <c r="F59" s="97">
        <v>101</v>
      </c>
      <c r="G59" s="97">
        <v>116</v>
      </c>
    </row>
    <row r="60" spans="1:7" x14ac:dyDescent="0.3">
      <c r="A60" s="88" t="s">
        <v>65</v>
      </c>
      <c r="B60" s="97">
        <v>284</v>
      </c>
      <c r="C60" s="97">
        <v>227</v>
      </c>
      <c r="D60" s="97">
        <v>247</v>
      </c>
      <c r="E60" s="97">
        <v>238</v>
      </c>
      <c r="F60" s="97">
        <v>184</v>
      </c>
      <c r="G60" s="97">
        <v>201</v>
      </c>
    </row>
    <row r="61" spans="1:7" x14ac:dyDescent="0.3">
      <c r="A61" s="88" t="s">
        <v>90</v>
      </c>
      <c r="B61" s="97">
        <v>185</v>
      </c>
      <c r="C61" s="97">
        <v>235</v>
      </c>
      <c r="D61" s="97">
        <v>188</v>
      </c>
      <c r="E61" s="97">
        <v>180</v>
      </c>
      <c r="F61" s="97">
        <v>156</v>
      </c>
      <c r="G61" s="97">
        <v>154</v>
      </c>
    </row>
    <row r="62" spans="1:7" x14ac:dyDescent="0.3">
      <c r="A62" s="88" t="s">
        <v>42</v>
      </c>
      <c r="B62" s="97">
        <v>105</v>
      </c>
      <c r="C62" s="97">
        <v>108</v>
      </c>
      <c r="D62" s="97">
        <v>114</v>
      </c>
      <c r="E62" s="97">
        <v>97</v>
      </c>
      <c r="F62" s="97">
        <v>86</v>
      </c>
      <c r="G62" s="97">
        <v>94</v>
      </c>
    </row>
    <row r="63" spans="1:7" x14ac:dyDescent="0.3">
      <c r="A63" s="88" t="s">
        <v>34</v>
      </c>
      <c r="B63" s="97">
        <v>108</v>
      </c>
      <c r="C63" s="97">
        <v>99</v>
      </c>
      <c r="D63" s="97">
        <v>84</v>
      </c>
      <c r="E63" s="97">
        <v>79</v>
      </c>
      <c r="F63" s="97">
        <v>65</v>
      </c>
      <c r="G63" s="97">
        <v>70</v>
      </c>
    </row>
    <row r="64" spans="1:7" x14ac:dyDescent="0.3">
      <c r="A64" s="88" t="s">
        <v>62</v>
      </c>
      <c r="B64" s="97">
        <v>348</v>
      </c>
      <c r="C64" s="97">
        <v>361</v>
      </c>
      <c r="D64" s="97">
        <v>337</v>
      </c>
      <c r="E64" s="97">
        <v>290</v>
      </c>
      <c r="F64" s="97">
        <v>270</v>
      </c>
      <c r="G64" s="97">
        <v>289</v>
      </c>
    </row>
    <row r="65" spans="1:7" x14ac:dyDescent="0.3">
      <c r="A65" s="88" t="s">
        <v>47</v>
      </c>
      <c r="B65" s="97">
        <v>52</v>
      </c>
      <c r="C65" s="97">
        <v>53</v>
      </c>
      <c r="D65" s="97">
        <v>40</v>
      </c>
      <c r="E65" s="97">
        <v>29</v>
      </c>
      <c r="F65" s="97">
        <v>33</v>
      </c>
      <c r="G65" s="97">
        <v>55</v>
      </c>
    </row>
    <row r="66" spans="1:7" x14ac:dyDescent="0.3">
      <c r="A66" s="88" t="s">
        <v>35</v>
      </c>
      <c r="B66" s="97">
        <v>458</v>
      </c>
      <c r="C66" s="97">
        <v>435</v>
      </c>
      <c r="D66" s="97">
        <v>399</v>
      </c>
      <c r="E66" s="97">
        <v>394</v>
      </c>
      <c r="F66" s="97">
        <v>348</v>
      </c>
      <c r="G66" s="97">
        <v>373</v>
      </c>
    </row>
    <row r="67" spans="1:7" x14ac:dyDescent="0.3">
      <c r="A67" s="88" t="s">
        <v>14</v>
      </c>
      <c r="B67" s="97">
        <v>395</v>
      </c>
      <c r="C67" s="97">
        <v>373</v>
      </c>
      <c r="D67" s="97">
        <v>332</v>
      </c>
      <c r="E67" s="97">
        <v>324</v>
      </c>
      <c r="F67" s="97">
        <v>365</v>
      </c>
      <c r="G67" s="97">
        <v>323</v>
      </c>
    </row>
    <row r="68" spans="1:7" x14ac:dyDescent="0.3">
      <c r="A68" s="88" t="s">
        <v>77</v>
      </c>
      <c r="B68" s="97">
        <v>169</v>
      </c>
      <c r="C68" s="97">
        <v>173</v>
      </c>
      <c r="D68" s="97">
        <v>141</v>
      </c>
      <c r="E68" s="97">
        <v>141</v>
      </c>
      <c r="F68" s="97">
        <v>125</v>
      </c>
      <c r="G68" s="97">
        <v>134</v>
      </c>
    </row>
    <row r="69" spans="1:7" x14ac:dyDescent="0.3">
      <c r="A69" s="88" t="s">
        <v>88</v>
      </c>
      <c r="B69" s="97">
        <v>24552</v>
      </c>
      <c r="C69" s="97">
        <v>23224</v>
      </c>
      <c r="D69" s="97">
        <v>21465</v>
      </c>
      <c r="E69" s="97">
        <v>20019</v>
      </c>
      <c r="F69" s="97">
        <v>17894</v>
      </c>
      <c r="G69" s="97">
        <v>17388</v>
      </c>
    </row>
    <row r="70" spans="1:7" x14ac:dyDescent="0.3">
      <c r="A70" s="88" t="s">
        <v>29</v>
      </c>
      <c r="B70" s="97">
        <v>455</v>
      </c>
      <c r="C70" s="97">
        <v>442</v>
      </c>
      <c r="D70" s="97">
        <v>405</v>
      </c>
      <c r="E70" s="97">
        <v>403</v>
      </c>
      <c r="F70" s="97">
        <v>335</v>
      </c>
      <c r="G70" s="97">
        <v>345</v>
      </c>
    </row>
    <row r="71" spans="1:7" x14ac:dyDescent="0.3">
      <c r="A71" s="88" t="s">
        <v>59</v>
      </c>
      <c r="B71" s="97">
        <v>133</v>
      </c>
      <c r="C71" s="97">
        <v>114</v>
      </c>
      <c r="D71" s="97">
        <v>105</v>
      </c>
      <c r="E71" s="97">
        <v>73</v>
      </c>
      <c r="F71" s="97">
        <v>89</v>
      </c>
      <c r="G71" s="97">
        <v>91</v>
      </c>
    </row>
    <row r="72" spans="1:7" x14ac:dyDescent="0.3">
      <c r="A72" s="88" t="s">
        <v>24</v>
      </c>
      <c r="B72" s="97">
        <v>473</v>
      </c>
      <c r="C72" s="97">
        <v>420</v>
      </c>
      <c r="D72" s="97">
        <v>333</v>
      </c>
      <c r="E72" s="97">
        <v>344</v>
      </c>
      <c r="F72" s="97">
        <v>274</v>
      </c>
      <c r="G72" s="97">
        <v>277</v>
      </c>
    </row>
    <row r="73" spans="1:7" x14ac:dyDescent="0.3">
      <c r="A73" s="88" t="s">
        <v>68</v>
      </c>
      <c r="B73" s="97">
        <v>289</v>
      </c>
      <c r="C73" s="97">
        <v>256</v>
      </c>
      <c r="D73" s="97">
        <v>262</v>
      </c>
      <c r="E73" s="97">
        <v>194</v>
      </c>
      <c r="F73" s="97">
        <v>223</v>
      </c>
      <c r="G73" s="97">
        <v>182</v>
      </c>
    </row>
    <row r="74" spans="1:7" x14ac:dyDescent="0.3">
      <c r="A74" s="88" t="s">
        <v>3</v>
      </c>
      <c r="B74" s="97">
        <v>174</v>
      </c>
      <c r="C74" s="97">
        <v>164</v>
      </c>
      <c r="D74" s="97">
        <v>160</v>
      </c>
      <c r="E74" s="97">
        <v>115</v>
      </c>
      <c r="F74" s="97">
        <v>110</v>
      </c>
      <c r="G74" s="97">
        <v>105</v>
      </c>
    </row>
    <row r="75" spans="1:7" x14ac:dyDescent="0.3">
      <c r="A75" s="88" t="s">
        <v>16</v>
      </c>
      <c r="B75" s="97">
        <v>948</v>
      </c>
      <c r="C75" s="97">
        <v>840</v>
      </c>
      <c r="D75" s="97">
        <v>734</v>
      </c>
      <c r="E75" s="97">
        <v>736</v>
      </c>
      <c r="F75" s="97">
        <v>661</v>
      </c>
      <c r="G75" s="97">
        <v>638</v>
      </c>
    </row>
    <row r="76" spans="1:7" x14ac:dyDescent="0.3">
      <c r="A76" s="88" t="s">
        <v>227</v>
      </c>
      <c r="B76" s="97">
        <v>2072</v>
      </c>
      <c r="C76" s="97">
        <v>1979</v>
      </c>
      <c r="D76" s="97">
        <v>1926</v>
      </c>
      <c r="E76" s="97">
        <v>1771</v>
      </c>
      <c r="F76" s="97">
        <v>1529</v>
      </c>
      <c r="G76" s="97">
        <v>1629</v>
      </c>
    </row>
    <row r="77" spans="1:7" x14ac:dyDescent="0.3">
      <c r="A77" s="88" t="s">
        <v>228</v>
      </c>
      <c r="B77" s="97">
        <v>570</v>
      </c>
      <c r="C77" s="97">
        <v>556</v>
      </c>
      <c r="D77" s="97">
        <v>525</v>
      </c>
      <c r="E77" s="97">
        <v>437</v>
      </c>
      <c r="F77" s="97">
        <v>443</v>
      </c>
      <c r="G77" s="97">
        <v>430</v>
      </c>
    </row>
    <row r="78" spans="1:7" x14ac:dyDescent="0.3">
      <c r="A78" s="88" t="s">
        <v>229</v>
      </c>
      <c r="B78" s="97">
        <v>5939</v>
      </c>
      <c r="C78" s="97">
        <v>4922</v>
      </c>
      <c r="D78" s="97">
        <v>4404</v>
      </c>
      <c r="E78" s="97">
        <v>4242</v>
      </c>
      <c r="F78" s="97">
        <v>3773</v>
      </c>
      <c r="G78" s="97">
        <v>3427</v>
      </c>
    </row>
    <row r="79" spans="1:7" x14ac:dyDescent="0.3">
      <c r="A79" s="88" t="s">
        <v>43</v>
      </c>
      <c r="B79" s="97">
        <v>158</v>
      </c>
      <c r="C79" s="97">
        <v>152</v>
      </c>
      <c r="D79" s="97">
        <v>147</v>
      </c>
      <c r="E79" s="97">
        <v>113</v>
      </c>
      <c r="F79" s="97">
        <v>104</v>
      </c>
      <c r="G79" s="97">
        <v>106</v>
      </c>
    </row>
    <row r="80" spans="1:7" x14ac:dyDescent="0.3">
      <c r="A80" s="88" t="s">
        <v>11</v>
      </c>
      <c r="B80" s="97">
        <v>303</v>
      </c>
      <c r="C80" s="97">
        <v>303</v>
      </c>
      <c r="D80" s="97">
        <v>310</v>
      </c>
      <c r="E80" s="97">
        <v>247</v>
      </c>
      <c r="F80" s="97">
        <v>236</v>
      </c>
      <c r="G80" s="97">
        <v>243</v>
      </c>
    </row>
    <row r="81" spans="1:7" x14ac:dyDescent="0.3">
      <c r="A81" s="88" t="s">
        <v>15</v>
      </c>
      <c r="B81" s="97">
        <v>142</v>
      </c>
      <c r="C81" s="97">
        <v>135</v>
      </c>
      <c r="D81" s="97">
        <v>113</v>
      </c>
      <c r="E81" s="97">
        <v>124</v>
      </c>
      <c r="F81" s="97">
        <v>95</v>
      </c>
      <c r="G81" s="97">
        <v>99</v>
      </c>
    </row>
    <row r="82" spans="1:7" x14ac:dyDescent="0.3">
      <c r="A82" s="88" t="s">
        <v>38</v>
      </c>
      <c r="B82" s="97">
        <v>231</v>
      </c>
      <c r="C82" s="97">
        <v>183</v>
      </c>
      <c r="D82" s="97">
        <v>158</v>
      </c>
      <c r="E82" s="97">
        <v>149</v>
      </c>
      <c r="F82" s="97">
        <v>140</v>
      </c>
      <c r="G82" s="97">
        <v>147</v>
      </c>
    </row>
    <row r="83" spans="1:7" x14ac:dyDescent="0.3">
      <c r="A83" s="88" t="s">
        <v>5</v>
      </c>
      <c r="B83" s="97">
        <v>282</v>
      </c>
      <c r="C83" s="97">
        <v>242</v>
      </c>
      <c r="D83" s="97">
        <v>227</v>
      </c>
      <c r="E83" s="97">
        <v>223</v>
      </c>
      <c r="F83" s="97">
        <v>196</v>
      </c>
      <c r="G83" s="97">
        <v>168</v>
      </c>
    </row>
    <row r="84" spans="1:7" x14ac:dyDescent="0.3">
      <c r="A84" s="88" t="s">
        <v>39</v>
      </c>
      <c r="B84" s="97">
        <v>219</v>
      </c>
      <c r="C84" s="97">
        <v>197</v>
      </c>
      <c r="D84" s="97">
        <v>196</v>
      </c>
      <c r="E84" s="97">
        <v>180</v>
      </c>
      <c r="F84" s="97">
        <v>136</v>
      </c>
      <c r="G84" s="97">
        <v>153</v>
      </c>
    </row>
    <row r="85" spans="1:7" x14ac:dyDescent="0.3">
      <c r="A85" s="88" t="s">
        <v>19</v>
      </c>
      <c r="B85" s="97">
        <v>367</v>
      </c>
      <c r="C85" s="97">
        <v>352</v>
      </c>
      <c r="D85" s="97">
        <v>354</v>
      </c>
      <c r="E85" s="97">
        <v>335</v>
      </c>
      <c r="F85" s="97">
        <v>316</v>
      </c>
      <c r="G85" s="97">
        <v>298</v>
      </c>
    </row>
    <row r="86" spans="1:7" x14ac:dyDescent="0.3">
      <c r="A86" s="88" t="s">
        <v>95</v>
      </c>
      <c r="B86" s="97">
        <v>319</v>
      </c>
      <c r="C86" s="97">
        <v>273</v>
      </c>
      <c r="D86" s="97">
        <v>285</v>
      </c>
      <c r="E86" s="97">
        <v>310</v>
      </c>
      <c r="F86" s="97">
        <v>263</v>
      </c>
      <c r="G86" s="97">
        <v>229</v>
      </c>
    </row>
    <row r="87" spans="1:7" x14ac:dyDescent="0.3">
      <c r="A87" s="88" t="s">
        <v>41</v>
      </c>
      <c r="B87" s="97">
        <v>210</v>
      </c>
      <c r="C87" s="97">
        <v>178</v>
      </c>
      <c r="D87" s="97">
        <v>170</v>
      </c>
      <c r="E87" s="97">
        <v>144</v>
      </c>
      <c r="F87" s="97">
        <v>125</v>
      </c>
      <c r="G87" s="97">
        <v>126</v>
      </c>
    </row>
    <row r="88" spans="1:7" x14ac:dyDescent="0.3">
      <c r="A88" s="88" t="s">
        <v>230</v>
      </c>
      <c r="B88" s="97">
        <v>2805</v>
      </c>
      <c r="C88" s="97">
        <v>2520</v>
      </c>
      <c r="D88" s="97">
        <v>2301</v>
      </c>
      <c r="E88" s="97">
        <v>2160</v>
      </c>
      <c r="F88" s="97">
        <v>1973</v>
      </c>
      <c r="G88" s="97">
        <v>1901</v>
      </c>
    </row>
    <row r="89" spans="1:7" x14ac:dyDescent="0.3">
      <c r="A89" s="88" t="s">
        <v>75</v>
      </c>
      <c r="B89" s="97">
        <v>347</v>
      </c>
      <c r="C89" s="97">
        <v>360</v>
      </c>
      <c r="D89" s="97">
        <v>288</v>
      </c>
      <c r="E89" s="97">
        <v>294</v>
      </c>
      <c r="F89" s="97">
        <v>250</v>
      </c>
      <c r="G89" s="97">
        <v>216</v>
      </c>
    </row>
    <row r="90" spans="1:7" x14ac:dyDescent="0.3">
      <c r="A90" s="88" t="s">
        <v>17</v>
      </c>
      <c r="B90" s="97">
        <v>346</v>
      </c>
      <c r="C90" s="97">
        <v>325</v>
      </c>
      <c r="D90" s="97">
        <v>284</v>
      </c>
      <c r="E90" s="97">
        <v>272</v>
      </c>
      <c r="F90" s="97">
        <v>234</v>
      </c>
      <c r="G90" s="97">
        <v>237</v>
      </c>
    </row>
    <row r="91" spans="1:7" x14ac:dyDescent="0.3">
      <c r="A91" s="88" t="s">
        <v>231</v>
      </c>
      <c r="B91" s="97">
        <v>4527</v>
      </c>
      <c r="C91" s="97">
        <v>4219</v>
      </c>
      <c r="D91" s="97">
        <v>4055</v>
      </c>
      <c r="E91" s="97">
        <v>3684</v>
      </c>
      <c r="F91" s="97">
        <v>3230</v>
      </c>
      <c r="G91" s="97">
        <v>3222</v>
      </c>
    </row>
    <row r="92" spans="1:7" x14ac:dyDescent="0.3">
      <c r="A92" s="89" t="s">
        <v>82</v>
      </c>
      <c r="B92" s="97">
        <v>851</v>
      </c>
      <c r="C92" s="97">
        <v>734</v>
      </c>
      <c r="D92" s="97">
        <v>659</v>
      </c>
      <c r="E92" s="97">
        <v>614</v>
      </c>
      <c r="F92" s="97">
        <v>557</v>
      </c>
      <c r="G92" s="97">
        <v>528</v>
      </c>
    </row>
    <row r="93" spans="1:7" x14ac:dyDescent="0.3">
      <c r="A93" s="89" t="s">
        <v>94</v>
      </c>
      <c r="B93" s="97">
        <v>10</v>
      </c>
      <c r="C93" s="97">
        <v>9</v>
      </c>
      <c r="D93" s="97">
        <v>5</v>
      </c>
      <c r="E93" s="97">
        <v>3</v>
      </c>
      <c r="F93" s="97">
        <v>7</v>
      </c>
      <c r="G93" s="97">
        <v>3</v>
      </c>
    </row>
    <row r="94" spans="1:7" x14ac:dyDescent="0.3">
      <c r="A94" s="89" t="s">
        <v>46</v>
      </c>
      <c r="B94" s="97">
        <v>175</v>
      </c>
      <c r="C94" s="97">
        <v>147</v>
      </c>
      <c r="D94" s="97">
        <v>138</v>
      </c>
      <c r="E94" s="97">
        <v>120</v>
      </c>
      <c r="F94" s="97">
        <v>131</v>
      </c>
      <c r="G94" s="97">
        <v>105</v>
      </c>
    </row>
    <row r="95" spans="1:7" x14ac:dyDescent="0.3">
      <c r="A95" s="89" t="s">
        <v>18</v>
      </c>
      <c r="B95" s="97">
        <v>29</v>
      </c>
      <c r="C95" s="97">
        <v>33</v>
      </c>
      <c r="D95" s="97">
        <v>29</v>
      </c>
      <c r="E95" s="97">
        <v>22</v>
      </c>
      <c r="F95" s="97">
        <v>19</v>
      </c>
      <c r="G95" s="97">
        <v>24</v>
      </c>
    </row>
    <row r="96" spans="1:7" x14ac:dyDescent="0.3">
      <c r="A96" s="89" t="s">
        <v>232</v>
      </c>
      <c r="B96" s="97">
        <v>1932</v>
      </c>
      <c r="C96" s="97">
        <v>1953</v>
      </c>
      <c r="D96" s="97">
        <v>1759</v>
      </c>
      <c r="E96" s="97">
        <v>1680</v>
      </c>
      <c r="F96" s="97">
        <v>1479</v>
      </c>
      <c r="G96" s="97">
        <v>1487</v>
      </c>
    </row>
    <row r="97" spans="1:7" x14ac:dyDescent="0.3">
      <c r="A97" s="89" t="s">
        <v>60</v>
      </c>
      <c r="B97" s="97">
        <v>121</v>
      </c>
      <c r="C97" s="97">
        <v>107</v>
      </c>
      <c r="D97" s="97">
        <v>131</v>
      </c>
      <c r="E97" s="97">
        <v>104</v>
      </c>
      <c r="F97" s="97">
        <v>103</v>
      </c>
      <c r="G97" s="97">
        <v>103</v>
      </c>
    </row>
    <row r="98" spans="1:7" x14ac:dyDescent="0.3">
      <c r="A98" s="89" t="s">
        <v>78</v>
      </c>
      <c r="B98" s="97">
        <v>185</v>
      </c>
      <c r="C98" s="97">
        <v>199</v>
      </c>
      <c r="D98" s="97">
        <v>200</v>
      </c>
      <c r="E98" s="97">
        <v>156</v>
      </c>
      <c r="F98" s="97">
        <v>172</v>
      </c>
      <c r="G98" s="97">
        <v>149</v>
      </c>
    </row>
  </sheetData>
  <autoFilter ref="A3:G97" xr:uid="{EF03A116-736A-4762-8E13-A8315C50651B}"/>
  <pageMargins left="0.75" right="0.75" top="1" bottom="1" header="0.5" footer="0.5"/>
  <pageSetup orientation="portrait" horizontalDpi="300" verticalDpi="300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F38DE-2BCE-4C1B-9824-A1FB9EE28A63}">
  <sheetPr codeName="Лист23">
    <tabColor theme="0" tint="-0.249977111117893"/>
    <pageSetUpPr fitToPage="1"/>
  </sheetPr>
  <dimension ref="A1:Z98"/>
  <sheetViews>
    <sheetView showGridLines="0" workbookViewId="0">
      <selection activeCell="A4" sqref="A4:A98"/>
    </sheetView>
  </sheetViews>
  <sheetFormatPr defaultRowHeight="16.5" x14ac:dyDescent="0.3"/>
  <cols>
    <col min="1" max="1" width="108.5703125" style="86" customWidth="1"/>
    <col min="2" max="7" width="9.85546875" style="15" bestFit="1" customWidth="1"/>
    <col min="8" max="255" width="9.140625" style="15"/>
    <col min="256" max="256" width="108.5703125" style="15" customWidth="1"/>
    <col min="257" max="257" width="1.5703125" style="15" customWidth="1"/>
    <col min="258" max="258" width="6" style="15" customWidth="1"/>
    <col min="259" max="511" width="9.140625" style="15"/>
    <col min="512" max="512" width="108.5703125" style="15" customWidth="1"/>
    <col min="513" max="513" width="1.5703125" style="15" customWidth="1"/>
    <col min="514" max="514" width="6" style="15" customWidth="1"/>
    <col min="515" max="767" width="9.140625" style="15"/>
    <col min="768" max="768" width="108.5703125" style="15" customWidth="1"/>
    <col min="769" max="769" width="1.5703125" style="15" customWidth="1"/>
    <col min="770" max="770" width="6" style="15" customWidth="1"/>
    <col min="771" max="1023" width="9.140625" style="15"/>
    <col min="1024" max="1024" width="108.5703125" style="15" customWidth="1"/>
    <col min="1025" max="1025" width="1.5703125" style="15" customWidth="1"/>
    <col min="1026" max="1026" width="6" style="15" customWidth="1"/>
    <col min="1027" max="1279" width="9.140625" style="15"/>
    <col min="1280" max="1280" width="108.5703125" style="15" customWidth="1"/>
    <col min="1281" max="1281" width="1.5703125" style="15" customWidth="1"/>
    <col min="1282" max="1282" width="6" style="15" customWidth="1"/>
    <col min="1283" max="1535" width="9.140625" style="15"/>
    <col min="1536" max="1536" width="108.5703125" style="15" customWidth="1"/>
    <col min="1537" max="1537" width="1.5703125" style="15" customWidth="1"/>
    <col min="1538" max="1538" width="6" style="15" customWidth="1"/>
    <col min="1539" max="1791" width="9.140625" style="15"/>
    <col min="1792" max="1792" width="108.5703125" style="15" customWidth="1"/>
    <col min="1793" max="1793" width="1.5703125" style="15" customWidth="1"/>
    <col min="1794" max="1794" width="6" style="15" customWidth="1"/>
    <col min="1795" max="2047" width="9.140625" style="15"/>
    <col min="2048" max="2048" width="108.5703125" style="15" customWidth="1"/>
    <col min="2049" max="2049" width="1.5703125" style="15" customWidth="1"/>
    <col min="2050" max="2050" width="6" style="15" customWidth="1"/>
    <col min="2051" max="2303" width="9.140625" style="15"/>
    <col min="2304" max="2304" width="108.5703125" style="15" customWidth="1"/>
    <col min="2305" max="2305" width="1.5703125" style="15" customWidth="1"/>
    <col min="2306" max="2306" width="6" style="15" customWidth="1"/>
    <col min="2307" max="2559" width="9.140625" style="15"/>
    <col min="2560" max="2560" width="108.5703125" style="15" customWidth="1"/>
    <col min="2561" max="2561" width="1.5703125" style="15" customWidth="1"/>
    <col min="2562" max="2562" width="6" style="15" customWidth="1"/>
    <col min="2563" max="2815" width="9.140625" style="15"/>
    <col min="2816" max="2816" width="108.5703125" style="15" customWidth="1"/>
    <col min="2817" max="2817" width="1.5703125" style="15" customWidth="1"/>
    <col min="2818" max="2818" width="6" style="15" customWidth="1"/>
    <col min="2819" max="3071" width="9.140625" style="15"/>
    <col min="3072" max="3072" width="108.5703125" style="15" customWidth="1"/>
    <col min="3073" max="3073" width="1.5703125" style="15" customWidth="1"/>
    <col min="3074" max="3074" width="6" style="15" customWidth="1"/>
    <col min="3075" max="3327" width="9.140625" style="15"/>
    <col min="3328" max="3328" width="108.5703125" style="15" customWidth="1"/>
    <col min="3329" max="3329" width="1.5703125" style="15" customWidth="1"/>
    <col min="3330" max="3330" width="6" style="15" customWidth="1"/>
    <col min="3331" max="3583" width="9.140625" style="15"/>
    <col min="3584" max="3584" width="108.5703125" style="15" customWidth="1"/>
    <col min="3585" max="3585" width="1.5703125" style="15" customWidth="1"/>
    <col min="3586" max="3586" width="6" style="15" customWidth="1"/>
    <col min="3587" max="3839" width="9.140625" style="15"/>
    <col min="3840" max="3840" width="108.5703125" style="15" customWidth="1"/>
    <col min="3841" max="3841" width="1.5703125" style="15" customWidth="1"/>
    <col min="3842" max="3842" width="6" style="15" customWidth="1"/>
    <col min="3843" max="4095" width="9.140625" style="15"/>
    <col min="4096" max="4096" width="108.5703125" style="15" customWidth="1"/>
    <col min="4097" max="4097" width="1.5703125" style="15" customWidth="1"/>
    <col min="4098" max="4098" width="6" style="15" customWidth="1"/>
    <col min="4099" max="4351" width="9.140625" style="15"/>
    <col min="4352" max="4352" width="108.5703125" style="15" customWidth="1"/>
    <col min="4353" max="4353" width="1.5703125" style="15" customWidth="1"/>
    <col min="4354" max="4354" width="6" style="15" customWidth="1"/>
    <col min="4355" max="4607" width="9.140625" style="15"/>
    <col min="4608" max="4608" width="108.5703125" style="15" customWidth="1"/>
    <col min="4609" max="4609" width="1.5703125" style="15" customWidth="1"/>
    <col min="4610" max="4610" width="6" style="15" customWidth="1"/>
    <col min="4611" max="4863" width="9.140625" style="15"/>
    <col min="4864" max="4864" width="108.5703125" style="15" customWidth="1"/>
    <col min="4865" max="4865" width="1.5703125" style="15" customWidth="1"/>
    <col min="4866" max="4866" width="6" style="15" customWidth="1"/>
    <col min="4867" max="5119" width="9.140625" style="15"/>
    <col min="5120" max="5120" width="108.5703125" style="15" customWidth="1"/>
    <col min="5121" max="5121" width="1.5703125" style="15" customWidth="1"/>
    <col min="5122" max="5122" width="6" style="15" customWidth="1"/>
    <col min="5123" max="5375" width="9.140625" style="15"/>
    <col min="5376" max="5376" width="108.5703125" style="15" customWidth="1"/>
    <col min="5377" max="5377" width="1.5703125" style="15" customWidth="1"/>
    <col min="5378" max="5378" width="6" style="15" customWidth="1"/>
    <col min="5379" max="5631" width="9.140625" style="15"/>
    <col min="5632" max="5632" width="108.5703125" style="15" customWidth="1"/>
    <col min="5633" max="5633" width="1.5703125" style="15" customWidth="1"/>
    <col min="5634" max="5634" width="6" style="15" customWidth="1"/>
    <col min="5635" max="5887" width="9.140625" style="15"/>
    <col min="5888" max="5888" width="108.5703125" style="15" customWidth="1"/>
    <col min="5889" max="5889" width="1.5703125" style="15" customWidth="1"/>
    <col min="5890" max="5890" width="6" style="15" customWidth="1"/>
    <col min="5891" max="6143" width="9.140625" style="15"/>
    <col min="6144" max="6144" width="108.5703125" style="15" customWidth="1"/>
    <col min="6145" max="6145" width="1.5703125" style="15" customWidth="1"/>
    <col min="6146" max="6146" width="6" style="15" customWidth="1"/>
    <col min="6147" max="6399" width="9.140625" style="15"/>
    <col min="6400" max="6400" width="108.5703125" style="15" customWidth="1"/>
    <col min="6401" max="6401" width="1.5703125" style="15" customWidth="1"/>
    <col min="6402" max="6402" width="6" style="15" customWidth="1"/>
    <col min="6403" max="6655" width="9.140625" style="15"/>
    <col min="6656" max="6656" width="108.5703125" style="15" customWidth="1"/>
    <col min="6657" max="6657" width="1.5703125" style="15" customWidth="1"/>
    <col min="6658" max="6658" width="6" style="15" customWidth="1"/>
    <col min="6659" max="6911" width="9.140625" style="15"/>
    <col min="6912" max="6912" width="108.5703125" style="15" customWidth="1"/>
    <col min="6913" max="6913" width="1.5703125" style="15" customWidth="1"/>
    <col min="6914" max="6914" width="6" style="15" customWidth="1"/>
    <col min="6915" max="7167" width="9.140625" style="15"/>
    <col min="7168" max="7168" width="108.5703125" style="15" customWidth="1"/>
    <col min="7169" max="7169" width="1.5703125" style="15" customWidth="1"/>
    <col min="7170" max="7170" width="6" style="15" customWidth="1"/>
    <col min="7171" max="7423" width="9.140625" style="15"/>
    <col min="7424" max="7424" width="108.5703125" style="15" customWidth="1"/>
    <col min="7425" max="7425" width="1.5703125" style="15" customWidth="1"/>
    <col min="7426" max="7426" width="6" style="15" customWidth="1"/>
    <col min="7427" max="7679" width="9.140625" style="15"/>
    <col min="7680" max="7680" width="108.5703125" style="15" customWidth="1"/>
    <col min="7681" max="7681" width="1.5703125" style="15" customWidth="1"/>
    <col min="7682" max="7682" width="6" style="15" customWidth="1"/>
    <col min="7683" max="7935" width="9.140625" style="15"/>
    <col min="7936" max="7936" width="108.5703125" style="15" customWidth="1"/>
    <col min="7937" max="7937" width="1.5703125" style="15" customWidth="1"/>
    <col min="7938" max="7938" width="6" style="15" customWidth="1"/>
    <col min="7939" max="8191" width="9.140625" style="15"/>
    <col min="8192" max="8192" width="108.5703125" style="15" customWidth="1"/>
    <col min="8193" max="8193" width="1.5703125" style="15" customWidth="1"/>
    <col min="8194" max="8194" width="6" style="15" customWidth="1"/>
    <col min="8195" max="8447" width="9.140625" style="15"/>
    <col min="8448" max="8448" width="108.5703125" style="15" customWidth="1"/>
    <col min="8449" max="8449" width="1.5703125" style="15" customWidth="1"/>
    <col min="8450" max="8450" width="6" style="15" customWidth="1"/>
    <col min="8451" max="8703" width="9.140625" style="15"/>
    <col min="8704" max="8704" width="108.5703125" style="15" customWidth="1"/>
    <col min="8705" max="8705" width="1.5703125" style="15" customWidth="1"/>
    <col min="8706" max="8706" width="6" style="15" customWidth="1"/>
    <col min="8707" max="8959" width="9.140625" style="15"/>
    <col min="8960" max="8960" width="108.5703125" style="15" customWidth="1"/>
    <col min="8961" max="8961" width="1.5703125" style="15" customWidth="1"/>
    <col min="8962" max="8962" width="6" style="15" customWidth="1"/>
    <col min="8963" max="9215" width="9.140625" style="15"/>
    <col min="9216" max="9216" width="108.5703125" style="15" customWidth="1"/>
    <col min="9217" max="9217" width="1.5703125" style="15" customWidth="1"/>
    <col min="9218" max="9218" width="6" style="15" customWidth="1"/>
    <col min="9219" max="9471" width="9.140625" style="15"/>
    <col min="9472" max="9472" width="108.5703125" style="15" customWidth="1"/>
    <col min="9473" max="9473" width="1.5703125" style="15" customWidth="1"/>
    <col min="9474" max="9474" width="6" style="15" customWidth="1"/>
    <col min="9475" max="9727" width="9.140625" style="15"/>
    <col min="9728" max="9728" width="108.5703125" style="15" customWidth="1"/>
    <col min="9729" max="9729" width="1.5703125" style="15" customWidth="1"/>
    <col min="9730" max="9730" width="6" style="15" customWidth="1"/>
    <col min="9731" max="9983" width="9.140625" style="15"/>
    <col min="9984" max="9984" width="108.5703125" style="15" customWidth="1"/>
    <col min="9985" max="9985" width="1.5703125" style="15" customWidth="1"/>
    <col min="9986" max="9986" width="6" style="15" customWidth="1"/>
    <col min="9987" max="10239" width="9.140625" style="15"/>
    <col min="10240" max="10240" width="108.5703125" style="15" customWidth="1"/>
    <col min="10241" max="10241" width="1.5703125" style="15" customWidth="1"/>
    <col min="10242" max="10242" width="6" style="15" customWidth="1"/>
    <col min="10243" max="10495" width="9.140625" style="15"/>
    <col min="10496" max="10496" width="108.5703125" style="15" customWidth="1"/>
    <col min="10497" max="10497" width="1.5703125" style="15" customWidth="1"/>
    <col min="10498" max="10498" width="6" style="15" customWidth="1"/>
    <col min="10499" max="10751" width="9.140625" style="15"/>
    <col min="10752" max="10752" width="108.5703125" style="15" customWidth="1"/>
    <col min="10753" max="10753" width="1.5703125" style="15" customWidth="1"/>
    <col min="10754" max="10754" width="6" style="15" customWidth="1"/>
    <col min="10755" max="11007" width="9.140625" style="15"/>
    <col min="11008" max="11008" width="108.5703125" style="15" customWidth="1"/>
    <col min="11009" max="11009" width="1.5703125" style="15" customWidth="1"/>
    <col min="11010" max="11010" width="6" style="15" customWidth="1"/>
    <col min="11011" max="11263" width="9.140625" style="15"/>
    <col min="11264" max="11264" width="108.5703125" style="15" customWidth="1"/>
    <col min="11265" max="11265" width="1.5703125" style="15" customWidth="1"/>
    <col min="11266" max="11266" width="6" style="15" customWidth="1"/>
    <col min="11267" max="11519" width="9.140625" style="15"/>
    <col min="11520" max="11520" width="108.5703125" style="15" customWidth="1"/>
    <col min="11521" max="11521" width="1.5703125" style="15" customWidth="1"/>
    <col min="11522" max="11522" width="6" style="15" customWidth="1"/>
    <col min="11523" max="11775" width="9.140625" style="15"/>
    <col min="11776" max="11776" width="108.5703125" style="15" customWidth="1"/>
    <col min="11777" max="11777" width="1.5703125" style="15" customWidth="1"/>
    <col min="11778" max="11778" width="6" style="15" customWidth="1"/>
    <col min="11779" max="12031" width="9.140625" style="15"/>
    <col min="12032" max="12032" width="108.5703125" style="15" customWidth="1"/>
    <col min="12033" max="12033" width="1.5703125" style="15" customWidth="1"/>
    <col min="12034" max="12034" width="6" style="15" customWidth="1"/>
    <col min="12035" max="12287" width="9.140625" style="15"/>
    <col min="12288" max="12288" width="108.5703125" style="15" customWidth="1"/>
    <col min="12289" max="12289" width="1.5703125" style="15" customWidth="1"/>
    <col min="12290" max="12290" width="6" style="15" customWidth="1"/>
    <col min="12291" max="12543" width="9.140625" style="15"/>
    <col min="12544" max="12544" width="108.5703125" style="15" customWidth="1"/>
    <col min="12545" max="12545" width="1.5703125" style="15" customWidth="1"/>
    <col min="12546" max="12546" width="6" style="15" customWidth="1"/>
    <col min="12547" max="12799" width="9.140625" style="15"/>
    <col min="12800" max="12800" width="108.5703125" style="15" customWidth="1"/>
    <col min="12801" max="12801" width="1.5703125" style="15" customWidth="1"/>
    <col min="12802" max="12802" width="6" style="15" customWidth="1"/>
    <col min="12803" max="13055" width="9.140625" style="15"/>
    <col min="13056" max="13056" width="108.5703125" style="15" customWidth="1"/>
    <col min="13057" max="13057" width="1.5703125" style="15" customWidth="1"/>
    <col min="13058" max="13058" width="6" style="15" customWidth="1"/>
    <col min="13059" max="13311" width="9.140625" style="15"/>
    <col min="13312" max="13312" width="108.5703125" style="15" customWidth="1"/>
    <col min="13313" max="13313" width="1.5703125" style="15" customWidth="1"/>
    <col min="13314" max="13314" width="6" style="15" customWidth="1"/>
    <col min="13315" max="13567" width="9.140625" style="15"/>
    <col min="13568" max="13568" width="108.5703125" style="15" customWidth="1"/>
    <col min="13569" max="13569" width="1.5703125" style="15" customWidth="1"/>
    <col min="13570" max="13570" width="6" style="15" customWidth="1"/>
    <col min="13571" max="13823" width="9.140625" style="15"/>
    <col min="13824" max="13824" width="108.5703125" style="15" customWidth="1"/>
    <col min="13825" max="13825" width="1.5703125" style="15" customWidth="1"/>
    <col min="13826" max="13826" width="6" style="15" customWidth="1"/>
    <col min="13827" max="14079" width="9.140625" style="15"/>
    <col min="14080" max="14080" width="108.5703125" style="15" customWidth="1"/>
    <col min="14081" max="14081" width="1.5703125" style="15" customWidth="1"/>
    <col min="14082" max="14082" width="6" style="15" customWidth="1"/>
    <col min="14083" max="14335" width="9.140625" style="15"/>
    <col min="14336" max="14336" width="108.5703125" style="15" customWidth="1"/>
    <col min="14337" max="14337" width="1.5703125" style="15" customWidth="1"/>
    <col min="14338" max="14338" width="6" style="15" customWidth="1"/>
    <col min="14339" max="14591" width="9.140625" style="15"/>
    <col min="14592" max="14592" width="108.5703125" style="15" customWidth="1"/>
    <col min="14593" max="14593" width="1.5703125" style="15" customWidth="1"/>
    <col min="14594" max="14594" width="6" style="15" customWidth="1"/>
    <col min="14595" max="14847" width="9.140625" style="15"/>
    <col min="14848" max="14848" width="108.5703125" style="15" customWidth="1"/>
    <col min="14849" max="14849" width="1.5703125" style="15" customWidth="1"/>
    <col min="14850" max="14850" width="6" style="15" customWidth="1"/>
    <col min="14851" max="15103" width="9.140625" style="15"/>
    <col min="15104" max="15104" width="108.5703125" style="15" customWidth="1"/>
    <col min="15105" max="15105" width="1.5703125" style="15" customWidth="1"/>
    <col min="15106" max="15106" width="6" style="15" customWidth="1"/>
    <col min="15107" max="15359" width="9.140625" style="15"/>
    <col min="15360" max="15360" width="108.5703125" style="15" customWidth="1"/>
    <col min="15361" max="15361" width="1.5703125" style="15" customWidth="1"/>
    <col min="15362" max="15362" width="6" style="15" customWidth="1"/>
    <col min="15363" max="15615" width="9.140625" style="15"/>
    <col min="15616" max="15616" width="108.5703125" style="15" customWidth="1"/>
    <col min="15617" max="15617" width="1.5703125" style="15" customWidth="1"/>
    <col min="15618" max="15618" width="6" style="15" customWidth="1"/>
    <col min="15619" max="15871" width="9.140625" style="15"/>
    <col min="15872" max="15872" width="108.5703125" style="15" customWidth="1"/>
    <col min="15873" max="15873" width="1.5703125" style="15" customWidth="1"/>
    <col min="15874" max="15874" width="6" style="15" customWidth="1"/>
    <col min="15875" max="16127" width="9.140625" style="15"/>
    <col min="16128" max="16128" width="108.5703125" style="15" customWidth="1"/>
    <col min="16129" max="16129" width="1.5703125" style="15" customWidth="1"/>
    <col min="16130" max="16130" width="6" style="15" customWidth="1"/>
    <col min="16131" max="16384" width="9.140625" style="15"/>
  </cols>
  <sheetData>
    <row r="1" spans="1:26" x14ac:dyDescent="0.3">
      <c r="A1" s="104" t="s">
        <v>235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3"/>
      <c r="Q1" s="103"/>
      <c r="R1" s="103"/>
      <c r="S1" s="103"/>
      <c r="T1" s="103"/>
      <c r="U1" s="103"/>
      <c r="V1" s="103"/>
      <c r="W1" s="103"/>
      <c r="X1" s="103"/>
      <c r="Y1" s="103"/>
      <c r="Z1" s="103"/>
    </row>
    <row r="3" spans="1:26" x14ac:dyDescent="0.3">
      <c r="A3" s="87" t="s">
        <v>195</v>
      </c>
      <c r="B3" s="98">
        <v>2017</v>
      </c>
      <c r="C3" s="99">
        <v>2018</v>
      </c>
      <c r="D3" s="99">
        <v>2019</v>
      </c>
      <c r="E3" s="99">
        <v>2020</v>
      </c>
      <c r="F3" s="99">
        <v>2021</v>
      </c>
      <c r="G3" s="99">
        <v>2022</v>
      </c>
    </row>
    <row r="4" spans="1:26" x14ac:dyDescent="0.3">
      <c r="A4" s="88" t="s">
        <v>12</v>
      </c>
      <c r="B4" s="106">
        <v>0.32874493927125503</v>
      </c>
      <c r="C4" s="106">
        <v>0.32853506539102961</v>
      </c>
      <c r="D4" s="106">
        <v>0.32351033268464457</v>
      </c>
      <c r="E4" s="106">
        <v>0.30358682968900619</v>
      </c>
      <c r="F4" s="106">
        <v>0.30985183259682869</v>
      </c>
      <c r="G4" s="106">
        <v>0.31069120920888305</v>
      </c>
    </row>
    <row r="5" spans="1:26" x14ac:dyDescent="0.3">
      <c r="A5" s="88" t="s">
        <v>73</v>
      </c>
      <c r="B5" s="106">
        <v>0.31648616125150419</v>
      </c>
      <c r="C5" s="106">
        <v>0.31669971359330251</v>
      </c>
      <c r="D5" s="106">
        <v>0.31324845581747129</v>
      </c>
      <c r="E5" s="106">
        <v>0.31288912438733607</v>
      </c>
      <c r="F5" s="106">
        <v>0.30095582536812193</v>
      </c>
      <c r="G5" s="106">
        <v>0.30545010845986986</v>
      </c>
    </row>
    <row r="6" spans="1:26" x14ac:dyDescent="0.3">
      <c r="A6" s="88" t="s">
        <v>53</v>
      </c>
      <c r="B6" s="106">
        <v>0.4635606983353634</v>
      </c>
      <c r="C6" s="106">
        <v>0.4331983805668016</v>
      </c>
      <c r="D6" s="106">
        <v>0.38092594648606637</v>
      </c>
      <c r="E6" s="106">
        <v>0.38419009528290793</v>
      </c>
      <c r="F6" s="106">
        <v>0.36551273677335072</v>
      </c>
      <c r="G6" s="106">
        <v>0.3212263499516641</v>
      </c>
    </row>
    <row r="7" spans="1:26" x14ac:dyDescent="0.3">
      <c r="A7" s="88" t="s">
        <v>25</v>
      </c>
      <c r="B7" s="106">
        <v>0.4441320293398533</v>
      </c>
      <c r="C7" s="106">
        <v>0.4186574295269947</v>
      </c>
      <c r="D7" s="106">
        <v>0.41132945172246482</v>
      </c>
      <c r="E7" s="106">
        <v>0.39031266017426958</v>
      </c>
      <c r="F7" s="106">
        <v>0.40427698574338089</v>
      </c>
      <c r="G7" s="106">
        <v>0.4097440810182017</v>
      </c>
    </row>
    <row r="8" spans="1:26" x14ac:dyDescent="0.3">
      <c r="A8" s="88" t="s">
        <v>50</v>
      </c>
      <c r="B8" s="106">
        <v>0.44336882865440463</v>
      </c>
      <c r="C8" s="106">
        <v>0.43973283628456039</v>
      </c>
      <c r="D8" s="106">
        <v>0.4350991325898389</v>
      </c>
      <c r="E8" s="106">
        <v>0.4436324055356865</v>
      </c>
      <c r="F8" s="106">
        <v>0.43696510862409477</v>
      </c>
      <c r="G8" s="106">
        <v>0.41181336863004636</v>
      </c>
    </row>
    <row r="9" spans="1:26" x14ac:dyDescent="0.3">
      <c r="A9" s="88" t="s">
        <v>48</v>
      </c>
      <c r="B9" s="106">
        <v>0.43144736842105258</v>
      </c>
      <c r="C9" s="106">
        <v>0.43820533993944399</v>
      </c>
      <c r="D9" s="106">
        <v>0.44182746878547108</v>
      </c>
      <c r="E9" s="106">
        <v>0.40832004638353381</v>
      </c>
      <c r="F9" s="106">
        <v>0.39861130792121302</v>
      </c>
      <c r="G9" s="106">
        <v>0.39333333333333331</v>
      </c>
    </row>
    <row r="10" spans="1:26" x14ac:dyDescent="0.3">
      <c r="A10" s="88" t="s">
        <v>20</v>
      </c>
      <c r="B10" s="106">
        <v>0.45624309392265194</v>
      </c>
      <c r="C10" s="106">
        <v>0.41712640921084188</v>
      </c>
      <c r="D10" s="106">
        <v>0.42373595505617978</v>
      </c>
      <c r="E10" s="106">
        <v>0.41472704189589504</v>
      </c>
      <c r="F10" s="106">
        <v>0.43862892902858763</v>
      </c>
      <c r="G10" s="106">
        <v>0.39912536443148683</v>
      </c>
    </row>
    <row r="11" spans="1:26" x14ac:dyDescent="0.3">
      <c r="A11" s="88" t="s">
        <v>22</v>
      </c>
      <c r="B11" s="106">
        <v>0.43746888999502243</v>
      </c>
      <c r="C11" s="106">
        <v>0.43351666127466837</v>
      </c>
      <c r="D11" s="106">
        <v>0.43818905342814274</v>
      </c>
      <c r="E11" s="106">
        <v>0.41153068544968374</v>
      </c>
      <c r="F11" s="106">
        <v>0.39801324503311253</v>
      </c>
      <c r="G11" s="106">
        <v>0.39821766893551325</v>
      </c>
    </row>
    <row r="12" spans="1:26" x14ac:dyDescent="0.3">
      <c r="A12" s="88" t="s">
        <v>80</v>
      </c>
      <c r="B12" s="106">
        <v>0.36552244436061865</v>
      </c>
      <c r="C12" s="106">
        <v>0.35713542208806082</v>
      </c>
      <c r="D12" s="106">
        <v>0.35790172642762286</v>
      </c>
      <c r="E12" s="106">
        <v>0.34795968534906585</v>
      </c>
      <c r="F12" s="106">
        <v>0.34017250392054366</v>
      </c>
      <c r="G12" s="106">
        <v>0.34465879642959973</v>
      </c>
    </row>
    <row r="13" spans="1:26" x14ac:dyDescent="0.3">
      <c r="A13" s="88" t="s">
        <v>4</v>
      </c>
      <c r="B13" s="106">
        <v>0.44325235650241401</v>
      </c>
      <c r="C13" s="106">
        <v>0.44624129373148669</v>
      </c>
      <c r="D13" s="106">
        <v>0.43239695458125493</v>
      </c>
      <c r="E13" s="106">
        <v>0.43900026971140882</v>
      </c>
      <c r="F13" s="106">
        <v>0.42197064989517818</v>
      </c>
      <c r="G13" s="106">
        <v>0.39691126428758394</v>
      </c>
    </row>
    <row r="14" spans="1:26" x14ac:dyDescent="0.3">
      <c r="A14" s="88" t="s">
        <v>13</v>
      </c>
      <c r="B14" s="106">
        <v>0.64353643536435357</v>
      </c>
      <c r="C14" s="106">
        <v>0.63704903732319773</v>
      </c>
      <c r="D14" s="106">
        <v>0.62526868879866249</v>
      </c>
      <c r="E14" s="106">
        <v>0.6258971291866029</v>
      </c>
      <c r="F14" s="106">
        <v>0.63186626777287724</v>
      </c>
      <c r="G14" s="106">
        <v>0.63106180665610145</v>
      </c>
    </row>
    <row r="15" spans="1:26" x14ac:dyDescent="0.3">
      <c r="A15" s="88" t="s">
        <v>32</v>
      </c>
      <c r="B15" s="106">
        <v>0.58481383481383475</v>
      </c>
      <c r="C15" s="106">
        <v>0.58710760763095293</v>
      </c>
      <c r="D15" s="106">
        <v>0.57141392392084489</v>
      </c>
      <c r="E15" s="106">
        <v>0.57783740273678563</v>
      </c>
      <c r="F15" s="106">
        <v>0.60185607789441653</v>
      </c>
      <c r="G15" s="106">
        <v>0.58216437939940247</v>
      </c>
    </row>
    <row r="16" spans="1:26" x14ac:dyDescent="0.3">
      <c r="A16" s="88" t="s">
        <v>146</v>
      </c>
      <c r="B16" s="106">
        <v>0.6143984220907297</v>
      </c>
      <c r="C16" s="106">
        <v>0.60721757322175729</v>
      </c>
      <c r="D16" s="106">
        <v>0.57265939115450892</v>
      </c>
      <c r="E16" s="106">
        <v>0.54866828087167074</v>
      </c>
      <c r="F16" s="106">
        <v>0.53619302949061665</v>
      </c>
      <c r="G16" s="106">
        <v>0.49754809505846853</v>
      </c>
    </row>
    <row r="17" spans="1:7" x14ac:dyDescent="0.3">
      <c r="A17" s="88" t="s">
        <v>224</v>
      </c>
      <c r="B17" s="106">
        <v>0.38547457278155239</v>
      </c>
      <c r="C17" s="106">
        <v>0.37763996812113965</v>
      </c>
      <c r="D17" s="106">
        <v>0.36694685322125875</v>
      </c>
      <c r="E17" s="106">
        <v>0.36411745814541241</v>
      </c>
      <c r="F17" s="106">
        <v>0.35227967750903533</v>
      </c>
      <c r="G17" s="106">
        <v>0.35349623892820581</v>
      </c>
    </row>
    <row r="18" spans="1:7" x14ac:dyDescent="0.3">
      <c r="A18" s="88" t="s">
        <v>74</v>
      </c>
      <c r="B18" s="106">
        <v>0.40969632392115074</v>
      </c>
      <c r="C18" s="106">
        <v>0.40892857142857142</v>
      </c>
      <c r="D18" s="106">
        <v>0.41563184806428055</v>
      </c>
      <c r="E18" s="106">
        <v>0.37825520833333337</v>
      </c>
      <c r="F18" s="106">
        <v>0.39905826957033552</v>
      </c>
      <c r="G18" s="106">
        <v>0.38140643623361148</v>
      </c>
    </row>
    <row r="19" spans="1:7" x14ac:dyDescent="0.3">
      <c r="A19" s="88" t="s">
        <v>57</v>
      </c>
      <c r="B19" s="106">
        <v>0.38678566287606164</v>
      </c>
      <c r="C19" s="106">
        <v>0.37347361953766989</v>
      </c>
      <c r="D19" s="106">
        <v>0.33969020004670347</v>
      </c>
      <c r="E19" s="106">
        <v>0.36548867095028748</v>
      </c>
      <c r="F19" s="106">
        <v>0.31950722325622616</v>
      </c>
      <c r="G19" s="106">
        <v>0.3308155741390163</v>
      </c>
    </row>
    <row r="20" spans="1:7" x14ac:dyDescent="0.3">
      <c r="A20" s="88" t="s">
        <v>45</v>
      </c>
      <c r="B20" s="106">
        <v>0.38942731277533038</v>
      </c>
      <c r="C20" s="106">
        <v>0.40982730995193162</v>
      </c>
      <c r="D20" s="106">
        <v>0.40551776266061978</v>
      </c>
      <c r="E20" s="106">
        <v>0.4066931366988088</v>
      </c>
      <c r="F20" s="106">
        <v>0.39826482131790952</v>
      </c>
      <c r="G20" s="106">
        <v>0.39255657377968955</v>
      </c>
    </row>
    <row r="21" spans="1:7" x14ac:dyDescent="0.3">
      <c r="A21" s="88" t="s">
        <v>72</v>
      </c>
      <c r="B21" s="106">
        <v>0.39180488636848165</v>
      </c>
      <c r="C21" s="106">
        <v>0.38465743440233235</v>
      </c>
      <c r="D21" s="106">
        <v>0.38074045092189568</v>
      </c>
      <c r="E21" s="106">
        <v>0.35785329465395777</v>
      </c>
      <c r="F21" s="106">
        <v>0.3502893856528434</v>
      </c>
      <c r="G21" s="106">
        <v>0.35044285561839716</v>
      </c>
    </row>
    <row r="22" spans="1:7" x14ac:dyDescent="0.3">
      <c r="A22" s="88" t="s">
        <v>67</v>
      </c>
      <c r="B22" s="106">
        <v>0.5056121117201775</v>
      </c>
      <c r="C22" s="106">
        <v>0.51389951542973733</v>
      </c>
      <c r="D22" s="106">
        <v>0.49404007101191982</v>
      </c>
      <c r="E22" s="106">
        <v>0.51117734724292108</v>
      </c>
      <c r="F22" s="106">
        <v>0.50202611436289957</v>
      </c>
      <c r="G22" s="106">
        <v>0.4779513091410198</v>
      </c>
    </row>
    <row r="23" spans="1:7" x14ac:dyDescent="0.3">
      <c r="A23" s="88" t="s">
        <v>69</v>
      </c>
      <c r="B23" s="106">
        <v>0.42898289828982894</v>
      </c>
      <c r="C23" s="106">
        <v>0.45310043668122268</v>
      </c>
      <c r="D23" s="106">
        <v>0.40990606319385137</v>
      </c>
      <c r="E23" s="106">
        <v>0.39278093883357046</v>
      </c>
      <c r="F23" s="106">
        <v>0.4026515151515152</v>
      </c>
      <c r="G23" s="106">
        <v>0.41034265293252048</v>
      </c>
    </row>
    <row r="24" spans="1:7" x14ac:dyDescent="0.3">
      <c r="A24" s="88" t="s">
        <v>40</v>
      </c>
      <c r="B24" s="106">
        <v>0.5125854568054693</v>
      </c>
      <c r="C24" s="106">
        <v>0.4862281270252754</v>
      </c>
      <c r="D24" s="106">
        <v>0.48682087143625608</v>
      </c>
      <c r="E24" s="106">
        <v>0.48558839728290804</v>
      </c>
      <c r="F24" s="106">
        <v>0.48563327032136105</v>
      </c>
      <c r="G24" s="106">
        <v>0.42850905915738924</v>
      </c>
    </row>
    <row r="25" spans="1:7" x14ac:dyDescent="0.3">
      <c r="A25" s="88" t="s">
        <v>9</v>
      </c>
      <c r="B25" s="106">
        <v>0.48563397876327297</v>
      </c>
      <c r="C25" s="106">
        <v>0.47653213751868462</v>
      </c>
      <c r="D25" s="106">
        <v>0.45337620578778137</v>
      </c>
      <c r="E25" s="106">
        <v>0.47429832860296439</v>
      </c>
      <c r="F25" s="106">
        <v>0.4513303049967553</v>
      </c>
      <c r="G25" s="106">
        <v>0.44323756131744918</v>
      </c>
    </row>
    <row r="26" spans="1:7" x14ac:dyDescent="0.3">
      <c r="A26" s="88" t="s">
        <v>2</v>
      </c>
      <c r="B26" s="106">
        <v>0.44489247311827962</v>
      </c>
      <c r="C26" s="106">
        <v>0.43612334801762109</v>
      </c>
      <c r="D26" s="106">
        <v>0.5</v>
      </c>
      <c r="E26" s="106">
        <v>0.46223689640940979</v>
      </c>
      <c r="F26" s="106">
        <v>0.45333333333333337</v>
      </c>
      <c r="G26" s="106">
        <v>0.45454545454545459</v>
      </c>
    </row>
    <row r="27" spans="1:7" x14ac:dyDescent="0.3">
      <c r="A27" s="88" t="s">
        <v>76</v>
      </c>
      <c r="B27" s="106">
        <v>0.31741787624140561</v>
      </c>
      <c r="C27" s="106">
        <v>0.32259243022066342</v>
      </c>
      <c r="D27" s="106">
        <v>0.30604375532735317</v>
      </c>
      <c r="E27" s="106">
        <v>0.30447311827956991</v>
      </c>
      <c r="F27" s="106">
        <v>0.30312570272093542</v>
      </c>
      <c r="G27" s="106">
        <v>0.3054612474536812</v>
      </c>
    </row>
    <row r="28" spans="1:7" x14ac:dyDescent="0.3">
      <c r="A28" s="88" t="s">
        <v>36</v>
      </c>
      <c r="B28" s="106">
        <v>0.34946039875617341</v>
      </c>
      <c r="C28" s="106">
        <v>0.3458842379331063</v>
      </c>
      <c r="D28" s="106">
        <v>0.34143091430914307</v>
      </c>
      <c r="E28" s="106">
        <v>0.32519750029477656</v>
      </c>
      <c r="F28" s="106">
        <v>0.30828676732849836</v>
      </c>
      <c r="G28" s="106">
        <v>0.2952952952952953</v>
      </c>
    </row>
    <row r="29" spans="1:7" x14ac:dyDescent="0.3">
      <c r="A29" s="88" t="s">
        <v>37</v>
      </c>
      <c r="B29" s="106">
        <v>0.37207285342584562</v>
      </c>
      <c r="C29" s="106">
        <v>0.37561742254153574</v>
      </c>
      <c r="D29" s="106">
        <v>0.36953868684403224</v>
      </c>
      <c r="E29" s="106">
        <v>0.34509705066801111</v>
      </c>
      <c r="F29" s="106">
        <v>0.35559131134352373</v>
      </c>
      <c r="G29" s="106">
        <v>0.35125758889852554</v>
      </c>
    </row>
    <row r="30" spans="1:7" x14ac:dyDescent="0.3">
      <c r="A30" s="88" t="s">
        <v>28</v>
      </c>
      <c r="B30" s="106">
        <v>0.46300640334749255</v>
      </c>
      <c r="C30" s="106">
        <v>0.48580581399311595</v>
      </c>
      <c r="D30" s="106">
        <v>0.49437607982793275</v>
      </c>
      <c r="E30" s="106">
        <v>0.47371040563119915</v>
      </c>
      <c r="F30" s="106">
        <v>0.45891650999234035</v>
      </c>
      <c r="G30" s="106">
        <v>0.4595663486556808</v>
      </c>
    </row>
    <row r="31" spans="1:7" x14ac:dyDescent="0.3">
      <c r="A31" s="88" t="s">
        <v>61</v>
      </c>
      <c r="B31" s="106">
        <v>0.3571971424228606</v>
      </c>
      <c r="C31" s="106">
        <v>0.35318388702199155</v>
      </c>
      <c r="D31" s="106">
        <v>0.34543892180362712</v>
      </c>
      <c r="E31" s="106">
        <v>0.33386258660508084</v>
      </c>
      <c r="F31" s="106">
        <v>0.33398803678243016</v>
      </c>
      <c r="G31" s="106">
        <v>0.33169053375488189</v>
      </c>
    </row>
    <row r="32" spans="1:7" x14ac:dyDescent="0.3">
      <c r="A32" s="88" t="s">
        <v>225</v>
      </c>
      <c r="B32" s="106">
        <v>0.54982263785875518</v>
      </c>
      <c r="C32" s="106"/>
      <c r="D32" s="106"/>
      <c r="E32" s="106"/>
      <c r="F32" s="106"/>
      <c r="G32" s="106"/>
    </row>
    <row r="33" spans="1:7" x14ac:dyDescent="0.3">
      <c r="A33" s="88" t="s">
        <v>55</v>
      </c>
      <c r="B33" s="106">
        <v>0.3512938674228997</v>
      </c>
      <c r="C33" s="106">
        <v>0.32686166815685269</v>
      </c>
      <c r="D33" s="106">
        <v>0.33918424043439832</v>
      </c>
      <c r="E33" s="106">
        <v>0.330554796392457</v>
      </c>
      <c r="F33" s="106">
        <v>0.33854242734044104</v>
      </c>
      <c r="G33" s="106">
        <v>0.32086614173228345</v>
      </c>
    </row>
    <row r="34" spans="1:7" x14ac:dyDescent="0.3">
      <c r="A34" s="88" t="s">
        <v>56</v>
      </c>
      <c r="B34" s="106">
        <v>0.39826086956521745</v>
      </c>
      <c r="C34" s="106">
        <v>0.37911755817467507</v>
      </c>
      <c r="D34" s="106">
        <v>0.39536728541964139</v>
      </c>
      <c r="E34" s="106">
        <v>0.39842338643455411</v>
      </c>
      <c r="F34" s="106">
        <v>0.38525004209462876</v>
      </c>
      <c r="G34" s="106">
        <v>0.37662557000506669</v>
      </c>
    </row>
    <row r="35" spans="1:7" x14ac:dyDescent="0.3">
      <c r="A35" s="88" t="s">
        <v>33</v>
      </c>
      <c r="B35" s="106">
        <v>0.56430944470811584</v>
      </c>
      <c r="C35" s="106">
        <v>0.54506963788300833</v>
      </c>
      <c r="D35" s="106">
        <v>0.50235439900867407</v>
      </c>
      <c r="E35" s="106">
        <v>0.51324419778002017</v>
      </c>
      <c r="F35" s="106">
        <v>0.517075704453967</v>
      </c>
      <c r="G35" s="106">
        <v>0.49254087599952256</v>
      </c>
    </row>
    <row r="36" spans="1:7" x14ac:dyDescent="0.3">
      <c r="A36" s="88" t="s">
        <v>51</v>
      </c>
      <c r="B36" s="106">
        <v>0.41320393657736465</v>
      </c>
      <c r="C36" s="106">
        <v>0.40838414634146336</v>
      </c>
      <c r="D36" s="106">
        <v>0.40578313253012044</v>
      </c>
      <c r="E36" s="106">
        <v>0.41677357280307892</v>
      </c>
      <c r="F36" s="106">
        <v>0.40718842383693787</v>
      </c>
      <c r="G36" s="106">
        <v>0.39190539640239841</v>
      </c>
    </row>
    <row r="37" spans="1:7" x14ac:dyDescent="0.3">
      <c r="A37" s="88" t="s">
        <v>8</v>
      </c>
      <c r="B37" s="106">
        <v>0.37914967967384972</v>
      </c>
      <c r="C37" s="106">
        <v>0.38498957609451012</v>
      </c>
      <c r="D37" s="106">
        <v>0.35048231511254024</v>
      </c>
      <c r="E37" s="106">
        <v>0.375</v>
      </c>
      <c r="F37" s="106">
        <v>0.4273021001615509</v>
      </c>
      <c r="G37" s="106">
        <v>0.44546211490424648</v>
      </c>
    </row>
    <row r="38" spans="1:7" x14ac:dyDescent="0.3">
      <c r="A38" s="88" t="s">
        <v>21</v>
      </c>
      <c r="B38" s="106">
        <v>0.60384010551412781</v>
      </c>
      <c r="C38" s="106">
        <v>0.6071473670918045</v>
      </c>
      <c r="D38" s="106">
        <v>0.58971630285254495</v>
      </c>
      <c r="E38" s="106">
        <v>0.61134033666624477</v>
      </c>
      <c r="F38" s="106">
        <v>0.59257833551466632</v>
      </c>
      <c r="G38" s="106">
        <v>0.52201597237211317</v>
      </c>
    </row>
    <row r="39" spans="1:7" x14ac:dyDescent="0.3">
      <c r="A39" s="88" t="s">
        <v>30</v>
      </c>
      <c r="B39" s="106">
        <v>0.38766379034835408</v>
      </c>
      <c r="C39" s="106">
        <v>0.37691900476442564</v>
      </c>
      <c r="D39" s="106">
        <v>0.3831982313927782</v>
      </c>
      <c r="E39" s="106">
        <v>0.35700697526949909</v>
      </c>
      <c r="F39" s="106">
        <v>0.345703125</v>
      </c>
      <c r="G39" s="106">
        <v>0.34508594094314671</v>
      </c>
    </row>
    <row r="40" spans="1:7" x14ac:dyDescent="0.3">
      <c r="A40" s="88" t="s">
        <v>7</v>
      </c>
      <c r="B40" s="106">
        <v>0.59325842696629216</v>
      </c>
      <c r="C40" s="106">
        <v>0.4402277039848197</v>
      </c>
      <c r="D40" s="106">
        <v>0.4732142857142857</v>
      </c>
      <c r="E40" s="106">
        <v>0.49033816425120769</v>
      </c>
      <c r="F40" s="106">
        <v>0.45744680851063835</v>
      </c>
      <c r="G40" s="106">
        <v>0.4461942257217848</v>
      </c>
    </row>
    <row r="41" spans="1:7" x14ac:dyDescent="0.3">
      <c r="A41" s="88" t="s">
        <v>54</v>
      </c>
      <c r="B41" s="106">
        <v>0.45237804878048782</v>
      </c>
      <c r="C41" s="106">
        <v>0.45058908391440256</v>
      </c>
      <c r="D41" s="106">
        <v>0.44404396123847789</v>
      </c>
      <c r="E41" s="106">
        <v>0.44471988101140303</v>
      </c>
      <c r="F41" s="106">
        <v>0.44631395276375652</v>
      </c>
      <c r="G41" s="106">
        <v>0.4340698970559308</v>
      </c>
    </row>
    <row r="42" spans="1:7" x14ac:dyDescent="0.3">
      <c r="A42" s="88" t="s">
        <v>52</v>
      </c>
      <c r="B42" s="106">
        <v>0.4975530179445351</v>
      </c>
      <c r="C42" s="106">
        <v>0.44451307391393868</v>
      </c>
      <c r="D42" s="106">
        <v>0.46302943287867915</v>
      </c>
      <c r="E42" s="106">
        <v>0.43831325301204815</v>
      </c>
      <c r="F42" s="106">
        <v>0.44913393510612343</v>
      </c>
      <c r="G42" s="106">
        <v>0.43172268907563027</v>
      </c>
    </row>
    <row r="43" spans="1:7" x14ac:dyDescent="0.3">
      <c r="A43" s="88" t="s">
        <v>6</v>
      </c>
      <c r="B43" s="106">
        <v>0.41196122460156637</v>
      </c>
      <c r="C43" s="106">
        <v>0.39753747933648753</v>
      </c>
      <c r="D43" s="106">
        <v>0.37887226985418365</v>
      </c>
      <c r="E43" s="106">
        <v>0.38617798019229377</v>
      </c>
      <c r="F43" s="106">
        <v>0.39582300884955757</v>
      </c>
      <c r="G43" s="106">
        <v>0.37000918662992011</v>
      </c>
    </row>
    <row r="44" spans="1:7" x14ac:dyDescent="0.3">
      <c r="A44" s="88" t="s">
        <v>64</v>
      </c>
      <c r="B44" s="106">
        <v>0.35548973687835794</v>
      </c>
      <c r="C44" s="106">
        <v>0.3633514417049728</v>
      </c>
      <c r="D44" s="106">
        <v>0.34179566563467489</v>
      </c>
      <c r="E44" s="106">
        <v>0.3226173791170287</v>
      </c>
      <c r="F44" s="106">
        <v>0.31913927728345737</v>
      </c>
      <c r="G44" s="106">
        <v>0.32292893600314099</v>
      </c>
    </row>
    <row r="45" spans="1:7" x14ac:dyDescent="0.3">
      <c r="A45" s="88" t="s">
        <v>23</v>
      </c>
      <c r="B45" s="106">
        <v>0.43981906385210434</v>
      </c>
      <c r="C45" s="106">
        <v>0.42703847511471937</v>
      </c>
      <c r="D45" s="106">
        <v>0.414697971941557</v>
      </c>
      <c r="E45" s="106">
        <v>0.38361153262518966</v>
      </c>
      <c r="F45" s="106">
        <v>0.37431693989071035</v>
      </c>
      <c r="G45" s="106">
        <v>0.3624513289317759</v>
      </c>
    </row>
    <row r="46" spans="1:7" x14ac:dyDescent="0.3">
      <c r="A46" s="88" t="s">
        <v>70</v>
      </c>
      <c r="B46" s="106">
        <v>0.42025809593377161</v>
      </c>
      <c r="C46" s="106">
        <v>0.40529801324503312</v>
      </c>
      <c r="D46" s="106">
        <v>0.40806184428492542</v>
      </c>
      <c r="E46" s="106">
        <v>0.42489772063120979</v>
      </c>
      <c r="F46" s="106">
        <v>0.40691823899371071</v>
      </c>
      <c r="G46" s="106">
        <v>0.41191222570532915</v>
      </c>
    </row>
    <row r="47" spans="1:7" x14ac:dyDescent="0.3">
      <c r="A47" s="88" t="s">
        <v>49</v>
      </c>
      <c r="B47" s="106">
        <v>0.41571238348868178</v>
      </c>
      <c r="C47" s="106">
        <v>0.40774089504098909</v>
      </c>
      <c r="D47" s="106">
        <v>0.42449528936742931</v>
      </c>
      <c r="E47" s="106">
        <v>0.39666256326083982</v>
      </c>
      <c r="F47" s="106">
        <v>0.40912222681548849</v>
      </c>
      <c r="G47" s="106">
        <v>0.39034263408992342</v>
      </c>
    </row>
    <row r="48" spans="1:7" x14ac:dyDescent="0.3">
      <c r="A48" s="88" t="s">
        <v>44</v>
      </c>
      <c r="B48" s="106">
        <v>0.3970711113065658</v>
      </c>
      <c r="C48" s="106">
        <v>0.3839517670702417</v>
      </c>
      <c r="D48" s="106">
        <v>0.37832552873977254</v>
      </c>
      <c r="E48" s="106">
        <v>0.37092174309833448</v>
      </c>
      <c r="F48" s="106">
        <v>0.36573511543134873</v>
      </c>
      <c r="G48" s="106">
        <v>0.35558089616313393</v>
      </c>
    </row>
    <row r="49" spans="1:7" x14ac:dyDescent="0.3">
      <c r="A49" s="88" t="s">
        <v>226</v>
      </c>
      <c r="B49" s="106">
        <v>0.40857109792534607</v>
      </c>
      <c r="C49" s="106">
        <v>0.4026270921620333</v>
      </c>
      <c r="D49" s="106">
        <v>0.39716838376400876</v>
      </c>
      <c r="E49" s="106">
        <v>0.38282056957355759</v>
      </c>
      <c r="F49" s="106">
        <v>0.37617889221556888</v>
      </c>
      <c r="G49" s="106">
        <v>0.3712023028779462</v>
      </c>
    </row>
    <row r="50" spans="1:7" x14ac:dyDescent="0.3">
      <c r="A50" s="88" t="s">
        <v>10</v>
      </c>
      <c r="B50" s="106">
        <v>0.3701126378486761</v>
      </c>
      <c r="C50" s="106">
        <v>0.35900189513581804</v>
      </c>
      <c r="D50" s="106">
        <v>0.36328097731239095</v>
      </c>
      <c r="E50" s="106">
        <v>0.34493578517221246</v>
      </c>
      <c r="F50" s="106">
        <v>0.33945480631276903</v>
      </c>
      <c r="G50" s="106">
        <v>0.3438975050573162</v>
      </c>
    </row>
    <row r="51" spans="1:7" x14ac:dyDescent="0.3">
      <c r="A51" s="88" t="s">
        <v>31</v>
      </c>
      <c r="B51" s="106">
        <v>0.44922507517927368</v>
      </c>
      <c r="C51" s="106">
        <v>0.43637653736991489</v>
      </c>
      <c r="D51" s="106">
        <v>0.42273781902552199</v>
      </c>
      <c r="E51" s="106">
        <v>0.40427013228127173</v>
      </c>
      <c r="F51" s="106">
        <v>0.39427256456149318</v>
      </c>
      <c r="G51" s="106">
        <v>0.38734650293646555</v>
      </c>
    </row>
    <row r="52" spans="1:7" x14ac:dyDescent="0.3">
      <c r="A52" s="88" t="s">
        <v>26</v>
      </c>
      <c r="B52" s="106">
        <v>0.47338065661047024</v>
      </c>
      <c r="C52" s="106">
        <v>0.48585999072786279</v>
      </c>
      <c r="D52" s="106">
        <v>0.46707638279192276</v>
      </c>
      <c r="E52" s="106">
        <v>0.51845018450184499</v>
      </c>
      <c r="F52" s="106">
        <v>0.52247667514843088</v>
      </c>
      <c r="G52" s="106">
        <v>0.55169561621174523</v>
      </c>
    </row>
    <row r="53" spans="1:7" x14ac:dyDescent="0.3">
      <c r="A53" s="88" t="s">
        <v>58</v>
      </c>
      <c r="B53" s="106">
        <v>0.35794392523364482</v>
      </c>
      <c r="C53" s="106">
        <v>0.33961661341853033</v>
      </c>
      <c r="D53" s="106">
        <v>0.34761575673807876</v>
      </c>
      <c r="E53" s="106">
        <v>0.32398648648648654</v>
      </c>
      <c r="F53" s="106">
        <v>0.33302034428794991</v>
      </c>
      <c r="G53" s="106">
        <v>0.31328628413623816</v>
      </c>
    </row>
    <row r="54" spans="1:7" x14ac:dyDescent="0.3">
      <c r="A54" s="88" t="s">
        <v>83</v>
      </c>
      <c r="B54" s="106">
        <v>0.39798660122523555</v>
      </c>
      <c r="C54" s="106">
        <v>0.37215401573605988</v>
      </c>
      <c r="D54" s="106">
        <v>0.38698190551115896</v>
      </c>
      <c r="E54" s="106">
        <v>0.38150471634246519</v>
      </c>
      <c r="F54" s="106">
        <v>0.36364458921462184</v>
      </c>
      <c r="G54" s="106">
        <v>0.37068924511249579</v>
      </c>
    </row>
    <row r="55" spans="1:7" x14ac:dyDescent="0.3">
      <c r="A55" s="88" t="s">
        <v>1</v>
      </c>
      <c r="B55" s="106">
        <v>0.36918753193663767</v>
      </c>
      <c r="C55" s="106">
        <v>0.36017531797868685</v>
      </c>
      <c r="D55" s="106">
        <v>0.33585548094202211</v>
      </c>
      <c r="E55" s="106">
        <v>0.34165047550874328</v>
      </c>
      <c r="F55" s="106">
        <v>0.34770255706867836</v>
      </c>
      <c r="G55" s="106">
        <v>0.33096842852075203</v>
      </c>
    </row>
    <row r="56" spans="1:7" x14ac:dyDescent="0.3">
      <c r="A56" s="88" t="s">
        <v>63</v>
      </c>
      <c r="B56" s="106">
        <v>0.71930014040393131</v>
      </c>
      <c r="C56" s="106">
        <v>0.59468179795282605</v>
      </c>
      <c r="D56" s="106">
        <v>0.5744130949816928</v>
      </c>
      <c r="E56" s="106">
        <v>0.58429160338468211</v>
      </c>
      <c r="F56" s="106">
        <v>0.58466064725575739</v>
      </c>
      <c r="G56" s="106">
        <v>0.58623523369286079</v>
      </c>
    </row>
    <row r="57" spans="1:7" x14ac:dyDescent="0.3">
      <c r="A57" s="88" t="s">
        <v>81</v>
      </c>
      <c r="B57" s="106">
        <v>0.75767543859649122</v>
      </c>
      <c r="C57" s="106">
        <v>0.75858480749219559</v>
      </c>
      <c r="D57" s="106">
        <v>0.72567287784679091</v>
      </c>
      <c r="E57" s="106">
        <v>0.71875</v>
      </c>
      <c r="F57" s="106">
        <v>0.70577451879010078</v>
      </c>
      <c r="G57" s="106">
        <v>0.64939550949913638</v>
      </c>
    </row>
    <row r="58" spans="1:7" x14ac:dyDescent="0.3">
      <c r="A58" s="88" t="s">
        <v>27</v>
      </c>
      <c r="B58" s="106">
        <v>0.47067745197168853</v>
      </c>
      <c r="C58" s="106">
        <v>0.41179540709812112</v>
      </c>
      <c r="D58" s="106">
        <v>0.40688912809472555</v>
      </c>
      <c r="E58" s="106">
        <v>0.36912751677852351</v>
      </c>
      <c r="F58" s="106">
        <v>0.36515388628064682</v>
      </c>
      <c r="G58" s="106">
        <v>0.34797490017113519</v>
      </c>
    </row>
    <row r="59" spans="1:7" x14ac:dyDescent="0.3">
      <c r="A59" s="88" t="s">
        <v>71</v>
      </c>
      <c r="B59" s="106">
        <v>0.38234727307766425</v>
      </c>
      <c r="C59" s="106">
        <v>0.38980541455160744</v>
      </c>
      <c r="D59" s="106">
        <v>0.36072874493927121</v>
      </c>
      <c r="E59" s="106">
        <v>0.36764705882352944</v>
      </c>
      <c r="F59" s="106">
        <v>0.33255418614534638</v>
      </c>
      <c r="G59" s="106">
        <v>0.31630730584048561</v>
      </c>
    </row>
    <row r="60" spans="1:7" x14ac:dyDescent="0.3">
      <c r="A60" s="88" t="s">
        <v>65</v>
      </c>
      <c r="B60" s="106">
        <v>0.36828725770575155</v>
      </c>
      <c r="C60" s="106">
        <v>0.36148288523036831</v>
      </c>
      <c r="D60" s="106">
        <v>0.35976031343627568</v>
      </c>
      <c r="E60" s="106">
        <v>0.33110119047619047</v>
      </c>
      <c r="F60" s="106">
        <v>0.33561202115310207</v>
      </c>
      <c r="G60" s="106">
        <v>0.34041987775710869</v>
      </c>
    </row>
    <row r="61" spans="1:7" x14ac:dyDescent="0.3">
      <c r="A61" s="88" t="s">
        <v>90</v>
      </c>
      <c r="B61" s="106">
        <v>0.537201233616037</v>
      </c>
      <c r="C61" s="106">
        <v>0.51064042361874318</v>
      </c>
      <c r="D61" s="106">
        <v>0.52018955474380491</v>
      </c>
      <c r="E61" s="106">
        <v>0.50844485463774802</v>
      </c>
      <c r="F61" s="106">
        <v>0.51009108769423106</v>
      </c>
      <c r="G61" s="106">
        <v>0.4842995169082126</v>
      </c>
    </row>
    <row r="62" spans="1:7" x14ac:dyDescent="0.3">
      <c r="A62" s="88" t="s">
        <v>42</v>
      </c>
      <c r="B62" s="106">
        <v>0.44091520861372813</v>
      </c>
      <c r="C62" s="106">
        <v>0.44561219127693119</v>
      </c>
      <c r="D62" s="106">
        <v>0.44456551348406426</v>
      </c>
      <c r="E62" s="106">
        <v>0.42015267175572524</v>
      </c>
      <c r="F62" s="106">
        <v>0.41694202463202168</v>
      </c>
      <c r="G62" s="106">
        <v>0.43083387201034262</v>
      </c>
    </row>
    <row r="63" spans="1:7" x14ac:dyDescent="0.3">
      <c r="A63" s="88" t="s">
        <v>34</v>
      </c>
      <c r="B63" s="106">
        <v>0.38676844783715014</v>
      </c>
      <c r="C63" s="106">
        <v>0.39328676755917735</v>
      </c>
      <c r="D63" s="106">
        <v>0.38783894823336074</v>
      </c>
      <c r="E63" s="106">
        <v>0.35356433458397707</v>
      </c>
      <c r="F63" s="106">
        <v>0.36847290640394093</v>
      </c>
      <c r="G63" s="106">
        <v>0.38920308483290489</v>
      </c>
    </row>
    <row r="64" spans="1:7" x14ac:dyDescent="0.3">
      <c r="A64" s="88" t="s">
        <v>62</v>
      </c>
      <c r="B64" s="106">
        <v>0.49333836098541983</v>
      </c>
      <c r="C64" s="106">
        <v>0.48984972317426834</v>
      </c>
      <c r="D64" s="106">
        <v>0.50729502905100066</v>
      </c>
      <c r="E64" s="106">
        <v>0.465695616662129</v>
      </c>
      <c r="F64" s="106">
        <v>0.43995064436523168</v>
      </c>
      <c r="G64" s="106">
        <v>0.45182584269662918</v>
      </c>
    </row>
    <row r="65" spans="1:7" x14ac:dyDescent="0.3">
      <c r="A65" s="88" t="s">
        <v>47</v>
      </c>
      <c r="B65" s="106">
        <v>0.51115285278234324</v>
      </c>
      <c r="C65" s="106">
        <v>0.47713485767615493</v>
      </c>
      <c r="D65" s="106">
        <v>0.48728714718917654</v>
      </c>
      <c r="E65" s="106">
        <v>0.45165777880825408</v>
      </c>
      <c r="F65" s="106">
        <v>0.4969194312796209</v>
      </c>
      <c r="G65" s="106">
        <v>0.41115702479338845</v>
      </c>
    </row>
    <row r="66" spans="1:7" x14ac:dyDescent="0.3">
      <c r="A66" s="88" t="s">
        <v>35</v>
      </c>
      <c r="B66" s="106">
        <v>0.43285123966942152</v>
      </c>
      <c r="C66" s="106">
        <v>0.43848018601889871</v>
      </c>
      <c r="D66" s="106">
        <v>0.40693341973108699</v>
      </c>
      <c r="E66" s="106">
        <v>0.39945337958582994</v>
      </c>
      <c r="F66" s="106">
        <v>0.37934684803895624</v>
      </c>
      <c r="G66" s="106">
        <v>0.36583554376657823</v>
      </c>
    </row>
    <row r="67" spans="1:7" x14ac:dyDescent="0.3">
      <c r="A67" s="88" t="s">
        <v>14</v>
      </c>
      <c r="B67" s="106">
        <v>0.46011653606590319</v>
      </c>
      <c r="C67" s="106">
        <v>0.45425991362387119</v>
      </c>
      <c r="D67" s="106">
        <v>0.4</v>
      </c>
      <c r="E67" s="106">
        <v>0.3949880668257757</v>
      </c>
      <c r="F67" s="106">
        <v>0.34485079649988781</v>
      </c>
      <c r="G67" s="106">
        <v>0.36055734190782418</v>
      </c>
    </row>
    <row r="68" spans="1:7" x14ac:dyDescent="0.3">
      <c r="A68" s="88" t="s">
        <v>77</v>
      </c>
      <c r="B68" s="106">
        <v>0.29712694224567571</v>
      </c>
      <c r="C68" s="106">
        <v>0.30080420661923912</v>
      </c>
      <c r="D68" s="106">
        <v>0.31219670009705602</v>
      </c>
      <c r="E68" s="106">
        <v>0.30054366292898405</v>
      </c>
      <c r="F68" s="106">
        <v>0.25323846013501183</v>
      </c>
      <c r="G68" s="106">
        <v>0.26735164604738937</v>
      </c>
    </row>
    <row r="69" spans="1:7" x14ac:dyDescent="0.3">
      <c r="A69" s="88" t="s">
        <v>88</v>
      </c>
      <c r="B69" s="106">
        <v>0.44003792770780359</v>
      </c>
      <c r="C69" s="106">
        <v>0.43564488291893411</v>
      </c>
      <c r="D69" s="106">
        <v>0.42982001015078097</v>
      </c>
      <c r="E69" s="106">
        <v>0.42275244983613014</v>
      </c>
      <c r="F69" s="106">
        <v>0.41789301207091667</v>
      </c>
      <c r="G69" s="106">
        <v>0.4094123709074392</v>
      </c>
    </row>
    <row r="70" spans="1:7" x14ac:dyDescent="0.3">
      <c r="A70" s="88" t="s">
        <v>29</v>
      </c>
      <c r="B70" s="106">
        <v>0.42773978179449601</v>
      </c>
      <c r="C70" s="106">
        <v>0.42805580339038041</v>
      </c>
      <c r="D70" s="106">
        <v>0.47117912497547576</v>
      </c>
      <c r="E70" s="106">
        <v>0.44209940494027999</v>
      </c>
      <c r="F70" s="106">
        <v>0.4210246410210956</v>
      </c>
      <c r="G70" s="106">
        <v>0.40753240401076063</v>
      </c>
    </row>
    <row r="71" spans="1:7" x14ac:dyDescent="0.3">
      <c r="A71" s="88" t="s">
        <v>59</v>
      </c>
      <c r="B71" s="106">
        <v>0.45399337504600668</v>
      </c>
      <c r="C71" s="106">
        <v>0.45772310095684432</v>
      </c>
      <c r="D71" s="106">
        <v>0.45941375422773389</v>
      </c>
      <c r="E71" s="106">
        <v>0.43473193473193472</v>
      </c>
      <c r="F71" s="106">
        <v>0.42779891848588025</v>
      </c>
      <c r="G71" s="106">
        <v>0.42180293501048216</v>
      </c>
    </row>
    <row r="72" spans="1:7" x14ac:dyDescent="0.3">
      <c r="A72" s="88" t="s">
        <v>24</v>
      </c>
      <c r="B72" s="106">
        <v>0.40827841022568401</v>
      </c>
      <c r="C72" s="106">
        <v>0.40456545654565457</v>
      </c>
      <c r="D72" s="106">
        <v>0.40091047040971173</v>
      </c>
      <c r="E72" s="106">
        <v>0.38704642996488492</v>
      </c>
      <c r="F72" s="106">
        <v>0.38023187266653569</v>
      </c>
      <c r="G72" s="106">
        <v>0.37762284196547147</v>
      </c>
    </row>
    <row r="73" spans="1:7" x14ac:dyDescent="0.3">
      <c r="A73" s="88" t="s">
        <v>68</v>
      </c>
      <c r="B73" s="106">
        <v>0.41793721973094167</v>
      </c>
      <c r="C73" s="106">
        <v>0.42130252994118067</v>
      </c>
      <c r="D73" s="106">
        <v>0.40246422893481715</v>
      </c>
      <c r="E73" s="106">
        <v>0.38076923076923075</v>
      </c>
      <c r="F73" s="106">
        <v>0.38102945937196508</v>
      </c>
      <c r="G73" s="106">
        <v>0.38055465455724946</v>
      </c>
    </row>
    <row r="74" spans="1:7" x14ac:dyDescent="0.3">
      <c r="A74" s="88" t="s">
        <v>3</v>
      </c>
      <c r="B74" s="106">
        <v>0.44965348552792495</v>
      </c>
      <c r="C74" s="106">
        <v>0.42043825517100142</v>
      </c>
      <c r="D74" s="106">
        <v>0.3948681397006415</v>
      </c>
      <c r="E74" s="106">
        <v>0.38171401289090479</v>
      </c>
      <c r="F74" s="106">
        <v>0.38441156988297642</v>
      </c>
      <c r="G74" s="106">
        <v>0.37594486438417074</v>
      </c>
    </row>
    <row r="75" spans="1:7" x14ac:dyDescent="0.3">
      <c r="A75" s="88" t="s">
        <v>16</v>
      </c>
      <c r="B75" s="106">
        <v>0.36570124975203333</v>
      </c>
      <c r="C75" s="106">
        <v>0.38055668152952304</v>
      </c>
      <c r="D75" s="106">
        <v>0.37655304237018161</v>
      </c>
      <c r="E75" s="106">
        <v>0.37516824911782898</v>
      </c>
      <c r="F75" s="106">
        <v>0.34789391575663031</v>
      </c>
      <c r="G75" s="106">
        <v>0.33773173839766513</v>
      </c>
    </row>
    <row r="76" spans="1:7" x14ac:dyDescent="0.3">
      <c r="A76" s="88" t="s">
        <v>227</v>
      </c>
      <c r="B76" s="106">
        <v>0.46994649675614819</v>
      </c>
      <c r="C76" s="106">
        <v>0.46456476875544261</v>
      </c>
      <c r="D76" s="106">
        <v>0.44323344702165957</v>
      </c>
      <c r="E76" s="106">
        <v>0.43867498672331384</v>
      </c>
      <c r="F76" s="106">
        <v>0.44503130955622106</v>
      </c>
      <c r="G76" s="106">
        <v>0.434248253208251</v>
      </c>
    </row>
    <row r="77" spans="1:7" x14ac:dyDescent="0.3">
      <c r="A77" s="88" t="s">
        <v>228</v>
      </c>
      <c r="B77" s="106">
        <v>0.58092485549132955</v>
      </c>
      <c r="C77" s="106">
        <v>0.52541360413474281</v>
      </c>
      <c r="D77" s="106">
        <v>0.51623418959447132</v>
      </c>
      <c r="E77" s="106">
        <v>0.50027218290691344</v>
      </c>
      <c r="F77" s="106">
        <v>0.50554020132356303</v>
      </c>
      <c r="G77" s="106">
        <v>0.48762123866042717</v>
      </c>
    </row>
    <row r="78" spans="1:7" x14ac:dyDescent="0.3">
      <c r="A78" s="88" t="s">
        <v>229</v>
      </c>
      <c r="B78" s="106">
        <v>0.35858855794718969</v>
      </c>
      <c r="C78" s="106">
        <v>0.35375658441918489</v>
      </c>
      <c r="D78" s="106">
        <v>0.34317780778270712</v>
      </c>
      <c r="E78" s="106">
        <v>0.33176620858404759</v>
      </c>
      <c r="F78" s="106">
        <v>0.33030931331365276</v>
      </c>
      <c r="G78" s="106">
        <v>0.32791722274927237</v>
      </c>
    </row>
    <row r="79" spans="1:7" x14ac:dyDescent="0.3">
      <c r="A79" s="88" t="s">
        <v>43</v>
      </c>
      <c r="B79" s="106">
        <v>0.45937405958471256</v>
      </c>
      <c r="C79" s="106">
        <v>0.43453215008562973</v>
      </c>
      <c r="D79" s="106">
        <v>0.46084012925065398</v>
      </c>
      <c r="E79" s="106">
        <v>0.45330403390362584</v>
      </c>
      <c r="F79" s="106">
        <v>0.4195233431276526</v>
      </c>
      <c r="G79" s="106">
        <v>0.39825374198146823</v>
      </c>
    </row>
    <row r="80" spans="1:7" x14ac:dyDescent="0.3">
      <c r="A80" s="88" t="s">
        <v>11</v>
      </c>
      <c r="B80" s="106">
        <v>0.50193099897013393</v>
      </c>
      <c r="C80" s="106">
        <v>0.46359623113922388</v>
      </c>
      <c r="D80" s="106">
        <v>0.43570389862197911</v>
      </c>
      <c r="E80" s="106">
        <v>0.41935269046350554</v>
      </c>
      <c r="F80" s="106">
        <v>0.42270097745860757</v>
      </c>
      <c r="G80" s="106">
        <v>0.41189721928898271</v>
      </c>
    </row>
    <row r="81" spans="1:7" x14ac:dyDescent="0.3">
      <c r="A81" s="88" t="s">
        <v>15</v>
      </c>
      <c r="B81" s="106">
        <v>0.38866646134893745</v>
      </c>
      <c r="C81" s="106">
        <v>0.40852281282939318</v>
      </c>
      <c r="D81" s="106">
        <v>0.36960431654676262</v>
      </c>
      <c r="E81" s="106">
        <v>0.35676750461582163</v>
      </c>
      <c r="F81" s="106">
        <v>0.31617124164414734</v>
      </c>
      <c r="G81" s="106">
        <v>0.33752432270618171</v>
      </c>
    </row>
    <row r="82" spans="1:7" x14ac:dyDescent="0.3">
      <c r="A82" s="88" t="s">
        <v>38</v>
      </c>
      <c r="B82" s="106">
        <v>0.48028981947685123</v>
      </c>
      <c r="C82" s="106">
        <v>0.48381877022653719</v>
      </c>
      <c r="D82" s="106">
        <v>0.45874886672710791</v>
      </c>
      <c r="E82" s="106">
        <v>0.4454580495952718</v>
      </c>
      <c r="F82" s="106">
        <v>0.43750876700799546</v>
      </c>
      <c r="G82" s="106">
        <v>0.40709876543209877</v>
      </c>
    </row>
    <row r="83" spans="1:7" x14ac:dyDescent="0.3">
      <c r="A83" s="88" t="s">
        <v>5</v>
      </c>
      <c r="B83" s="106">
        <v>0.31907928388746798</v>
      </c>
      <c r="C83" s="106">
        <v>0.32485997414907364</v>
      </c>
      <c r="D83" s="106">
        <v>0.32980825101685063</v>
      </c>
      <c r="E83" s="106">
        <v>0.32440890125173849</v>
      </c>
      <c r="F83" s="106">
        <v>0.34010499885870804</v>
      </c>
      <c r="G83" s="106">
        <v>0.31754494730316185</v>
      </c>
    </row>
    <row r="84" spans="1:7" x14ac:dyDescent="0.3">
      <c r="A84" s="88" t="s">
        <v>39</v>
      </c>
      <c r="B84" s="106">
        <v>0.43926096997690534</v>
      </c>
      <c r="C84" s="106">
        <v>0.43538857748825932</v>
      </c>
      <c r="D84" s="106">
        <v>0.44453286646506451</v>
      </c>
      <c r="E84" s="106">
        <v>0.43677606177606176</v>
      </c>
      <c r="F84" s="106">
        <v>0.4315297261189045</v>
      </c>
      <c r="G84" s="106">
        <v>0.40840790140131689</v>
      </c>
    </row>
    <row r="85" spans="1:7" x14ac:dyDescent="0.3">
      <c r="A85" s="88" t="s">
        <v>19</v>
      </c>
      <c r="B85" s="106">
        <v>0.4464999608058321</v>
      </c>
      <c r="C85" s="106">
        <v>0.41589101370790316</v>
      </c>
      <c r="D85" s="106">
        <v>0.40613060861839179</v>
      </c>
      <c r="E85" s="106">
        <v>0.4065098177958606</v>
      </c>
      <c r="F85" s="106">
        <v>0.39393077287814127</v>
      </c>
      <c r="G85" s="106">
        <v>0.38727866257790089</v>
      </c>
    </row>
    <row r="86" spans="1:7" x14ac:dyDescent="0.3">
      <c r="A86" s="88" t="s">
        <v>95</v>
      </c>
      <c r="B86" s="106">
        <v>0.34950036558615649</v>
      </c>
      <c r="C86" s="106">
        <v>0.3530445900591338</v>
      </c>
      <c r="D86" s="106">
        <v>0.34173810724491516</v>
      </c>
      <c r="E86" s="106">
        <v>0.32635947090861939</v>
      </c>
      <c r="F86" s="106">
        <v>0.31263858093126384</v>
      </c>
      <c r="G86" s="106">
        <v>0.3143461856998252</v>
      </c>
    </row>
    <row r="87" spans="1:7" x14ac:dyDescent="0.3">
      <c r="A87" s="88" t="s">
        <v>41</v>
      </c>
      <c r="B87" s="106">
        <v>0.39258045292014299</v>
      </c>
      <c r="C87" s="106">
        <v>0.39231784195865704</v>
      </c>
      <c r="D87" s="106">
        <v>0.38701067615658358</v>
      </c>
      <c r="E87" s="106">
        <v>0.36622976098689286</v>
      </c>
      <c r="F87" s="106">
        <v>0.3869125326370757</v>
      </c>
      <c r="G87" s="106">
        <v>0.37382075471698117</v>
      </c>
    </row>
    <row r="88" spans="1:7" x14ac:dyDescent="0.3">
      <c r="A88" s="88" t="s">
        <v>230</v>
      </c>
      <c r="B88" s="106">
        <v>0.39337722335334913</v>
      </c>
      <c r="C88" s="106">
        <v>0.39275601063772514</v>
      </c>
      <c r="D88" s="106">
        <v>0.38225984035232585</v>
      </c>
      <c r="E88" s="106">
        <v>0.37365906216330158</v>
      </c>
      <c r="F88" s="106">
        <v>0.36352272317511447</v>
      </c>
      <c r="G88" s="106">
        <v>0.35104309445066206</v>
      </c>
    </row>
    <row r="89" spans="1:7" x14ac:dyDescent="0.3">
      <c r="A89" s="88" t="s">
        <v>75</v>
      </c>
      <c r="B89" s="106">
        <v>0.32751419979953222</v>
      </c>
      <c r="C89" s="106">
        <v>0.34087681931132408</v>
      </c>
      <c r="D89" s="106">
        <v>0.32974452554744527</v>
      </c>
      <c r="E89" s="106">
        <v>0.32695374800637955</v>
      </c>
      <c r="F89" s="106">
        <v>0.3206370526719754</v>
      </c>
      <c r="G89" s="106">
        <v>0.31558441558441563</v>
      </c>
    </row>
    <row r="90" spans="1:7" x14ac:dyDescent="0.3">
      <c r="A90" s="88" t="s">
        <v>17</v>
      </c>
      <c r="B90" s="106">
        <v>0.46353293941264662</v>
      </c>
      <c r="C90" s="106">
        <v>0.46058050598156497</v>
      </c>
      <c r="D90" s="106">
        <v>0.43928820655966505</v>
      </c>
      <c r="E90" s="106">
        <v>0.42734147760325769</v>
      </c>
      <c r="F90" s="106">
        <v>0.43537494177922687</v>
      </c>
      <c r="G90" s="106">
        <v>0.40531682447195916</v>
      </c>
    </row>
    <row r="91" spans="1:7" x14ac:dyDescent="0.3">
      <c r="A91" s="88" t="s">
        <v>231</v>
      </c>
      <c r="B91" s="106">
        <v>0.50791497305598821</v>
      </c>
      <c r="C91" s="106">
        <v>0.50606598402185665</v>
      </c>
      <c r="D91" s="106">
        <v>0.4973980280411836</v>
      </c>
      <c r="E91" s="106">
        <v>0.50103879335641766</v>
      </c>
      <c r="F91" s="106">
        <v>0.49411578168493009</v>
      </c>
      <c r="G91" s="106">
        <v>0.47112203817693477</v>
      </c>
    </row>
    <row r="92" spans="1:7" x14ac:dyDescent="0.3">
      <c r="A92" s="89" t="s">
        <v>82</v>
      </c>
      <c r="B92" s="106">
        <v>0.37622262473242218</v>
      </c>
      <c r="C92" s="106">
        <v>0.38298300987173461</v>
      </c>
      <c r="D92" s="106">
        <v>0.36362648901118799</v>
      </c>
      <c r="E92" s="106">
        <v>0.34648509385351489</v>
      </c>
      <c r="F92" s="106">
        <v>0.34076836730999027</v>
      </c>
      <c r="G92" s="106">
        <v>0.33140740740740737</v>
      </c>
    </row>
    <row r="93" spans="1:7" x14ac:dyDescent="0.3">
      <c r="A93" s="89" t="s">
        <v>94</v>
      </c>
      <c r="B93" s="106">
        <v>0.80058651026392957</v>
      </c>
      <c r="C93" s="106">
        <v>0.73737373737373735</v>
      </c>
      <c r="D93" s="106">
        <v>0.73872679045092837</v>
      </c>
      <c r="E93" s="106">
        <v>0.6859601095033242</v>
      </c>
      <c r="F93" s="106">
        <v>0.69071274298056151</v>
      </c>
      <c r="G93" s="106">
        <v>0.6873385012919897</v>
      </c>
    </row>
    <row r="94" spans="1:7" x14ac:dyDescent="0.3">
      <c r="A94" s="89" t="s">
        <v>46</v>
      </c>
      <c r="B94" s="106">
        <v>0.42968405584129321</v>
      </c>
      <c r="C94" s="106">
        <v>0.42053973013493251</v>
      </c>
      <c r="D94" s="106">
        <v>0.43043824701195221</v>
      </c>
      <c r="E94" s="106">
        <v>0.38816841357257059</v>
      </c>
      <c r="F94" s="106">
        <v>0.38420010797192727</v>
      </c>
      <c r="G94" s="106">
        <v>0.38891858186353112</v>
      </c>
    </row>
    <row r="95" spans="1:7" x14ac:dyDescent="0.3">
      <c r="A95" s="89" t="s">
        <v>18</v>
      </c>
      <c r="B95" s="106">
        <v>0.48741007194244601</v>
      </c>
      <c r="C95" s="106">
        <v>0.5</v>
      </c>
      <c r="D95" s="106">
        <v>0.45729537366548045</v>
      </c>
      <c r="E95" s="106">
        <v>0.44589552238805974</v>
      </c>
      <c r="F95" s="106">
        <v>0.47117296222664018</v>
      </c>
      <c r="G95" s="106">
        <v>0.47347740667976423</v>
      </c>
    </row>
    <row r="96" spans="1:7" x14ac:dyDescent="0.3">
      <c r="A96" s="89" t="s">
        <v>232</v>
      </c>
      <c r="B96" s="106">
        <v>0.4597517474587105</v>
      </c>
      <c r="C96" s="106">
        <v>0.45963633262987358</v>
      </c>
      <c r="D96" s="106">
        <v>0.47335295691731338</v>
      </c>
      <c r="E96" s="106">
        <v>0.45292465102043045</v>
      </c>
      <c r="F96" s="106">
        <v>0.4431146156012391</v>
      </c>
      <c r="G96" s="106">
        <v>0.43841464781156858</v>
      </c>
    </row>
    <row r="97" spans="1:7" x14ac:dyDescent="0.3">
      <c r="A97" s="89" t="s">
        <v>60</v>
      </c>
      <c r="B97" s="106">
        <v>0.46055199330917196</v>
      </c>
      <c r="C97" s="106">
        <v>0.44843664289632479</v>
      </c>
      <c r="D97" s="106">
        <v>0.45492957746478868</v>
      </c>
      <c r="E97" s="106">
        <v>0.42478632478632483</v>
      </c>
      <c r="F97" s="106">
        <v>0.44561614944260319</v>
      </c>
      <c r="G97" s="106">
        <v>0.42496147919876737</v>
      </c>
    </row>
    <row r="98" spans="1:7" x14ac:dyDescent="0.3">
      <c r="A98" s="89" t="s">
        <v>78</v>
      </c>
      <c r="B98" s="106">
        <v>0.38956096234878346</v>
      </c>
      <c r="C98" s="106">
        <v>0.39752234593068836</v>
      </c>
      <c r="D98" s="106">
        <v>0.38177698656740577</v>
      </c>
      <c r="E98" s="106">
        <v>0.38906700865662069</v>
      </c>
      <c r="F98" s="106">
        <v>0.37903488751222691</v>
      </c>
      <c r="G98" s="106">
        <v>0.36995180322419807</v>
      </c>
    </row>
  </sheetData>
  <autoFilter ref="A3:G97" xr:uid="{EF03A116-736A-4762-8E13-A8315C50651B}"/>
  <pageMargins left="0.75" right="0.75" top="1" bottom="1" header="0.5" footer="0.5"/>
  <pageSetup orientation="portrait" horizontalDpi="300" verticalDpi="300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F7A84-DB29-4EA4-A855-A0BB6B7F23FF}">
  <sheetPr codeName="Лист24">
    <tabColor theme="0" tint="-0.249977111117893"/>
    <pageSetUpPr fitToPage="1"/>
  </sheetPr>
  <dimension ref="A1:Z98"/>
  <sheetViews>
    <sheetView showGridLines="0" workbookViewId="0">
      <selection activeCell="A4" sqref="A4:A98"/>
    </sheetView>
  </sheetViews>
  <sheetFormatPr defaultRowHeight="16.5" x14ac:dyDescent="0.3"/>
  <cols>
    <col min="1" max="1" width="108.5703125" style="86" customWidth="1"/>
    <col min="2" max="7" width="9.85546875" style="15" bestFit="1" customWidth="1"/>
    <col min="8" max="255" width="9.140625" style="15"/>
    <col min="256" max="256" width="108.5703125" style="15" customWidth="1"/>
    <col min="257" max="257" width="1.5703125" style="15" customWidth="1"/>
    <col min="258" max="258" width="6" style="15" customWidth="1"/>
    <col min="259" max="511" width="9.140625" style="15"/>
    <col min="512" max="512" width="108.5703125" style="15" customWidth="1"/>
    <col min="513" max="513" width="1.5703125" style="15" customWidth="1"/>
    <col min="514" max="514" width="6" style="15" customWidth="1"/>
    <col min="515" max="767" width="9.140625" style="15"/>
    <col min="768" max="768" width="108.5703125" style="15" customWidth="1"/>
    <col min="769" max="769" width="1.5703125" style="15" customWidth="1"/>
    <col min="770" max="770" width="6" style="15" customWidth="1"/>
    <col min="771" max="1023" width="9.140625" style="15"/>
    <col min="1024" max="1024" width="108.5703125" style="15" customWidth="1"/>
    <col min="1025" max="1025" width="1.5703125" style="15" customWidth="1"/>
    <col min="1026" max="1026" width="6" style="15" customWidth="1"/>
    <col min="1027" max="1279" width="9.140625" style="15"/>
    <col min="1280" max="1280" width="108.5703125" style="15" customWidth="1"/>
    <col min="1281" max="1281" width="1.5703125" style="15" customWidth="1"/>
    <col min="1282" max="1282" width="6" style="15" customWidth="1"/>
    <col min="1283" max="1535" width="9.140625" style="15"/>
    <col min="1536" max="1536" width="108.5703125" style="15" customWidth="1"/>
    <col min="1537" max="1537" width="1.5703125" style="15" customWidth="1"/>
    <col min="1538" max="1538" width="6" style="15" customWidth="1"/>
    <col min="1539" max="1791" width="9.140625" style="15"/>
    <col min="1792" max="1792" width="108.5703125" style="15" customWidth="1"/>
    <col min="1793" max="1793" width="1.5703125" style="15" customWidth="1"/>
    <col min="1794" max="1794" width="6" style="15" customWidth="1"/>
    <col min="1795" max="2047" width="9.140625" style="15"/>
    <col min="2048" max="2048" width="108.5703125" style="15" customWidth="1"/>
    <col min="2049" max="2049" width="1.5703125" style="15" customWidth="1"/>
    <col min="2050" max="2050" width="6" style="15" customWidth="1"/>
    <col min="2051" max="2303" width="9.140625" style="15"/>
    <col min="2304" max="2304" width="108.5703125" style="15" customWidth="1"/>
    <col min="2305" max="2305" width="1.5703125" style="15" customWidth="1"/>
    <col min="2306" max="2306" width="6" style="15" customWidth="1"/>
    <col min="2307" max="2559" width="9.140625" style="15"/>
    <col min="2560" max="2560" width="108.5703125" style="15" customWidth="1"/>
    <col min="2561" max="2561" width="1.5703125" style="15" customWidth="1"/>
    <col min="2562" max="2562" width="6" style="15" customWidth="1"/>
    <col min="2563" max="2815" width="9.140625" style="15"/>
    <col min="2816" max="2816" width="108.5703125" style="15" customWidth="1"/>
    <col min="2817" max="2817" width="1.5703125" style="15" customWidth="1"/>
    <col min="2818" max="2818" width="6" style="15" customWidth="1"/>
    <col min="2819" max="3071" width="9.140625" style="15"/>
    <col min="3072" max="3072" width="108.5703125" style="15" customWidth="1"/>
    <col min="3073" max="3073" width="1.5703125" style="15" customWidth="1"/>
    <col min="3074" max="3074" width="6" style="15" customWidth="1"/>
    <col min="3075" max="3327" width="9.140625" style="15"/>
    <col min="3328" max="3328" width="108.5703125" style="15" customWidth="1"/>
    <col min="3329" max="3329" width="1.5703125" style="15" customWidth="1"/>
    <col min="3330" max="3330" width="6" style="15" customWidth="1"/>
    <col min="3331" max="3583" width="9.140625" style="15"/>
    <col min="3584" max="3584" width="108.5703125" style="15" customWidth="1"/>
    <col min="3585" max="3585" width="1.5703125" style="15" customWidth="1"/>
    <col min="3586" max="3586" width="6" style="15" customWidth="1"/>
    <col min="3587" max="3839" width="9.140625" style="15"/>
    <col min="3840" max="3840" width="108.5703125" style="15" customWidth="1"/>
    <col min="3841" max="3841" width="1.5703125" style="15" customWidth="1"/>
    <col min="3842" max="3842" width="6" style="15" customWidth="1"/>
    <col min="3843" max="4095" width="9.140625" style="15"/>
    <col min="4096" max="4096" width="108.5703125" style="15" customWidth="1"/>
    <col min="4097" max="4097" width="1.5703125" style="15" customWidth="1"/>
    <col min="4098" max="4098" width="6" style="15" customWidth="1"/>
    <col min="4099" max="4351" width="9.140625" style="15"/>
    <col min="4352" max="4352" width="108.5703125" style="15" customWidth="1"/>
    <col min="4353" max="4353" width="1.5703125" style="15" customWidth="1"/>
    <col min="4354" max="4354" width="6" style="15" customWidth="1"/>
    <col min="4355" max="4607" width="9.140625" style="15"/>
    <col min="4608" max="4608" width="108.5703125" style="15" customWidth="1"/>
    <col min="4609" max="4609" width="1.5703125" style="15" customWidth="1"/>
    <col min="4610" max="4610" width="6" style="15" customWidth="1"/>
    <col min="4611" max="4863" width="9.140625" style="15"/>
    <col min="4864" max="4864" width="108.5703125" style="15" customWidth="1"/>
    <col min="4865" max="4865" width="1.5703125" style="15" customWidth="1"/>
    <col min="4866" max="4866" width="6" style="15" customWidth="1"/>
    <col min="4867" max="5119" width="9.140625" style="15"/>
    <col min="5120" max="5120" width="108.5703125" style="15" customWidth="1"/>
    <col min="5121" max="5121" width="1.5703125" style="15" customWidth="1"/>
    <col min="5122" max="5122" width="6" style="15" customWidth="1"/>
    <col min="5123" max="5375" width="9.140625" style="15"/>
    <col min="5376" max="5376" width="108.5703125" style="15" customWidth="1"/>
    <col min="5377" max="5377" width="1.5703125" style="15" customWidth="1"/>
    <col min="5378" max="5378" width="6" style="15" customWidth="1"/>
    <col min="5379" max="5631" width="9.140625" style="15"/>
    <col min="5632" max="5632" width="108.5703125" style="15" customWidth="1"/>
    <col min="5633" max="5633" width="1.5703125" style="15" customWidth="1"/>
    <col min="5634" max="5634" width="6" style="15" customWidth="1"/>
    <col min="5635" max="5887" width="9.140625" style="15"/>
    <col min="5888" max="5888" width="108.5703125" style="15" customWidth="1"/>
    <col min="5889" max="5889" width="1.5703125" style="15" customWidth="1"/>
    <col min="5890" max="5890" width="6" style="15" customWidth="1"/>
    <col min="5891" max="6143" width="9.140625" style="15"/>
    <col min="6144" max="6144" width="108.5703125" style="15" customWidth="1"/>
    <col min="6145" max="6145" width="1.5703125" style="15" customWidth="1"/>
    <col min="6146" max="6146" width="6" style="15" customWidth="1"/>
    <col min="6147" max="6399" width="9.140625" style="15"/>
    <col min="6400" max="6400" width="108.5703125" style="15" customWidth="1"/>
    <col min="6401" max="6401" width="1.5703125" style="15" customWidth="1"/>
    <col min="6402" max="6402" width="6" style="15" customWidth="1"/>
    <col min="6403" max="6655" width="9.140625" style="15"/>
    <col min="6656" max="6656" width="108.5703125" style="15" customWidth="1"/>
    <col min="6657" max="6657" width="1.5703125" style="15" customWidth="1"/>
    <col min="6658" max="6658" width="6" style="15" customWidth="1"/>
    <col min="6659" max="6911" width="9.140625" style="15"/>
    <col min="6912" max="6912" width="108.5703125" style="15" customWidth="1"/>
    <col min="6913" max="6913" width="1.5703125" style="15" customWidth="1"/>
    <col min="6914" max="6914" width="6" style="15" customWidth="1"/>
    <col min="6915" max="7167" width="9.140625" style="15"/>
    <col min="7168" max="7168" width="108.5703125" style="15" customWidth="1"/>
    <col min="7169" max="7169" width="1.5703125" style="15" customWidth="1"/>
    <col min="7170" max="7170" width="6" style="15" customWidth="1"/>
    <col min="7171" max="7423" width="9.140625" style="15"/>
    <col min="7424" max="7424" width="108.5703125" style="15" customWidth="1"/>
    <col min="7425" max="7425" width="1.5703125" style="15" customWidth="1"/>
    <col min="7426" max="7426" width="6" style="15" customWidth="1"/>
    <col min="7427" max="7679" width="9.140625" style="15"/>
    <col min="7680" max="7680" width="108.5703125" style="15" customWidth="1"/>
    <col min="7681" max="7681" width="1.5703125" style="15" customWidth="1"/>
    <col min="7682" max="7682" width="6" style="15" customWidth="1"/>
    <col min="7683" max="7935" width="9.140625" style="15"/>
    <col min="7936" max="7936" width="108.5703125" style="15" customWidth="1"/>
    <col min="7937" max="7937" width="1.5703125" style="15" customWidth="1"/>
    <col min="7938" max="7938" width="6" style="15" customWidth="1"/>
    <col min="7939" max="8191" width="9.140625" style="15"/>
    <col min="8192" max="8192" width="108.5703125" style="15" customWidth="1"/>
    <col min="8193" max="8193" width="1.5703125" style="15" customWidth="1"/>
    <col min="8194" max="8194" width="6" style="15" customWidth="1"/>
    <col min="8195" max="8447" width="9.140625" style="15"/>
    <col min="8448" max="8448" width="108.5703125" style="15" customWidth="1"/>
    <col min="8449" max="8449" width="1.5703125" style="15" customWidth="1"/>
    <col min="8450" max="8450" width="6" style="15" customWidth="1"/>
    <col min="8451" max="8703" width="9.140625" style="15"/>
    <col min="8704" max="8704" width="108.5703125" style="15" customWidth="1"/>
    <col min="8705" max="8705" width="1.5703125" style="15" customWidth="1"/>
    <col min="8706" max="8706" width="6" style="15" customWidth="1"/>
    <col min="8707" max="8959" width="9.140625" style="15"/>
    <col min="8960" max="8960" width="108.5703125" style="15" customWidth="1"/>
    <col min="8961" max="8961" width="1.5703125" style="15" customWidth="1"/>
    <col min="8962" max="8962" width="6" style="15" customWidth="1"/>
    <col min="8963" max="9215" width="9.140625" style="15"/>
    <col min="9216" max="9216" width="108.5703125" style="15" customWidth="1"/>
    <col min="9217" max="9217" width="1.5703125" style="15" customWidth="1"/>
    <col min="9218" max="9218" width="6" style="15" customWidth="1"/>
    <col min="9219" max="9471" width="9.140625" style="15"/>
    <col min="9472" max="9472" width="108.5703125" style="15" customWidth="1"/>
    <col min="9473" max="9473" width="1.5703125" style="15" customWidth="1"/>
    <col min="9474" max="9474" width="6" style="15" customWidth="1"/>
    <col min="9475" max="9727" width="9.140625" style="15"/>
    <col min="9728" max="9728" width="108.5703125" style="15" customWidth="1"/>
    <col min="9729" max="9729" width="1.5703125" style="15" customWidth="1"/>
    <col min="9730" max="9730" width="6" style="15" customWidth="1"/>
    <col min="9731" max="9983" width="9.140625" style="15"/>
    <col min="9984" max="9984" width="108.5703125" style="15" customWidth="1"/>
    <col min="9985" max="9985" width="1.5703125" style="15" customWidth="1"/>
    <col min="9986" max="9986" width="6" style="15" customWidth="1"/>
    <col min="9987" max="10239" width="9.140625" style="15"/>
    <col min="10240" max="10240" width="108.5703125" style="15" customWidth="1"/>
    <col min="10241" max="10241" width="1.5703125" style="15" customWidth="1"/>
    <col min="10242" max="10242" width="6" style="15" customWidth="1"/>
    <col min="10243" max="10495" width="9.140625" style="15"/>
    <col min="10496" max="10496" width="108.5703125" style="15" customWidth="1"/>
    <col min="10497" max="10497" width="1.5703125" style="15" customWidth="1"/>
    <col min="10498" max="10498" width="6" style="15" customWidth="1"/>
    <col min="10499" max="10751" width="9.140625" style="15"/>
    <col min="10752" max="10752" width="108.5703125" style="15" customWidth="1"/>
    <col min="10753" max="10753" width="1.5703125" style="15" customWidth="1"/>
    <col min="10754" max="10754" width="6" style="15" customWidth="1"/>
    <col min="10755" max="11007" width="9.140625" style="15"/>
    <col min="11008" max="11008" width="108.5703125" style="15" customWidth="1"/>
    <col min="11009" max="11009" width="1.5703125" style="15" customWidth="1"/>
    <col min="11010" max="11010" width="6" style="15" customWidth="1"/>
    <col min="11011" max="11263" width="9.140625" style="15"/>
    <col min="11264" max="11264" width="108.5703125" style="15" customWidth="1"/>
    <col min="11265" max="11265" width="1.5703125" style="15" customWidth="1"/>
    <col min="11266" max="11266" width="6" style="15" customWidth="1"/>
    <col min="11267" max="11519" width="9.140625" style="15"/>
    <col min="11520" max="11520" width="108.5703125" style="15" customWidth="1"/>
    <col min="11521" max="11521" width="1.5703125" style="15" customWidth="1"/>
    <col min="11522" max="11522" width="6" style="15" customWidth="1"/>
    <col min="11523" max="11775" width="9.140625" style="15"/>
    <col min="11776" max="11776" width="108.5703125" style="15" customWidth="1"/>
    <col min="11777" max="11777" width="1.5703125" style="15" customWidth="1"/>
    <col min="11778" max="11778" width="6" style="15" customWidth="1"/>
    <col min="11779" max="12031" width="9.140625" style="15"/>
    <col min="12032" max="12032" width="108.5703125" style="15" customWidth="1"/>
    <col min="12033" max="12033" width="1.5703125" style="15" customWidth="1"/>
    <col min="12034" max="12034" width="6" style="15" customWidth="1"/>
    <col min="12035" max="12287" width="9.140625" style="15"/>
    <col min="12288" max="12288" width="108.5703125" style="15" customWidth="1"/>
    <col min="12289" max="12289" width="1.5703125" style="15" customWidth="1"/>
    <col min="12290" max="12290" width="6" style="15" customWidth="1"/>
    <col min="12291" max="12543" width="9.140625" style="15"/>
    <col min="12544" max="12544" width="108.5703125" style="15" customWidth="1"/>
    <col min="12545" max="12545" width="1.5703125" style="15" customWidth="1"/>
    <col min="12546" max="12546" width="6" style="15" customWidth="1"/>
    <col min="12547" max="12799" width="9.140625" style="15"/>
    <col min="12800" max="12800" width="108.5703125" style="15" customWidth="1"/>
    <col min="12801" max="12801" width="1.5703125" style="15" customWidth="1"/>
    <col min="12802" max="12802" width="6" style="15" customWidth="1"/>
    <col min="12803" max="13055" width="9.140625" style="15"/>
    <col min="13056" max="13056" width="108.5703125" style="15" customWidth="1"/>
    <col min="13057" max="13057" width="1.5703125" style="15" customWidth="1"/>
    <col min="13058" max="13058" width="6" style="15" customWidth="1"/>
    <col min="13059" max="13311" width="9.140625" style="15"/>
    <col min="13312" max="13312" width="108.5703125" style="15" customWidth="1"/>
    <col min="13313" max="13313" width="1.5703125" style="15" customWidth="1"/>
    <col min="13314" max="13314" width="6" style="15" customWidth="1"/>
    <col min="13315" max="13567" width="9.140625" style="15"/>
    <col min="13568" max="13568" width="108.5703125" style="15" customWidth="1"/>
    <col min="13569" max="13569" width="1.5703125" style="15" customWidth="1"/>
    <col min="13570" max="13570" width="6" style="15" customWidth="1"/>
    <col min="13571" max="13823" width="9.140625" style="15"/>
    <col min="13824" max="13824" width="108.5703125" style="15" customWidth="1"/>
    <col min="13825" max="13825" width="1.5703125" style="15" customWidth="1"/>
    <col min="13826" max="13826" width="6" style="15" customWidth="1"/>
    <col min="13827" max="14079" width="9.140625" style="15"/>
    <col min="14080" max="14080" width="108.5703125" style="15" customWidth="1"/>
    <col min="14081" max="14081" width="1.5703125" style="15" customWidth="1"/>
    <col min="14082" max="14082" width="6" style="15" customWidth="1"/>
    <col min="14083" max="14335" width="9.140625" style="15"/>
    <col min="14336" max="14336" width="108.5703125" style="15" customWidth="1"/>
    <col min="14337" max="14337" width="1.5703125" style="15" customWidth="1"/>
    <col min="14338" max="14338" width="6" style="15" customWidth="1"/>
    <col min="14339" max="14591" width="9.140625" style="15"/>
    <col min="14592" max="14592" width="108.5703125" style="15" customWidth="1"/>
    <col min="14593" max="14593" width="1.5703125" style="15" customWidth="1"/>
    <col min="14594" max="14594" width="6" style="15" customWidth="1"/>
    <col min="14595" max="14847" width="9.140625" style="15"/>
    <col min="14848" max="14848" width="108.5703125" style="15" customWidth="1"/>
    <col min="14849" max="14849" width="1.5703125" style="15" customWidth="1"/>
    <col min="14850" max="14850" width="6" style="15" customWidth="1"/>
    <col min="14851" max="15103" width="9.140625" style="15"/>
    <col min="15104" max="15104" width="108.5703125" style="15" customWidth="1"/>
    <col min="15105" max="15105" width="1.5703125" style="15" customWidth="1"/>
    <col min="15106" max="15106" width="6" style="15" customWidth="1"/>
    <col min="15107" max="15359" width="9.140625" style="15"/>
    <col min="15360" max="15360" width="108.5703125" style="15" customWidth="1"/>
    <col min="15361" max="15361" width="1.5703125" style="15" customWidth="1"/>
    <col min="15362" max="15362" width="6" style="15" customWidth="1"/>
    <col min="15363" max="15615" width="9.140625" style="15"/>
    <col min="15616" max="15616" width="108.5703125" style="15" customWidth="1"/>
    <col min="15617" max="15617" width="1.5703125" style="15" customWidth="1"/>
    <col min="15618" max="15618" width="6" style="15" customWidth="1"/>
    <col min="15619" max="15871" width="9.140625" style="15"/>
    <col min="15872" max="15872" width="108.5703125" style="15" customWidth="1"/>
    <col min="15873" max="15873" width="1.5703125" style="15" customWidth="1"/>
    <col min="15874" max="15874" width="6" style="15" customWidth="1"/>
    <col min="15875" max="16127" width="9.140625" style="15"/>
    <col min="16128" max="16128" width="108.5703125" style="15" customWidth="1"/>
    <col min="16129" max="16129" width="1.5703125" style="15" customWidth="1"/>
    <col min="16130" max="16130" width="6" style="15" customWidth="1"/>
    <col min="16131" max="16384" width="9.140625" style="15"/>
  </cols>
  <sheetData>
    <row r="1" spans="1:26" x14ac:dyDescent="0.3">
      <c r="A1" s="104" t="s">
        <v>236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3"/>
      <c r="Q1" s="103"/>
      <c r="R1" s="103"/>
      <c r="S1" s="103"/>
      <c r="T1" s="103"/>
      <c r="U1" s="103"/>
      <c r="V1" s="103"/>
      <c r="W1" s="103"/>
      <c r="X1" s="103"/>
      <c r="Y1" s="103"/>
      <c r="Z1" s="103"/>
    </row>
    <row r="3" spans="1:26" x14ac:dyDescent="0.3">
      <c r="A3" s="87" t="s">
        <v>195</v>
      </c>
      <c r="B3" s="98">
        <v>2017</v>
      </c>
      <c r="C3" s="99">
        <v>2018</v>
      </c>
      <c r="D3" s="99">
        <v>2019</v>
      </c>
      <c r="E3" s="99">
        <v>2020</v>
      </c>
      <c r="F3" s="99">
        <v>2021</v>
      </c>
      <c r="G3" s="99">
        <v>2022</v>
      </c>
    </row>
    <row r="4" spans="1:26" x14ac:dyDescent="0.3">
      <c r="A4" s="88" t="s">
        <v>12</v>
      </c>
      <c r="B4" s="97">
        <v>14155</v>
      </c>
      <c r="C4" s="97">
        <v>12411</v>
      </c>
      <c r="D4" s="97">
        <v>10744</v>
      </c>
      <c r="E4" s="97">
        <v>11246</v>
      </c>
      <c r="F4" s="97">
        <v>11584</v>
      </c>
      <c r="G4" s="97">
        <v>11860</v>
      </c>
    </row>
    <row r="5" spans="1:26" x14ac:dyDescent="0.3">
      <c r="A5" s="88" t="s">
        <v>73</v>
      </c>
      <c r="B5" s="97">
        <v>7488</v>
      </c>
      <c r="C5" s="97">
        <v>6580</v>
      </c>
      <c r="D5" s="97">
        <v>7234</v>
      </c>
      <c r="E5" s="97">
        <v>6082</v>
      </c>
      <c r="F5" s="97">
        <v>5817</v>
      </c>
      <c r="G5" s="97">
        <v>5468</v>
      </c>
    </row>
    <row r="6" spans="1:26" x14ac:dyDescent="0.3">
      <c r="A6" s="88" t="s">
        <v>53</v>
      </c>
      <c r="B6" s="97">
        <v>6600</v>
      </c>
      <c r="C6" s="97">
        <v>6087</v>
      </c>
      <c r="D6" s="97">
        <v>5436</v>
      </c>
      <c r="E6" s="97">
        <v>4895</v>
      </c>
      <c r="F6" s="97">
        <v>4073</v>
      </c>
      <c r="G6" s="97">
        <v>3887</v>
      </c>
    </row>
    <row r="7" spans="1:26" x14ac:dyDescent="0.3">
      <c r="A7" s="88" t="s">
        <v>25</v>
      </c>
      <c r="B7" s="97">
        <v>4402</v>
      </c>
      <c r="C7" s="97">
        <v>4149</v>
      </c>
      <c r="D7" s="97">
        <v>3921</v>
      </c>
      <c r="E7" s="97">
        <v>4328</v>
      </c>
      <c r="F7" s="97">
        <v>4180</v>
      </c>
      <c r="G7" s="97">
        <v>3958</v>
      </c>
    </row>
    <row r="8" spans="1:26" x14ac:dyDescent="0.3">
      <c r="A8" s="88" t="s">
        <v>50</v>
      </c>
      <c r="B8" s="97">
        <v>4083</v>
      </c>
      <c r="C8" s="97">
        <v>4006</v>
      </c>
      <c r="D8" s="97">
        <v>4044</v>
      </c>
      <c r="E8" s="97">
        <v>3778</v>
      </c>
      <c r="F8" s="97">
        <v>3805</v>
      </c>
      <c r="G8" s="97">
        <v>3805</v>
      </c>
    </row>
    <row r="9" spans="1:26" x14ac:dyDescent="0.3">
      <c r="A9" s="88" t="s">
        <v>48</v>
      </c>
      <c r="B9" s="97">
        <v>5787</v>
      </c>
      <c r="C9" s="97">
        <v>5409</v>
      </c>
      <c r="D9" s="97">
        <v>4919</v>
      </c>
      <c r="E9" s="97">
        <v>5470</v>
      </c>
      <c r="F9" s="97">
        <v>4365</v>
      </c>
      <c r="G9" s="97">
        <v>3764</v>
      </c>
    </row>
    <row r="10" spans="1:26" x14ac:dyDescent="0.3">
      <c r="A10" s="88" t="s">
        <v>20</v>
      </c>
      <c r="B10" s="97">
        <v>6533</v>
      </c>
      <c r="C10" s="97">
        <v>6012</v>
      </c>
      <c r="D10" s="97">
        <v>5263</v>
      </c>
      <c r="E10" s="97">
        <v>5426</v>
      </c>
      <c r="F10" s="97">
        <v>4626</v>
      </c>
      <c r="G10" s="97">
        <v>4737</v>
      </c>
    </row>
    <row r="11" spans="1:26" x14ac:dyDescent="0.3">
      <c r="A11" s="88" t="s">
        <v>22</v>
      </c>
      <c r="B11" s="97">
        <v>16028</v>
      </c>
      <c r="C11" s="97">
        <v>15942</v>
      </c>
      <c r="D11" s="97">
        <v>16193</v>
      </c>
      <c r="E11" s="97">
        <v>14633</v>
      </c>
      <c r="F11" s="97">
        <v>14083</v>
      </c>
      <c r="G11" s="97">
        <v>13408</v>
      </c>
    </row>
    <row r="12" spans="1:26" x14ac:dyDescent="0.3">
      <c r="A12" s="88" t="s">
        <v>80</v>
      </c>
      <c r="B12" s="97">
        <v>5789</v>
      </c>
      <c r="C12" s="97">
        <v>5034</v>
      </c>
      <c r="D12" s="97">
        <v>5303</v>
      </c>
      <c r="E12" s="97">
        <v>4998</v>
      </c>
      <c r="F12" s="97">
        <v>3627</v>
      </c>
      <c r="G12" s="97">
        <v>3534</v>
      </c>
    </row>
    <row r="13" spans="1:26" x14ac:dyDescent="0.3">
      <c r="A13" s="88" t="s">
        <v>4</v>
      </c>
      <c r="B13" s="97">
        <v>13207</v>
      </c>
      <c r="C13" s="97">
        <v>11593</v>
      </c>
      <c r="D13" s="97">
        <v>12083</v>
      </c>
      <c r="E13" s="97">
        <v>11162</v>
      </c>
      <c r="F13" s="97">
        <v>10894</v>
      </c>
      <c r="G13" s="97">
        <v>11912</v>
      </c>
    </row>
    <row r="14" spans="1:26" x14ac:dyDescent="0.3">
      <c r="A14" s="88" t="s">
        <v>13</v>
      </c>
      <c r="B14" s="97">
        <v>45672</v>
      </c>
      <c r="C14" s="97">
        <v>43512</v>
      </c>
      <c r="D14" s="97">
        <v>43796</v>
      </c>
      <c r="E14" s="97">
        <v>42879</v>
      </c>
      <c r="F14" s="97">
        <v>40467</v>
      </c>
      <c r="G14" s="97">
        <v>40947</v>
      </c>
    </row>
    <row r="15" spans="1:26" x14ac:dyDescent="0.3">
      <c r="A15" s="88" t="s">
        <v>32</v>
      </c>
      <c r="B15" s="97">
        <v>14750</v>
      </c>
      <c r="C15" s="97">
        <v>14477</v>
      </c>
      <c r="D15" s="97">
        <v>14162</v>
      </c>
      <c r="E15" s="97">
        <v>19836</v>
      </c>
      <c r="F15" s="97">
        <v>20204</v>
      </c>
      <c r="G15" s="97">
        <v>23142</v>
      </c>
    </row>
    <row r="16" spans="1:26" x14ac:dyDescent="0.3">
      <c r="A16" s="88" t="s">
        <v>146</v>
      </c>
      <c r="B16" s="97">
        <v>1815</v>
      </c>
      <c r="C16" s="97">
        <v>1461</v>
      </c>
      <c r="D16" s="97">
        <v>1530</v>
      </c>
      <c r="E16" s="97">
        <v>2219</v>
      </c>
      <c r="F16" s="97">
        <v>2148</v>
      </c>
      <c r="G16" s="97">
        <v>2403</v>
      </c>
    </row>
    <row r="17" spans="1:7" x14ac:dyDescent="0.3">
      <c r="A17" s="88" t="s">
        <v>224</v>
      </c>
      <c r="B17" s="97">
        <v>46196</v>
      </c>
      <c r="C17" s="97">
        <v>59654</v>
      </c>
      <c r="D17" s="97">
        <v>57926</v>
      </c>
      <c r="E17" s="97">
        <v>52477</v>
      </c>
      <c r="F17" s="97">
        <v>50066</v>
      </c>
      <c r="G17" s="97">
        <v>48442</v>
      </c>
    </row>
    <row r="18" spans="1:7" x14ac:dyDescent="0.3">
      <c r="A18" s="88" t="s">
        <v>74</v>
      </c>
      <c r="B18" s="97">
        <v>1439</v>
      </c>
      <c r="C18" s="97">
        <v>1351</v>
      </c>
      <c r="D18" s="97">
        <v>1282</v>
      </c>
      <c r="E18" s="97">
        <v>1270</v>
      </c>
      <c r="F18" s="97">
        <v>1021</v>
      </c>
      <c r="G18" s="97">
        <v>957</v>
      </c>
    </row>
    <row r="19" spans="1:7" x14ac:dyDescent="0.3">
      <c r="A19" s="88" t="s">
        <v>57</v>
      </c>
      <c r="B19" s="97">
        <v>11187</v>
      </c>
      <c r="C19" s="97">
        <v>9573</v>
      </c>
      <c r="D19" s="97">
        <v>9084</v>
      </c>
      <c r="E19" s="97">
        <v>8367</v>
      </c>
      <c r="F19" s="97">
        <v>7378</v>
      </c>
      <c r="G19" s="97">
        <v>6379</v>
      </c>
    </row>
    <row r="20" spans="1:7" x14ac:dyDescent="0.3">
      <c r="A20" s="88" t="s">
        <v>45</v>
      </c>
      <c r="B20" s="97">
        <v>4211</v>
      </c>
      <c r="C20" s="97">
        <v>3171</v>
      </c>
      <c r="D20" s="97">
        <v>3306</v>
      </c>
      <c r="E20" s="97">
        <v>2874</v>
      </c>
      <c r="F20" s="97">
        <v>2577</v>
      </c>
      <c r="G20" s="97">
        <v>2469</v>
      </c>
    </row>
    <row r="21" spans="1:7" x14ac:dyDescent="0.3">
      <c r="A21" s="88" t="s">
        <v>72</v>
      </c>
      <c r="B21" s="97">
        <v>18507</v>
      </c>
      <c r="C21" s="97">
        <v>16469</v>
      </c>
      <c r="D21" s="97">
        <v>17010</v>
      </c>
      <c r="E21" s="97">
        <v>14131</v>
      </c>
      <c r="F21" s="97">
        <v>13154</v>
      </c>
      <c r="G21" s="97">
        <v>12865</v>
      </c>
    </row>
    <row r="22" spans="1:7" x14ac:dyDescent="0.3">
      <c r="A22" s="88" t="s">
        <v>67</v>
      </c>
      <c r="B22" s="97">
        <v>2598</v>
      </c>
      <c r="C22" s="97">
        <v>2338</v>
      </c>
      <c r="D22" s="97">
        <v>2472</v>
      </c>
      <c r="E22" s="97">
        <v>2379</v>
      </c>
      <c r="F22" s="97">
        <v>2234</v>
      </c>
      <c r="G22" s="97">
        <v>2248</v>
      </c>
    </row>
    <row r="23" spans="1:7" x14ac:dyDescent="0.3">
      <c r="A23" s="88" t="s">
        <v>69</v>
      </c>
      <c r="B23" s="97">
        <v>8134</v>
      </c>
      <c r="C23" s="97">
        <v>5680</v>
      </c>
      <c r="D23" s="97">
        <v>5556</v>
      </c>
      <c r="E23" s="97">
        <v>4803</v>
      </c>
      <c r="F23" s="97">
        <v>4639</v>
      </c>
      <c r="G23" s="97">
        <v>4264</v>
      </c>
    </row>
    <row r="24" spans="1:7" x14ac:dyDescent="0.3">
      <c r="A24" s="88" t="s">
        <v>40</v>
      </c>
      <c r="B24" s="97">
        <v>5416</v>
      </c>
      <c r="C24" s="97">
        <v>4937</v>
      </c>
      <c r="D24" s="97">
        <v>4562</v>
      </c>
      <c r="E24" s="97">
        <v>5461</v>
      </c>
      <c r="F24" s="97">
        <v>4703</v>
      </c>
      <c r="G24" s="97">
        <v>4761</v>
      </c>
    </row>
    <row r="25" spans="1:7" x14ac:dyDescent="0.3">
      <c r="A25" s="88" t="s">
        <v>9</v>
      </c>
      <c r="B25" s="97">
        <v>1480</v>
      </c>
      <c r="C25" s="97">
        <v>1429</v>
      </c>
      <c r="D25" s="97">
        <v>1280</v>
      </c>
      <c r="E25" s="97">
        <v>1174</v>
      </c>
      <c r="F25" s="97">
        <v>1180</v>
      </c>
      <c r="G25" s="97">
        <v>1111</v>
      </c>
    </row>
    <row r="26" spans="1:7" x14ac:dyDescent="0.3">
      <c r="A26" s="88" t="s">
        <v>2</v>
      </c>
      <c r="B26" s="97">
        <v>1256</v>
      </c>
      <c r="C26" s="97">
        <v>1245</v>
      </c>
      <c r="D26" s="97">
        <v>1431</v>
      </c>
      <c r="E26" s="97">
        <v>1282</v>
      </c>
      <c r="F26" s="97">
        <v>1388</v>
      </c>
      <c r="G26" s="97">
        <v>1325</v>
      </c>
    </row>
    <row r="27" spans="1:7" x14ac:dyDescent="0.3">
      <c r="A27" s="88" t="s">
        <v>76</v>
      </c>
      <c r="B27" s="97">
        <v>20051</v>
      </c>
      <c r="C27" s="97">
        <v>17012</v>
      </c>
      <c r="D27" s="97">
        <v>17407</v>
      </c>
      <c r="E27" s="97">
        <v>16103</v>
      </c>
      <c r="F27" s="97">
        <v>15777</v>
      </c>
      <c r="G27" s="97">
        <v>14324</v>
      </c>
    </row>
    <row r="28" spans="1:7" x14ac:dyDescent="0.3">
      <c r="A28" s="88" t="s">
        <v>36</v>
      </c>
      <c r="B28" s="97">
        <v>6439</v>
      </c>
      <c r="C28" s="97">
        <v>6629</v>
      </c>
      <c r="D28" s="97">
        <v>5071</v>
      </c>
      <c r="E28" s="97">
        <v>4802</v>
      </c>
      <c r="F28" s="97">
        <v>5033</v>
      </c>
      <c r="G28" s="97">
        <v>4825</v>
      </c>
    </row>
    <row r="29" spans="1:7" x14ac:dyDescent="0.3">
      <c r="A29" s="88" t="s">
        <v>37</v>
      </c>
      <c r="B29" s="97">
        <v>2125</v>
      </c>
      <c r="C29" s="97">
        <v>1783</v>
      </c>
      <c r="D29" s="97">
        <v>1824</v>
      </c>
      <c r="E29" s="97">
        <v>1950</v>
      </c>
      <c r="F29" s="97">
        <v>1945</v>
      </c>
      <c r="G29" s="97">
        <v>1795</v>
      </c>
    </row>
    <row r="30" spans="1:7" x14ac:dyDescent="0.3">
      <c r="A30" s="88" t="s">
        <v>28</v>
      </c>
      <c r="B30" s="97">
        <v>28747</v>
      </c>
      <c r="C30" s="97">
        <v>29223</v>
      </c>
      <c r="D30" s="97">
        <v>31430</v>
      </c>
      <c r="E30" s="97">
        <v>32003</v>
      </c>
      <c r="F30" s="97">
        <v>32414</v>
      </c>
      <c r="G30" s="97">
        <v>32492</v>
      </c>
    </row>
    <row r="31" spans="1:7" x14ac:dyDescent="0.3">
      <c r="A31" s="88" t="s">
        <v>61</v>
      </c>
      <c r="B31" s="97">
        <v>20987</v>
      </c>
      <c r="C31" s="97">
        <v>18566</v>
      </c>
      <c r="D31" s="97">
        <v>18255</v>
      </c>
      <c r="E31" s="97">
        <v>17094</v>
      </c>
      <c r="F31" s="97">
        <v>15939</v>
      </c>
      <c r="G31" s="97">
        <v>15819</v>
      </c>
    </row>
    <row r="32" spans="1:7" x14ac:dyDescent="0.3">
      <c r="A32" s="88" t="s">
        <v>225</v>
      </c>
      <c r="B32" s="97">
        <v>10652</v>
      </c>
      <c r="C32" s="97"/>
      <c r="D32" s="97"/>
      <c r="E32" s="97"/>
      <c r="F32" s="97"/>
      <c r="G32" s="97"/>
    </row>
    <row r="33" spans="1:7" x14ac:dyDescent="0.3">
      <c r="A33" s="88" t="s">
        <v>55</v>
      </c>
      <c r="B33" s="97">
        <v>5053</v>
      </c>
      <c r="C33" s="97">
        <v>4787</v>
      </c>
      <c r="D33" s="97">
        <v>4326</v>
      </c>
      <c r="E33" s="97">
        <v>3719</v>
      </c>
      <c r="F33" s="97">
        <v>3698</v>
      </c>
      <c r="G33" s="97">
        <v>3279</v>
      </c>
    </row>
    <row r="34" spans="1:7" x14ac:dyDescent="0.3">
      <c r="A34" s="88" t="s">
        <v>56</v>
      </c>
      <c r="B34" s="97">
        <v>3998</v>
      </c>
      <c r="C34" s="97">
        <v>3890</v>
      </c>
      <c r="D34" s="97">
        <v>4227</v>
      </c>
      <c r="E34" s="97">
        <v>4337</v>
      </c>
      <c r="F34" s="97">
        <v>4115</v>
      </c>
      <c r="G34" s="97">
        <v>4068</v>
      </c>
    </row>
    <row r="35" spans="1:7" x14ac:dyDescent="0.3">
      <c r="A35" s="88" t="s">
        <v>33</v>
      </c>
      <c r="B35" s="97">
        <v>6222</v>
      </c>
      <c r="C35" s="97">
        <v>7373</v>
      </c>
      <c r="D35" s="97">
        <v>8708</v>
      </c>
      <c r="E35" s="97">
        <v>9727</v>
      </c>
      <c r="F35" s="97">
        <v>9846</v>
      </c>
      <c r="G35" s="97">
        <v>10154</v>
      </c>
    </row>
    <row r="36" spans="1:7" x14ac:dyDescent="0.3">
      <c r="A36" s="88" t="s">
        <v>51</v>
      </c>
      <c r="B36" s="97">
        <v>3395</v>
      </c>
      <c r="C36" s="97">
        <v>3722</v>
      </c>
      <c r="D36" s="97">
        <v>3800</v>
      </c>
      <c r="E36" s="97">
        <v>3581</v>
      </c>
      <c r="F36" s="97">
        <v>3740</v>
      </c>
      <c r="G36" s="97">
        <v>4265</v>
      </c>
    </row>
    <row r="37" spans="1:7" x14ac:dyDescent="0.3">
      <c r="A37" s="88" t="s">
        <v>8</v>
      </c>
      <c r="B37" s="97">
        <v>908</v>
      </c>
      <c r="C37" s="97">
        <v>968</v>
      </c>
      <c r="D37" s="97">
        <v>880</v>
      </c>
      <c r="E37" s="97">
        <v>812</v>
      </c>
      <c r="F37" s="97">
        <v>702</v>
      </c>
      <c r="G37" s="97">
        <v>732</v>
      </c>
    </row>
    <row r="38" spans="1:7" x14ac:dyDescent="0.3">
      <c r="A38" s="88" t="s">
        <v>21</v>
      </c>
      <c r="B38" s="97">
        <v>27416</v>
      </c>
      <c r="C38" s="97">
        <v>25391</v>
      </c>
      <c r="D38" s="97">
        <v>22429</v>
      </c>
      <c r="E38" s="97">
        <v>21371</v>
      </c>
      <c r="F38" s="97">
        <v>20095</v>
      </c>
      <c r="G38" s="97">
        <v>20902</v>
      </c>
    </row>
    <row r="39" spans="1:7" x14ac:dyDescent="0.3">
      <c r="A39" s="88" t="s">
        <v>30</v>
      </c>
      <c r="B39" s="97">
        <v>2787</v>
      </c>
      <c r="C39" s="97">
        <v>2690</v>
      </c>
      <c r="D39" s="97">
        <v>2727</v>
      </c>
      <c r="E39" s="97">
        <v>2718</v>
      </c>
      <c r="F39" s="97">
        <v>2620</v>
      </c>
      <c r="G39" s="97">
        <v>2754</v>
      </c>
    </row>
    <row r="40" spans="1:7" x14ac:dyDescent="0.3">
      <c r="A40" s="88" t="s">
        <v>7</v>
      </c>
      <c r="B40" s="97">
        <v>230</v>
      </c>
      <c r="C40" s="97">
        <v>265</v>
      </c>
      <c r="D40" s="97">
        <v>182</v>
      </c>
      <c r="E40" s="97">
        <v>228</v>
      </c>
      <c r="F40" s="97">
        <v>192</v>
      </c>
      <c r="G40" s="97">
        <v>183</v>
      </c>
    </row>
    <row r="41" spans="1:7" x14ac:dyDescent="0.3">
      <c r="A41" s="88" t="s">
        <v>54</v>
      </c>
      <c r="B41" s="97">
        <v>16022</v>
      </c>
      <c r="C41" s="97">
        <v>14826</v>
      </c>
      <c r="D41" s="97">
        <v>13799</v>
      </c>
      <c r="E41" s="97">
        <v>12652</v>
      </c>
      <c r="F41" s="97">
        <v>12278</v>
      </c>
      <c r="G41" s="97">
        <v>11724</v>
      </c>
    </row>
    <row r="42" spans="1:7" x14ac:dyDescent="0.3">
      <c r="A42" s="88" t="s">
        <v>52</v>
      </c>
      <c r="B42" s="97">
        <v>4420</v>
      </c>
      <c r="C42" s="97">
        <v>3908</v>
      </c>
      <c r="D42" s="97">
        <v>3820</v>
      </c>
      <c r="E42" s="97">
        <v>3705</v>
      </c>
      <c r="F42" s="97">
        <v>3352</v>
      </c>
      <c r="G42" s="97">
        <v>3239</v>
      </c>
    </row>
    <row r="43" spans="1:7" x14ac:dyDescent="0.3">
      <c r="A43" s="88" t="s">
        <v>6</v>
      </c>
      <c r="B43" s="97">
        <v>18282</v>
      </c>
      <c r="C43" s="97">
        <v>19741</v>
      </c>
      <c r="D43" s="97">
        <v>19764</v>
      </c>
      <c r="E43" s="97">
        <v>20674</v>
      </c>
      <c r="F43" s="97">
        <v>18598</v>
      </c>
      <c r="G43" s="97">
        <v>18438</v>
      </c>
    </row>
    <row r="44" spans="1:7" x14ac:dyDescent="0.3">
      <c r="A44" s="88" t="s">
        <v>64</v>
      </c>
      <c r="B44" s="97">
        <v>7639</v>
      </c>
      <c r="C44" s="97">
        <v>6402</v>
      </c>
      <c r="D44" s="97">
        <v>5761</v>
      </c>
      <c r="E44" s="97">
        <v>5462</v>
      </c>
      <c r="F44" s="97">
        <v>5289</v>
      </c>
      <c r="G44" s="97">
        <v>5505</v>
      </c>
    </row>
    <row r="45" spans="1:7" x14ac:dyDescent="0.3">
      <c r="A45" s="88" t="s">
        <v>23</v>
      </c>
      <c r="B45" s="97">
        <v>8907</v>
      </c>
      <c r="C45" s="97">
        <v>7907</v>
      </c>
      <c r="D45" s="97">
        <v>7472</v>
      </c>
      <c r="E45" s="97">
        <v>7370</v>
      </c>
      <c r="F45" s="97">
        <v>6786</v>
      </c>
      <c r="G45" s="97">
        <v>5973</v>
      </c>
    </row>
    <row r="46" spans="1:7" x14ac:dyDescent="0.3">
      <c r="A46" s="88" t="s">
        <v>70</v>
      </c>
      <c r="B46" s="97">
        <v>3243</v>
      </c>
      <c r="C46" s="97">
        <v>3093</v>
      </c>
      <c r="D46" s="97">
        <v>3154</v>
      </c>
      <c r="E46" s="97">
        <v>3140</v>
      </c>
      <c r="F46" s="97">
        <v>2817</v>
      </c>
      <c r="G46" s="97">
        <v>2958</v>
      </c>
    </row>
    <row r="47" spans="1:7" x14ac:dyDescent="0.3">
      <c r="A47" s="88" t="s">
        <v>49</v>
      </c>
      <c r="B47" s="97">
        <v>2224</v>
      </c>
      <c r="C47" s="97">
        <v>2792</v>
      </c>
      <c r="D47" s="97">
        <v>2469</v>
      </c>
      <c r="E47" s="97">
        <v>2437</v>
      </c>
      <c r="F47" s="97">
        <v>2342</v>
      </c>
      <c r="G47" s="97">
        <v>2462</v>
      </c>
    </row>
    <row r="48" spans="1:7" x14ac:dyDescent="0.3">
      <c r="A48" s="88" t="s">
        <v>44</v>
      </c>
      <c r="B48" s="97">
        <v>11482</v>
      </c>
      <c r="C48" s="97">
        <v>11044</v>
      </c>
      <c r="D48" s="97">
        <v>10825</v>
      </c>
      <c r="E48" s="97">
        <v>9913</v>
      </c>
      <c r="F48" s="97">
        <v>10087</v>
      </c>
      <c r="G48" s="97">
        <v>9303</v>
      </c>
    </row>
    <row r="49" spans="1:7" x14ac:dyDescent="0.3">
      <c r="A49" s="88" t="s">
        <v>226</v>
      </c>
      <c r="B49" s="97">
        <v>122666</v>
      </c>
      <c r="C49" s="97">
        <v>116618</v>
      </c>
      <c r="D49" s="97">
        <v>113504</v>
      </c>
      <c r="E49" s="97">
        <v>109699</v>
      </c>
      <c r="F49" s="97">
        <v>103006</v>
      </c>
      <c r="G49" s="97">
        <v>100466</v>
      </c>
    </row>
    <row r="50" spans="1:7" x14ac:dyDescent="0.3">
      <c r="A50" s="88" t="s">
        <v>10</v>
      </c>
      <c r="B50" s="97">
        <v>14492</v>
      </c>
      <c r="C50" s="97">
        <v>12454</v>
      </c>
      <c r="D50" s="97">
        <v>11430</v>
      </c>
      <c r="E50" s="97">
        <v>11431</v>
      </c>
      <c r="F50" s="97">
        <v>12201</v>
      </c>
      <c r="G50" s="97">
        <v>11721</v>
      </c>
    </row>
    <row r="51" spans="1:7" x14ac:dyDescent="0.3">
      <c r="A51" s="88" t="s">
        <v>31</v>
      </c>
      <c r="B51" s="97">
        <v>2408</v>
      </c>
      <c r="C51" s="97">
        <v>2166</v>
      </c>
      <c r="D51" s="97">
        <v>1737</v>
      </c>
      <c r="E51" s="97">
        <v>1816</v>
      </c>
      <c r="F51" s="97">
        <v>1578</v>
      </c>
      <c r="G51" s="97">
        <v>1905</v>
      </c>
    </row>
    <row r="52" spans="1:7" x14ac:dyDescent="0.3">
      <c r="A52" s="88" t="s">
        <v>26</v>
      </c>
      <c r="B52" s="97">
        <v>1581</v>
      </c>
      <c r="C52" s="97">
        <v>1580</v>
      </c>
      <c r="D52" s="97">
        <v>1740</v>
      </c>
      <c r="E52" s="97">
        <v>1587</v>
      </c>
      <c r="F52" s="97">
        <v>1716</v>
      </c>
      <c r="G52" s="97">
        <v>1723</v>
      </c>
    </row>
    <row r="53" spans="1:7" x14ac:dyDescent="0.3">
      <c r="A53" s="88" t="s">
        <v>58</v>
      </c>
      <c r="B53" s="97">
        <v>1551</v>
      </c>
      <c r="C53" s="97">
        <v>1504</v>
      </c>
      <c r="D53" s="97">
        <v>1432</v>
      </c>
      <c r="E53" s="97">
        <v>1484</v>
      </c>
      <c r="F53" s="97">
        <v>1389</v>
      </c>
      <c r="G53" s="97">
        <v>1375</v>
      </c>
    </row>
    <row r="54" spans="1:7" x14ac:dyDescent="0.3">
      <c r="A54" s="88" t="s">
        <v>83</v>
      </c>
      <c r="B54" s="97">
        <v>20219</v>
      </c>
      <c r="C54" s="97">
        <v>18992</v>
      </c>
      <c r="D54" s="97">
        <v>18198</v>
      </c>
      <c r="E54" s="97">
        <v>16670</v>
      </c>
      <c r="F54" s="97">
        <v>14785</v>
      </c>
      <c r="G54" s="97">
        <v>14129</v>
      </c>
    </row>
    <row r="55" spans="1:7" x14ac:dyDescent="0.3">
      <c r="A55" s="88" t="s">
        <v>1</v>
      </c>
      <c r="B55" s="97">
        <v>9973</v>
      </c>
      <c r="C55" s="97">
        <v>9328</v>
      </c>
      <c r="D55" s="97">
        <v>8702</v>
      </c>
      <c r="E55" s="97">
        <v>7370</v>
      </c>
      <c r="F55" s="97">
        <v>7026</v>
      </c>
      <c r="G55" s="97">
        <v>7318</v>
      </c>
    </row>
    <row r="56" spans="1:7" x14ac:dyDescent="0.3">
      <c r="A56" s="88" t="s">
        <v>63</v>
      </c>
      <c r="B56" s="97">
        <v>5401</v>
      </c>
      <c r="C56" s="97">
        <v>4856</v>
      </c>
      <c r="D56" s="97">
        <v>3880</v>
      </c>
      <c r="E56" s="97">
        <v>3890</v>
      </c>
      <c r="F56" s="97">
        <v>4359</v>
      </c>
      <c r="G56" s="97">
        <v>4098</v>
      </c>
    </row>
    <row r="57" spans="1:7" x14ac:dyDescent="0.3">
      <c r="A57" s="88" t="s">
        <v>81</v>
      </c>
      <c r="B57" s="97">
        <v>570</v>
      </c>
      <c r="C57" s="97">
        <v>597</v>
      </c>
      <c r="D57" s="97">
        <v>632</v>
      </c>
      <c r="E57" s="97">
        <v>617</v>
      </c>
      <c r="F57" s="97">
        <v>618</v>
      </c>
      <c r="G57" s="97">
        <v>551</v>
      </c>
    </row>
    <row r="58" spans="1:7" x14ac:dyDescent="0.3">
      <c r="A58" s="88" t="s">
        <v>27</v>
      </c>
      <c r="B58" s="97">
        <v>666</v>
      </c>
      <c r="C58" s="97">
        <v>600</v>
      </c>
      <c r="D58" s="97">
        <v>614</v>
      </c>
      <c r="E58" s="97">
        <v>631</v>
      </c>
      <c r="F58" s="97">
        <v>671</v>
      </c>
      <c r="G58" s="97">
        <v>581</v>
      </c>
    </row>
    <row r="59" spans="1:7" x14ac:dyDescent="0.3">
      <c r="A59" s="88" t="s">
        <v>71</v>
      </c>
      <c r="B59" s="97">
        <v>3784</v>
      </c>
      <c r="C59" s="97">
        <v>4243</v>
      </c>
      <c r="D59" s="97">
        <v>3889</v>
      </c>
      <c r="E59" s="97">
        <v>4177</v>
      </c>
      <c r="F59" s="97">
        <v>3965</v>
      </c>
      <c r="G59" s="97">
        <v>3434</v>
      </c>
    </row>
    <row r="60" spans="1:7" x14ac:dyDescent="0.3">
      <c r="A60" s="88" t="s">
        <v>65</v>
      </c>
      <c r="B60" s="97">
        <v>5836</v>
      </c>
      <c r="C60" s="97">
        <v>4982</v>
      </c>
      <c r="D60" s="97">
        <v>5021</v>
      </c>
      <c r="E60" s="97">
        <v>4827</v>
      </c>
      <c r="F60" s="97">
        <v>4334</v>
      </c>
      <c r="G60" s="97">
        <v>4271</v>
      </c>
    </row>
    <row r="61" spans="1:7" x14ac:dyDescent="0.3">
      <c r="A61" s="88" t="s">
        <v>90</v>
      </c>
      <c r="B61" s="97">
        <v>8837</v>
      </c>
      <c r="C61" s="97">
        <v>9209</v>
      </c>
      <c r="D61" s="97">
        <v>8295</v>
      </c>
      <c r="E61" s="97">
        <v>7216</v>
      </c>
      <c r="F61" s="97">
        <v>6306</v>
      </c>
      <c r="G61" s="97">
        <v>6679</v>
      </c>
    </row>
    <row r="62" spans="1:7" x14ac:dyDescent="0.3">
      <c r="A62" s="88" t="s">
        <v>42</v>
      </c>
      <c r="B62" s="97">
        <v>2850</v>
      </c>
      <c r="C62" s="97">
        <v>2583</v>
      </c>
      <c r="D62" s="97">
        <v>2519</v>
      </c>
      <c r="E62" s="97">
        <v>2392</v>
      </c>
      <c r="F62" s="97">
        <v>2497</v>
      </c>
      <c r="G62" s="97">
        <v>2539</v>
      </c>
    </row>
    <row r="63" spans="1:7" x14ac:dyDescent="0.3">
      <c r="A63" s="88" t="s">
        <v>34</v>
      </c>
      <c r="B63" s="97">
        <v>1930</v>
      </c>
      <c r="C63" s="97">
        <v>1809</v>
      </c>
      <c r="D63" s="97">
        <v>2064</v>
      </c>
      <c r="E63" s="97">
        <v>1897</v>
      </c>
      <c r="F63" s="97">
        <v>2174</v>
      </c>
      <c r="G63" s="97">
        <v>2144</v>
      </c>
    </row>
    <row r="64" spans="1:7" x14ac:dyDescent="0.3">
      <c r="A64" s="88" t="s">
        <v>62</v>
      </c>
      <c r="B64" s="97">
        <v>4689</v>
      </c>
      <c r="C64" s="97">
        <v>4065</v>
      </c>
      <c r="D64" s="97">
        <v>4238</v>
      </c>
      <c r="E64" s="97">
        <v>3691</v>
      </c>
      <c r="F64" s="97">
        <v>3979</v>
      </c>
      <c r="G64" s="97">
        <v>3921</v>
      </c>
    </row>
    <row r="65" spans="1:7" x14ac:dyDescent="0.3">
      <c r="A65" s="88" t="s">
        <v>47</v>
      </c>
      <c r="B65" s="97">
        <v>2308</v>
      </c>
      <c r="C65" s="97">
        <v>2350</v>
      </c>
      <c r="D65" s="97">
        <v>3104</v>
      </c>
      <c r="E65" s="97">
        <v>2350</v>
      </c>
      <c r="F65" s="97">
        <v>2486</v>
      </c>
      <c r="G65" s="97">
        <v>2314</v>
      </c>
    </row>
    <row r="66" spans="1:7" x14ac:dyDescent="0.3">
      <c r="A66" s="88" t="s">
        <v>35</v>
      </c>
      <c r="B66" s="97">
        <v>16626</v>
      </c>
      <c r="C66" s="97">
        <v>15319</v>
      </c>
      <c r="D66" s="97">
        <v>18146</v>
      </c>
      <c r="E66" s="97">
        <v>17767</v>
      </c>
      <c r="F66" s="97">
        <v>16262</v>
      </c>
      <c r="G66" s="97">
        <v>16077</v>
      </c>
    </row>
    <row r="67" spans="1:7" x14ac:dyDescent="0.3">
      <c r="A67" s="88" t="s">
        <v>14</v>
      </c>
      <c r="B67" s="97">
        <v>5010</v>
      </c>
      <c r="C67" s="97">
        <v>3503</v>
      </c>
      <c r="D67" s="97">
        <v>3317</v>
      </c>
      <c r="E67" s="97">
        <v>3190</v>
      </c>
      <c r="F67" s="97">
        <v>3125</v>
      </c>
      <c r="G67" s="97">
        <v>2336</v>
      </c>
    </row>
    <row r="68" spans="1:7" x14ac:dyDescent="0.3">
      <c r="A68" s="88" t="s">
        <v>77</v>
      </c>
      <c r="B68" s="97">
        <v>3873</v>
      </c>
      <c r="C68" s="97">
        <v>3547</v>
      </c>
      <c r="D68" s="97">
        <v>3460</v>
      </c>
      <c r="E68" s="97">
        <v>3305</v>
      </c>
      <c r="F68" s="97">
        <v>3559</v>
      </c>
      <c r="G68" s="97">
        <v>2881</v>
      </c>
    </row>
    <row r="69" spans="1:7" x14ac:dyDescent="0.3">
      <c r="A69" s="88" t="s">
        <v>88</v>
      </c>
      <c r="B69" s="97">
        <v>706636</v>
      </c>
      <c r="C69" s="97">
        <v>660056</v>
      </c>
      <c r="D69" s="97">
        <v>654912</v>
      </c>
      <c r="E69" s="97">
        <v>635527</v>
      </c>
      <c r="F69" s="97">
        <v>604403</v>
      </c>
      <c r="G69" s="97">
        <v>598993</v>
      </c>
    </row>
    <row r="70" spans="1:7" x14ac:dyDescent="0.3">
      <c r="A70" s="88" t="s">
        <v>29</v>
      </c>
      <c r="B70" s="97">
        <v>25529</v>
      </c>
      <c r="C70" s="97">
        <v>23757</v>
      </c>
      <c r="D70" s="97">
        <v>26492</v>
      </c>
      <c r="E70" s="97">
        <v>26239</v>
      </c>
      <c r="F70" s="97">
        <v>23953</v>
      </c>
      <c r="G70" s="97">
        <v>23439</v>
      </c>
    </row>
    <row r="71" spans="1:7" x14ac:dyDescent="0.3">
      <c r="A71" s="88" t="s">
        <v>59</v>
      </c>
      <c r="B71" s="97">
        <v>3198</v>
      </c>
      <c r="C71" s="97">
        <v>3243</v>
      </c>
      <c r="D71" s="97">
        <v>3432</v>
      </c>
      <c r="E71" s="97">
        <v>3555</v>
      </c>
      <c r="F71" s="97">
        <v>2657</v>
      </c>
      <c r="G71" s="97">
        <v>2595</v>
      </c>
    </row>
    <row r="72" spans="1:7" x14ac:dyDescent="0.3">
      <c r="A72" s="88" t="s">
        <v>24</v>
      </c>
      <c r="B72" s="97">
        <v>14244</v>
      </c>
      <c r="C72" s="97">
        <v>13331</v>
      </c>
      <c r="D72" s="97">
        <v>12499</v>
      </c>
      <c r="E72" s="97">
        <v>12307</v>
      </c>
      <c r="F72" s="97">
        <v>11294</v>
      </c>
      <c r="G72" s="97">
        <v>12488</v>
      </c>
    </row>
    <row r="73" spans="1:7" x14ac:dyDescent="0.3">
      <c r="A73" s="88" t="s">
        <v>68</v>
      </c>
      <c r="B73" s="97">
        <v>9223</v>
      </c>
      <c r="C73" s="97">
        <v>9285</v>
      </c>
      <c r="D73" s="97">
        <v>8520</v>
      </c>
      <c r="E73" s="97">
        <v>9388</v>
      </c>
      <c r="F73" s="97">
        <v>8972</v>
      </c>
      <c r="G73" s="97">
        <v>8353</v>
      </c>
    </row>
    <row r="74" spans="1:7" x14ac:dyDescent="0.3">
      <c r="A74" s="88" t="s">
        <v>3</v>
      </c>
      <c r="B74" s="97">
        <v>4701</v>
      </c>
      <c r="C74" s="97">
        <v>4114</v>
      </c>
      <c r="D74" s="97">
        <v>3605</v>
      </c>
      <c r="E74" s="97">
        <v>2857</v>
      </c>
      <c r="F74" s="97">
        <v>2712</v>
      </c>
      <c r="G74" s="97">
        <v>2670</v>
      </c>
    </row>
    <row r="75" spans="1:7" x14ac:dyDescent="0.3">
      <c r="A75" s="88" t="s">
        <v>16</v>
      </c>
      <c r="B75" s="97">
        <v>16773</v>
      </c>
      <c r="C75" s="97">
        <v>15129</v>
      </c>
      <c r="D75" s="97">
        <v>15921</v>
      </c>
      <c r="E75" s="97">
        <v>16417</v>
      </c>
      <c r="F75" s="97">
        <v>14978</v>
      </c>
      <c r="G75" s="97">
        <v>14278</v>
      </c>
    </row>
    <row r="76" spans="1:7" x14ac:dyDescent="0.3">
      <c r="A76" s="88" t="s">
        <v>227</v>
      </c>
      <c r="B76" s="97">
        <v>60960</v>
      </c>
      <c r="C76" s="97">
        <v>56905</v>
      </c>
      <c r="D76" s="97">
        <v>56541</v>
      </c>
      <c r="E76" s="97">
        <v>61730</v>
      </c>
      <c r="F76" s="97">
        <v>58430</v>
      </c>
      <c r="G76" s="97">
        <v>60767</v>
      </c>
    </row>
    <row r="77" spans="1:7" x14ac:dyDescent="0.3">
      <c r="A77" s="88" t="s">
        <v>228</v>
      </c>
      <c r="B77" s="97">
        <v>25036</v>
      </c>
      <c r="C77" s="97">
        <v>24259</v>
      </c>
      <c r="D77" s="97">
        <v>25084</v>
      </c>
      <c r="E77" s="97">
        <v>22934</v>
      </c>
      <c r="F77" s="97">
        <v>23323</v>
      </c>
      <c r="G77" s="97">
        <v>22790</v>
      </c>
    </row>
    <row r="78" spans="1:7" x14ac:dyDescent="0.3">
      <c r="A78" s="88" t="s">
        <v>229</v>
      </c>
      <c r="B78" s="97">
        <v>137603</v>
      </c>
      <c r="C78" s="97">
        <v>105203</v>
      </c>
      <c r="D78" s="97">
        <v>103015</v>
      </c>
      <c r="E78" s="97">
        <v>97867</v>
      </c>
      <c r="F78" s="97">
        <v>93048</v>
      </c>
      <c r="G78" s="97">
        <v>90680</v>
      </c>
    </row>
    <row r="79" spans="1:7" x14ac:dyDescent="0.3">
      <c r="A79" s="88" t="s">
        <v>43</v>
      </c>
      <c r="B79" s="97">
        <v>3971</v>
      </c>
      <c r="C79" s="97">
        <v>3946</v>
      </c>
      <c r="D79" s="97">
        <v>4183</v>
      </c>
      <c r="E79" s="97">
        <v>4397</v>
      </c>
      <c r="F79" s="97">
        <v>4021</v>
      </c>
      <c r="G79" s="97">
        <v>4360</v>
      </c>
    </row>
    <row r="80" spans="1:7" x14ac:dyDescent="0.3">
      <c r="A80" s="88" t="s">
        <v>11</v>
      </c>
      <c r="B80" s="97">
        <v>11925</v>
      </c>
      <c r="C80" s="97">
        <v>12020</v>
      </c>
      <c r="D80" s="97">
        <v>12592</v>
      </c>
      <c r="E80" s="97">
        <v>11778</v>
      </c>
      <c r="F80" s="97">
        <v>11521</v>
      </c>
      <c r="G80" s="97">
        <v>11730</v>
      </c>
    </row>
    <row r="81" spans="1:7" x14ac:dyDescent="0.3">
      <c r="A81" s="88" t="s">
        <v>15</v>
      </c>
      <c r="B81" s="97">
        <v>3188</v>
      </c>
      <c r="C81" s="97">
        <v>3189</v>
      </c>
      <c r="D81" s="97">
        <v>3258</v>
      </c>
      <c r="E81" s="97">
        <v>3385</v>
      </c>
      <c r="F81" s="97">
        <v>3396</v>
      </c>
      <c r="G81" s="97">
        <v>3307</v>
      </c>
    </row>
    <row r="82" spans="1:7" x14ac:dyDescent="0.3">
      <c r="A82" s="88" t="s">
        <v>38</v>
      </c>
      <c r="B82" s="97">
        <v>7671</v>
      </c>
      <c r="C82" s="97">
        <v>7051</v>
      </c>
      <c r="D82" s="97">
        <v>7403</v>
      </c>
      <c r="E82" s="97">
        <v>7682</v>
      </c>
      <c r="F82" s="97">
        <v>7238</v>
      </c>
      <c r="G82" s="97">
        <v>7004</v>
      </c>
    </row>
    <row r="83" spans="1:7" x14ac:dyDescent="0.3">
      <c r="A83" s="88" t="s">
        <v>5</v>
      </c>
      <c r="B83" s="97">
        <v>6388</v>
      </c>
      <c r="C83" s="97">
        <v>6048</v>
      </c>
      <c r="D83" s="97">
        <v>5865</v>
      </c>
      <c r="E83" s="97">
        <v>5178</v>
      </c>
      <c r="F83" s="97">
        <v>4634</v>
      </c>
      <c r="G83" s="97">
        <v>5277</v>
      </c>
    </row>
    <row r="84" spans="1:7" x14ac:dyDescent="0.3">
      <c r="A84" s="88" t="s">
        <v>39</v>
      </c>
      <c r="B84" s="97">
        <v>3787</v>
      </c>
      <c r="C84" s="97">
        <v>3976</v>
      </c>
      <c r="D84" s="97">
        <v>3490</v>
      </c>
      <c r="E84" s="97">
        <v>3304</v>
      </c>
      <c r="F84" s="97">
        <v>3916</v>
      </c>
      <c r="G84" s="97">
        <v>4163</v>
      </c>
    </row>
    <row r="85" spans="1:7" x14ac:dyDescent="0.3">
      <c r="A85" s="88" t="s">
        <v>19</v>
      </c>
      <c r="B85" s="97">
        <v>8012</v>
      </c>
      <c r="C85" s="97">
        <v>7290</v>
      </c>
      <c r="D85" s="97">
        <v>6923</v>
      </c>
      <c r="E85" s="97">
        <v>5800</v>
      </c>
      <c r="F85" s="97">
        <v>5532</v>
      </c>
      <c r="G85" s="97">
        <v>5288</v>
      </c>
    </row>
    <row r="86" spans="1:7" x14ac:dyDescent="0.3">
      <c r="A86" s="88" t="s">
        <v>95</v>
      </c>
      <c r="B86" s="97">
        <v>5469</v>
      </c>
      <c r="C86" s="97">
        <v>5717</v>
      </c>
      <c r="D86" s="97">
        <v>6002</v>
      </c>
      <c r="E86" s="97">
        <v>6434</v>
      </c>
      <c r="F86" s="97">
        <v>5204</v>
      </c>
      <c r="G86" s="97">
        <v>5065</v>
      </c>
    </row>
    <row r="87" spans="1:7" x14ac:dyDescent="0.3">
      <c r="A87" s="88" t="s">
        <v>41</v>
      </c>
      <c r="B87" s="97">
        <v>3056</v>
      </c>
      <c r="C87" s="97">
        <v>2974</v>
      </c>
      <c r="D87" s="97">
        <v>2541</v>
      </c>
      <c r="E87" s="97">
        <v>2392</v>
      </c>
      <c r="F87" s="97">
        <v>2079</v>
      </c>
      <c r="G87" s="97">
        <v>2077</v>
      </c>
    </row>
    <row r="88" spans="1:7" x14ac:dyDescent="0.3">
      <c r="A88" s="88" t="s">
        <v>230</v>
      </c>
      <c r="B88" s="97">
        <v>61086</v>
      </c>
      <c r="C88" s="97">
        <v>55640</v>
      </c>
      <c r="D88" s="97">
        <v>56675</v>
      </c>
      <c r="E88" s="97">
        <v>53701</v>
      </c>
      <c r="F88" s="97">
        <v>49853</v>
      </c>
      <c r="G88" s="97">
        <v>46459</v>
      </c>
    </row>
    <row r="89" spans="1:7" x14ac:dyDescent="0.3">
      <c r="A89" s="88" t="s">
        <v>75</v>
      </c>
      <c r="B89" s="97">
        <v>10779</v>
      </c>
      <c r="C89" s="97">
        <v>9550</v>
      </c>
      <c r="D89" s="97">
        <v>9984</v>
      </c>
      <c r="E89" s="97">
        <v>9217</v>
      </c>
      <c r="F89" s="97">
        <v>7838</v>
      </c>
      <c r="G89" s="97">
        <v>7941</v>
      </c>
    </row>
    <row r="90" spans="1:7" x14ac:dyDescent="0.3">
      <c r="A90" s="88" t="s">
        <v>17</v>
      </c>
      <c r="B90" s="97">
        <v>6545</v>
      </c>
      <c r="C90" s="97">
        <v>5412</v>
      </c>
      <c r="D90" s="97">
        <v>5606</v>
      </c>
      <c r="E90" s="97">
        <v>5577</v>
      </c>
      <c r="F90" s="97">
        <v>4541</v>
      </c>
      <c r="G90" s="97">
        <v>4015</v>
      </c>
    </row>
    <row r="91" spans="1:7" x14ac:dyDescent="0.3">
      <c r="A91" s="88" t="s">
        <v>231</v>
      </c>
      <c r="B91" s="97">
        <v>153835</v>
      </c>
      <c r="C91" s="97">
        <v>144284</v>
      </c>
      <c r="D91" s="97">
        <v>141172</v>
      </c>
      <c r="E91" s="97">
        <v>138894</v>
      </c>
      <c r="F91" s="97">
        <v>130240</v>
      </c>
      <c r="G91" s="97">
        <v>133023</v>
      </c>
    </row>
    <row r="92" spans="1:7" x14ac:dyDescent="0.3">
      <c r="A92" s="89" t="s">
        <v>82</v>
      </c>
      <c r="B92" s="97">
        <v>22556</v>
      </c>
      <c r="C92" s="97">
        <v>21125</v>
      </c>
      <c r="D92" s="97">
        <v>22375</v>
      </c>
      <c r="E92" s="97">
        <v>20467</v>
      </c>
      <c r="F92" s="97">
        <v>19770</v>
      </c>
      <c r="G92" s="97">
        <v>18506</v>
      </c>
    </row>
    <row r="93" spans="1:7" x14ac:dyDescent="0.3">
      <c r="A93" s="89" t="s">
        <v>94</v>
      </c>
      <c r="B93" s="97">
        <v>978</v>
      </c>
      <c r="C93" s="97">
        <v>853</v>
      </c>
      <c r="D93" s="97">
        <v>973</v>
      </c>
      <c r="E93" s="97">
        <v>638</v>
      </c>
      <c r="F93" s="97">
        <v>717</v>
      </c>
      <c r="G93" s="97">
        <v>524</v>
      </c>
    </row>
    <row r="94" spans="1:7" x14ac:dyDescent="0.3">
      <c r="A94" s="89" t="s">
        <v>46</v>
      </c>
      <c r="B94" s="97">
        <v>3975</v>
      </c>
      <c r="C94" s="97">
        <v>3410</v>
      </c>
      <c r="D94" s="97">
        <v>3379</v>
      </c>
      <c r="E94" s="97">
        <v>3278</v>
      </c>
      <c r="F94" s="97">
        <v>3213</v>
      </c>
      <c r="G94" s="97">
        <v>3307</v>
      </c>
    </row>
    <row r="95" spans="1:7" x14ac:dyDescent="0.3">
      <c r="A95" s="89" t="s">
        <v>18</v>
      </c>
      <c r="B95" s="97">
        <v>220</v>
      </c>
      <c r="C95" s="97">
        <v>242</v>
      </c>
      <c r="D95" s="97">
        <v>207</v>
      </c>
      <c r="E95" s="97">
        <v>206</v>
      </c>
      <c r="F95" s="97">
        <v>212</v>
      </c>
      <c r="G95" s="97">
        <v>224</v>
      </c>
    </row>
    <row r="96" spans="1:7" x14ac:dyDescent="0.3">
      <c r="A96" s="89" t="s">
        <v>232</v>
      </c>
      <c r="B96" s="97">
        <v>87605</v>
      </c>
      <c r="C96" s="97">
        <v>85921</v>
      </c>
      <c r="D96" s="97">
        <v>90215</v>
      </c>
      <c r="E96" s="97">
        <v>88856</v>
      </c>
      <c r="F96" s="97">
        <v>85471</v>
      </c>
      <c r="G96" s="97">
        <v>84683</v>
      </c>
    </row>
    <row r="97" spans="1:7" x14ac:dyDescent="0.3">
      <c r="A97" s="89" t="s">
        <v>60</v>
      </c>
      <c r="B97" s="97">
        <v>2147</v>
      </c>
      <c r="C97" s="97">
        <v>1897</v>
      </c>
      <c r="D97" s="97">
        <v>1524</v>
      </c>
      <c r="E97" s="97">
        <v>1721</v>
      </c>
      <c r="F97" s="97">
        <v>1334</v>
      </c>
      <c r="G97" s="97">
        <v>1093</v>
      </c>
    </row>
    <row r="98" spans="1:7" x14ac:dyDescent="0.3">
      <c r="A98" s="89" t="s">
        <v>78</v>
      </c>
      <c r="B98" s="97">
        <v>6934</v>
      </c>
      <c r="C98" s="97">
        <v>6360</v>
      </c>
      <c r="D98" s="97">
        <v>5999</v>
      </c>
      <c r="E98" s="97">
        <v>5142</v>
      </c>
      <c r="F98" s="97">
        <v>4863</v>
      </c>
      <c r="G98" s="97">
        <v>5211</v>
      </c>
    </row>
  </sheetData>
  <autoFilter ref="A3:G98" xr:uid="{EF03A116-736A-4762-8E13-A8315C50651B}"/>
  <pageMargins left="0.75" right="0.75" top="1" bottom="1" header="0.5" footer="0.5"/>
  <pageSetup orientation="portrait" horizontalDpi="300" verticalDpi="300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1AACF-36A2-45A4-9D3A-2F8C513B0D0A}">
  <sheetPr codeName="Лист25">
    <tabColor theme="4" tint="0.79998168889431442"/>
    <pageSetUpPr fitToPage="1"/>
  </sheetPr>
  <dimension ref="A1:Z99"/>
  <sheetViews>
    <sheetView showGridLines="0" topLeftCell="A37" workbookViewId="0">
      <selection activeCell="A84" sqref="A84"/>
    </sheetView>
  </sheetViews>
  <sheetFormatPr defaultRowHeight="16.5" x14ac:dyDescent="0.3"/>
  <cols>
    <col min="1" max="1" width="108.5703125" style="86" customWidth="1"/>
    <col min="2" max="7" width="9.85546875" style="15" bestFit="1" customWidth="1"/>
    <col min="8" max="255" width="9.140625" style="15"/>
    <col min="256" max="256" width="108.5703125" style="15" customWidth="1"/>
    <col min="257" max="257" width="1.5703125" style="15" customWidth="1"/>
    <col min="258" max="258" width="6" style="15" customWidth="1"/>
    <col min="259" max="511" width="9.140625" style="15"/>
    <col min="512" max="512" width="108.5703125" style="15" customWidth="1"/>
    <col min="513" max="513" width="1.5703125" style="15" customWidth="1"/>
    <col min="514" max="514" width="6" style="15" customWidth="1"/>
    <col min="515" max="767" width="9.140625" style="15"/>
    <col min="768" max="768" width="108.5703125" style="15" customWidth="1"/>
    <col min="769" max="769" width="1.5703125" style="15" customWidth="1"/>
    <col min="770" max="770" width="6" style="15" customWidth="1"/>
    <col min="771" max="1023" width="9.140625" style="15"/>
    <col min="1024" max="1024" width="108.5703125" style="15" customWidth="1"/>
    <col min="1025" max="1025" width="1.5703125" style="15" customWidth="1"/>
    <col min="1026" max="1026" width="6" style="15" customWidth="1"/>
    <col min="1027" max="1279" width="9.140625" style="15"/>
    <col min="1280" max="1280" width="108.5703125" style="15" customWidth="1"/>
    <col min="1281" max="1281" width="1.5703125" style="15" customWidth="1"/>
    <col min="1282" max="1282" width="6" style="15" customWidth="1"/>
    <col min="1283" max="1535" width="9.140625" style="15"/>
    <col min="1536" max="1536" width="108.5703125" style="15" customWidth="1"/>
    <col min="1537" max="1537" width="1.5703125" style="15" customWidth="1"/>
    <col min="1538" max="1538" width="6" style="15" customWidth="1"/>
    <col min="1539" max="1791" width="9.140625" style="15"/>
    <col min="1792" max="1792" width="108.5703125" style="15" customWidth="1"/>
    <col min="1793" max="1793" width="1.5703125" style="15" customWidth="1"/>
    <col min="1794" max="1794" width="6" style="15" customWidth="1"/>
    <col min="1795" max="2047" width="9.140625" style="15"/>
    <col min="2048" max="2048" width="108.5703125" style="15" customWidth="1"/>
    <col min="2049" max="2049" width="1.5703125" style="15" customWidth="1"/>
    <col min="2050" max="2050" width="6" style="15" customWidth="1"/>
    <col min="2051" max="2303" width="9.140625" style="15"/>
    <col min="2304" max="2304" width="108.5703125" style="15" customWidth="1"/>
    <col min="2305" max="2305" width="1.5703125" style="15" customWidth="1"/>
    <col min="2306" max="2306" width="6" style="15" customWidth="1"/>
    <col min="2307" max="2559" width="9.140625" style="15"/>
    <col min="2560" max="2560" width="108.5703125" style="15" customWidth="1"/>
    <col min="2561" max="2561" width="1.5703125" style="15" customWidth="1"/>
    <col min="2562" max="2562" width="6" style="15" customWidth="1"/>
    <col min="2563" max="2815" width="9.140625" style="15"/>
    <col min="2816" max="2816" width="108.5703125" style="15" customWidth="1"/>
    <col min="2817" max="2817" width="1.5703125" style="15" customWidth="1"/>
    <col min="2818" max="2818" width="6" style="15" customWidth="1"/>
    <col min="2819" max="3071" width="9.140625" style="15"/>
    <col min="3072" max="3072" width="108.5703125" style="15" customWidth="1"/>
    <col min="3073" max="3073" width="1.5703125" style="15" customWidth="1"/>
    <col min="3074" max="3074" width="6" style="15" customWidth="1"/>
    <col min="3075" max="3327" width="9.140625" style="15"/>
    <col min="3328" max="3328" width="108.5703125" style="15" customWidth="1"/>
    <col min="3329" max="3329" width="1.5703125" style="15" customWidth="1"/>
    <col min="3330" max="3330" width="6" style="15" customWidth="1"/>
    <col min="3331" max="3583" width="9.140625" style="15"/>
    <col min="3584" max="3584" width="108.5703125" style="15" customWidth="1"/>
    <col min="3585" max="3585" width="1.5703125" style="15" customWidth="1"/>
    <col min="3586" max="3586" width="6" style="15" customWidth="1"/>
    <col min="3587" max="3839" width="9.140625" style="15"/>
    <col min="3840" max="3840" width="108.5703125" style="15" customWidth="1"/>
    <col min="3841" max="3841" width="1.5703125" style="15" customWidth="1"/>
    <col min="3842" max="3842" width="6" style="15" customWidth="1"/>
    <col min="3843" max="4095" width="9.140625" style="15"/>
    <col min="4096" max="4096" width="108.5703125" style="15" customWidth="1"/>
    <col min="4097" max="4097" width="1.5703125" style="15" customWidth="1"/>
    <col min="4098" max="4098" width="6" style="15" customWidth="1"/>
    <col min="4099" max="4351" width="9.140625" style="15"/>
    <col min="4352" max="4352" width="108.5703125" style="15" customWidth="1"/>
    <col min="4353" max="4353" width="1.5703125" style="15" customWidth="1"/>
    <col min="4354" max="4354" width="6" style="15" customWidth="1"/>
    <col min="4355" max="4607" width="9.140625" style="15"/>
    <col min="4608" max="4608" width="108.5703125" style="15" customWidth="1"/>
    <col min="4609" max="4609" width="1.5703125" style="15" customWidth="1"/>
    <col min="4610" max="4610" width="6" style="15" customWidth="1"/>
    <col min="4611" max="4863" width="9.140625" style="15"/>
    <col min="4864" max="4864" width="108.5703125" style="15" customWidth="1"/>
    <col min="4865" max="4865" width="1.5703125" style="15" customWidth="1"/>
    <col min="4866" max="4866" width="6" style="15" customWidth="1"/>
    <col min="4867" max="5119" width="9.140625" style="15"/>
    <col min="5120" max="5120" width="108.5703125" style="15" customWidth="1"/>
    <col min="5121" max="5121" width="1.5703125" style="15" customWidth="1"/>
    <col min="5122" max="5122" width="6" style="15" customWidth="1"/>
    <col min="5123" max="5375" width="9.140625" style="15"/>
    <col min="5376" max="5376" width="108.5703125" style="15" customWidth="1"/>
    <col min="5377" max="5377" width="1.5703125" style="15" customWidth="1"/>
    <col min="5378" max="5378" width="6" style="15" customWidth="1"/>
    <col min="5379" max="5631" width="9.140625" style="15"/>
    <col min="5632" max="5632" width="108.5703125" style="15" customWidth="1"/>
    <col min="5633" max="5633" width="1.5703125" style="15" customWidth="1"/>
    <col min="5634" max="5634" width="6" style="15" customWidth="1"/>
    <col min="5635" max="5887" width="9.140625" style="15"/>
    <col min="5888" max="5888" width="108.5703125" style="15" customWidth="1"/>
    <col min="5889" max="5889" width="1.5703125" style="15" customWidth="1"/>
    <col min="5890" max="5890" width="6" style="15" customWidth="1"/>
    <col min="5891" max="6143" width="9.140625" style="15"/>
    <col min="6144" max="6144" width="108.5703125" style="15" customWidth="1"/>
    <col min="6145" max="6145" width="1.5703125" style="15" customWidth="1"/>
    <col min="6146" max="6146" width="6" style="15" customWidth="1"/>
    <col min="6147" max="6399" width="9.140625" style="15"/>
    <col min="6400" max="6400" width="108.5703125" style="15" customWidth="1"/>
    <col min="6401" max="6401" width="1.5703125" style="15" customWidth="1"/>
    <col min="6402" max="6402" width="6" style="15" customWidth="1"/>
    <col min="6403" max="6655" width="9.140625" style="15"/>
    <col min="6656" max="6656" width="108.5703125" style="15" customWidth="1"/>
    <col min="6657" max="6657" width="1.5703125" style="15" customWidth="1"/>
    <col min="6658" max="6658" width="6" style="15" customWidth="1"/>
    <col min="6659" max="6911" width="9.140625" style="15"/>
    <col min="6912" max="6912" width="108.5703125" style="15" customWidth="1"/>
    <col min="6913" max="6913" width="1.5703125" style="15" customWidth="1"/>
    <col min="6914" max="6914" width="6" style="15" customWidth="1"/>
    <col min="6915" max="7167" width="9.140625" style="15"/>
    <col min="7168" max="7168" width="108.5703125" style="15" customWidth="1"/>
    <col min="7169" max="7169" width="1.5703125" style="15" customWidth="1"/>
    <col min="7170" max="7170" width="6" style="15" customWidth="1"/>
    <col min="7171" max="7423" width="9.140625" style="15"/>
    <col min="7424" max="7424" width="108.5703125" style="15" customWidth="1"/>
    <col min="7425" max="7425" width="1.5703125" style="15" customWidth="1"/>
    <col min="7426" max="7426" width="6" style="15" customWidth="1"/>
    <col min="7427" max="7679" width="9.140625" style="15"/>
    <col min="7680" max="7680" width="108.5703125" style="15" customWidth="1"/>
    <col min="7681" max="7681" width="1.5703125" style="15" customWidth="1"/>
    <col min="7682" max="7682" width="6" style="15" customWidth="1"/>
    <col min="7683" max="7935" width="9.140625" style="15"/>
    <col min="7936" max="7936" width="108.5703125" style="15" customWidth="1"/>
    <col min="7937" max="7937" width="1.5703125" style="15" customWidth="1"/>
    <col min="7938" max="7938" width="6" style="15" customWidth="1"/>
    <col min="7939" max="8191" width="9.140625" style="15"/>
    <col min="8192" max="8192" width="108.5703125" style="15" customWidth="1"/>
    <col min="8193" max="8193" width="1.5703125" style="15" customWidth="1"/>
    <col min="8194" max="8194" width="6" style="15" customWidth="1"/>
    <col min="8195" max="8447" width="9.140625" style="15"/>
    <col min="8448" max="8448" width="108.5703125" style="15" customWidth="1"/>
    <col min="8449" max="8449" width="1.5703125" style="15" customWidth="1"/>
    <col min="8450" max="8450" width="6" style="15" customWidth="1"/>
    <col min="8451" max="8703" width="9.140625" style="15"/>
    <col min="8704" max="8704" width="108.5703125" style="15" customWidth="1"/>
    <col min="8705" max="8705" width="1.5703125" style="15" customWidth="1"/>
    <col min="8706" max="8706" width="6" style="15" customWidth="1"/>
    <col min="8707" max="8959" width="9.140625" style="15"/>
    <col min="8960" max="8960" width="108.5703125" style="15" customWidth="1"/>
    <col min="8961" max="8961" width="1.5703125" style="15" customWidth="1"/>
    <col min="8962" max="8962" width="6" style="15" customWidth="1"/>
    <col min="8963" max="9215" width="9.140625" style="15"/>
    <col min="9216" max="9216" width="108.5703125" style="15" customWidth="1"/>
    <col min="9217" max="9217" width="1.5703125" style="15" customWidth="1"/>
    <col min="9218" max="9218" width="6" style="15" customWidth="1"/>
    <col min="9219" max="9471" width="9.140625" style="15"/>
    <col min="9472" max="9472" width="108.5703125" style="15" customWidth="1"/>
    <col min="9473" max="9473" width="1.5703125" style="15" customWidth="1"/>
    <col min="9474" max="9474" width="6" style="15" customWidth="1"/>
    <col min="9475" max="9727" width="9.140625" style="15"/>
    <col min="9728" max="9728" width="108.5703125" style="15" customWidth="1"/>
    <col min="9729" max="9729" width="1.5703125" style="15" customWidth="1"/>
    <col min="9730" max="9730" width="6" style="15" customWidth="1"/>
    <col min="9731" max="9983" width="9.140625" style="15"/>
    <col min="9984" max="9984" width="108.5703125" style="15" customWidth="1"/>
    <col min="9985" max="9985" width="1.5703125" style="15" customWidth="1"/>
    <col min="9986" max="9986" width="6" style="15" customWidth="1"/>
    <col min="9987" max="10239" width="9.140625" style="15"/>
    <col min="10240" max="10240" width="108.5703125" style="15" customWidth="1"/>
    <col min="10241" max="10241" width="1.5703125" style="15" customWidth="1"/>
    <col min="10242" max="10242" width="6" style="15" customWidth="1"/>
    <col min="10243" max="10495" width="9.140625" style="15"/>
    <col min="10496" max="10496" width="108.5703125" style="15" customWidth="1"/>
    <col min="10497" max="10497" width="1.5703125" style="15" customWidth="1"/>
    <col min="10498" max="10498" width="6" style="15" customWidth="1"/>
    <col min="10499" max="10751" width="9.140625" style="15"/>
    <col min="10752" max="10752" width="108.5703125" style="15" customWidth="1"/>
    <col min="10753" max="10753" width="1.5703125" style="15" customWidth="1"/>
    <col min="10754" max="10754" width="6" style="15" customWidth="1"/>
    <col min="10755" max="11007" width="9.140625" style="15"/>
    <col min="11008" max="11008" width="108.5703125" style="15" customWidth="1"/>
    <col min="11009" max="11009" width="1.5703125" style="15" customWidth="1"/>
    <col min="11010" max="11010" width="6" style="15" customWidth="1"/>
    <col min="11011" max="11263" width="9.140625" style="15"/>
    <col min="11264" max="11264" width="108.5703125" style="15" customWidth="1"/>
    <col min="11265" max="11265" width="1.5703125" style="15" customWidth="1"/>
    <col min="11266" max="11266" width="6" style="15" customWidth="1"/>
    <col min="11267" max="11519" width="9.140625" style="15"/>
    <col min="11520" max="11520" width="108.5703125" style="15" customWidth="1"/>
    <col min="11521" max="11521" width="1.5703125" style="15" customWidth="1"/>
    <col min="11522" max="11522" width="6" style="15" customWidth="1"/>
    <col min="11523" max="11775" width="9.140625" style="15"/>
    <col min="11776" max="11776" width="108.5703125" style="15" customWidth="1"/>
    <col min="11777" max="11777" width="1.5703125" style="15" customWidth="1"/>
    <col min="11778" max="11778" width="6" style="15" customWidth="1"/>
    <col min="11779" max="12031" width="9.140625" style="15"/>
    <col min="12032" max="12032" width="108.5703125" style="15" customWidth="1"/>
    <col min="12033" max="12033" width="1.5703125" style="15" customWidth="1"/>
    <col min="12034" max="12034" width="6" style="15" customWidth="1"/>
    <col min="12035" max="12287" width="9.140625" style="15"/>
    <col min="12288" max="12288" width="108.5703125" style="15" customWidth="1"/>
    <col min="12289" max="12289" width="1.5703125" style="15" customWidth="1"/>
    <col min="12290" max="12290" width="6" style="15" customWidth="1"/>
    <col min="12291" max="12543" width="9.140625" style="15"/>
    <col min="12544" max="12544" width="108.5703125" style="15" customWidth="1"/>
    <col min="12545" max="12545" width="1.5703125" style="15" customWidth="1"/>
    <col min="12546" max="12546" width="6" style="15" customWidth="1"/>
    <col min="12547" max="12799" width="9.140625" style="15"/>
    <col min="12800" max="12800" width="108.5703125" style="15" customWidth="1"/>
    <col min="12801" max="12801" width="1.5703125" style="15" customWidth="1"/>
    <col min="12802" max="12802" width="6" style="15" customWidth="1"/>
    <col min="12803" max="13055" width="9.140625" style="15"/>
    <col min="13056" max="13056" width="108.5703125" style="15" customWidth="1"/>
    <col min="13057" max="13057" width="1.5703125" style="15" customWidth="1"/>
    <col min="13058" max="13058" width="6" style="15" customWidth="1"/>
    <col min="13059" max="13311" width="9.140625" style="15"/>
    <col min="13312" max="13312" width="108.5703125" style="15" customWidth="1"/>
    <col min="13313" max="13313" width="1.5703125" style="15" customWidth="1"/>
    <col min="13314" max="13314" width="6" style="15" customWidth="1"/>
    <col min="13315" max="13567" width="9.140625" style="15"/>
    <col min="13568" max="13568" width="108.5703125" style="15" customWidth="1"/>
    <col min="13569" max="13569" width="1.5703125" style="15" customWidth="1"/>
    <col min="13570" max="13570" width="6" style="15" customWidth="1"/>
    <col min="13571" max="13823" width="9.140625" style="15"/>
    <col min="13824" max="13824" width="108.5703125" style="15" customWidth="1"/>
    <col min="13825" max="13825" width="1.5703125" style="15" customWidth="1"/>
    <col min="13826" max="13826" width="6" style="15" customWidth="1"/>
    <col min="13827" max="14079" width="9.140625" style="15"/>
    <col min="14080" max="14080" width="108.5703125" style="15" customWidth="1"/>
    <col min="14081" max="14081" width="1.5703125" style="15" customWidth="1"/>
    <col min="14082" max="14082" width="6" style="15" customWidth="1"/>
    <col min="14083" max="14335" width="9.140625" style="15"/>
    <col min="14336" max="14336" width="108.5703125" style="15" customWidth="1"/>
    <col min="14337" max="14337" width="1.5703125" style="15" customWidth="1"/>
    <col min="14338" max="14338" width="6" style="15" customWidth="1"/>
    <col min="14339" max="14591" width="9.140625" style="15"/>
    <col min="14592" max="14592" width="108.5703125" style="15" customWidth="1"/>
    <col min="14593" max="14593" width="1.5703125" style="15" customWidth="1"/>
    <col min="14594" max="14594" width="6" style="15" customWidth="1"/>
    <col min="14595" max="14847" width="9.140625" style="15"/>
    <col min="14848" max="14848" width="108.5703125" style="15" customWidth="1"/>
    <col min="14849" max="14849" width="1.5703125" style="15" customWidth="1"/>
    <col min="14850" max="14850" width="6" style="15" customWidth="1"/>
    <col min="14851" max="15103" width="9.140625" style="15"/>
    <col min="15104" max="15104" width="108.5703125" style="15" customWidth="1"/>
    <col min="15105" max="15105" width="1.5703125" style="15" customWidth="1"/>
    <col min="15106" max="15106" width="6" style="15" customWidth="1"/>
    <col min="15107" max="15359" width="9.140625" style="15"/>
    <col min="15360" max="15360" width="108.5703125" style="15" customWidth="1"/>
    <col min="15361" max="15361" width="1.5703125" style="15" customWidth="1"/>
    <col min="15362" max="15362" width="6" style="15" customWidth="1"/>
    <col min="15363" max="15615" width="9.140625" style="15"/>
    <col min="15616" max="15616" width="108.5703125" style="15" customWidth="1"/>
    <col min="15617" max="15617" width="1.5703125" style="15" customWidth="1"/>
    <col min="15618" max="15618" width="6" style="15" customWidth="1"/>
    <col min="15619" max="15871" width="9.140625" style="15"/>
    <col min="15872" max="15872" width="108.5703125" style="15" customWidth="1"/>
    <col min="15873" max="15873" width="1.5703125" style="15" customWidth="1"/>
    <col min="15874" max="15874" width="6" style="15" customWidth="1"/>
    <col min="15875" max="16127" width="9.140625" style="15"/>
    <col min="16128" max="16128" width="108.5703125" style="15" customWidth="1"/>
    <col min="16129" max="16129" width="1.5703125" style="15" customWidth="1"/>
    <col min="16130" max="16130" width="6" style="15" customWidth="1"/>
    <col min="16131" max="16384" width="9.140625" style="15"/>
  </cols>
  <sheetData>
    <row r="1" spans="1:26" x14ac:dyDescent="0.3">
      <c r="A1" s="127" t="s">
        <v>239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3"/>
      <c r="Q1" s="103"/>
      <c r="R1" s="103"/>
      <c r="S1" s="103"/>
      <c r="T1" s="103"/>
      <c r="U1" s="103"/>
      <c r="V1" s="103"/>
      <c r="W1" s="103"/>
      <c r="X1" s="103"/>
      <c r="Y1" s="103"/>
      <c r="Z1" s="103"/>
    </row>
    <row r="3" spans="1:26" x14ac:dyDescent="0.3">
      <c r="A3" s="128" t="s">
        <v>195</v>
      </c>
      <c r="B3" s="98">
        <v>2017</v>
      </c>
      <c r="C3" s="99">
        <v>2018</v>
      </c>
      <c r="D3" s="99">
        <v>2019</v>
      </c>
      <c r="E3" s="99">
        <v>2020</v>
      </c>
      <c r="F3" s="99">
        <v>2021</v>
      </c>
      <c r="G3" s="99">
        <v>2022</v>
      </c>
    </row>
    <row r="4" spans="1:26" x14ac:dyDescent="0.3">
      <c r="A4" s="89" t="s">
        <v>88</v>
      </c>
      <c r="B4" s="126">
        <v>8.7706037121683622E-2</v>
      </c>
      <c r="C4" s="126">
        <v>7.9247820918639397E-2</v>
      </c>
      <c r="D4" s="126">
        <v>8.1650520619849273E-2</v>
      </c>
      <c r="E4" s="126">
        <v>6.9093331089191537E-2</v>
      </c>
      <c r="F4" s="126">
        <v>7.7811112146037045E-2</v>
      </c>
      <c r="G4" s="126">
        <v>7.5119474727366992E-2</v>
      </c>
    </row>
    <row r="5" spans="1:26" x14ac:dyDescent="0.3">
      <c r="A5" s="89" t="s">
        <v>240</v>
      </c>
      <c r="B5" s="126">
        <v>9.1752190272210987E-2</v>
      </c>
      <c r="C5" s="126">
        <v>7.7697137054118418E-2</v>
      </c>
      <c r="D5" s="126">
        <v>8.4547190371333555E-2</v>
      </c>
      <c r="E5" s="126">
        <v>6.1930680703772938E-2</v>
      </c>
      <c r="F5" s="126">
        <v>7.5958721167182913E-2</v>
      </c>
      <c r="G5" s="126">
        <v>7.3252137250515492E-2</v>
      </c>
    </row>
    <row r="6" spans="1:26" x14ac:dyDescent="0.3">
      <c r="A6" s="89" t="s">
        <v>50</v>
      </c>
      <c r="B6" s="126">
        <v>7.9959074186367954E-2</v>
      </c>
      <c r="C6" s="126">
        <v>7.67848110679831E-2</v>
      </c>
      <c r="D6" s="126">
        <v>7.8307576283092331E-2</v>
      </c>
      <c r="E6" s="126">
        <v>6.4278058073179378E-2</v>
      </c>
      <c r="F6" s="126">
        <v>7.2067569761211731E-2</v>
      </c>
      <c r="G6" s="126">
        <v>7.8365926442267322E-2</v>
      </c>
    </row>
    <row r="7" spans="1:26" x14ac:dyDescent="0.3">
      <c r="A7" s="89" t="s">
        <v>48</v>
      </c>
      <c r="B7" s="126">
        <v>8.2863881858340024E-2</v>
      </c>
      <c r="C7" s="126">
        <v>8.0727127376096691E-2</v>
      </c>
      <c r="D7" s="126">
        <v>8.3787889373129781E-2</v>
      </c>
      <c r="E7" s="126">
        <v>8.0699966153520805E-2</v>
      </c>
      <c r="F7" s="126">
        <v>8.9146635487536721E-2</v>
      </c>
      <c r="G7" s="126">
        <v>8.5261487502922312E-2</v>
      </c>
    </row>
    <row r="8" spans="1:26" x14ac:dyDescent="0.3">
      <c r="A8" s="89" t="s">
        <v>20</v>
      </c>
      <c r="B8" s="126">
        <v>8.3244341799581484E-2</v>
      </c>
      <c r="C8" s="126">
        <v>8.6983676959846157E-2</v>
      </c>
      <c r="D8" s="126">
        <v>7.915028207258297E-2</v>
      </c>
      <c r="E8" s="126">
        <v>6.9334068366913665E-2</v>
      </c>
      <c r="F8" s="126">
        <v>7.3444418021682931E-2</v>
      </c>
      <c r="G8" s="126">
        <v>7.2414049694502686E-2</v>
      </c>
    </row>
    <row r="9" spans="1:26" x14ac:dyDescent="0.3">
      <c r="A9" s="89" t="s">
        <v>4</v>
      </c>
      <c r="B9" s="126">
        <v>7.3929504212337988E-2</v>
      </c>
      <c r="C9" s="126">
        <v>6.4204351088537018E-2</v>
      </c>
      <c r="D9" s="126">
        <v>6.16446945343039E-2</v>
      </c>
      <c r="E9" s="126">
        <v>6.1897394918266263E-2</v>
      </c>
      <c r="F9" s="126">
        <v>7.3839764684153208E-2</v>
      </c>
      <c r="G9" s="126">
        <v>6.2601907501279849E-2</v>
      </c>
    </row>
    <row r="10" spans="1:26" x14ac:dyDescent="0.3">
      <c r="A10" s="89" t="s">
        <v>45</v>
      </c>
      <c r="B10" s="126">
        <v>8.1256936282346773E-2</v>
      </c>
      <c r="C10" s="126">
        <v>8.8304685890587487E-2</v>
      </c>
      <c r="D10" s="126">
        <v>9.6282938013997385E-2</v>
      </c>
      <c r="E10" s="126">
        <v>7.5159677771527739E-2</v>
      </c>
      <c r="F10" s="126">
        <v>8.3877046123938453E-2</v>
      </c>
      <c r="G10" s="126">
        <v>8.0553418197583715E-2</v>
      </c>
    </row>
    <row r="11" spans="1:26" x14ac:dyDescent="0.3">
      <c r="A11" s="89" t="s">
        <v>40</v>
      </c>
      <c r="B11" s="126">
        <v>8.3629037116575933E-2</v>
      </c>
      <c r="C11" s="126">
        <v>7.6980822516808961E-2</v>
      </c>
      <c r="D11" s="126">
        <v>8.0556188973417028E-2</v>
      </c>
      <c r="E11" s="126">
        <v>7.1481298435966373E-2</v>
      </c>
      <c r="F11" s="126">
        <v>6.4833546255903374E-2</v>
      </c>
      <c r="G11" s="126">
        <v>8.4432388515715981E-2</v>
      </c>
    </row>
    <row r="12" spans="1:26" x14ac:dyDescent="0.3">
      <c r="A12" s="89" t="s">
        <v>37</v>
      </c>
      <c r="B12" s="126">
        <v>8.147029454012443E-2</v>
      </c>
      <c r="C12" s="126">
        <v>6.8234325283441588E-2</v>
      </c>
      <c r="D12" s="126">
        <v>7.6732484546594579E-2</v>
      </c>
      <c r="E12" s="126">
        <v>6.9717965912767646E-2</v>
      </c>
      <c r="F12" s="126">
        <v>8.1878542387323339E-2</v>
      </c>
      <c r="G12" s="126">
        <v>7.3125886927248196E-2</v>
      </c>
    </row>
    <row r="13" spans="1:26" x14ac:dyDescent="0.3">
      <c r="A13" s="89" t="s">
        <v>56</v>
      </c>
      <c r="B13" s="126">
        <v>9.1256345408466805E-2</v>
      </c>
      <c r="C13" s="126">
        <v>0.11340547909178557</v>
      </c>
      <c r="D13" s="126">
        <v>0.10789332030720232</v>
      </c>
      <c r="E13" s="126">
        <v>9.3897233134800487E-2</v>
      </c>
      <c r="F13" s="126">
        <v>9.2839501052912887E-2</v>
      </c>
      <c r="G13" s="126">
        <v>8.5197271371115768E-2</v>
      </c>
    </row>
    <row r="14" spans="1:26" x14ac:dyDescent="0.3">
      <c r="A14" s="89" t="s">
        <v>51</v>
      </c>
      <c r="B14" s="126">
        <v>8.490773885598904E-2</v>
      </c>
      <c r="C14" s="126">
        <v>7.2639730598206845E-2</v>
      </c>
      <c r="D14" s="126">
        <v>8.0341786747954391E-2</v>
      </c>
      <c r="E14" s="126">
        <v>8.1011056512954691E-2</v>
      </c>
      <c r="F14" s="126">
        <v>8.216562132237494E-2</v>
      </c>
      <c r="G14" s="126">
        <v>7.9870408081301664E-2</v>
      </c>
    </row>
    <row r="15" spans="1:26" x14ac:dyDescent="0.3">
      <c r="A15" s="89" t="s">
        <v>21</v>
      </c>
      <c r="B15" s="126">
        <v>6.4643426064896953E-2</v>
      </c>
      <c r="C15" s="126">
        <v>5.7930490635251165E-2</v>
      </c>
      <c r="D15" s="126">
        <v>5.7341107234391876E-2</v>
      </c>
      <c r="E15" s="126">
        <v>5.1034092170451455E-2</v>
      </c>
      <c r="F15" s="126">
        <v>7.0271909104437605E-2</v>
      </c>
      <c r="G15" s="126">
        <v>7.22683686204348E-2</v>
      </c>
    </row>
    <row r="16" spans="1:26" x14ac:dyDescent="0.3">
      <c r="A16" s="89" t="s">
        <v>70</v>
      </c>
      <c r="B16" s="126">
        <v>9.6216511329732454E-2</v>
      </c>
      <c r="C16" s="126">
        <v>9.0712858552986136E-2</v>
      </c>
      <c r="D16" s="126">
        <v>9.0614901496260739E-2</v>
      </c>
      <c r="E16" s="126">
        <v>6.7398200001111644E-2</v>
      </c>
      <c r="F16" s="126">
        <v>7.9648474381563958E-2</v>
      </c>
      <c r="G16" s="126">
        <v>8.5945031960509996E-2</v>
      </c>
    </row>
    <row r="17" spans="1:7" x14ac:dyDescent="0.3">
      <c r="A17" s="89" t="s">
        <v>59</v>
      </c>
      <c r="B17" s="126">
        <v>6.3856524642923407E-2</v>
      </c>
      <c r="C17" s="126">
        <v>7.7932419227688926E-2</v>
      </c>
      <c r="D17" s="126">
        <v>6.5538435988802421E-2</v>
      </c>
      <c r="E17" s="126">
        <v>6.9011072255267855E-2</v>
      </c>
      <c r="F17" s="126">
        <v>7.364537817546242E-2</v>
      </c>
      <c r="G17" s="126">
        <v>7.6106795160826357E-2</v>
      </c>
    </row>
    <row r="18" spans="1:7" x14ac:dyDescent="0.3">
      <c r="A18" s="89" t="s">
        <v>43</v>
      </c>
      <c r="B18" s="126">
        <v>7.7461205346496198E-2</v>
      </c>
      <c r="C18" s="126">
        <v>8.5413253160857738E-2</v>
      </c>
      <c r="D18" s="126">
        <v>7.9064852943692754E-2</v>
      </c>
      <c r="E18" s="126">
        <v>7.635447830601659E-2</v>
      </c>
      <c r="F18" s="126">
        <v>8.0045925842952406E-2</v>
      </c>
      <c r="G18" s="126">
        <v>7.7469702438676083E-2</v>
      </c>
    </row>
    <row r="19" spans="1:7" x14ac:dyDescent="0.3">
      <c r="A19" s="89" t="s">
        <v>15</v>
      </c>
      <c r="B19" s="126">
        <v>9.0823483352791709E-2</v>
      </c>
      <c r="C19" s="126">
        <v>8.5766355716889911E-2</v>
      </c>
      <c r="D19" s="126">
        <v>7.6626482799336967E-2</v>
      </c>
      <c r="E19" s="126">
        <v>6.8838086095514991E-2</v>
      </c>
      <c r="F19" s="126">
        <v>6.6730529323243429E-2</v>
      </c>
      <c r="G19" s="126">
        <v>6.3517888341286605E-2</v>
      </c>
    </row>
    <row r="20" spans="1:7" x14ac:dyDescent="0.3">
      <c r="A20" s="89" t="s">
        <v>38</v>
      </c>
      <c r="B20" s="126">
        <v>7.6652599418306017E-2</v>
      </c>
      <c r="C20" s="126">
        <v>7.2275862303641164E-2</v>
      </c>
      <c r="D20" s="126">
        <v>7.4522359801701563E-2</v>
      </c>
      <c r="E20" s="126">
        <v>6.0697193957055348E-2</v>
      </c>
      <c r="F20" s="126">
        <v>6.3040259514120289E-2</v>
      </c>
      <c r="G20" s="126">
        <v>7.1461650931180051E-2</v>
      </c>
    </row>
    <row r="21" spans="1:7" x14ac:dyDescent="0.3">
      <c r="A21" s="89" t="s">
        <v>39</v>
      </c>
      <c r="B21" s="126">
        <v>9.0368622027830442E-2</v>
      </c>
      <c r="C21" s="126">
        <v>8.4028866096270971E-2</v>
      </c>
      <c r="D21" s="126">
        <v>8.6900140399177137E-2</v>
      </c>
      <c r="E21" s="126">
        <v>6.3779678524621103E-2</v>
      </c>
      <c r="F21" s="126">
        <v>8.3612120726956091E-2</v>
      </c>
      <c r="G21" s="126">
        <v>6.9930102801829347E-2</v>
      </c>
    </row>
    <row r="22" spans="1:7" x14ac:dyDescent="0.3">
      <c r="A22" s="89" t="s">
        <v>78</v>
      </c>
      <c r="B22" s="126">
        <v>7.1775032500705216E-2</v>
      </c>
      <c r="C22" s="126">
        <v>7.0943633105452958E-2</v>
      </c>
      <c r="D22" s="126">
        <v>6.8540305428531831E-2</v>
      </c>
      <c r="E22" s="126">
        <v>5.9729567950179155E-2</v>
      </c>
      <c r="F22" s="126">
        <v>5.7593223294286025E-2</v>
      </c>
      <c r="G22" s="126">
        <v>6.4951557061321469E-2</v>
      </c>
    </row>
    <row r="23" spans="1:7" x14ac:dyDescent="0.3">
      <c r="A23" s="89" t="s">
        <v>13</v>
      </c>
      <c r="B23" s="126">
        <v>0.11126416738514783</v>
      </c>
      <c r="C23" s="126">
        <v>8.5186169032537493E-2</v>
      </c>
      <c r="D23" s="126">
        <v>9.7095542339286245E-2</v>
      </c>
      <c r="E23" s="126">
        <v>6.1055169097608226E-2</v>
      </c>
      <c r="F23" s="126">
        <v>7.8389641824174239E-2</v>
      </c>
      <c r="G23" s="126">
        <v>7.2515426103070629E-2</v>
      </c>
    </row>
    <row r="24" spans="1:7" x14ac:dyDescent="0.3">
      <c r="A24" s="89" t="s">
        <v>240</v>
      </c>
      <c r="B24" s="126">
        <v>8.1279996825618164E-2</v>
      </c>
      <c r="C24" s="126">
        <v>7.6947243258445167E-2</v>
      </c>
      <c r="D24" s="126">
        <v>7.8091893920422401E-2</v>
      </c>
      <c r="E24" s="126">
        <v>7.1201635603319699E-2</v>
      </c>
      <c r="F24" s="126">
        <v>8.0562942695175638E-2</v>
      </c>
      <c r="G24" s="126">
        <v>6.9471144134223922E-2</v>
      </c>
    </row>
    <row r="25" spans="1:7" x14ac:dyDescent="0.3">
      <c r="A25" s="89" t="s">
        <v>71</v>
      </c>
      <c r="B25" s="126">
        <v>7.7157133621865007E-2</v>
      </c>
      <c r="C25" s="126">
        <v>6.084300214362013E-2</v>
      </c>
      <c r="D25" s="126">
        <v>5.3712936380758365E-2</v>
      </c>
      <c r="E25" s="126">
        <v>5.0141939640309337E-2</v>
      </c>
      <c r="F25" s="126">
        <v>6.1142886010826673E-2</v>
      </c>
      <c r="G25" s="126">
        <v>6.11319593374966E-2</v>
      </c>
    </row>
    <row r="26" spans="1:7" x14ac:dyDescent="0.3">
      <c r="A26" s="89" t="s">
        <v>65</v>
      </c>
      <c r="B26" s="126">
        <v>8.1260145196014599E-2</v>
      </c>
      <c r="C26" s="126">
        <v>7.6890797769767719E-2</v>
      </c>
      <c r="D26" s="126">
        <v>7.5198411176394198E-2</v>
      </c>
      <c r="E26" s="126">
        <v>6.8211047498398361E-2</v>
      </c>
      <c r="F26" s="126">
        <v>6.5907271947194937E-2</v>
      </c>
      <c r="G26" s="126">
        <v>7.297153428354175E-2</v>
      </c>
    </row>
    <row r="27" spans="1:7" x14ac:dyDescent="0.3">
      <c r="A27" s="89" t="s">
        <v>53</v>
      </c>
      <c r="B27" s="126">
        <v>8.7090896345712224E-2</v>
      </c>
      <c r="C27" s="126">
        <v>8.324376741438097E-2</v>
      </c>
      <c r="D27" s="126">
        <v>7.4618180088231123E-2</v>
      </c>
      <c r="E27" s="126">
        <v>6.4350653968832855E-2</v>
      </c>
      <c r="F27" s="126">
        <v>7.2245380356997568E-2</v>
      </c>
      <c r="G27" s="126">
        <v>7.1282751090852137E-2</v>
      </c>
    </row>
    <row r="28" spans="1:7" x14ac:dyDescent="0.3">
      <c r="A28" s="89" t="s">
        <v>7</v>
      </c>
      <c r="B28" s="126">
        <v>6.6103424404534983E-2</v>
      </c>
      <c r="C28" s="126">
        <v>6.0272138518415251E-2</v>
      </c>
      <c r="D28" s="126">
        <v>7.7656701787526761E-2</v>
      </c>
      <c r="E28" s="126">
        <v>8.0583639997907727E-2</v>
      </c>
      <c r="F28" s="126">
        <v>6.7892188642065976E-2</v>
      </c>
      <c r="G28" s="126">
        <v>8.6244259956897634E-2</v>
      </c>
    </row>
    <row r="29" spans="1:7" x14ac:dyDescent="0.3">
      <c r="A29" s="89" t="s">
        <v>241</v>
      </c>
      <c r="B29" s="126">
        <v>8.8022608626866075E-2</v>
      </c>
      <c r="C29" s="126">
        <v>8.4325128405655689E-2</v>
      </c>
      <c r="D29" s="126">
        <v>7.4463138721587177E-2</v>
      </c>
      <c r="E29" s="126">
        <v>6.3659647158714916E-2</v>
      </c>
      <c r="F29" s="126">
        <v>7.2465984704809583E-2</v>
      </c>
      <c r="G29" s="126">
        <v>7.0598002549926278E-2</v>
      </c>
    </row>
    <row r="30" spans="1:7" x14ac:dyDescent="0.3">
      <c r="A30" s="89" t="s">
        <v>80</v>
      </c>
      <c r="B30" s="126">
        <v>8.7336504950515245E-2</v>
      </c>
      <c r="C30" s="126">
        <v>7.8399936419818531E-2</v>
      </c>
      <c r="D30" s="126">
        <v>7.8338109605910186E-2</v>
      </c>
      <c r="E30" s="126">
        <v>6.2273346573892337E-2</v>
      </c>
      <c r="F30" s="126">
        <v>7.2426054879554155E-2</v>
      </c>
      <c r="G30" s="126">
        <v>7.0103506614080449E-2</v>
      </c>
    </row>
    <row r="31" spans="1:7" x14ac:dyDescent="0.3">
      <c r="A31" s="89" t="s">
        <v>69</v>
      </c>
      <c r="B31" s="126">
        <v>7.0651568237712042E-2</v>
      </c>
      <c r="C31" s="126">
        <v>8.0771575706678533E-2</v>
      </c>
      <c r="D31" s="126">
        <v>7.7074448039331736E-2</v>
      </c>
      <c r="E31" s="126">
        <v>6.0893584028921796E-2</v>
      </c>
      <c r="F31" s="126">
        <v>8.0709887389389806E-2</v>
      </c>
      <c r="G31" s="126">
        <v>8.8675726465992047E-2</v>
      </c>
    </row>
    <row r="32" spans="1:7" x14ac:dyDescent="0.3">
      <c r="A32" s="89" t="s">
        <v>33</v>
      </c>
      <c r="B32" s="126">
        <v>7.2970415707781136E-2</v>
      </c>
      <c r="C32" s="126">
        <v>8.5298491510309007E-2</v>
      </c>
      <c r="D32" s="126">
        <v>8.2928863771420641E-2</v>
      </c>
      <c r="E32" s="126">
        <v>7.9502600975865964E-2</v>
      </c>
      <c r="F32" s="126">
        <v>8.0720039015418604E-2</v>
      </c>
      <c r="G32" s="126">
        <v>7.006531219866885E-2</v>
      </c>
    </row>
    <row r="33" spans="1:7" x14ac:dyDescent="0.3">
      <c r="A33" s="89" t="s">
        <v>30</v>
      </c>
      <c r="B33" s="126">
        <v>7.6492234266312506E-2</v>
      </c>
      <c r="C33" s="126">
        <v>7.187294773157149E-2</v>
      </c>
      <c r="D33" s="126">
        <v>7.8084503067099659E-2</v>
      </c>
      <c r="E33" s="126">
        <v>6.3231167459867052E-2</v>
      </c>
      <c r="F33" s="126">
        <v>7.0493678107326985E-2</v>
      </c>
      <c r="G33" s="126">
        <v>6.8142797283640213E-2</v>
      </c>
    </row>
    <row r="34" spans="1:7" x14ac:dyDescent="0.3">
      <c r="A34" s="89" t="s">
        <v>52</v>
      </c>
      <c r="B34" s="126">
        <v>7.3126913665914631E-2</v>
      </c>
      <c r="C34" s="126">
        <v>8.1365699980269601E-2</v>
      </c>
      <c r="D34" s="126">
        <v>8.0160434526044502E-2</v>
      </c>
      <c r="E34" s="126">
        <v>6.0569448324956532E-2</v>
      </c>
      <c r="F34" s="126">
        <v>6.1506155229082607E-2</v>
      </c>
      <c r="G34" s="126">
        <v>7.1094530668738429E-2</v>
      </c>
    </row>
    <row r="35" spans="1:7" x14ac:dyDescent="0.3">
      <c r="A35" s="89" t="s">
        <v>31</v>
      </c>
      <c r="B35" s="126">
        <v>7.0093924026833912E-2</v>
      </c>
      <c r="C35" s="126">
        <v>6.4756158642285636E-2</v>
      </c>
      <c r="D35" s="126">
        <v>6.0123824488363259E-2</v>
      </c>
      <c r="E35" s="126">
        <v>5.2458649318802217E-2</v>
      </c>
      <c r="F35" s="126">
        <v>6.7657774636354875E-2</v>
      </c>
      <c r="G35" s="126">
        <v>6.1840037912228245E-2</v>
      </c>
    </row>
    <row r="36" spans="1:7" x14ac:dyDescent="0.3">
      <c r="A36" s="89" t="s">
        <v>32</v>
      </c>
      <c r="B36" s="126">
        <v>8.4760311723510992E-2</v>
      </c>
      <c r="C36" s="126">
        <v>7.5881497359319039E-2</v>
      </c>
      <c r="D36" s="126">
        <v>8.0771591171481139E-2</v>
      </c>
      <c r="E36" s="126">
        <v>7.7776002018005413E-2</v>
      </c>
      <c r="F36" s="126">
        <v>8.9458419242203033E-2</v>
      </c>
      <c r="G36" s="126">
        <v>6.7504922042365703E-2</v>
      </c>
    </row>
    <row r="37" spans="1:7" x14ac:dyDescent="0.3">
      <c r="A37" s="89" t="s">
        <v>240</v>
      </c>
      <c r="B37" s="126">
        <v>8.8384635394215053E-2</v>
      </c>
      <c r="C37" s="126">
        <v>8.2164879143426642E-2</v>
      </c>
      <c r="D37" s="126">
        <v>7.9785650843590211E-2</v>
      </c>
      <c r="E37" s="126">
        <v>6.855606745571205E-2</v>
      </c>
      <c r="F37" s="126">
        <v>8.0421026467385706E-2</v>
      </c>
      <c r="G37" s="126">
        <v>7.6303692435679957E-2</v>
      </c>
    </row>
    <row r="38" spans="1:7" x14ac:dyDescent="0.3">
      <c r="A38" s="89" t="s">
        <v>26</v>
      </c>
      <c r="B38" s="126">
        <v>8.9969060245886731E-2</v>
      </c>
      <c r="C38" s="126">
        <v>7.2707966523760478E-2</v>
      </c>
      <c r="D38" s="126">
        <v>8.0166636116467072E-2</v>
      </c>
      <c r="E38" s="126">
        <v>6.386555357164532E-2</v>
      </c>
      <c r="F38" s="126">
        <v>6.2831901777812518E-2</v>
      </c>
      <c r="G38" s="126">
        <v>7.8870194637625526E-2</v>
      </c>
    </row>
    <row r="39" spans="1:7" x14ac:dyDescent="0.3">
      <c r="A39" s="89" t="s">
        <v>27</v>
      </c>
      <c r="B39" s="126">
        <v>0.12765283520256554</v>
      </c>
      <c r="C39" s="126">
        <v>0.12485632036512773</v>
      </c>
      <c r="D39" s="126">
        <v>0.12243910422009102</v>
      </c>
      <c r="E39" s="126">
        <v>8.9305682312646989E-2</v>
      </c>
      <c r="F39" s="126">
        <v>0.10865825044914609</v>
      </c>
      <c r="G39" s="126">
        <v>0.10163257441203807</v>
      </c>
    </row>
    <row r="40" spans="1:7" x14ac:dyDescent="0.3">
      <c r="A40" s="89" t="s">
        <v>90</v>
      </c>
      <c r="B40" s="126">
        <v>7.8970820857299048E-2</v>
      </c>
      <c r="C40" s="126">
        <v>8.2991264111747468E-2</v>
      </c>
      <c r="D40" s="126">
        <v>8.201342815963851E-2</v>
      </c>
      <c r="E40" s="126">
        <v>8.1141037312996864E-2</v>
      </c>
      <c r="F40" s="126">
        <v>6.5780393482663096E-2</v>
      </c>
      <c r="G40" s="126">
        <v>7.702036772636793E-2</v>
      </c>
    </row>
    <row r="41" spans="1:7" x14ac:dyDescent="0.3">
      <c r="A41" s="89" t="s">
        <v>28</v>
      </c>
      <c r="B41" s="126">
        <v>8.8645374269962496E-2</v>
      </c>
      <c r="C41" s="126">
        <v>8.2368864317235863E-2</v>
      </c>
      <c r="D41" s="126">
        <v>8.1272831858611949E-2</v>
      </c>
      <c r="E41" s="126">
        <v>6.1178500216291017E-2</v>
      </c>
      <c r="F41" s="126">
        <v>8.2495120771636982E-2</v>
      </c>
      <c r="G41" s="126">
        <v>7.0290499610196094E-2</v>
      </c>
    </row>
    <row r="42" spans="1:7" x14ac:dyDescent="0.3">
      <c r="A42" s="89" t="s">
        <v>25</v>
      </c>
      <c r="B42" s="126">
        <v>9.08226845330532E-2</v>
      </c>
      <c r="C42" s="126">
        <v>8.5574114910697288E-2</v>
      </c>
      <c r="D42" s="126">
        <v>8.1006253429537628E-2</v>
      </c>
      <c r="E42" s="126">
        <v>7.7202121137830537E-2</v>
      </c>
      <c r="F42" s="126">
        <v>8.0755797779184957E-2</v>
      </c>
      <c r="G42" s="126">
        <v>7.6151735076229563E-2</v>
      </c>
    </row>
    <row r="43" spans="1:7" x14ac:dyDescent="0.3">
      <c r="A43" s="89" t="s">
        <v>22</v>
      </c>
      <c r="B43" s="126">
        <v>8.2725718596764822E-2</v>
      </c>
      <c r="C43" s="126">
        <v>8.9636630007044527E-2</v>
      </c>
      <c r="D43" s="126">
        <v>9.2125656250150859E-2</v>
      </c>
      <c r="E43" s="126">
        <v>7.6900514224144123E-2</v>
      </c>
      <c r="F43" s="126">
        <v>9.4364139338318886E-2</v>
      </c>
      <c r="G43" s="126">
        <v>8.4824039548516306E-2</v>
      </c>
    </row>
    <row r="44" spans="1:7" x14ac:dyDescent="0.3">
      <c r="A44" s="89" t="s">
        <v>29</v>
      </c>
      <c r="B44" s="126">
        <v>9.0950660946008455E-2</v>
      </c>
      <c r="C44" s="126">
        <v>7.4267188882278498E-2</v>
      </c>
      <c r="D44" s="126">
        <v>6.9554900645499795E-2</v>
      </c>
      <c r="E44" s="126">
        <v>6.3334650535820547E-2</v>
      </c>
      <c r="F44" s="126">
        <v>7.4043658619320232E-2</v>
      </c>
      <c r="G44" s="126">
        <v>7.7164536262932196E-2</v>
      </c>
    </row>
    <row r="45" spans="1:7" x14ac:dyDescent="0.3">
      <c r="A45" s="89" t="s">
        <v>146</v>
      </c>
      <c r="B45" s="126">
        <v>9.6483253420967252E-2</v>
      </c>
      <c r="C45" s="126">
        <v>9.6806413963736127E-2</v>
      </c>
      <c r="D45" s="126">
        <v>6.0456784571004313E-2</v>
      </c>
      <c r="E45" s="126">
        <v>0.10473192302621644</v>
      </c>
      <c r="F45" s="126">
        <v>9.13612517684049E-2</v>
      </c>
      <c r="G45" s="126">
        <v>8.4569398878121968E-2</v>
      </c>
    </row>
    <row r="46" spans="1:7" x14ac:dyDescent="0.3">
      <c r="A46" s="89" t="s">
        <v>240</v>
      </c>
      <c r="B46" s="126">
        <v>9.9173328159540178E-2</v>
      </c>
      <c r="C46" s="126">
        <v>9.174004493400513E-2</v>
      </c>
      <c r="D46" s="126">
        <v>8.8899161925763401E-2</v>
      </c>
      <c r="E46" s="126">
        <v>8.0303194780825121E-2</v>
      </c>
      <c r="F46" s="126">
        <v>9.1154282941701456E-2</v>
      </c>
      <c r="G46" s="126">
        <v>8.5774565523196053E-2</v>
      </c>
    </row>
    <row r="47" spans="1:7" x14ac:dyDescent="0.3">
      <c r="A47" s="89" t="s">
        <v>63</v>
      </c>
      <c r="B47" s="126">
        <v>8.8773928746227512E-2</v>
      </c>
      <c r="C47" s="126">
        <v>7.2716618847097111E-2</v>
      </c>
      <c r="D47" s="126">
        <v>6.9203566270262543E-2</v>
      </c>
      <c r="E47" s="126">
        <v>6.8343014483690609E-2</v>
      </c>
      <c r="F47" s="126">
        <v>7.7372998529354906E-2</v>
      </c>
      <c r="G47" s="126">
        <v>6.8713671819751507E-2</v>
      </c>
    </row>
    <row r="48" spans="1:7" x14ac:dyDescent="0.3">
      <c r="A48" s="89" t="s">
        <v>81</v>
      </c>
      <c r="B48" s="126">
        <v>2.5580227590272279E-2</v>
      </c>
      <c r="C48" s="126">
        <v>5.106038089084336E-2</v>
      </c>
      <c r="D48" s="126">
        <v>4.785964414805937E-2</v>
      </c>
      <c r="E48" s="126">
        <v>5.0913306837475351E-2</v>
      </c>
      <c r="F48" s="126">
        <v>5.9050688429762195E-2</v>
      </c>
      <c r="G48" s="126">
        <v>7.1704724475866857E-2</v>
      </c>
    </row>
    <row r="49" spans="1:7" x14ac:dyDescent="0.3">
      <c r="A49" s="89" t="s">
        <v>92</v>
      </c>
      <c r="B49" s="126">
        <v>0.10717298330086585</v>
      </c>
      <c r="C49" s="126">
        <v>0.11247600952019482</v>
      </c>
      <c r="D49" s="126">
        <v>0.11679766262781204</v>
      </c>
      <c r="E49" s="126">
        <v>9.2697414076546997E-2</v>
      </c>
      <c r="F49" s="126">
        <v>0.11107305467955386</v>
      </c>
      <c r="G49" s="126">
        <v>0.10775060014505469</v>
      </c>
    </row>
    <row r="50" spans="1:7" x14ac:dyDescent="0.3">
      <c r="A50" s="89" t="s">
        <v>93</v>
      </c>
      <c r="B50" s="126">
        <v>0.11793695716813456</v>
      </c>
      <c r="C50" s="126">
        <v>0.11362519550976664</v>
      </c>
      <c r="D50" s="126">
        <v>0.11537329445778517</v>
      </c>
      <c r="E50" s="126">
        <v>9.7485018610134103E-2</v>
      </c>
      <c r="F50" s="126">
        <v>0.10928622407210357</v>
      </c>
      <c r="G50" s="126">
        <v>0.11870693910383004</v>
      </c>
    </row>
    <row r="51" spans="1:7" x14ac:dyDescent="0.3">
      <c r="A51" s="89" t="s">
        <v>47</v>
      </c>
      <c r="B51" s="126">
        <v>0.12669609955846797</v>
      </c>
      <c r="C51" s="126">
        <v>0.12340341404167471</v>
      </c>
      <c r="D51" s="126">
        <v>0.12682852398405228</v>
      </c>
      <c r="E51" s="126">
        <v>0.10563013357663109</v>
      </c>
      <c r="F51" s="126">
        <v>0.10648934539490652</v>
      </c>
      <c r="G51" s="126">
        <v>9.9167609027344034E-2</v>
      </c>
    </row>
    <row r="52" spans="1:7" x14ac:dyDescent="0.3">
      <c r="A52" s="89" t="s">
        <v>94</v>
      </c>
      <c r="B52" s="126">
        <v>0.13471866296689797</v>
      </c>
      <c r="C52" s="126">
        <v>0.12131262243502526</v>
      </c>
      <c r="D52" s="126">
        <v>0.11700025631659841</v>
      </c>
      <c r="E52" s="126">
        <v>9.2265819475846542E-2</v>
      </c>
      <c r="F52" s="126">
        <v>0.12640240295247343</v>
      </c>
      <c r="G52" s="126">
        <v>0.11040564579467844</v>
      </c>
    </row>
    <row r="53" spans="1:7" x14ac:dyDescent="0.3">
      <c r="A53" s="89" t="s">
        <v>11</v>
      </c>
      <c r="B53" s="126">
        <v>8.9026481737916233E-2</v>
      </c>
      <c r="C53" s="126">
        <v>8.7884531605078101E-2</v>
      </c>
      <c r="D53" s="126">
        <v>8.499745527070536E-2</v>
      </c>
      <c r="E53" s="126">
        <v>8.1165307841918069E-2</v>
      </c>
      <c r="F53" s="126">
        <v>8.5554867757606734E-2</v>
      </c>
      <c r="G53" s="126">
        <v>8.0794026124721391E-2</v>
      </c>
    </row>
    <row r="54" spans="1:7" x14ac:dyDescent="0.3">
      <c r="A54" s="89" t="s">
        <v>240</v>
      </c>
      <c r="B54" s="126">
        <v>8.3385951798673266E-2</v>
      </c>
      <c r="C54" s="126">
        <v>7.720810084856386E-2</v>
      </c>
      <c r="D54" s="126">
        <v>7.8611245364701418E-2</v>
      </c>
      <c r="E54" s="126">
        <v>7.4320137065678638E-2</v>
      </c>
      <c r="F54" s="126">
        <v>7.5273458995744877E-2</v>
      </c>
      <c r="G54" s="126">
        <v>7.5067735545241793E-2</v>
      </c>
    </row>
    <row r="55" spans="1:7" x14ac:dyDescent="0.3">
      <c r="A55" s="89" t="s">
        <v>83</v>
      </c>
      <c r="B55" s="126">
        <v>7.6174083178067439E-2</v>
      </c>
      <c r="C55" s="126">
        <v>7.4762817198971987E-2</v>
      </c>
      <c r="D55" s="126">
        <v>7.094290342721242E-2</v>
      </c>
      <c r="E55" s="126">
        <v>7.2960105854510626E-2</v>
      </c>
      <c r="F55" s="126">
        <v>6.607800310223666E-2</v>
      </c>
      <c r="G55" s="126">
        <v>6.3054040808692605E-2</v>
      </c>
    </row>
    <row r="56" spans="1:7" x14ac:dyDescent="0.3">
      <c r="A56" s="89" t="s">
        <v>42</v>
      </c>
      <c r="B56" s="126">
        <v>0.10363635011035272</v>
      </c>
      <c r="C56" s="126">
        <v>9.3020889281647298E-2</v>
      </c>
      <c r="D56" s="126">
        <v>8.7078928607716322E-2</v>
      </c>
      <c r="E56" s="126">
        <v>8.6146417708212381E-2</v>
      </c>
      <c r="F56" s="126">
        <v>9.3367785628407599E-2</v>
      </c>
      <c r="G56" s="126">
        <v>8.5741970417691868E-2</v>
      </c>
    </row>
    <row r="57" spans="1:7" x14ac:dyDescent="0.3">
      <c r="A57" s="89" t="s">
        <v>34</v>
      </c>
      <c r="B57" s="126">
        <v>9.6878856382813419E-2</v>
      </c>
      <c r="C57" s="126">
        <v>9.9189208760162767E-2</v>
      </c>
      <c r="D57" s="126">
        <v>0.10184926208870121</v>
      </c>
      <c r="E57" s="126">
        <v>8.162314596743131E-2</v>
      </c>
      <c r="F57" s="126">
        <v>7.7601385019272301E-2</v>
      </c>
      <c r="G57" s="126">
        <v>8.1554618420958083E-2</v>
      </c>
    </row>
    <row r="58" spans="1:7" x14ac:dyDescent="0.3">
      <c r="A58" s="89" t="s">
        <v>35</v>
      </c>
      <c r="B58" s="126">
        <v>8.8321648104005307E-2</v>
      </c>
      <c r="C58" s="126">
        <v>6.8231650547270595E-2</v>
      </c>
      <c r="D58" s="126">
        <v>0.10138094885392369</v>
      </c>
      <c r="E58" s="126">
        <v>7.5282517719616596E-2</v>
      </c>
      <c r="F58" s="126">
        <v>7.6171986699522645E-2</v>
      </c>
      <c r="G58" s="126">
        <v>8.0785729914885446E-2</v>
      </c>
    </row>
    <row r="59" spans="1:7" x14ac:dyDescent="0.3">
      <c r="A59" s="89" t="s">
        <v>95</v>
      </c>
      <c r="B59" s="126">
        <v>9.1576467411106838E-2</v>
      </c>
      <c r="C59" s="126">
        <v>8.8651627056125934E-2</v>
      </c>
      <c r="D59" s="126">
        <v>8.7897610174035301E-2</v>
      </c>
      <c r="E59" s="126">
        <v>8.600053999976906E-2</v>
      </c>
      <c r="F59" s="126">
        <v>9.4847128411234383E-2</v>
      </c>
      <c r="G59" s="126">
        <v>9.2780307763624142E-2</v>
      </c>
    </row>
    <row r="60" spans="1:7" x14ac:dyDescent="0.3">
      <c r="A60" s="89" t="s">
        <v>46</v>
      </c>
      <c r="B60" s="126">
        <v>7.1805375607782676E-2</v>
      </c>
      <c r="C60" s="126">
        <v>6.9334981978890362E-2</v>
      </c>
      <c r="D60" s="126">
        <v>7.2591228640049646E-2</v>
      </c>
      <c r="E60" s="126">
        <v>6.667726162753651E-2</v>
      </c>
      <c r="F60" s="126">
        <v>7.7892121994973681E-2</v>
      </c>
      <c r="G60" s="126">
        <v>7.9428577274059539E-2</v>
      </c>
    </row>
    <row r="61" spans="1:7" x14ac:dyDescent="0.3">
      <c r="A61" s="89" t="s">
        <v>44</v>
      </c>
      <c r="B61" s="126">
        <v>6.824604603133716E-2</v>
      </c>
      <c r="C61" s="126">
        <v>8.0217124555743494E-2</v>
      </c>
      <c r="D61" s="126">
        <v>6.347568992788373E-2</v>
      </c>
      <c r="E61" s="126">
        <v>5.544274858319434E-2</v>
      </c>
      <c r="F61" s="126">
        <v>6.8284507494555474E-2</v>
      </c>
      <c r="G61" s="126">
        <v>6.4557829115953674E-2</v>
      </c>
    </row>
    <row r="62" spans="1:7" x14ac:dyDescent="0.3">
      <c r="A62" s="89" t="s">
        <v>36</v>
      </c>
      <c r="B62" s="126">
        <v>8.2538779583658919E-2</v>
      </c>
      <c r="C62" s="126">
        <v>7.7222143386635855E-2</v>
      </c>
      <c r="D62" s="126">
        <v>7.2785141287906363E-2</v>
      </c>
      <c r="E62" s="126">
        <v>6.9737832069083211E-2</v>
      </c>
      <c r="F62" s="126">
        <v>6.7758252479470052E-2</v>
      </c>
      <c r="G62" s="126">
        <v>7.6692789973001121E-2</v>
      </c>
    </row>
    <row r="63" spans="1:7" x14ac:dyDescent="0.3">
      <c r="A63" s="89" t="s">
        <v>54</v>
      </c>
      <c r="B63" s="126">
        <v>0.10166079837727367</v>
      </c>
      <c r="C63" s="126">
        <v>7.0251776358637746E-2</v>
      </c>
      <c r="D63" s="126">
        <v>7.4715367988885881E-2</v>
      </c>
      <c r="E63" s="126">
        <v>7.8244664675199041E-2</v>
      </c>
      <c r="F63" s="126">
        <v>8.3983009061095182E-2</v>
      </c>
      <c r="G63" s="126">
        <v>9.1256275470341222E-2</v>
      </c>
    </row>
    <row r="64" spans="1:7" x14ac:dyDescent="0.3">
      <c r="A64" s="89" t="s">
        <v>23</v>
      </c>
      <c r="B64" s="126">
        <v>7.0757794716593742E-2</v>
      </c>
      <c r="C64" s="126">
        <v>8.3833276863711698E-2</v>
      </c>
      <c r="D64" s="126">
        <v>8.3822773915745594E-2</v>
      </c>
      <c r="E64" s="126">
        <v>8.310384462791981E-2</v>
      </c>
      <c r="F64" s="126">
        <v>8.3777791819393085E-2</v>
      </c>
      <c r="G64" s="126">
        <v>8.3137423527257101E-2</v>
      </c>
    </row>
    <row r="65" spans="1:7" x14ac:dyDescent="0.3">
      <c r="A65" s="89" t="s">
        <v>49</v>
      </c>
      <c r="B65" s="126">
        <v>8.3251858909024937E-2</v>
      </c>
      <c r="C65" s="126">
        <v>9.0308143597066459E-2</v>
      </c>
      <c r="D65" s="126">
        <v>7.3310044404008179E-2</v>
      </c>
      <c r="E65" s="126">
        <v>6.6190355194752734E-2</v>
      </c>
      <c r="F65" s="126">
        <v>8.1815323144393493E-2</v>
      </c>
      <c r="G65" s="126">
        <v>7.2687801906704624E-2</v>
      </c>
    </row>
    <row r="66" spans="1:7" x14ac:dyDescent="0.3">
      <c r="A66" s="89" t="s">
        <v>24</v>
      </c>
      <c r="B66" s="126">
        <v>8.7484908010095966E-2</v>
      </c>
      <c r="C66" s="126">
        <v>8.016008404790799E-2</v>
      </c>
      <c r="D66" s="126">
        <v>7.2829277643513574E-2</v>
      </c>
      <c r="E66" s="126">
        <v>7.1819630533474468E-2</v>
      </c>
      <c r="F66" s="126">
        <v>6.0675694324536025E-2</v>
      </c>
      <c r="G66" s="126">
        <v>5.8763450804239253E-2</v>
      </c>
    </row>
    <row r="67" spans="1:7" x14ac:dyDescent="0.3">
      <c r="A67" s="89" t="s">
        <v>68</v>
      </c>
      <c r="B67" s="126">
        <v>7.5249476775428856E-2</v>
      </c>
      <c r="C67" s="126">
        <v>7.8335038560091955E-2</v>
      </c>
      <c r="D67" s="126">
        <v>7.2777686499307298E-2</v>
      </c>
      <c r="E67" s="126">
        <v>9.1957232056987803E-2</v>
      </c>
      <c r="F67" s="126">
        <v>8.6313875754242181E-2</v>
      </c>
      <c r="G67" s="126">
        <v>8.2257897416609008E-2</v>
      </c>
    </row>
    <row r="68" spans="1:7" x14ac:dyDescent="0.3">
      <c r="A68" s="89" t="s">
        <v>41</v>
      </c>
      <c r="B68" s="126">
        <v>7.4436322107651456E-2</v>
      </c>
      <c r="C68" s="126">
        <v>8.0438520529245119E-2</v>
      </c>
      <c r="D68" s="126">
        <v>8.2893475344550521E-2</v>
      </c>
      <c r="E68" s="126">
        <v>6.5698485654380148E-2</v>
      </c>
      <c r="F68" s="126">
        <v>6.9701112050845726E-2</v>
      </c>
      <c r="G68" s="126">
        <v>6.6247096284719309E-2</v>
      </c>
    </row>
    <row r="69" spans="1:7" x14ac:dyDescent="0.3">
      <c r="A69" s="89" t="s">
        <v>240</v>
      </c>
      <c r="B69" s="126">
        <v>7.9206239997854075E-2</v>
      </c>
      <c r="C69" s="126">
        <v>7.0353760527695333E-2</v>
      </c>
      <c r="D69" s="126">
        <v>7.5519995226268982E-2</v>
      </c>
      <c r="E69" s="126">
        <v>6.4030344727264737E-2</v>
      </c>
      <c r="F69" s="126">
        <v>7.5140092971950317E-2</v>
      </c>
      <c r="G69" s="126">
        <v>7.4747149557746723E-2</v>
      </c>
    </row>
    <row r="70" spans="1:7" x14ac:dyDescent="0.3">
      <c r="A70" s="89" t="s">
        <v>55</v>
      </c>
      <c r="B70" s="126">
        <v>8.2441526120139053E-2</v>
      </c>
      <c r="C70" s="126">
        <v>8.7370656903594981E-2</v>
      </c>
      <c r="D70" s="126">
        <v>7.2455601843703629E-2</v>
      </c>
      <c r="E70" s="126">
        <v>6.7128377750925797E-2</v>
      </c>
      <c r="F70" s="126">
        <v>6.8483227977680056E-2</v>
      </c>
      <c r="G70" s="126">
        <v>6.9287342542803096E-2</v>
      </c>
    </row>
    <row r="71" spans="1:7" x14ac:dyDescent="0.3">
      <c r="A71" s="89" t="s">
        <v>16</v>
      </c>
      <c r="B71" s="126">
        <v>7.0839454591342055E-2</v>
      </c>
      <c r="C71" s="126">
        <v>5.5927807195265154E-2</v>
      </c>
      <c r="D71" s="126">
        <v>7.8616078087872743E-2</v>
      </c>
      <c r="E71" s="126">
        <v>5.9675604443765434E-2</v>
      </c>
      <c r="F71" s="126">
        <v>7.1669819159545775E-2</v>
      </c>
      <c r="G71" s="126">
        <v>7.5019349134445037E-2</v>
      </c>
    </row>
    <row r="72" spans="1:7" x14ac:dyDescent="0.3">
      <c r="A72" s="89" t="s">
        <v>19</v>
      </c>
      <c r="B72" s="126">
        <v>8.1082800404035982E-2</v>
      </c>
      <c r="C72" s="126">
        <v>7.6567487501842266E-2</v>
      </c>
      <c r="D72" s="126">
        <v>7.4647899187308311E-2</v>
      </c>
      <c r="E72" s="126">
        <v>6.1325508820083051E-2</v>
      </c>
      <c r="F72" s="126">
        <v>7.2906365965160952E-2</v>
      </c>
      <c r="G72" s="126">
        <v>7.4460357026695748E-2</v>
      </c>
    </row>
    <row r="73" spans="1:7" x14ac:dyDescent="0.3">
      <c r="A73" s="89" t="s">
        <v>17</v>
      </c>
      <c r="B73" s="126">
        <v>7.9120950464457898E-2</v>
      </c>
      <c r="C73" s="126">
        <v>7.5694841144222105E-2</v>
      </c>
      <c r="D73" s="126">
        <v>8.2539615469107458E-2</v>
      </c>
      <c r="E73" s="126">
        <v>5.7359851625792622E-2</v>
      </c>
      <c r="F73" s="126">
        <v>7.3895996526611663E-2</v>
      </c>
      <c r="G73" s="126">
        <v>6.1481385485724308E-2</v>
      </c>
    </row>
    <row r="74" spans="1:7" x14ac:dyDescent="0.3">
      <c r="A74" s="89" t="s">
        <v>60</v>
      </c>
      <c r="B74" s="126">
        <v>8.0500519001722337E-2</v>
      </c>
      <c r="C74" s="126">
        <v>5.6350664362972633E-2</v>
      </c>
      <c r="D74" s="126">
        <v>5.8067386380750478E-2</v>
      </c>
      <c r="E74" s="126">
        <v>7.3586052459356954E-2</v>
      </c>
      <c r="F74" s="126">
        <v>8.7839107831833088E-2</v>
      </c>
      <c r="G74" s="126">
        <v>0.1032772214918012</v>
      </c>
    </row>
    <row r="75" spans="1:7" x14ac:dyDescent="0.3">
      <c r="A75" s="89" t="s">
        <v>242</v>
      </c>
      <c r="B75" s="126">
        <v>8.4770230370868185E-2</v>
      </c>
      <c r="C75" s="126">
        <v>8.9585576418946947E-2</v>
      </c>
      <c r="D75" s="126">
        <v>7.2862715860957175E-2</v>
      </c>
      <c r="E75" s="126">
        <v>6.0862534839575447E-2</v>
      </c>
      <c r="F75" s="126">
        <v>6.0702817181726001E-2</v>
      </c>
      <c r="G75" s="126">
        <v>7.7775470676783948E-2</v>
      </c>
    </row>
    <row r="76" spans="1:7" x14ac:dyDescent="0.3">
      <c r="A76" s="89" t="s">
        <v>82</v>
      </c>
      <c r="B76" s="126">
        <v>8.8526955325466616E-2</v>
      </c>
      <c r="C76" s="126">
        <v>7.9140085591562367E-2</v>
      </c>
      <c r="D76" s="126">
        <v>7.3018242738687428E-2</v>
      </c>
      <c r="E76" s="126">
        <v>7.2745718891956052E-2</v>
      </c>
      <c r="F76" s="126">
        <v>8.4432581943464161E-2</v>
      </c>
      <c r="G76" s="126">
        <v>7.5999885078964963E-2</v>
      </c>
    </row>
    <row r="77" spans="1:7" x14ac:dyDescent="0.3">
      <c r="A77" s="89" t="s">
        <v>240</v>
      </c>
      <c r="B77" s="126">
        <v>8.8368523293793397E-2</v>
      </c>
      <c r="C77" s="126">
        <v>8.5221674171818057E-2</v>
      </c>
      <c r="D77" s="126">
        <v>8.1728456361455246E-2</v>
      </c>
      <c r="E77" s="126">
        <v>7.4997823841265646E-2</v>
      </c>
      <c r="F77" s="126">
        <v>7.8103265986150902E-2</v>
      </c>
      <c r="G77" s="126">
        <v>8.0041639347249185E-2</v>
      </c>
    </row>
    <row r="78" spans="1:7" x14ac:dyDescent="0.3">
      <c r="A78" s="89" t="s">
        <v>58</v>
      </c>
      <c r="B78" s="126">
        <v>9.8984960902744404E-2</v>
      </c>
      <c r="C78" s="126">
        <v>9.361082179609205E-2</v>
      </c>
      <c r="D78" s="126">
        <v>9.2070397896294717E-2</v>
      </c>
      <c r="E78" s="126">
        <v>8.3556092394441048E-2</v>
      </c>
      <c r="F78" s="126">
        <v>9.5479675077098328E-2</v>
      </c>
      <c r="G78" s="126">
        <v>9.0467948197025125E-2</v>
      </c>
    </row>
    <row r="79" spans="1:7" x14ac:dyDescent="0.3">
      <c r="A79" s="89" t="s">
        <v>14</v>
      </c>
      <c r="B79" s="126">
        <v>0.12233139120251259</v>
      </c>
      <c r="C79" s="126">
        <v>0.12269792674309865</v>
      </c>
      <c r="D79" s="126">
        <v>0.1175853897929834</v>
      </c>
      <c r="E79" s="126">
        <v>0.12103433413816331</v>
      </c>
      <c r="F79" s="126">
        <v>0.11771534240095977</v>
      </c>
      <c r="G79" s="126">
        <v>0.12268733507766828</v>
      </c>
    </row>
    <row r="80" spans="1:7" x14ac:dyDescent="0.3">
      <c r="A80" s="89" t="s">
        <v>77</v>
      </c>
      <c r="B80" s="126">
        <v>8.1403282806595409E-2</v>
      </c>
      <c r="C80" s="126">
        <v>8.5965196625142626E-2</v>
      </c>
      <c r="D80" s="126">
        <v>8.8052121177360068E-2</v>
      </c>
      <c r="E80" s="126">
        <v>7.8288143101754443E-2</v>
      </c>
      <c r="F80" s="126">
        <v>8.3696562447949499E-2</v>
      </c>
      <c r="G80" s="126">
        <v>8.6981016045606332E-2</v>
      </c>
    </row>
    <row r="81" spans="1:7" x14ac:dyDescent="0.3">
      <c r="A81" s="89" t="s">
        <v>12</v>
      </c>
      <c r="B81" s="126">
        <v>9.1417929971732731E-2</v>
      </c>
      <c r="C81" s="126">
        <v>7.7950414566505768E-2</v>
      </c>
      <c r="D81" s="126">
        <v>7.5652019940769408E-2</v>
      </c>
      <c r="E81" s="126">
        <v>6.4323375683172659E-2</v>
      </c>
      <c r="F81" s="126">
        <v>6.9111042231543213E-2</v>
      </c>
      <c r="G81" s="126">
        <v>8.0226702300621747E-2</v>
      </c>
    </row>
    <row r="82" spans="1:7" x14ac:dyDescent="0.3">
      <c r="A82" s="89" t="s">
        <v>61</v>
      </c>
      <c r="B82" s="126">
        <v>8.3509953573543974E-2</v>
      </c>
      <c r="C82" s="126">
        <v>8.5672861092529196E-2</v>
      </c>
      <c r="D82" s="126">
        <v>8.5441657251527178E-2</v>
      </c>
      <c r="E82" s="126">
        <v>7.9417127574064966E-2</v>
      </c>
      <c r="F82" s="126">
        <v>7.2050000320237131E-2</v>
      </c>
      <c r="G82" s="126">
        <v>7.8110911192437738E-2</v>
      </c>
    </row>
    <row r="83" spans="1:7" x14ac:dyDescent="0.3">
      <c r="A83" s="89" t="s">
        <v>72</v>
      </c>
      <c r="B83" s="126">
        <v>0.1101444057297627</v>
      </c>
      <c r="C83" s="126">
        <v>0.10432506809297212</v>
      </c>
      <c r="D83" s="126">
        <v>8.6279257195900558E-2</v>
      </c>
      <c r="E83" s="126">
        <v>8.9305733126427977E-2</v>
      </c>
      <c r="F83" s="126">
        <v>9.672639078766776E-2</v>
      </c>
      <c r="G83" s="126">
        <v>9.4420270293086583E-2</v>
      </c>
    </row>
    <row r="84" spans="1:7" x14ac:dyDescent="0.3">
      <c r="A84" s="89" t="s">
        <v>76</v>
      </c>
      <c r="B84" s="126">
        <v>9.6562557089376277E-2</v>
      </c>
      <c r="C84" s="126">
        <v>8.2813439778711917E-2</v>
      </c>
      <c r="D84" s="126">
        <v>8.0182862311241193E-2</v>
      </c>
      <c r="E84" s="126">
        <v>7.6177570895997374E-2</v>
      </c>
      <c r="F84" s="126">
        <v>7.5734239222026267E-2</v>
      </c>
      <c r="G84" s="126">
        <v>8.8933590577677121E-2</v>
      </c>
    </row>
    <row r="85" spans="1:7" x14ac:dyDescent="0.3">
      <c r="A85" s="89" t="s">
        <v>6</v>
      </c>
      <c r="B85" s="126">
        <v>8.0102866504954504E-2</v>
      </c>
      <c r="C85" s="126">
        <v>8.6856170474052627E-2</v>
      </c>
      <c r="D85" s="126">
        <v>7.966445918446001E-2</v>
      </c>
      <c r="E85" s="126">
        <v>6.3645998645276716E-2</v>
      </c>
      <c r="F85" s="126">
        <v>7.4583458145910067E-2</v>
      </c>
      <c r="G85" s="126">
        <v>6.2725120770778534E-2</v>
      </c>
    </row>
    <row r="86" spans="1:7" x14ac:dyDescent="0.3">
      <c r="A86" s="89" t="s">
        <v>64</v>
      </c>
      <c r="B86" s="126">
        <v>6.6876927544593956E-2</v>
      </c>
      <c r="C86" s="126">
        <v>6.0550922136730315E-2</v>
      </c>
      <c r="D86" s="126">
        <v>6.69362705314335E-2</v>
      </c>
      <c r="E86" s="126">
        <v>6.5134956439832303E-2</v>
      </c>
      <c r="F86" s="126">
        <v>7.0073623391538428E-2</v>
      </c>
      <c r="G86" s="126">
        <v>6.7575982528573539E-2</v>
      </c>
    </row>
    <row r="87" spans="1:7" x14ac:dyDescent="0.3">
      <c r="A87" s="89" t="s">
        <v>5</v>
      </c>
      <c r="B87" s="126">
        <v>8.8806043544629981E-2</v>
      </c>
      <c r="C87" s="126">
        <v>9.4746392607984994E-2</v>
      </c>
      <c r="D87" s="126">
        <v>9.1953678669743355E-2</v>
      </c>
      <c r="E87" s="126">
        <v>7.5286248906913905E-2</v>
      </c>
      <c r="F87" s="126">
        <v>8.2464887947987633E-2</v>
      </c>
      <c r="G87" s="126">
        <v>8.0209420050688165E-2</v>
      </c>
    </row>
    <row r="88" spans="1:7" x14ac:dyDescent="0.3">
      <c r="A88" s="89" t="s">
        <v>240</v>
      </c>
      <c r="B88" s="126">
        <v>9.1729724867700868E-2</v>
      </c>
      <c r="C88" s="126">
        <v>8.5760958329425416E-2</v>
      </c>
      <c r="D88" s="126">
        <v>8.4949684176005888E-2</v>
      </c>
      <c r="E88" s="126">
        <v>7.7753502743890021E-2</v>
      </c>
      <c r="F88" s="126">
        <v>7.8622516001118817E-2</v>
      </c>
      <c r="G88" s="126">
        <v>7.8435476006576021E-2</v>
      </c>
    </row>
    <row r="89" spans="1:7" x14ac:dyDescent="0.3">
      <c r="A89" s="89" t="s">
        <v>1</v>
      </c>
      <c r="B89" s="126">
        <v>9.0626375606983944E-2</v>
      </c>
      <c r="C89" s="126">
        <v>9.1716809496997079E-2</v>
      </c>
      <c r="D89" s="126">
        <v>9.4003677191214177E-2</v>
      </c>
      <c r="E89" s="126">
        <v>7.3140026050162191E-2</v>
      </c>
      <c r="F89" s="126">
        <v>8.5939375704533472E-2</v>
      </c>
      <c r="G89" s="126">
        <v>7.5739149151677454E-2</v>
      </c>
    </row>
    <row r="90" spans="1:7" x14ac:dyDescent="0.3">
      <c r="A90" s="89" t="s">
        <v>62</v>
      </c>
      <c r="B90" s="126">
        <v>0.10620860419947561</v>
      </c>
      <c r="C90" s="126">
        <v>0.10443865509763346</v>
      </c>
      <c r="D90" s="126">
        <v>9.6121977467081815E-2</v>
      </c>
      <c r="E90" s="126">
        <v>9.7832541292692324E-2</v>
      </c>
      <c r="F90" s="126">
        <v>8.9031743019138479E-2</v>
      </c>
      <c r="G90" s="126">
        <v>8.3214532260699331E-2</v>
      </c>
    </row>
    <row r="91" spans="1:7" x14ac:dyDescent="0.3">
      <c r="A91" s="89" t="s">
        <v>57</v>
      </c>
      <c r="B91" s="126">
        <v>9.3828701025616704E-2</v>
      </c>
      <c r="C91" s="126">
        <v>9.4219769654034474E-2</v>
      </c>
      <c r="D91" s="126">
        <v>8.5625152799654408E-2</v>
      </c>
      <c r="E91" s="126">
        <v>8.213064798192736E-2</v>
      </c>
      <c r="F91" s="126">
        <v>7.3184710885158266E-2</v>
      </c>
      <c r="G91" s="126">
        <v>7.5574364360221261E-2</v>
      </c>
    </row>
    <row r="92" spans="1:7" x14ac:dyDescent="0.3">
      <c r="A92" s="89" t="s">
        <v>9</v>
      </c>
      <c r="B92" s="126">
        <v>7.5100286271033517E-2</v>
      </c>
      <c r="C92" s="126">
        <v>7.6097319431355295E-2</v>
      </c>
      <c r="D92" s="126">
        <v>6.872797127986198E-2</v>
      </c>
      <c r="E92" s="126">
        <v>6.6179648503068941E-2</v>
      </c>
      <c r="F92" s="126">
        <v>8.1259502967649985E-2</v>
      </c>
      <c r="G92" s="126">
        <v>7.7622786486531384E-2</v>
      </c>
    </row>
    <row r="93" spans="1:7" x14ac:dyDescent="0.3">
      <c r="A93" s="89" t="s">
        <v>10</v>
      </c>
      <c r="B93" s="126">
        <v>9.0365227396475595E-2</v>
      </c>
      <c r="C93" s="126">
        <v>6.9388533876108022E-2</v>
      </c>
      <c r="D93" s="126">
        <v>8.171133333080885E-2</v>
      </c>
      <c r="E93" s="126">
        <v>8.2227801770259928E-2</v>
      </c>
      <c r="F93" s="126">
        <v>7.6689066996513511E-2</v>
      </c>
      <c r="G93" s="126">
        <v>7.5301819803702832E-2</v>
      </c>
    </row>
    <row r="94" spans="1:7" x14ac:dyDescent="0.3">
      <c r="A94" s="89" t="s">
        <v>75</v>
      </c>
      <c r="B94" s="126">
        <v>0.10071336788865548</v>
      </c>
      <c r="C94" s="126">
        <v>9.4814923410453333E-2</v>
      </c>
      <c r="D94" s="126">
        <v>9.1975624190458613E-2</v>
      </c>
      <c r="E94" s="126">
        <v>7.6111116110170893E-2</v>
      </c>
      <c r="F94" s="126">
        <v>8.6765861546682116E-2</v>
      </c>
      <c r="G94" s="126">
        <v>9.3984146009116143E-2</v>
      </c>
    </row>
    <row r="95" spans="1:7" x14ac:dyDescent="0.3">
      <c r="A95" s="89" t="s">
        <v>73</v>
      </c>
      <c r="B95" s="126">
        <v>8.3670389076517693E-2</v>
      </c>
      <c r="C95" s="126">
        <v>9.014199694498426E-2</v>
      </c>
      <c r="D95" s="126">
        <v>7.0434542358821892E-2</v>
      </c>
      <c r="E95" s="126">
        <v>5.9332959364750512E-2</v>
      </c>
      <c r="F95" s="126">
        <v>5.8520197730155932E-2</v>
      </c>
      <c r="G95" s="126">
        <v>6.2688891796135252E-2</v>
      </c>
    </row>
    <row r="96" spans="1:7" x14ac:dyDescent="0.3">
      <c r="A96" s="89" t="s">
        <v>8</v>
      </c>
      <c r="B96" s="126">
        <v>6.5750760726027216E-2</v>
      </c>
      <c r="C96" s="126">
        <v>7.3537183609506784E-2</v>
      </c>
      <c r="D96" s="126">
        <v>8.1259853172226754E-2</v>
      </c>
      <c r="E96" s="126">
        <v>6.8712007380145157E-2</v>
      </c>
      <c r="F96" s="126">
        <v>6.5480698198462403E-2</v>
      </c>
      <c r="G96" s="126">
        <v>6.8460647645304726E-2</v>
      </c>
    </row>
    <row r="97" spans="1:7" x14ac:dyDescent="0.3">
      <c r="A97" s="89" t="s">
        <v>3</v>
      </c>
      <c r="B97" s="126">
        <v>7.6418367607668208E-2</v>
      </c>
      <c r="C97" s="126">
        <v>7.5992076288960542E-2</v>
      </c>
      <c r="D97" s="126">
        <v>7.8935464457923321E-2</v>
      </c>
      <c r="E97" s="126">
        <v>6.8569482339985333E-2</v>
      </c>
      <c r="F97" s="126">
        <v>7.4974577863858263E-2</v>
      </c>
      <c r="G97" s="126">
        <v>7.1943515101365652E-2</v>
      </c>
    </row>
    <row r="98" spans="1:7" x14ac:dyDescent="0.3">
      <c r="A98" s="89" t="s">
        <v>74</v>
      </c>
      <c r="B98" s="126">
        <v>9.4983826929258081E-2</v>
      </c>
      <c r="C98" s="126">
        <v>0.10268610885608781</v>
      </c>
      <c r="D98" s="126">
        <v>8.5348792337211876E-2</v>
      </c>
      <c r="E98" s="126">
        <v>6.7532404553127867E-2</v>
      </c>
      <c r="F98" s="126">
        <v>8.2435517436765138E-2</v>
      </c>
      <c r="G98" s="126">
        <v>8.3106767422567285E-2</v>
      </c>
    </row>
    <row r="99" spans="1:7" x14ac:dyDescent="0.3">
      <c r="A99" s="89" t="s">
        <v>18</v>
      </c>
      <c r="B99" s="126">
        <v>8.3377307336992973E-2</v>
      </c>
      <c r="C99" s="126">
        <v>6.705664990844093E-2</v>
      </c>
      <c r="D99" s="126">
        <v>5.0967137485447553E-2</v>
      </c>
      <c r="E99" s="126">
        <v>4.8437527532868271E-2</v>
      </c>
      <c r="F99" s="126">
        <v>4.7491822429995452E-2</v>
      </c>
      <c r="G99" s="126">
        <v>5.7211613540407796E-2</v>
      </c>
    </row>
  </sheetData>
  <autoFilter ref="A3:G98" xr:uid="{EF03A116-736A-4762-8E13-A8315C50651B}"/>
  <pageMargins left="0.75" right="0.75" top="1" bottom="1" header="0.5" footer="0.5"/>
  <pageSetup orientation="portrait" horizontalDpi="300" verticalDpi="300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232A5-87BF-458A-B13A-394DF0E045BC}">
  <sheetPr codeName="Лист27">
    <tabColor theme="4" tint="0.79998168889431442"/>
    <pageSetUpPr fitToPage="1"/>
  </sheetPr>
  <dimension ref="A1:Z101"/>
  <sheetViews>
    <sheetView showGridLines="0" topLeftCell="A37" workbookViewId="0">
      <selection activeCell="A59" sqref="A59"/>
    </sheetView>
  </sheetViews>
  <sheetFormatPr defaultRowHeight="16.5" x14ac:dyDescent="0.3"/>
  <cols>
    <col min="1" max="1" width="108.5703125" style="86" customWidth="1"/>
    <col min="2" max="7" width="9.85546875" style="15" bestFit="1" customWidth="1"/>
    <col min="8" max="255" width="9.140625" style="15"/>
    <col min="256" max="256" width="108.5703125" style="15" customWidth="1"/>
    <col min="257" max="257" width="1.5703125" style="15" customWidth="1"/>
    <col min="258" max="258" width="6" style="15" customWidth="1"/>
    <col min="259" max="511" width="9.140625" style="15"/>
    <col min="512" max="512" width="108.5703125" style="15" customWidth="1"/>
    <col min="513" max="513" width="1.5703125" style="15" customWidth="1"/>
    <col min="514" max="514" width="6" style="15" customWidth="1"/>
    <col min="515" max="767" width="9.140625" style="15"/>
    <col min="768" max="768" width="108.5703125" style="15" customWidth="1"/>
    <col min="769" max="769" width="1.5703125" style="15" customWidth="1"/>
    <col min="770" max="770" width="6" style="15" customWidth="1"/>
    <col min="771" max="1023" width="9.140625" style="15"/>
    <col min="1024" max="1024" width="108.5703125" style="15" customWidth="1"/>
    <col min="1025" max="1025" width="1.5703125" style="15" customWidth="1"/>
    <col min="1026" max="1026" width="6" style="15" customWidth="1"/>
    <col min="1027" max="1279" width="9.140625" style="15"/>
    <col min="1280" max="1280" width="108.5703125" style="15" customWidth="1"/>
    <col min="1281" max="1281" width="1.5703125" style="15" customWidth="1"/>
    <col min="1282" max="1282" width="6" style="15" customWidth="1"/>
    <col min="1283" max="1535" width="9.140625" style="15"/>
    <col min="1536" max="1536" width="108.5703125" style="15" customWidth="1"/>
    <col min="1537" max="1537" width="1.5703125" style="15" customWidth="1"/>
    <col min="1538" max="1538" width="6" style="15" customWidth="1"/>
    <col min="1539" max="1791" width="9.140625" style="15"/>
    <col min="1792" max="1792" width="108.5703125" style="15" customWidth="1"/>
    <col min="1793" max="1793" width="1.5703125" style="15" customWidth="1"/>
    <col min="1794" max="1794" width="6" style="15" customWidth="1"/>
    <col min="1795" max="2047" width="9.140625" style="15"/>
    <col min="2048" max="2048" width="108.5703125" style="15" customWidth="1"/>
    <col min="2049" max="2049" width="1.5703125" style="15" customWidth="1"/>
    <col min="2050" max="2050" width="6" style="15" customWidth="1"/>
    <col min="2051" max="2303" width="9.140625" style="15"/>
    <col min="2304" max="2304" width="108.5703125" style="15" customWidth="1"/>
    <col min="2305" max="2305" width="1.5703125" style="15" customWidth="1"/>
    <col min="2306" max="2306" width="6" style="15" customWidth="1"/>
    <col min="2307" max="2559" width="9.140625" style="15"/>
    <col min="2560" max="2560" width="108.5703125" style="15" customWidth="1"/>
    <col min="2561" max="2561" width="1.5703125" style="15" customWidth="1"/>
    <col min="2562" max="2562" width="6" style="15" customWidth="1"/>
    <col min="2563" max="2815" width="9.140625" style="15"/>
    <col min="2816" max="2816" width="108.5703125" style="15" customWidth="1"/>
    <col min="2817" max="2817" width="1.5703125" style="15" customWidth="1"/>
    <col min="2818" max="2818" width="6" style="15" customWidth="1"/>
    <col min="2819" max="3071" width="9.140625" style="15"/>
    <col min="3072" max="3072" width="108.5703125" style="15" customWidth="1"/>
    <col min="3073" max="3073" width="1.5703125" style="15" customWidth="1"/>
    <col min="3074" max="3074" width="6" style="15" customWidth="1"/>
    <col min="3075" max="3327" width="9.140625" style="15"/>
    <col min="3328" max="3328" width="108.5703125" style="15" customWidth="1"/>
    <col min="3329" max="3329" width="1.5703125" style="15" customWidth="1"/>
    <col min="3330" max="3330" width="6" style="15" customWidth="1"/>
    <col min="3331" max="3583" width="9.140625" style="15"/>
    <col min="3584" max="3584" width="108.5703125" style="15" customWidth="1"/>
    <col min="3585" max="3585" width="1.5703125" style="15" customWidth="1"/>
    <col min="3586" max="3586" width="6" style="15" customWidth="1"/>
    <col min="3587" max="3839" width="9.140625" style="15"/>
    <col min="3840" max="3840" width="108.5703125" style="15" customWidth="1"/>
    <col min="3841" max="3841" width="1.5703125" style="15" customWidth="1"/>
    <col min="3842" max="3842" width="6" style="15" customWidth="1"/>
    <col min="3843" max="4095" width="9.140625" style="15"/>
    <col min="4096" max="4096" width="108.5703125" style="15" customWidth="1"/>
    <col min="4097" max="4097" width="1.5703125" style="15" customWidth="1"/>
    <col min="4098" max="4098" width="6" style="15" customWidth="1"/>
    <col min="4099" max="4351" width="9.140625" style="15"/>
    <col min="4352" max="4352" width="108.5703125" style="15" customWidth="1"/>
    <col min="4353" max="4353" width="1.5703125" style="15" customWidth="1"/>
    <col min="4354" max="4354" width="6" style="15" customWidth="1"/>
    <col min="4355" max="4607" width="9.140625" style="15"/>
    <col min="4608" max="4608" width="108.5703125" style="15" customWidth="1"/>
    <col min="4609" max="4609" width="1.5703125" style="15" customWidth="1"/>
    <col min="4610" max="4610" width="6" style="15" customWidth="1"/>
    <col min="4611" max="4863" width="9.140625" style="15"/>
    <col min="4864" max="4864" width="108.5703125" style="15" customWidth="1"/>
    <col min="4865" max="4865" width="1.5703125" style="15" customWidth="1"/>
    <col min="4866" max="4866" width="6" style="15" customWidth="1"/>
    <col min="4867" max="5119" width="9.140625" style="15"/>
    <col min="5120" max="5120" width="108.5703125" style="15" customWidth="1"/>
    <col min="5121" max="5121" width="1.5703125" style="15" customWidth="1"/>
    <col min="5122" max="5122" width="6" style="15" customWidth="1"/>
    <col min="5123" max="5375" width="9.140625" style="15"/>
    <col min="5376" max="5376" width="108.5703125" style="15" customWidth="1"/>
    <col min="5377" max="5377" width="1.5703125" style="15" customWidth="1"/>
    <col min="5378" max="5378" width="6" style="15" customWidth="1"/>
    <col min="5379" max="5631" width="9.140625" style="15"/>
    <col min="5632" max="5632" width="108.5703125" style="15" customWidth="1"/>
    <col min="5633" max="5633" width="1.5703125" style="15" customWidth="1"/>
    <col min="5634" max="5634" width="6" style="15" customWidth="1"/>
    <col min="5635" max="5887" width="9.140625" style="15"/>
    <col min="5888" max="5888" width="108.5703125" style="15" customWidth="1"/>
    <col min="5889" max="5889" width="1.5703125" style="15" customWidth="1"/>
    <col min="5890" max="5890" width="6" style="15" customWidth="1"/>
    <col min="5891" max="6143" width="9.140625" style="15"/>
    <col min="6144" max="6144" width="108.5703125" style="15" customWidth="1"/>
    <col min="6145" max="6145" width="1.5703125" style="15" customWidth="1"/>
    <col min="6146" max="6146" width="6" style="15" customWidth="1"/>
    <col min="6147" max="6399" width="9.140625" style="15"/>
    <col min="6400" max="6400" width="108.5703125" style="15" customWidth="1"/>
    <col min="6401" max="6401" width="1.5703125" style="15" customWidth="1"/>
    <col min="6402" max="6402" width="6" style="15" customWidth="1"/>
    <col min="6403" max="6655" width="9.140625" style="15"/>
    <col min="6656" max="6656" width="108.5703125" style="15" customWidth="1"/>
    <col min="6657" max="6657" width="1.5703125" style="15" customWidth="1"/>
    <col min="6658" max="6658" width="6" style="15" customWidth="1"/>
    <col min="6659" max="6911" width="9.140625" style="15"/>
    <col min="6912" max="6912" width="108.5703125" style="15" customWidth="1"/>
    <col min="6913" max="6913" width="1.5703125" style="15" customWidth="1"/>
    <col min="6914" max="6914" width="6" style="15" customWidth="1"/>
    <col min="6915" max="7167" width="9.140625" style="15"/>
    <col min="7168" max="7168" width="108.5703125" style="15" customWidth="1"/>
    <col min="7169" max="7169" width="1.5703125" style="15" customWidth="1"/>
    <col min="7170" max="7170" width="6" style="15" customWidth="1"/>
    <col min="7171" max="7423" width="9.140625" style="15"/>
    <col min="7424" max="7424" width="108.5703125" style="15" customWidth="1"/>
    <col min="7425" max="7425" width="1.5703125" style="15" customWidth="1"/>
    <col min="7426" max="7426" width="6" style="15" customWidth="1"/>
    <col min="7427" max="7679" width="9.140625" style="15"/>
    <col min="7680" max="7680" width="108.5703125" style="15" customWidth="1"/>
    <col min="7681" max="7681" width="1.5703125" style="15" customWidth="1"/>
    <col min="7682" max="7682" width="6" style="15" customWidth="1"/>
    <col min="7683" max="7935" width="9.140625" style="15"/>
    <col min="7936" max="7936" width="108.5703125" style="15" customWidth="1"/>
    <col min="7937" max="7937" width="1.5703125" style="15" customWidth="1"/>
    <col min="7938" max="7938" width="6" style="15" customWidth="1"/>
    <col min="7939" max="8191" width="9.140625" style="15"/>
    <col min="8192" max="8192" width="108.5703125" style="15" customWidth="1"/>
    <col min="8193" max="8193" width="1.5703125" style="15" customWidth="1"/>
    <col min="8194" max="8194" width="6" style="15" customWidth="1"/>
    <col min="8195" max="8447" width="9.140625" style="15"/>
    <col min="8448" max="8448" width="108.5703125" style="15" customWidth="1"/>
    <col min="8449" max="8449" width="1.5703125" style="15" customWidth="1"/>
    <col min="8450" max="8450" width="6" style="15" customWidth="1"/>
    <col min="8451" max="8703" width="9.140625" style="15"/>
    <col min="8704" max="8704" width="108.5703125" style="15" customWidth="1"/>
    <col min="8705" max="8705" width="1.5703125" style="15" customWidth="1"/>
    <col min="8706" max="8706" width="6" style="15" customWidth="1"/>
    <col min="8707" max="8959" width="9.140625" style="15"/>
    <col min="8960" max="8960" width="108.5703125" style="15" customWidth="1"/>
    <col min="8961" max="8961" width="1.5703125" style="15" customWidth="1"/>
    <col min="8962" max="8962" width="6" style="15" customWidth="1"/>
    <col min="8963" max="9215" width="9.140625" style="15"/>
    <col min="9216" max="9216" width="108.5703125" style="15" customWidth="1"/>
    <col min="9217" max="9217" width="1.5703125" style="15" customWidth="1"/>
    <col min="9218" max="9218" width="6" style="15" customWidth="1"/>
    <col min="9219" max="9471" width="9.140625" style="15"/>
    <col min="9472" max="9472" width="108.5703125" style="15" customWidth="1"/>
    <col min="9473" max="9473" width="1.5703125" style="15" customWidth="1"/>
    <col min="9474" max="9474" width="6" style="15" customWidth="1"/>
    <col min="9475" max="9727" width="9.140625" style="15"/>
    <col min="9728" max="9728" width="108.5703125" style="15" customWidth="1"/>
    <col min="9729" max="9729" width="1.5703125" style="15" customWidth="1"/>
    <col min="9730" max="9730" width="6" style="15" customWidth="1"/>
    <col min="9731" max="9983" width="9.140625" style="15"/>
    <col min="9984" max="9984" width="108.5703125" style="15" customWidth="1"/>
    <col min="9985" max="9985" width="1.5703125" style="15" customWidth="1"/>
    <col min="9986" max="9986" width="6" style="15" customWidth="1"/>
    <col min="9987" max="10239" width="9.140625" style="15"/>
    <col min="10240" max="10240" width="108.5703125" style="15" customWidth="1"/>
    <col min="10241" max="10241" width="1.5703125" style="15" customWidth="1"/>
    <col min="10242" max="10242" width="6" style="15" customWidth="1"/>
    <col min="10243" max="10495" width="9.140625" style="15"/>
    <col min="10496" max="10496" width="108.5703125" style="15" customWidth="1"/>
    <col min="10497" max="10497" width="1.5703125" style="15" customWidth="1"/>
    <col min="10498" max="10498" width="6" style="15" customWidth="1"/>
    <col min="10499" max="10751" width="9.140625" style="15"/>
    <col min="10752" max="10752" width="108.5703125" style="15" customWidth="1"/>
    <col min="10753" max="10753" width="1.5703125" style="15" customWidth="1"/>
    <col min="10754" max="10754" width="6" style="15" customWidth="1"/>
    <col min="10755" max="11007" width="9.140625" style="15"/>
    <col min="11008" max="11008" width="108.5703125" style="15" customWidth="1"/>
    <col min="11009" max="11009" width="1.5703125" style="15" customWidth="1"/>
    <col min="11010" max="11010" width="6" style="15" customWidth="1"/>
    <col min="11011" max="11263" width="9.140625" style="15"/>
    <col min="11264" max="11264" width="108.5703125" style="15" customWidth="1"/>
    <col min="11265" max="11265" width="1.5703125" style="15" customWidth="1"/>
    <col min="11266" max="11266" width="6" style="15" customWidth="1"/>
    <col min="11267" max="11519" width="9.140625" style="15"/>
    <col min="11520" max="11520" width="108.5703125" style="15" customWidth="1"/>
    <col min="11521" max="11521" width="1.5703125" style="15" customWidth="1"/>
    <col min="11522" max="11522" width="6" style="15" customWidth="1"/>
    <col min="11523" max="11775" width="9.140625" style="15"/>
    <col min="11776" max="11776" width="108.5703125" style="15" customWidth="1"/>
    <col min="11777" max="11777" width="1.5703125" style="15" customWidth="1"/>
    <col min="11778" max="11778" width="6" style="15" customWidth="1"/>
    <col min="11779" max="12031" width="9.140625" style="15"/>
    <col min="12032" max="12032" width="108.5703125" style="15" customWidth="1"/>
    <col min="12033" max="12033" width="1.5703125" style="15" customWidth="1"/>
    <col min="12034" max="12034" width="6" style="15" customWidth="1"/>
    <col min="12035" max="12287" width="9.140625" style="15"/>
    <col min="12288" max="12288" width="108.5703125" style="15" customWidth="1"/>
    <col min="12289" max="12289" width="1.5703125" style="15" customWidth="1"/>
    <col min="12290" max="12290" width="6" style="15" customWidth="1"/>
    <col min="12291" max="12543" width="9.140625" style="15"/>
    <col min="12544" max="12544" width="108.5703125" style="15" customWidth="1"/>
    <col min="12545" max="12545" width="1.5703125" style="15" customWidth="1"/>
    <col min="12546" max="12546" width="6" style="15" customWidth="1"/>
    <col min="12547" max="12799" width="9.140625" style="15"/>
    <col min="12800" max="12800" width="108.5703125" style="15" customWidth="1"/>
    <col min="12801" max="12801" width="1.5703125" style="15" customWidth="1"/>
    <col min="12802" max="12802" width="6" style="15" customWidth="1"/>
    <col min="12803" max="13055" width="9.140625" style="15"/>
    <col min="13056" max="13056" width="108.5703125" style="15" customWidth="1"/>
    <col min="13057" max="13057" width="1.5703125" style="15" customWidth="1"/>
    <col min="13058" max="13058" width="6" style="15" customWidth="1"/>
    <col min="13059" max="13311" width="9.140625" style="15"/>
    <col min="13312" max="13312" width="108.5703125" style="15" customWidth="1"/>
    <col min="13313" max="13313" width="1.5703125" style="15" customWidth="1"/>
    <col min="13314" max="13314" width="6" style="15" customWidth="1"/>
    <col min="13315" max="13567" width="9.140625" style="15"/>
    <col min="13568" max="13568" width="108.5703125" style="15" customWidth="1"/>
    <col min="13569" max="13569" width="1.5703125" style="15" customWidth="1"/>
    <col min="13570" max="13570" width="6" style="15" customWidth="1"/>
    <col min="13571" max="13823" width="9.140625" style="15"/>
    <col min="13824" max="13824" width="108.5703125" style="15" customWidth="1"/>
    <col min="13825" max="13825" width="1.5703125" style="15" customWidth="1"/>
    <col min="13826" max="13826" width="6" style="15" customWidth="1"/>
    <col min="13827" max="14079" width="9.140625" style="15"/>
    <col min="14080" max="14080" width="108.5703125" style="15" customWidth="1"/>
    <col min="14081" max="14081" width="1.5703125" style="15" customWidth="1"/>
    <col min="14082" max="14082" width="6" style="15" customWidth="1"/>
    <col min="14083" max="14335" width="9.140625" style="15"/>
    <col min="14336" max="14336" width="108.5703125" style="15" customWidth="1"/>
    <col min="14337" max="14337" width="1.5703125" style="15" customWidth="1"/>
    <col min="14338" max="14338" width="6" style="15" customWidth="1"/>
    <col min="14339" max="14591" width="9.140625" style="15"/>
    <col min="14592" max="14592" width="108.5703125" style="15" customWidth="1"/>
    <col min="14593" max="14593" width="1.5703125" style="15" customWidth="1"/>
    <col min="14594" max="14594" width="6" style="15" customWidth="1"/>
    <col min="14595" max="14847" width="9.140625" style="15"/>
    <col min="14848" max="14848" width="108.5703125" style="15" customWidth="1"/>
    <col min="14849" max="14849" width="1.5703125" style="15" customWidth="1"/>
    <col min="14850" max="14850" width="6" style="15" customWidth="1"/>
    <col min="14851" max="15103" width="9.140625" style="15"/>
    <col min="15104" max="15104" width="108.5703125" style="15" customWidth="1"/>
    <col min="15105" max="15105" width="1.5703125" style="15" customWidth="1"/>
    <col min="15106" max="15106" width="6" style="15" customWidth="1"/>
    <col min="15107" max="15359" width="9.140625" style="15"/>
    <col min="15360" max="15360" width="108.5703125" style="15" customWidth="1"/>
    <col min="15361" max="15361" width="1.5703125" style="15" customWidth="1"/>
    <col min="15362" max="15362" width="6" style="15" customWidth="1"/>
    <col min="15363" max="15615" width="9.140625" style="15"/>
    <col min="15616" max="15616" width="108.5703125" style="15" customWidth="1"/>
    <col min="15617" max="15617" width="1.5703125" style="15" customWidth="1"/>
    <col min="15618" max="15618" width="6" style="15" customWidth="1"/>
    <col min="15619" max="15871" width="9.140625" style="15"/>
    <col min="15872" max="15872" width="108.5703125" style="15" customWidth="1"/>
    <col min="15873" max="15873" width="1.5703125" style="15" customWidth="1"/>
    <col min="15874" max="15874" width="6" style="15" customWidth="1"/>
    <col min="15875" max="16127" width="9.140625" style="15"/>
    <col min="16128" max="16128" width="108.5703125" style="15" customWidth="1"/>
    <col min="16129" max="16129" width="1.5703125" style="15" customWidth="1"/>
    <col min="16130" max="16130" width="6" style="15" customWidth="1"/>
    <col min="16131" max="16384" width="9.140625" style="15"/>
  </cols>
  <sheetData>
    <row r="1" spans="1:26" x14ac:dyDescent="0.3">
      <c r="A1" s="127" t="s">
        <v>239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3"/>
      <c r="Q1" s="103"/>
      <c r="R1" s="103"/>
      <c r="S1" s="103"/>
      <c r="T1" s="103"/>
      <c r="U1" s="103"/>
      <c r="V1" s="103"/>
      <c r="W1" s="103"/>
      <c r="X1" s="103"/>
      <c r="Y1" s="103"/>
      <c r="Z1" s="103"/>
    </row>
    <row r="3" spans="1:26" x14ac:dyDescent="0.3">
      <c r="A3" s="128" t="s">
        <v>195</v>
      </c>
      <c r="B3" s="98">
        <v>2017</v>
      </c>
      <c r="C3" s="99">
        <v>2018</v>
      </c>
      <c r="D3" s="99">
        <v>2019</v>
      </c>
      <c r="E3" s="99">
        <v>2020</v>
      </c>
      <c r="F3" s="99">
        <v>2021</v>
      </c>
      <c r="G3" s="99">
        <v>2022</v>
      </c>
    </row>
    <row r="4" spans="1:26" x14ac:dyDescent="0.3">
      <c r="A4" s="89" t="s">
        <v>88</v>
      </c>
      <c r="B4" s="126">
        <v>8.7706037121683622E-2</v>
      </c>
      <c r="C4" s="126">
        <v>7.9247820918639397E-2</v>
      </c>
      <c r="D4" s="126">
        <v>8.1650520619849273E-2</v>
      </c>
      <c r="E4" s="126">
        <v>6.9093331089191537E-2</v>
      </c>
      <c r="F4" s="126">
        <v>7.7811112146037045E-2</v>
      </c>
      <c r="G4" s="126">
        <v>7.5119474727366992E-2</v>
      </c>
    </row>
    <row r="5" spans="1:26" x14ac:dyDescent="0.3">
      <c r="A5" s="89" t="s">
        <v>240</v>
      </c>
      <c r="B5" s="126">
        <v>9.1752190272210987E-2</v>
      </c>
      <c r="C5" s="126">
        <v>7.7697137054118418E-2</v>
      </c>
      <c r="D5" s="126">
        <v>8.4547190371333555E-2</v>
      </c>
      <c r="E5" s="126">
        <v>6.1930680703772938E-2</v>
      </c>
      <c r="F5" s="126">
        <v>7.5958721167182913E-2</v>
      </c>
      <c r="G5" s="126">
        <v>7.3252137250515492E-2</v>
      </c>
    </row>
    <row r="6" spans="1:26" x14ac:dyDescent="0.3">
      <c r="A6" s="89" t="s">
        <v>50</v>
      </c>
      <c r="B6" s="126">
        <v>7.9959074186367954E-2</v>
      </c>
      <c r="C6" s="126">
        <v>7.67848110679831E-2</v>
      </c>
      <c r="D6" s="126">
        <v>7.8307576283092331E-2</v>
      </c>
      <c r="E6" s="126">
        <v>6.4278058073179378E-2</v>
      </c>
      <c r="F6" s="126">
        <v>7.2067569761211731E-2</v>
      </c>
      <c r="G6" s="126">
        <v>7.8365926442267322E-2</v>
      </c>
    </row>
    <row r="7" spans="1:26" x14ac:dyDescent="0.3">
      <c r="A7" s="89" t="s">
        <v>48</v>
      </c>
      <c r="B7" s="126">
        <v>8.2863881858340024E-2</v>
      </c>
      <c r="C7" s="126">
        <v>8.0727127376096691E-2</v>
      </c>
      <c r="D7" s="126">
        <v>8.3787889373129781E-2</v>
      </c>
      <c r="E7" s="126">
        <v>8.0699966153520805E-2</v>
      </c>
      <c r="F7" s="126">
        <v>8.9146635487536721E-2</v>
      </c>
      <c r="G7" s="126">
        <v>8.5261487502922312E-2</v>
      </c>
    </row>
    <row r="8" spans="1:26" x14ac:dyDescent="0.3">
      <c r="A8" s="89" t="s">
        <v>20</v>
      </c>
      <c r="B8" s="126">
        <v>8.3244341799581484E-2</v>
      </c>
      <c r="C8" s="126">
        <v>8.6983676959846157E-2</v>
      </c>
      <c r="D8" s="126">
        <v>7.915028207258297E-2</v>
      </c>
      <c r="E8" s="126">
        <v>6.9334068366913665E-2</v>
      </c>
      <c r="F8" s="126">
        <v>7.3444418021682931E-2</v>
      </c>
      <c r="G8" s="126">
        <v>7.2414049694502686E-2</v>
      </c>
    </row>
    <row r="9" spans="1:26" x14ac:dyDescent="0.3">
      <c r="A9" s="89" t="s">
        <v>4</v>
      </c>
      <c r="B9" s="126">
        <v>7.3929504212337988E-2</v>
      </c>
      <c r="C9" s="126">
        <v>6.4204351088537018E-2</v>
      </c>
      <c r="D9" s="126">
        <v>6.16446945343039E-2</v>
      </c>
      <c r="E9" s="126">
        <v>6.1897394918266263E-2</v>
      </c>
      <c r="F9" s="126">
        <v>7.3839764684153208E-2</v>
      </c>
      <c r="G9" s="126">
        <v>6.2601907501279849E-2</v>
      </c>
    </row>
    <row r="10" spans="1:26" x14ac:dyDescent="0.3">
      <c r="A10" s="89" t="s">
        <v>45</v>
      </c>
      <c r="B10" s="126">
        <v>8.1256936282346773E-2</v>
      </c>
      <c r="C10" s="126">
        <v>8.8304685890587487E-2</v>
      </c>
      <c r="D10" s="126">
        <v>9.6282938013997385E-2</v>
      </c>
      <c r="E10" s="126">
        <v>7.5159677771527739E-2</v>
      </c>
      <c r="F10" s="126">
        <v>8.3877046123938453E-2</v>
      </c>
      <c r="G10" s="126">
        <v>8.0553418197583715E-2</v>
      </c>
    </row>
    <row r="11" spans="1:26" x14ac:dyDescent="0.3">
      <c r="A11" s="89" t="s">
        <v>40</v>
      </c>
      <c r="B11" s="126">
        <v>8.3629037116575933E-2</v>
      </c>
      <c r="C11" s="126">
        <v>7.6980822516808961E-2</v>
      </c>
      <c r="D11" s="126">
        <v>8.0556188973417028E-2</v>
      </c>
      <c r="E11" s="126">
        <v>7.1481298435966373E-2</v>
      </c>
      <c r="F11" s="126">
        <v>6.4833546255903374E-2</v>
      </c>
      <c r="G11" s="126">
        <v>8.4432388515715981E-2</v>
      </c>
    </row>
    <row r="12" spans="1:26" x14ac:dyDescent="0.3">
      <c r="A12" s="89" t="s">
        <v>37</v>
      </c>
      <c r="B12" s="126">
        <v>8.147029454012443E-2</v>
      </c>
      <c r="C12" s="126">
        <v>6.8234325283441588E-2</v>
      </c>
      <c r="D12" s="126">
        <v>7.6732484546594579E-2</v>
      </c>
      <c r="E12" s="126">
        <v>6.9717965912767646E-2</v>
      </c>
      <c r="F12" s="126">
        <v>8.1878542387323339E-2</v>
      </c>
      <c r="G12" s="126">
        <v>7.3125886927248196E-2</v>
      </c>
    </row>
    <row r="13" spans="1:26" x14ac:dyDescent="0.3">
      <c r="A13" s="89" t="s">
        <v>56</v>
      </c>
      <c r="B13" s="126">
        <v>9.1256345408466805E-2</v>
      </c>
      <c r="C13" s="126">
        <v>0.11340547909178557</v>
      </c>
      <c r="D13" s="126">
        <v>0.10789332030720232</v>
      </c>
      <c r="E13" s="126">
        <v>9.3897233134800487E-2</v>
      </c>
      <c r="F13" s="126">
        <v>9.2839501052912887E-2</v>
      </c>
      <c r="G13" s="126">
        <v>8.5197271371115768E-2</v>
      </c>
    </row>
    <row r="14" spans="1:26" x14ac:dyDescent="0.3">
      <c r="A14" s="89" t="s">
        <v>51</v>
      </c>
      <c r="B14" s="126">
        <v>8.490773885598904E-2</v>
      </c>
      <c r="C14" s="126">
        <v>7.2639730598206845E-2</v>
      </c>
      <c r="D14" s="126">
        <v>8.0341786747954391E-2</v>
      </c>
      <c r="E14" s="126">
        <v>8.1011056512954691E-2</v>
      </c>
      <c r="F14" s="126">
        <v>8.216562132237494E-2</v>
      </c>
      <c r="G14" s="126">
        <v>7.9870408081301664E-2</v>
      </c>
    </row>
    <row r="15" spans="1:26" x14ac:dyDescent="0.3">
      <c r="A15" s="89" t="s">
        <v>21</v>
      </c>
      <c r="B15" s="126">
        <v>6.4643426064896953E-2</v>
      </c>
      <c r="C15" s="126">
        <v>5.7930490635251165E-2</v>
      </c>
      <c r="D15" s="126">
        <v>5.7341107234391876E-2</v>
      </c>
      <c r="E15" s="126">
        <v>5.1034092170451455E-2</v>
      </c>
      <c r="F15" s="126">
        <v>7.0271909104437605E-2</v>
      </c>
      <c r="G15" s="126">
        <v>7.22683686204348E-2</v>
      </c>
    </row>
    <row r="16" spans="1:26" x14ac:dyDescent="0.3">
      <c r="A16" s="89" t="s">
        <v>70</v>
      </c>
      <c r="B16" s="126">
        <v>9.6216511329732454E-2</v>
      </c>
      <c r="C16" s="126">
        <v>9.0712858552986136E-2</v>
      </c>
      <c r="D16" s="126">
        <v>9.0614901496260739E-2</v>
      </c>
      <c r="E16" s="126">
        <v>6.7398200001111644E-2</v>
      </c>
      <c r="F16" s="126">
        <v>7.9648474381563958E-2</v>
      </c>
      <c r="G16" s="126">
        <v>8.5945031960509996E-2</v>
      </c>
    </row>
    <row r="17" spans="1:7" x14ac:dyDescent="0.3">
      <c r="A17" s="89" t="s">
        <v>59</v>
      </c>
      <c r="B17" s="126">
        <v>6.3856524642923407E-2</v>
      </c>
      <c r="C17" s="126">
        <v>7.7932419227688926E-2</v>
      </c>
      <c r="D17" s="126">
        <v>6.5538435988802421E-2</v>
      </c>
      <c r="E17" s="126">
        <v>6.9011072255267855E-2</v>
      </c>
      <c r="F17" s="126">
        <v>7.364537817546242E-2</v>
      </c>
      <c r="G17" s="126">
        <v>7.6106795160826357E-2</v>
      </c>
    </row>
    <row r="18" spans="1:7" x14ac:dyDescent="0.3">
      <c r="A18" s="89" t="s">
        <v>43</v>
      </c>
      <c r="B18" s="126">
        <v>7.7461205346496198E-2</v>
      </c>
      <c r="C18" s="126">
        <v>8.5413253160857738E-2</v>
      </c>
      <c r="D18" s="126">
        <v>7.9064852943692754E-2</v>
      </c>
      <c r="E18" s="126">
        <v>7.635447830601659E-2</v>
      </c>
      <c r="F18" s="126">
        <v>8.0045925842952406E-2</v>
      </c>
      <c r="G18" s="126">
        <v>7.7469702438676083E-2</v>
      </c>
    </row>
    <row r="19" spans="1:7" x14ac:dyDescent="0.3">
      <c r="A19" s="89" t="s">
        <v>15</v>
      </c>
      <c r="B19" s="126">
        <v>9.0823483352791709E-2</v>
      </c>
      <c r="C19" s="126">
        <v>8.5766355716889911E-2</v>
      </c>
      <c r="D19" s="126">
        <v>7.6626482799336967E-2</v>
      </c>
      <c r="E19" s="126">
        <v>6.8838086095514991E-2</v>
      </c>
      <c r="F19" s="126">
        <v>6.6730529323243429E-2</v>
      </c>
      <c r="G19" s="126">
        <v>6.3517888341286605E-2</v>
      </c>
    </row>
    <row r="20" spans="1:7" x14ac:dyDescent="0.3">
      <c r="A20" s="89" t="s">
        <v>38</v>
      </c>
      <c r="B20" s="126">
        <v>7.6652599418306017E-2</v>
      </c>
      <c r="C20" s="126">
        <v>7.2275862303641164E-2</v>
      </c>
      <c r="D20" s="126">
        <v>7.4522359801701563E-2</v>
      </c>
      <c r="E20" s="126">
        <v>6.0697193957055348E-2</v>
      </c>
      <c r="F20" s="126">
        <v>6.3040259514120289E-2</v>
      </c>
      <c r="G20" s="126">
        <v>7.1461650931180051E-2</v>
      </c>
    </row>
    <row r="21" spans="1:7" x14ac:dyDescent="0.3">
      <c r="A21" s="89" t="s">
        <v>39</v>
      </c>
      <c r="B21" s="126">
        <v>9.0368622027830442E-2</v>
      </c>
      <c r="C21" s="126">
        <v>8.4028866096270971E-2</v>
      </c>
      <c r="D21" s="126">
        <v>8.6900140399177137E-2</v>
      </c>
      <c r="E21" s="126">
        <v>6.3779678524621103E-2</v>
      </c>
      <c r="F21" s="126">
        <v>8.3612120726956091E-2</v>
      </c>
      <c r="G21" s="126">
        <v>6.9930102801829347E-2</v>
      </c>
    </row>
    <row r="22" spans="1:7" x14ac:dyDescent="0.3">
      <c r="A22" s="89" t="s">
        <v>78</v>
      </c>
      <c r="B22" s="126">
        <v>7.1775032500705216E-2</v>
      </c>
      <c r="C22" s="126">
        <v>7.0943633105452958E-2</v>
      </c>
      <c r="D22" s="126">
        <v>6.8540305428531831E-2</v>
      </c>
      <c r="E22" s="126">
        <v>5.9729567950179155E-2</v>
      </c>
      <c r="F22" s="126">
        <v>5.7593223294286025E-2</v>
      </c>
      <c r="G22" s="126">
        <v>6.4951557061321469E-2</v>
      </c>
    </row>
    <row r="23" spans="1:7" x14ac:dyDescent="0.3">
      <c r="A23" s="89" t="s">
        <v>13</v>
      </c>
      <c r="B23" s="126">
        <v>0.11126416738514783</v>
      </c>
      <c r="C23" s="126">
        <v>8.5186169032537493E-2</v>
      </c>
      <c r="D23" s="126">
        <v>9.7095542339286245E-2</v>
      </c>
      <c r="E23" s="126">
        <v>6.1055169097608226E-2</v>
      </c>
      <c r="F23" s="126">
        <v>7.8389641824174239E-2</v>
      </c>
      <c r="G23" s="126">
        <v>7.2515426103070629E-2</v>
      </c>
    </row>
    <row r="24" spans="1:7" x14ac:dyDescent="0.3">
      <c r="A24" s="89" t="s">
        <v>240</v>
      </c>
      <c r="B24" s="126">
        <v>8.1279996825618164E-2</v>
      </c>
      <c r="C24" s="126">
        <v>7.6947243258445167E-2</v>
      </c>
      <c r="D24" s="126">
        <v>7.8091893920422401E-2</v>
      </c>
      <c r="E24" s="126">
        <v>7.1201635603319699E-2</v>
      </c>
      <c r="F24" s="126">
        <v>8.0562942695175638E-2</v>
      </c>
      <c r="G24" s="126">
        <v>6.9471144134223922E-2</v>
      </c>
    </row>
    <row r="25" spans="1:7" x14ac:dyDescent="0.3">
      <c r="A25" s="89" t="s">
        <v>71</v>
      </c>
      <c r="B25" s="126">
        <v>7.7157133621865007E-2</v>
      </c>
      <c r="C25" s="126">
        <v>6.084300214362013E-2</v>
      </c>
      <c r="D25" s="126">
        <v>5.3712936380758365E-2</v>
      </c>
      <c r="E25" s="126">
        <v>5.0141939640309337E-2</v>
      </c>
      <c r="F25" s="126">
        <v>6.1142886010826673E-2</v>
      </c>
      <c r="G25" s="126">
        <v>6.11319593374966E-2</v>
      </c>
    </row>
    <row r="26" spans="1:7" x14ac:dyDescent="0.3">
      <c r="A26" s="89" t="s">
        <v>65</v>
      </c>
      <c r="B26" s="126">
        <v>8.1260145196014599E-2</v>
      </c>
      <c r="C26" s="126">
        <v>7.6890797769767719E-2</v>
      </c>
      <c r="D26" s="126">
        <v>7.5198411176394198E-2</v>
      </c>
      <c r="E26" s="126">
        <v>6.8211047498398361E-2</v>
      </c>
      <c r="F26" s="126">
        <v>6.5907271947194937E-2</v>
      </c>
      <c r="G26" s="126">
        <v>7.297153428354175E-2</v>
      </c>
    </row>
    <row r="27" spans="1:7" x14ac:dyDescent="0.3">
      <c r="A27" s="89" t="s">
        <v>53</v>
      </c>
      <c r="B27" s="126">
        <v>8.7090896345712224E-2</v>
      </c>
      <c r="C27" s="126">
        <v>8.324376741438097E-2</v>
      </c>
      <c r="D27" s="126">
        <v>7.4618180088231123E-2</v>
      </c>
      <c r="E27" s="126">
        <v>6.4350653968832855E-2</v>
      </c>
      <c r="F27" s="126">
        <v>7.2245380356997568E-2</v>
      </c>
      <c r="G27" s="126">
        <v>7.1282751090852137E-2</v>
      </c>
    </row>
    <row r="28" spans="1:7" x14ac:dyDescent="0.3">
      <c r="A28" s="89" t="s">
        <v>7</v>
      </c>
      <c r="B28" s="126">
        <v>6.6103424404534983E-2</v>
      </c>
      <c r="C28" s="126">
        <v>6.0272138518415251E-2</v>
      </c>
      <c r="D28" s="126">
        <v>7.7656701787526761E-2</v>
      </c>
      <c r="E28" s="126">
        <v>8.0583639997907727E-2</v>
      </c>
      <c r="F28" s="126">
        <v>6.7892188642065976E-2</v>
      </c>
      <c r="G28" s="126">
        <v>8.6244259956897634E-2</v>
      </c>
    </row>
    <row r="29" spans="1:7" x14ac:dyDescent="0.3">
      <c r="A29" s="89" t="s">
        <v>241</v>
      </c>
      <c r="B29" s="126">
        <v>8.8022608626866075E-2</v>
      </c>
      <c r="C29" s="126">
        <v>8.4325128405655689E-2</v>
      </c>
      <c r="D29" s="126">
        <v>7.4463138721587177E-2</v>
      </c>
      <c r="E29" s="126">
        <v>6.3659647158714916E-2</v>
      </c>
      <c r="F29" s="126">
        <v>7.2465984704809583E-2</v>
      </c>
      <c r="G29" s="126">
        <v>7.0598002549926278E-2</v>
      </c>
    </row>
    <row r="30" spans="1:7" x14ac:dyDescent="0.3">
      <c r="A30" s="89" t="s">
        <v>80</v>
      </c>
      <c r="B30" s="126">
        <v>8.7336504950515245E-2</v>
      </c>
      <c r="C30" s="126">
        <v>7.8399936419818531E-2</v>
      </c>
      <c r="D30" s="126">
        <v>7.8338109605910186E-2</v>
      </c>
      <c r="E30" s="126">
        <v>6.2273346573892337E-2</v>
      </c>
      <c r="F30" s="126">
        <v>7.2426054879554155E-2</v>
      </c>
      <c r="G30" s="126">
        <v>7.0103506614080449E-2</v>
      </c>
    </row>
    <row r="31" spans="1:7" x14ac:dyDescent="0.3">
      <c r="A31" s="89" t="s">
        <v>69</v>
      </c>
      <c r="B31" s="126">
        <v>7.0651568237712042E-2</v>
      </c>
      <c r="C31" s="126">
        <v>8.0771575706678533E-2</v>
      </c>
      <c r="D31" s="126">
        <v>7.7074448039331736E-2</v>
      </c>
      <c r="E31" s="126">
        <v>6.0893584028921796E-2</v>
      </c>
      <c r="F31" s="126">
        <v>8.0709887389389806E-2</v>
      </c>
      <c r="G31" s="126">
        <v>8.8675726465992047E-2</v>
      </c>
    </row>
    <row r="32" spans="1:7" x14ac:dyDescent="0.3">
      <c r="A32" s="89" t="s">
        <v>33</v>
      </c>
      <c r="B32" s="126">
        <v>7.2970415707781136E-2</v>
      </c>
      <c r="C32" s="126">
        <v>8.5298491510309007E-2</v>
      </c>
      <c r="D32" s="126">
        <v>8.2928863771420641E-2</v>
      </c>
      <c r="E32" s="126">
        <v>7.9502600975865964E-2</v>
      </c>
      <c r="F32" s="126">
        <v>8.0720039015418604E-2</v>
      </c>
      <c r="G32" s="126">
        <v>7.006531219866885E-2</v>
      </c>
    </row>
    <row r="33" spans="1:7" x14ac:dyDescent="0.3">
      <c r="A33" s="89" t="s">
        <v>30</v>
      </c>
      <c r="B33" s="126">
        <v>7.6492234266312506E-2</v>
      </c>
      <c r="C33" s="126">
        <v>7.187294773157149E-2</v>
      </c>
      <c r="D33" s="126">
        <v>7.8084503067099659E-2</v>
      </c>
      <c r="E33" s="126">
        <v>6.3231167459867052E-2</v>
      </c>
      <c r="F33" s="126">
        <v>7.0493678107326985E-2</v>
      </c>
      <c r="G33" s="126">
        <v>6.8142797283640213E-2</v>
      </c>
    </row>
    <row r="34" spans="1:7" x14ac:dyDescent="0.3">
      <c r="A34" s="89" t="s">
        <v>52</v>
      </c>
      <c r="B34" s="126">
        <v>7.3126913665914631E-2</v>
      </c>
      <c r="C34" s="126">
        <v>8.1365699980269601E-2</v>
      </c>
      <c r="D34" s="126">
        <v>8.0160434526044502E-2</v>
      </c>
      <c r="E34" s="126">
        <v>6.0569448324956532E-2</v>
      </c>
      <c r="F34" s="126">
        <v>6.1506155229082607E-2</v>
      </c>
      <c r="G34" s="126">
        <v>7.1094530668738429E-2</v>
      </c>
    </row>
    <row r="35" spans="1:7" x14ac:dyDescent="0.3">
      <c r="A35" s="89" t="s">
        <v>31</v>
      </c>
      <c r="B35" s="126">
        <v>7.0093924026833912E-2</v>
      </c>
      <c r="C35" s="126">
        <v>6.4756158642285636E-2</v>
      </c>
      <c r="D35" s="126">
        <v>6.0123824488363259E-2</v>
      </c>
      <c r="E35" s="126">
        <v>5.2458649318802217E-2</v>
      </c>
      <c r="F35" s="126">
        <v>6.7657774636354875E-2</v>
      </c>
      <c r="G35" s="126">
        <v>6.1840037912228245E-2</v>
      </c>
    </row>
    <row r="36" spans="1:7" x14ac:dyDescent="0.3">
      <c r="A36" s="89" t="s">
        <v>32</v>
      </c>
      <c r="B36" s="126">
        <v>8.4760311723510992E-2</v>
      </c>
      <c r="C36" s="126">
        <v>7.5881497359319039E-2</v>
      </c>
      <c r="D36" s="126">
        <v>8.0771591171481139E-2</v>
      </c>
      <c r="E36" s="126">
        <v>7.7776002018005413E-2</v>
      </c>
      <c r="F36" s="126">
        <v>8.9458419242203033E-2</v>
      </c>
      <c r="G36" s="126">
        <v>6.7504922042365703E-2</v>
      </c>
    </row>
    <row r="37" spans="1:7" x14ac:dyDescent="0.3">
      <c r="A37" s="89" t="s">
        <v>240</v>
      </c>
      <c r="B37" s="126">
        <v>8.8384635394215053E-2</v>
      </c>
      <c r="C37" s="126">
        <v>8.2164879143426642E-2</v>
      </c>
      <c r="D37" s="126">
        <v>7.9785650843590211E-2</v>
      </c>
      <c r="E37" s="126">
        <v>6.855606745571205E-2</v>
      </c>
      <c r="F37" s="126">
        <v>8.0421026467385706E-2</v>
      </c>
      <c r="G37" s="126">
        <v>7.6303692435679957E-2</v>
      </c>
    </row>
    <row r="38" spans="1:7" x14ac:dyDescent="0.3">
      <c r="A38" s="89" t="s">
        <v>26</v>
      </c>
      <c r="B38" s="126">
        <v>8.9969060245886731E-2</v>
      </c>
      <c r="C38" s="126">
        <v>7.2707966523760478E-2</v>
      </c>
      <c r="D38" s="126">
        <v>8.0166636116467072E-2</v>
      </c>
      <c r="E38" s="126">
        <v>6.386555357164532E-2</v>
      </c>
      <c r="F38" s="126">
        <v>6.2831901777812518E-2</v>
      </c>
      <c r="G38" s="126">
        <v>7.8870194637625526E-2</v>
      </c>
    </row>
    <row r="39" spans="1:7" x14ac:dyDescent="0.3">
      <c r="A39" s="89" t="s">
        <v>27</v>
      </c>
      <c r="B39" s="126">
        <v>0.12765283520256554</v>
      </c>
      <c r="C39" s="126">
        <v>0.12485632036512773</v>
      </c>
      <c r="D39" s="126">
        <v>0.12243910422009102</v>
      </c>
      <c r="E39" s="126">
        <v>8.9305682312646989E-2</v>
      </c>
      <c r="F39" s="126">
        <v>0.10865825044914609</v>
      </c>
      <c r="G39" s="126">
        <v>0.10163257441203807</v>
      </c>
    </row>
    <row r="40" spans="1:7" x14ac:dyDescent="0.3">
      <c r="A40" s="89" t="s">
        <v>90</v>
      </c>
      <c r="B40" s="126">
        <v>7.8970820857299048E-2</v>
      </c>
      <c r="C40" s="126">
        <v>8.2991264111747468E-2</v>
      </c>
      <c r="D40" s="126">
        <v>8.201342815963851E-2</v>
      </c>
      <c r="E40" s="126">
        <v>8.1141037312996864E-2</v>
      </c>
      <c r="F40" s="126">
        <v>6.5780393482663096E-2</v>
      </c>
      <c r="G40" s="126">
        <v>7.702036772636793E-2</v>
      </c>
    </row>
    <row r="41" spans="1:7" x14ac:dyDescent="0.3">
      <c r="A41" s="89" t="s">
        <v>28</v>
      </c>
      <c r="B41" s="126">
        <v>8.8645374269962496E-2</v>
      </c>
      <c r="C41" s="126">
        <v>8.2368864317235863E-2</v>
      </c>
      <c r="D41" s="126">
        <v>8.1272831858611949E-2</v>
      </c>
      <c r="E41" s="126">
        <v>6.1178500216291017E-2</v>
      </c>
      <c r="F41" s="126">
        <v>8.2495120771636982E-2</v>
      </c>
      <c r="G41" s="126">
        <v>7.0290499610196094E-2</v>
      </c>
    </row>
    <row r="42" spans="1:7" x14ac:dyDescent="0.3">
      <c r="A42" s="89" t="s">
        <v>25</v>
      </c>
      <c r="B42" s="126">
        <v>9.08226845330532E-2</v>
      </c>
      <c r="C42" s="126">
        <v>8.5574114910697288E-2</v>
      </c>
      <c r="D42" s="126">
        <v>8.1006253429537628E-2</v>
      </c>
      <c r="E42" s="126">
        <v>7.7202121137830537E-2</v>
      </c>
      <c r="F42" s="126">
        <v>8.0755797779184957E-2</v>
      </c>
      <c r="G42" s="126">
        <v>7.6151735076229563E-2</v>
      </c>
    </row>
    <row r="43" spans="1:7" x14ac:dyDescent="0.3">
      <c r="A43" s="89" t="s">
        <v>22</v>
      </c>
      <c r="B43" s="126">
        <v>8.2725718596764822E-2</v>
      </c>
      <c r="C43" s="126">
        <v>8.9636630007044527E-2</v>
      </c>
      <c r="D43" s="126">
        <v>9.2125656250150859E-2</v>
      </c>
      <c r="E43" s="126">
        <v>7.6900514224144123E-2</v>
      </c>
      <c r="F43" s="126">
        <v>9.4364139338318886E-2</v>
      </c>
      <c r="G43" s="126">
        <v>8.4824039548516306E-2</v>
      </c>
    </row>
    <row r="44" spans="1:7" x14ac:dyDescent="0.3">
      <c r="A44" s="89" t="s">
        <v>29</v>
      </c>
      <c r="B44" s="126">
        <v>9.0950660946008455E-2</v>
      </c>
      <c r="C44" s="126">
        <v>7.4267188882278498E-2</v>
      </c>
      <c r="D44" s="126">
        <v>6.9554900645499795E-2</v>
      </c>
      <c r="E44" s="126">
        <v>6.3334650535820547E-2</v>
      </c>
      <c r="F44" s="126">
        <v>7.4043658619320232E-2</v>
      </c>
      <c r="G44" s="126">
        <v>7.7164536262932196E-2</v>
      </c>
    </row>
    <row r="45" spans="1:7" x14ac:dyDescent="0.3">
      <c r="A45" s="89" t="s">
        <v>146</v>
      </c>
      <c r="B45" s="126">
        <v>9.6483253420967252E-2</v>
      </c>
      <c r="C45" s="126">
        <v>9.6806413963736127E-2</v>
      </c>
      <c r="D45" s="126">
        <v>6.0456784571004313E-2</v>
      </c>
      <c r="E45" s="126">
        <v>0.10473192302621644</v>
      </c>
      <c r="F45" s="126">
        <v>9.13612517684049E-2</v>
      </c>
      <c r="G45" s="126">
        <v>8.4569398878121968E-2</v>
      </c>
    </row>
    <row r="46" spans="1:7" x14ac:dyDescent="0.3">
      <c r="A46" s="89" t="s">
        <v>240</v>
      </c>
      <c r="B46" s="126">
        <v>9.9173328159540178E-2</v>
      </c>
      <c r="C46" s="126">
        <v>9.174004493400513E-2</v>
      </c>
      <c r="D46" s="126">
        <v>8.8899161925763401E-2</v>
      </c>
      <c r="E46" s="126">
        <v>8.0303194780825121E-2</v>
      </c>
      <c r="F46" s="126">
        <v>9.1154282941701456E-2</v>
      </c>
      <c r="G46" s="126">
        <v>8.5774565523196053E-2</v>
      </c>
    </row>
    <row r="47" spans="1:7" x14ac:dyDescent="0.3">
      <c r="A47" s="89" t="s">
        <v>63</v>
      </c>
      <c r="B47" s="126">
        <v>8.8773928746227512E-2</v>
      </c>
      <c r="C47" s="126">
        <v>7.2716618847097111E-2</v>
      </c>
      <c r="D47" s="126">
        <v>6.9203566270262543E-2</v>
      </c>
      <c r="E47" s="126">
        <v>6.8343014483690609E-2</v>
      </c>
      <c r="F47" s="126">
        <v>7.7372998529354906E-2</v>
      </c>
      <c r="G47" s="126">
        <v>6.8713671819751507E-2</v>
      </c>
    </row>
    <row r="48" spans="1:7" x14ac:dyDescent="0.3">
      <c r="A48" s="89" t="s">
        <v>81</v>
      </c>
      <c r="B48" s="126">
        <v>2.5580227590272279E-2</v>
      </c>
      <c r="C48" s="126">
        <v>5.106038089084336E-2</v>
      </c>
      <c r="D48" s="126">
        <v>4.785964414805937E-2</v>
      </c>
      <c r="E48" s="126">
        <v>5.0913306837475351E-2</v>
      </c>
      <c r="F48" s="126">
        <v>5.9050688429762195E-2</v>
      </c>
      <c r="G48" s="126">
        <v>7.1704724475866857E-2</v>
      </c>
    </row>
    <row r="49" spans="1:7" x14ac:dyDescent="0.3">
      <c r="A49" s="89" t="s">
        <v>92</v>
      </c>
      <c r="B49" s="126">
        <v>0.10717298330086585</v>
      </c>
      <c r="C49" s="126">
        <v>0.11247600952019482</v>
      </c>
      <c r="D49" s="126">
        <v>0.11679766262781204</v>
      </c>
      <c r="E49" s="126">
        <v>9.2697414076546997E-2</v>
      </c>
      <c r="F49" s="126">
        <v>0.11107305467955386</v>
      </c>
      <c r="G49" s="126">
        <v>0.10775060014505469</v>
      </c>
    </row>
    <row r="50" spans="1:7" x14ac:dyDescent="0.3">
      <c r="A50" s="89" t="s">
        <v>93</v>
      </c>
      <c r="B50" s="126">
        <v>0.11793695716813456</v>
      </c>
      <c r="C50" s="126">
        <v>0.11362519550976664</v>
      </c>
      <c r="D50" s="126">
        <v>0.11537329445778517</v>
      </c>
      <c r="E50" s="126">
        <v>9.7485018610134103E-2</v>
      </c>
      <c r="F50" s="126">
        <v>0.10928622407210357</v>
      </c>
      <c r="G50" s="126">
        <v>0.11870693910383004</v>
      </c>
    </row>
    <row r="51" spans="1:7" x14ac:dyDescent="0.3">
      <c r="A51" s="89" t="s">
        <v>47</v>
      </c>
      <c r="B51" s="126">
        <v>0.12669609955846797</v>
      </c>
      <c r="C51" s="126">
        <v>0.12340341404167471</v>
      </c>
      <c r="D51" s="126">
        <v>0.12682852398405228</v>
      </c>
      <c r="E51" s="126">
        <v>0.10563013357663109</v>
      </c>
      <c r="F51" s="126">
        <v>0.10648934539490652</v>
      </c>
      <c r="G51" s="126">
        <v>9.9167609027344034E-2</v>
      </c>
    </row>
    <row r="52" spans="1:7" x14ac:dyDescent="0.3">
      <c r="A52" s="89" t="s">
        <v>94</v>
      </c>
      <c r="B52" s="126">
        <v>0.13471866296689797</v>
      </c>
      <c r="C52" s="126">
        <v>0.12131262243502526</v>
      </c>
      <c r="D52" s="126">
        <v>0.11700025631659841</v>
      </c>
      <c r="E52" s="126">
        <v>9.2265819475846542E-2</v>
      </c>
      <c r="F52" s="126">
        <v>0.12640240295247343</v>
      </c>
      <c r="G52" s="126">
        <v>0.11040564579467844</v>
      </c>
    </row>
    <row r="53" spans="1:7" x14ac:dyDescent="0.3">
      <c r="A53" s="89" t="s">
        <v>11</v>
      </c>
      <c r="B53" s="126">
        <v>8.9026481737916233E-2</v>
      </c>
      <c r="C53" s="126">
        <v>8.7884531605078101E-2</v>
      </c>
      <c r="D53" s="126">
        <v>8.499745527070536E-2</v>
      </c>
      <c r="E53" s="126">
        <v>8.1165307841918069E-2</v>
      </c>
      <c r="F53" s="126">
        <v>8.5554867757606734E-2</v>
      </c>
      <c r="G53" s="126">
        <v>8.0794026124721391E-2</v>
      </c>
    </row>
    <row r="54" spans="1:7" x14ac:dyDescent="0.3">
      <c r="A54" s="89" t="s">
        <v>240</v>
      </c>
      <c r="B54" s="126">
        <v>8.3385951798673266E-2</v>
      </c>
      <c r="C54" s="126">
        <v>7.720810084856386E-2</v>
      </c>
      <c r="D54" s="126">
        <v>7.8611245364701418E-2</v>
      </c>
      <c r="E54" s="126">
        <v>7.4320137065678638E-2</v>
      </c>
      <c r="F54" s="126">
        <v>7.5273458995744877E-2</v>
      </c>
      <c r="G54" s="126">
        <v>7.5067735545241793E-2</v>
      </c>
    </row>
    <row r="55" spans="1:7" x14ac:dyDescent="0.3">
      <c r="A55" s="89" t="s">
        <v>83</v>
      </c>
      <c r="B55" s="126">
        <v>7.6174083178067439E-2</v>
      </c>
      <c r="C55" s="126">
        <v>7.4762817198971987E-2</v>
      </c>
      <c r="D55" s="126">
        <v>7.094290342721242E-2</v>
      </c>
      <c r="E55" s="126">
        <v>7.2960105854510626E-2</v>
      </c>
      <c r="F55" s="126">
        <v>6.607800310223666E-2</v>
      </c>
      <c r="G55" s="126">
        <v>6.3054040808692605E-2</v>
      </c>
    </row>
    <row r="56" spans="1:7" x14ac:dyDescent="0.3">
      <c r="A56" s="89" t="s">
        <v>42</v>
      </c>
      <c r="B56" s="126">
        <v>0.10363635011035272</v>
      </c>
      <c r="C56" s="126">
        <v>9.3020889281647298E-2</v>
      </c>
      <c r="D56" s="126">
        <v>8.7078928607716322E-2</v>
      </c>
      <c r="E56" s="126">
        <v>8.6146417708212381E-2</v>
      </c>
      <c r="F56" s="126">
        <v>9.3367785628407599E-2</v>
      </c>
      <c r="G56" s="126">
        <v>8.5741970417691868E-2</v>
      </c>
    </row>
    <row r="57" spans="1:7" x14ac:dyDescent="0.3">
      <c r="A57" s="89" t="s">
        <v>34</v>
      </c>
      <c r="B57" s="126">
        <v>9.6878856382813419E-2</v>
      </c>
      <c r="C57" s="126">
        <v>9.9189208760162767E-2</v>
      </c>
      <c r="D57" s="126">
        <v>0.10184926208870121</v>
      </c>
      <c r="E57" s="126">
        <v>8.162314596743131E-2</v>
      </c>
      <c r="F57" s="126">
        <v>7.7601385019272301E-2</v>
      </c>
      <c r="G57" s="126">
        <v>8.1554618420958083E-2</v>
      </c>
    </row>
    <row r="58" spans="1:7" x14ac:dyDescent="0.3">
      <c r="A58" s="89" t="s">
        <v>35</v>
      </c>
      <c r="B58" s="126">
        <v>8.8321648104005307E-2</v>
      </c>
      <c r="C58" s="126">
        <v>6.8231650547270595E-2</v>
      </c>
      <c r="D58" s="126">
        <v>0.10138094885392369</v>
      </c>
      <c r="E58" s="126">
        <v>7.5282517719616596E-2</v>
      </c>
      <c r="F58" s="126">
        <v>7.6171986699522645E-2</v>
      </c>
      <c r="G58" s="126">
        <v>8.0785729914885446E-2</v>
      </c>
    </row>
    <row r="59" spans="1:7" x14ac:dyDescent="0.3">
      <c r="A59" s="89" t="s">
        <v>95</v>
      </c>
      <c r="B59" s="126">
        <v>9.1576467411106838E-2</v>
      </c>
      <c r="C59" s="126">
        <v>8.8651627056125934E-2</v>
      </c>
      <c r="D59" s="126">
        <v>8.7897610174035301E-2</v>
      </c>
      <c r="E59" s="126">
        <v>8.600053999976906E-2</v>
      </c>
      <c r="F59" s="126">
        <v>9.4847128411234383E-2</v>
      </c>
      <c r="G59" s="126">
        <v>9.2780307763624142E-2</v>
      </c>
    </row>
    <row r="60" spans="1:7" x14ac:dyDescent="0.3">
      <c r="A60" s="89" t="s">
        <v>46</v>
      </c>
      <c r="B60" s="126">
        <v>7.1805375607782676E-2</v>
      </c>
      <c r="C60" s="126">
        <v>6.9334981978890362E-2</v>
      </c>
      <c r="D60" s="126">
        <v>7.2591228640049646E-2</v>
      </c>
      <c r="E60" s="126">
        <v>6.667726162753651E-2</v>
      </c>
      <c r="F60" s="126">
        <v>7.7892121994973681E-2</v>
      </c>
      <c r="G60" s="126">
        <v>7.9428577274059539E-2</v>
      </c>
    </row>
    <row r="61" spans="1:7" x14ac:dyDescent="0.3">
      <c r="A61" s="89" t="s">
        <v>44</v>
      </c>
      <c r="B61" s="126">
        <v>6.824604603133716E-2</v>
      </c>
      <c r="C61" s="126">
        <v>8.0217124555743494E-2</v>
      </c>
      <c r="D61" s="126">
        <v>6.347568992788373E-2</v>
      </c>
      <c r="E61" s="126">
        <v>5.544274858319434E-2</v>
      </c>
      <c r="F61" s="126">
        <v>6.8284507494555474E-2</v>
      </c>
      <c r="G61" s="126">
        <v>6.4557829115953674E-2</v>
      </c>
    </row>
    <row r="62" spans="1:7" x14ac:dyDescent="0.3">
      <c r="A62" s="89" t="s">
        <v>36</v>
      </c>
      <c r="B62" s="126">
        <v>8.2538779583658919E-2</v>
      </c>
      <c r="C62" s="126">
        <v>7.7222143386635855E-2</v>
      </c>
      <c r="D62" s="126">
        <v>7.2785141287906363E-2</v>
      </c>
      <c r="E62" s="126">
        <v>6.9737832069083211E-2</v>
      </c>
      <c r="F62" s="126">
        <v>6.7758252479470052E-2</v>
      </c>
      <c r="G62" s="126">
        <v>7.6692789973001121E-2</v>
      </c>
    </row>
    <row r="63" spans="1:7" x14ac:dyDescent="0.3">
      <c r="A63" s="89" t="s">
        <v>54</v>
      </c>
      <c r="B63" s="126">
        <v>0.10166079837727367</v>
      </c>
      <c r="C63" s="126">
        <v>7.0251776358637746E-2</v>
      </c>
      <c r="D63" s="126">
        <v>7.4715367988885881E-2</v>
      </c>
      <c r="E63" s="126">
        <v>7.8244664675199041E-2</v>
      </c>
      <c r="F63" s="126">
        <v>8.3983009061095182E-2</v>
      </c>
      <c r="G63" s="126">
        <v>9.1256275470341222E-2</v>
      </c>
    </row>
    <row r="64" spans="1:7" x14ac:dyDescent="0.3">
      <c r="A64" s="89" t="s">
        <v>23</v>
      </c>
      <c r="B64" s="126">
        <v>7.0757794716593742E-2</v>
      </c>
      <c r="C64" s="126">
        <v>8.3833276863711698E-2</v>
      </c>
      <c r="D64" s="126">
        <v>8.3822773915745594E-2</v>
      </c>
      <c r="E64" s="126">
        <v>8.310384462791981E-2</v>
      </c>
      <c r="F64" s="126">
        <v>8.3777791819393085E-2</v>
      </c>
      <c r="G64" s="126">
        <v>8.3137423527257101E-2</v>
      </c>
    </row>
    <row r="65" spans="1:7" x14ac:dyDescent="0.3">
      <c r="A65" s="89" t="s">
        <v>49</v>
      </c>
      <c r="B65" s="126">
        <v>8.3251858909024937E-2</v>
      </c>
      <c r="C65" s="126">
        <v>9.0308143597066459E-2</v>
      </c>
      <c r="D65" s="126">
        <v>7.3310044404008179E-2</v>
      </c>
      <c r="E65" s="126">
        <v>6.6190355194752734E-2</v>
      </c>
      <c r="F65" s="126">
        <v>8.1815323144393493E-2</v>
      </c>
      <c r="G65" s="126">
        <v>7.2687801906704624E-2</v>
      </c>
    </row>
    <row r="66" spans="1:7" x14ac:dyDescent="0.3">
      <c r="A66" s="89" t="s">
        <v>24</v>
      </c>
      <c r="B66" s="126">
        <v>8.7484908010095966E-2</v>
      </c>
      <c r="C66" s="126">
        <v>8.016008404790799E-2</v>
      </c>
      <c r="D66" s="126">
        <v>7.2829277643513574E-2</v>
      </c>
      <c r="E66" s="126">
        <v>7.1819630533474468E-2</v>
      </c>
      <c r="F66" s="126">
        <v>6.0675694324536025E-2</v>
      </c>
      <c r="G66" s="126">
        <v>5.8763450804239253E-2</v>
      </c>
    </row>
    <row r="67" spans="1:7" x14ac:dyDescent="0.3">
      <c r="A67" s="89" t="s">
        <v>68</v>
      </c>
      <c r="B67" s="126">
        <v>7.5249476775428856E-2</v>
      </c>
      <c r="C67" s="126">
        <v>7.8335038560091955E-2</v>
      </c>
      <c r="D67" s="126">
        <v>7.2777686499307298E-2</v>
      </c>
      <c r="E67" s="126">
        <v>9.1957232056987803E-2</v>
      </c>
      <c r="F67" s="126">
        <v>8.6313875754242181E-2</v>
      </c>
      <c r="G67" s="126">
        <v>8.2257897416609008E-2</v>
      </c>
    </row>
    <row r="68" spans="1:7" x14ac:dyDescent="0.3">
      <c r="A68" s="89" t="s">
        <v>41</v>
      </c>
      <c r="B68" s="126">
        <v>7.4436322107651456E-2</v>
      </c>
      <c r="C68" s="126">
        <v>8.0438520529245119E-2</v>
      </c>
      <c r="D68" s="126">
        <v>8.2893475344550521E-2</v>
      </c>
      <c r="E68" s="126">
        <v>6.5698485654380148E-2</v>
      </c>
      <c r="F68" s="126">
        <v>6.9701112050845726E-2</v>
      </c>
      <c r="G68" s="126">
        <v>6.6247096284719309E-2</v>
      </c>
    </row>
    <row r="69" spans="1:7" x14ac:dyDescent="0.3">
      <c r="A69" s="89" t="s">
        <v>240</v>
      </c>
      <c r="B69" s="126">
        <v>7.9206239997854075E-2</v>
      </c>
      <c r="C69" s="126">
        <v>7.0353760527695333E-2</v>
      </c>
      <c r="D69" s="126">
        <v>7.5519995226268982E-2</v>
      </c>
      <c r="E69" s="126">
        <v>6.4030344727264737E-2</v>
      </c>
      <c r="F69" s="126">
        <v>7.5140092971950317E-2</v>
      </c>
      <c r="G69" s="126">
        <v>7.4747149557746723E-2</v>
      </c>
    </row>
    <row r="70" spans="1:7" x14ac:dyDescent="0.3">
      <c r="A70" s="89" t="s">
        <v>55</v>
      </c>
      <c r="B70" s="126">
        <v>8.2441526120139053E-2</v>
      </c>
      <c r="C70" s="126">
        <v>8.7370656903594981E-2</v>
      </c>
      <c r="D70" s="126">
        <v>7.2455601843703629E-2</v>
      </c>
      <c r="E70" s="126">
        <v>6.7128377750925797E-2</v>
      </c>
      <c r="F70" s="126">
        <v>6.8483227977680056E-2</v>
      </c>
      <c r="G70" s="126">
        <v>6.9287342542803096E-2</v>
      </c>
    </row>
    <row r="71" spans="1:7" x14ac:dyDescent="0.3">
      <c r="A71" s="89" t="s">
        <v>16</v>
      </c>
      <c r="B71" s="126">
        <v>7.0839454591342055E-2</v>
      </c>
      <c r="C71" s="126">
        <v>5.5927807195265154E-2</v>
      </c>
      <c r="D71" s="126">
        <v>7.8616078087872743E-2</v>
      </c>
      <c r="E71" s="126">
        <v>5.9675604443765434E-2</v>
      </c>
      <c r="F71" s="126">
        <v>7.1669819159545775E-2</v>
      </c>
      <c r="G71" s="126">
        <v>7.5019349134445037E-2</v>
      </c>
    </row>
    <row r="72" spans="1:7" x14ac:dyDescent="0.3">
      <c r="A72" s="89" t="s">
        <v>19</v>
      </c>
      <c r="B72" s="126">
        <v>8.1082800404035982E-2</v>
      </c>
      <c r="C72" s="126">
        <v>7.6567487501842266E-2</v>
      </c>
      <c r="D72" s="126">
        <v>7.4647899187308311E-2</v>
      </c>
      <c r="E72" s="126">
        <v>6.1325508820083051E-2</v>
      </c>
      <c r="F72" s="126">
        <v>7.2906365965160952E-2</v>
      </c>
      <c r="G72" s="126">
        <v>7.4460357026695748E-2</v>
      </c>
    </row>
    <row r="73" spans="1:7" x14ac:dyDescent="0.3">
      <c r="A73" s="89" t="s">
        <v>17</v>
      </c>
      <c r="B73" s="126">
        <v>7.9120950464457898E-2</v>
      </c>
      <c r="C73" s="126">
        <v>7.5694841144222105E-2</v>
      </c>
      <c r="D73" s="126">
        <v>8.2539615469107458E-2</v>
      </c>
      <c r="E73" s="126">
        <v>5.7359851625792622E-2</v>
      </c>
      <c r="F73" s="126">
        <v>7.3895996526611663E-2</v>
      </c>
      <c r="G73" s="126">
        <v>6.1481385485724308E-2</v>
      </c>
    </row>
    <row r="74" spans="1:7" x14ac:dyDescent="0.3">
      <c r="A74" s="89" t="s">
        <v>60</v>
      </c>
      <c r="B74" s="126">
        <v>8.0500519001722337E-2</v>
      </c>
      <c r="C74" s="126">
        <v>5.6350664362972633E-2</v>
      </c>
      <c r="D74" s="126">
        <v>5.8067386380750478E-2</v>
      </c>
      <c r="E74" s="126">
        <v>7.3586052459356954E-2</v>
      </c>
      <c r="F74" s="126">
        <v>8.7839107831833088E-2</v>
      </c>
      <c r="G74" s="126">
        <v>0.1032772214918012</v>
      </c>
    </row>
    <row r="75" spans="1:7" x14ac:dyDescent="0.3">
      <c r="A75" s="89" t="s">
        <v>242</v>
      </c>
      <c r="B75" s="126">
        <v>8.4770230370868185E-2</v>
      </c>
      <c r="C75" s="126">
        <v>8.9585576418946947E-2</v>
      </c>
      <c r="D75" s="126">
        <v>7.2862715860957175E-2</v>
      </c>
      <c r="E75" s="126">
        <v>6.0862534839575447E-2</v>
      </c>
      <c r="F75" s="126">
        <v>6.0702817181726001E-2</v>
      </c>
      <c r="G75" s="126">
        <v>7.7775470676783948E-2</v>
      </c>
    </row>
    <row r="76" spans="1:7" x14ac:dyDescent="0.3">
      <c r="A76" s="89" t="s">
        <v>82</v>
      </c>
      <c r="B76" s="126">
        <v>8.8526955325466616E-2</v>
      </c>
      <c r="C76" s="126">
        <v>7.9140085591562367E-2</v>
      </c>
      <c r="D76" s="126">
        <v>7.3018242738687428E-2</v>
      </c>
      <c r="E76" s="126">
        <v>7.2745718891956052E-2</v>
      </c>
      <c r="F76" s="126">
        <v>8.4432581943464161E-2</v>
      </c>
      <c r="G76" s="126">
        <v>7.5999885078964963E-2</v>
      </c>
    </row>
    <row r="77" spans="1:7" x14ac:dyDescent="0.3">
      <c r="A77" s="89" t="s">
        <v>240</v>
      </c>
      <c r="B77" s="126">
        <v>8.8368523293793397E-2</v>
      </c>
      <c r="C77" s="126">
        <v>8.5221674171818057E-2</v>
      </c>
      <c r="D77" s="126">
        <v>8.1728456361455246E-2</v>
      </c>
      <c r="E77" s="126">
        <v>7.4997823841265646E-2</v>
      </c>
      <c r="F77" s="126">
        <v>7.8103265986150902E-2</v>
      </c>
      <c r="G77" s="126">
        <v>8.0041639347249185E-2</v>
      </c>
    </row>
    <row r="78" spans="1:7" x14ac:dyDescent="0.3">
      <c r="A78" s="89" t="s">
        <v>58</v>
      </c>
      <c r="B78" s="126">
        <v>9.8984960902744404E-2</v>
      </c>
      <c r="C78" s="126">
        <v>9.361082179609205E-2</v>
      </c>
      <c r="D78" s="126">
        <v>9.2070397896294717E-2</v>
      </c>
      <c r="E78" s="126">
        <v>8.3556092394441048E-2</v>
      </c>
      <c r="F78" s="126">
        <v>9.5479675077098328E-2</v>
      </c>
      <c r="G78" s="126">
        <v>9.0467948197025125E-2</v>
      </c>
    </row>
    <row r="79" spans="1:7" x14ac:dyDescent="0.3">
      <c r="A79" s="89" t="s">
        <v>14</v>
      </c>
      <c r="B79" s="126">
        <v>0.12233139120251259</v>
      </c>
      <c r="C79" s="126">
        <v>0.12269792674309865</v>
      </c>
      <c r="D79" s="126">
        <v>0.1175853897929834</v>
      </c>
      <c r="E79" s="126">
        <v>0.12103433413816331</v>
      </c>
      <c r="F79" s="126">
        <v>0.11771534240095977</v>
      </c>
      <c r="G79" s="126">
        <v>0.12268733507766828</v>
      </c>
    </row>
    <row r="80" spans="1:7" x14ac:dyDescent="0.3">
      <c r="A80" s="89" t="s">
        <v>77</v>
      </c>
      <c r="B80" s="126">
        <v>8.1403282806595409E-2</v>
      </c>
      <c r="C80" s="126">
        <v>8.5965196625142626E-2</v>
      </c>
      <c r="D80" s="126">
        <v>8.8052121177360068E-2</v>
      </c>
      <c r="E80" s="126">
        <v>7.8288143101754443E-2</v>
      </c>
      <c r="F80" s="126">
        <v>8.3696562447949499E-2</v>
      </c>
      <c r="G80" s="126">
        <v>8.6981016045606332E-2</v>
      </c>
    </row>
    <row r="81" spans="1:7" x14ac:dyDescent="0.3">
      <c r="A81" s="89" t="s">
        <v>12</v>
      </c>
      <c r="B81" s="126">
        <v>9.1417929971732731E-2</v>
      </c>
      <c r="C81" s="126">
        <v>7.7950414566505768E-2</v>
      </c>
      <c r="D81" s="126">
        <v>7.5652019940769408E-2</v>
      </c>
      <c r="E81" s="126">
        <v>6.4323375683172659E-2</v>
      </c>
      <c r="F81" s="126">
        <v>6.9111042231543213E-2</v>
      </c>
      <c r="G81" s="126">
        <v>8.0226702300621747E-2</v>
      </c>
    </row>
    <row r="82" spans="1:7" x14ac:dyDescent="0.3">
      <c r="A82" s="89" t="s">
        <v>61</v>
      </c>
      <c r="B82" s="126">
        <v>8.3509953573543974E-2</v>
      </c>
      <c r="C82" s="126">
        <v>8.5672861092529196E-2</v>
      </c>
      <c r="D82" s="126">
        <v>8.5441657251527178E-2</v>
      </c>
      <c r="E82" s="126">
        <v>7.9417127574064966E-2</v>
      </c>
      <c r="F82" s="126">
        <v>7.2050000320237131E-2</v>
      </c>
      <c r="G82" s="126">
        <v>7.8110911192437738E-2</v>
      </c>
    </row>
    <row r="83" spans="1:7" x14ac:dyDescent="0.3">
      <c r="A83" s="89" t="s">
        <v>72</v>
      </c>
      <c r="B83" s="126">
        <v>0.1101444057297627</v>
      </c>
      <c r="C83" s="126">
        <v>0.10432506809297212</v>
      </c>
      <c r="D83" s="126">
        <v>8.6279257195900558E-2</v>
      </c>
      <c r="E83" s="126">
        <v>8.9305733126427977E-2</v>
      </c>
      <c r="F83" s="126">
        <v>9.672639078766776E-2</v>
      </c>
      <c r="G83" s="126">
        <v>9.4420270293086583E-2</v>
      </c>
    </row>
    <row r="84" spans="1:7" x14ac:dyDescent="0.3">
      <c r="A84" s="89" t="s">
        <v>76</v>
      </c>
      <c r="B84" s="126">
        <v>9.6562557089376277E-2</v>
      </c>
      <c r="C84" s="126">
        <v>8.2813439778711917E-2</v>
      </c>
      <c r="D84" s="126">
        <v>8.0182862311241193E-2</v>
      </c>
      <c r="E84" s="126">
        <v>7.6177570895997374E-2</v>
      </c>
      <c r="F84" s="126">
        <v>7.5734239222026267E-2</v>
      </c>
      <c r="G84" s="126">
        <v>8.8933590577677121E-2</v>
      </c>
    </row>
    <row r="85" spans="1:7" x14ac:dyDescent="0.3">
      <c r="A85" s="89" t="s">
        <v>6</v>
      </c>
      <c r="B85" s="126">
        <v>8.0102866504954504E-2</v>
      </c>
      <c r="C85" s="126">
        <v>8.6856170474052627E-2</v>
      </c>
      <c r="D85" s="126">
        <v>7.966445918446001E-2</v>
      </c>
      <c r="E85" s="126">
        <v>6.3645998645276716E-2</v>
      </c>
      <c r="F85" s="126">
        <v>7.4583458145910067E-2</v>
      </c>
      <c r="G85" s="126">
        <v>6.2725120770778534E-2</v>
      </c>
    </row>
    <row r="86" spans="1:7" x14ac:dyDescent="0.3">
      <c r="A86" s="89" t="s">
        <v>64</v>
      </c>
      <c r="B86" s="126">
        <v>6.6876927544593956E-2</v>
      </c>
      <c r="C86" s="126">
        <v>6.0550922136730315E-2</v>
      </c>
      <c r="D86" s="126">
        <v>6.69362705314335E-2</v>
      </c>
      <c r="E86" s="126">
        <v>6.5134956439832303E-2</v>
      </c>
      <c r="F86" s="126">
        <v>7.0073623391538428E-2</v>
      </c>
      <c r="G86" s="126">
        <v>6.7575982528573539E-2</v>
      </c>
    </row>
    <row r="87" spans="1:7" x14ac:dyDescent="0.3">
      <c r="A87" s="89" t="s">
        <v>5</v>
      </c>
      <c r="B87" s="126">
        <v>8.8806043544629981E-2</v>
      </c>
      <c r="C87" s="126">
        <v>9.4746392607984994E-2</v>
      </c>
      <c r="D87" s="126">
        <v>9.1953678669743355E-2</v>
      </c>
      <c r="E87" s="126">
        <v>7.5286248906913905E-2</v>
      </c>
      <c r="F87" s="126">
        <v>8.2464887947987633E-2</v>
      </c>
      <c r="G87" s="126">
        <v>8.0209420050688165E-2</v>
      </c>
    </row>
    <row r="88" spans="1:7" x14ac:dyDescent="0.3">
      <c r="A88" s="89" t="s">
        <v>240</v>
      </c>
      <c r="B88" s="126">
        <v>9.1729724867700868E-2</v>
      </c>
      <c r="C88" s="126">
        <v>8.5760958329425416E-2</v>
      </c>
      <c r="D88" s="126">
        <v>8.4949684176005888E-2</v>
      </c>
      <c r="E88" s="126">
        <v>7.7753502743890021E-2</v>
      </c>
      <c r="F88" s="126">
        <v>7.8622516001118817E-2</v>
      </c>
      <c r="G88" s="126">
        <v>7.8435476006576021E-2</v>
      </c>
    </row>
    <row r="89" spans="1:7" x14ac:dyDescent="0.3">
      <c r="A89" s="89" t="s">
        <v>1</v>
      </c>
      <c r="B89" s="126">
        <v>9.0626375606983944E-2</v>
      </c>
      <c r="C89" s="126">
        <v>9.1716809496997079E-2</v>
      </c>
      <c r="D89" s="126">
        <v>9.4003677191214177E-2</v>
      </c>
      <c r="E89" s="126">
        <v>7.3140026050162191E-2</v>
      </c>
      <c r="F89" s="126">
        <v>8.5939375704533472E-2</v>
      </c>
      <c r="G89" s="126">
        <v>7.5739149151677454E-2</v>
      </c>
    </row>
    <row r="90" spans="1:7" x14ac:dyDescent="0.3">
      <c r="A90" s="89" t="s">
        <v>62</v>
      </c>
      <c r="B90" s="126">
        <v>0.10620860419947561</v>
      </c>
      <c r="C90" s="126">
        <v>0.10443865509763346</v>
      </c>
      <c r="D90" s="126">
        <v>9.6121977467081815E-2</v>
      </c>
      <c r="E90" s="126">
        <v>9.7832541292692324E-2</v>
      </c>
      <c r="F90" s="126">
        <v>8.9031743019138479E-2</v>
      </c>
      <c r="G90" s="126">
        <v>8.3214532260699331E-2</v>
      </c>
    </row>
    <row r="91" spans="1:7" x14ac:dyDescent="0.3">
      <c r="A91" s="89" t="s">
        <v>57</v>
      </c>
      <c r="B91" s="126">
        <v>9.3828701025616704E-2</v>
      </c>
      <c r="C91" s="126">
        <v>9.4219769654034474E-2</v>
      </c>
      <c r="D91" s="126">
        <v>8.5625152799654408E-2</v>
      </c>
      <c r="E91" s="126">
        <v>8.213064798192736E-2</v>
      </c>
      <c r="F91" s="126">
        <v>7.3184710885158266E-2</v>
      </c>
      <c r="G91" s="126">
        <v>7.5574364360221261E-2</v>
      </c>
    </row>
    <row r="92" spans="1:7" x14ac:dyDescent="0.3">
      <c r="A92" s="89" t="s">
        <v>9</v>
      </c>
      <c r="B92" s="126">
        <v>7.5100286271033517E-2</v>
      </c>
      <c r="C92" s="126">
        <v>7.6097319431355295E-2</v>
      </c>
      <c r="D92" s="126">
        <v>6.872797127986198E-2</v>
      </c>
      <c r="E92" s="126">
        <v>6.6179648503068941E-2</v>
      </c>
      <c r="F92" s="126">
        <v>8.1259502967649985E-2</v>
      </c>
      <c r="G92" s="126">
        <v>7.7622786486531384E-2</v>
      </c>
    </row>
    <row r="93" spans="1:7" x14ac:dyDescent="0.3">
      <c r="A93" s="89" t="s">
        <v>10</v>
      </c>
      <c r="B93" s="126">
        <v>9.0365227396475595E-2</v>
      </c>
      <c r="C93" s="126">
        <v>6.9388533876108022E-2</v>
      </c>
      <c r="D93" s="126">
        <v>8.171133333080885E-2</v>
      </c>
      <c r="E93" s="126">
        <v>8.2227801770259928E-2</v>
      </c>
      <c r="F93" s="126">
        <v>7.6689066996513511E-2</v>
      </c>
      <c r="G93" s="126">
        <v>7.5301819803702832E-2</v>
      </c>
    </row>
    <row r="94" spans="1:7" x14ac:dyDescent="0.3">
      <c r="A94" s="89" t="s">
        <v>75</v>
      </c>
      <c r="B94" s="126">
        <v>0.10071336788865548</v>
      </c>
      <c r="C94" s="126">
        <v>9.4814923410453333E-2</v>
      </c>
      <c r="D94" s="126">
        <v>9.1975624190458613E-2</v>
      </c>
      <c r="E94" s="126">
        <v>7.6111116110170893E-2</v>
      </c>
      <c r="F94" s="126">
        <v>8.6765861546682116E-2</v>
      </c>
      <c r="G94" s="126">
        <v>9.3984146009116143E-2</v>
      </c>
    </row>
    <row r="95" spans="1:7" x14ac:dyDescent="0.3">
      <c r="A95" s="89" t="s">
        <v>73</v>
      </c>
      <c r="B95" s="126">
        <v>8.3670389076517693E-2</v>
      </c>
      <c r="C95" s="126">
        <v>9.014199694498426E-2</v>
      </c>
      <c r="D95" s="126">
        <v>7.0434542358821892E-2</v>
      </c>
      <c r="E95" s="126">
        <v>5.9332959364750512E-2</v>
      </c>
      <c r="F95" s="126">
        <v>5.8520197730155932E-2</v>
      </c>
      <c r="G95" s="126">
        <v>6.2688891796135252E-2</v>
      </c>
    </row>
    <row r="96" spans="1:7" x14ac:dyDescent="0.3">
      <c r="A96" s="89" t="s">
        <v>8</v>
      </c>
      <c r="B96" s="126">
        <v>6.5750760726027216E-2</v>
      </c>
      <c r="C96" s="126">
        <v>7.3537183609506784E-2</v>
      </c>
      <c r="D96" s="126">
        <v>8.1259853172226754E-2</v>
      </c>
      <c r="E96" s="126">
        <v>6.8712007380145157E-2</v>
      </c>
      <c r="F96" s="126">
        <v>6.5480698198462403E-2</v>
      </c>
      <c r="G96" s="126">
        <v>6.8460647645304726E-2</v>
      </c>
    </row>
    <row r="97" spans="1:7" s="15" customFormat="1" x14ac:dyDescent="0.3">
      <c r="A97" s="89" t="s">
        <v>3</v>
      </c>
      <c r="B97" s="126">
        <v>7.6418367607668208E-2</v>
      </c>
      <c r="C97" s="126">
        <v>7.5992076288960542E-2</v>
      </c>
      <c r="D97" s="126">
        <v>7.8935464457923321E-2</v>
      </c>
      <c r="E97" s="126">
        <v>6.8569482339985333E-2</v>
      </c>
      <c r="F97" s="126">
        <v>7.4974577863858263E-2</v>
      </c>
      <c r="G97" s="126">
        <v>7.1943515101365652E-2</v>
      </c>
    </row>
    <row r="98" spans="1:7" s="15" customFormat="1" x14ac:dyDescent="0.3">
      <c r="A98" s="89" t="s">
        <v>74</v>
      </c>
      <c r="B98" s="126">
        <v>9.4983826929258081E-2</v>
      </c>
      <c r="C98" s="126">
        <v>0.10268610885608781</v>
      </c>
      <c r="D98" s="126">
        <v>8.5348792337211876E-2</v>
      </c>
      <c r="E98" s="126">
        <v>6.7532404553127867E-2</v>
      </c>
      <c r="F98" s="126">
        <v>8.2435517436765138E-2</v>
      </c>
      <c r="G98" s="126">
        <v>8.3106767422567285E-2</v>
      </c>
    </row>
    <row r="99" spans="1:7" s="15" customFormat="1" x14ac:dyDescent="0.3">
      <c r="A99" s="89" t="s">
        <v>18</v>
      </c>
      <c r="B99" s="126">
        <v>8.3377307336992973E-2</v>
      </c>
      <c r="C99" s="126">
        <v>6.705664990844093E-2</v>
      </c>
      <c r="D99" s="126">
        <v>5.0967137485447553E-2</v>
      </c>
      <c r="E99" s="126">
        <v>4.8437527532868271E-2</v>
      </c>
      <c r="F99" s="126">
        <v>4.7491822429995452E-2</v>
      </c>
      <c r="G99" s="126">
        <v>5.7211613540407796E-2</v>
      </c>
    </row>
    <row r="100" spans="1:7" s="15" customFormat="1" x14ac:dyDescent="0.3">
      <c r="A100" s="86"/>
    </row>
    <row r="101" spans="1:7" s="15" customFormat="1" x14ac:dyDescent="0.3">
      <c r="A101" s="86"/>
    </row>
  </sheetData>
  <autoFilter ref="A3:G98" xr:uid="{EF03A116-736A-4762-8E13-A8315C50651B}"/>
  <pageMargins left="0.75" right="0.75" top="1" bottom="1" header="0.5" footer="0.5"/>
  <pageSetup orientation="portrait" horizontalDpi="300" verticalDpi="300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58C42-13DE-4D17-99DE-376455CF457E}">
  <sheetPr codeName="Лист29">
    <tabColor theme="4" tint="0.79998168889431442"/>
    <pageSetUpPr fitToPage="1"/>
  </sheetPr>
  <dimension ref="A1:Z101"/>
  <sheetViews>
    <sheetView showGridLines="0" tabSelected="1" workbookViewId="0">
      <selection activeCell="M16" sqref="M16"/>
    </sheetView>
  </sheetViews>
  <sheetFormatPr defaultRowHeight="16.5" x14ac:dyDescent="0.3"/>
  <cols>
    <col min="1" max="1" width="108.5703125" style="86" customWidth="1"/>
    <col min="2" max="7" width="9.85546875" style="15" bestFit="1" customWidth="1"/>
    <col min="8" max="255" width="9.140625" style="15"/>
    <col min="256" max="256" width="108.5703125" style="15" customWidth="1"/>
    <col min="257" max="257" width="1.5703125" style="15" customWidth="1"/>
    <col min="258" max="258" width="6" style="15" customWidth="1"/>
    <col min="259" max="511" width="9.140625" style="15"/>
    <col min="512" max="512" width="108.5703125" style="15" customWidth="1"/>
    <col min="513" max="513" width="1.5703125" style="15" customWidth="1"/>
    <col min="514" max="514" width="6" style="15" customWidth="1"/>
    <col min="515" max="767" width="9.140625" style="15"/>
    <col min="768" max="768" width="108.5703125" style="15" customWidth="1"/>
    <col min="769" max="769" width="1.5703125" style="15" customWidth="1"/>
    <col min="770" max="770" width="6" style="15" customWidth="1"/>
    <col min="771" max="1023" width="9.140625" style="15"/>
    <col min="1024" max="1024" width="108.5703125" style="15" customWidth="1"/>
    <col min="1025" max="1025" width="1.5703125" style="15" customWidth="1"/>
    <col min="1026" max="1026" width="6" style="15" customWidth="1"/>
    <col min="1027" max="1279" width="9.140625" style="15"/>
    <col min="1280" max="1280" width="108.5703125" style="15" customWidth="1"/>
    <col min="1281" max="1281" width="1.5703125" style="15" customWidth="1"/>
    <col min="1282" max="1282" width="6" style="15" customWidth="1"/>
    <col min="1283" max="1535" width="9.140625" style="15"/>
    <col min="1536" max="1536" width="108.5703125" style="15" customWidth="1"/>
    <col min="1537" max="1537" width="1.5703125" style="15" customWidth="1"/>
    <col min="1538" max="1538" width="6" style="15" customWidth="1"/>
    <col min="1539" max="1791" width="9.140625" style="15"/>
    <col min="1792" max="1792" width="108.5703125" style="15" customWidth="1"/>
    <col min="1793" max="1793" width="1.5703125" style="15" customWidth="1"/>
    <col min="1794" max="1794" width="6" style="15" customWidth="1"/>
    <col min="1795" max="2047" width="9.140625" style="15"/>
    <col min="2048" max="2048" width="108.5703125" style="15" customWidth="1"/>
    <col min="2049" max="2049" width="1.5703125" style="15" customWidth="1"/>
    <col min="2050" max="2050" width="6" style="15" customWidth="1"/>
    <col min="2051" max="2303" width="9.140625" style="15"/>
    <col min="2304" max="2304" width="108.5703125" style="15" customWidth="1"/>
    <col min="2305" max="2305" width="1.5703125" style="15" customWidth="1"/>
    <col min="2306" max="2306" width="6" style="15" customWidth="1"/>
    <col min="2307" max="2559" width="9.140625" style="15"/>
    <col min="2560" max="2560" width="108.5703125" style="15" customWidth="1"/>
    <col min="2561" max="2561" width="1.5703125" style="15" customWidth="1"/>
    <col min="2562" max="2562" width="6" style="15" customWidth="1"/>
    <col min="2563" max="2815" width="9.140625" style="15"/>
    <col min="2816" max="2816" width="108.5703125" style="15" customWidth="1"/>
    <col min="2817" max="2817" width="1.5703125" style="15" customWidth="1"/>
    <col min="2818" max="2818" width="6" style="15" customWidth="1"/>
    <col min="2819" max="3071" width="9.140625" style="15"/>
    <col min="3072" max="3072" width="108.5703125" style="15" customWidth="1"/>
    <col min="3073" max="3073" width="1.5703125" style="15" customWidth="1"/>
    <col min="3074" max="3074" width="6" style="15" customWidth="1"/>
    <col min="3075" max="3327" width="9.140625" style="15"/>
    <col min="3328" max="3328" width="108.5703125" style="15" customWidth="1"/>
    <col min="3329" max="3329" width="1.5703125" style="15" customWidth="1"/>
    <col min="3330" max="3330" width="6" style="15" customWidth="1"/>
    <col min="3331" max="3583" width="9.140625" style="15"/>
    <col min="3584" max="3584" width="108.5703125" style="15" customWidth="1"/>
    <col min="3585" max="3585" width="1.5703125" style="15" customWidth="1"/>
    <col min="3586" max="3586" width="6" style="15" customWidth="1"/>
    <col min="3587" max="3839" width="9.140625" style="15"/>
    <col min="3840" max="3840" width="108.5703125" style="15" customWidth="1"/>
    <col min="3841" max="3841" width="1.5703125" style="15" customWidth="1"/>
    <col min="3842" max="3842" width="6" style="15" customWidth="1"/>
    <col min="3843" max="4095" width="9.140625" style="15"/>
    <col min="4096" max="4096" width="108.5703125" style="15" customWidth="1"/>
    <col min="4097" max="4097" width="1.5703125" style="15" customWidth="1"/>
    <col min="4098" max="4098" width="6" style="15" customWidth="1"/>
    <col min="4099" max="4351" width="9.140625" style="15"/>
    <col min="4352" max="4352" width="108.5703125" style="15" customWidth="1"/>
    <col min="4353" max="4353" width="1.5703125" style="15" customWidth="1"/>
    <col min="4354" max="4354" width="6" style="15" customWidth="1"/>
    <col min="4355" max="4607" width="9.140625" style="15"/>
    <col min="4608" max="4608" width="108.5703125" style="15" customWidth="1"/>
    <col min="4609" max="4609" width="1.5703125" style="15" customWidth="1"/>
    <col min="4610" max="4610" width="6" style="15" customWidth="1"/>
    <col min="4611" max="4863" width="9.140625" style="15"/>
    <col min="4864" max="4864" width="108.5703125" style="15" customWidth="1"/>
    <col min="4865" max="4865" width="1.5703125" style="15" customWidth="1"/>
    <col min="4866" max="4866" width="6" style="15" customWidth="1"/>
    <col min="4867" max="5119" width="9.140625" style="15"/>
    <col min="5120" max="5120" width="108.5703125" style="15" customWidth="1"/>
    <col min="5121" max="5121" width="1.5703125" style="15" customWidth="1"/>
    <col min="5122" max="5122" width="6" style="15" customWidth="1"/>
    <col min="5123" max="5375" width="9.140625" style="15"/>
    <col min="5376" max="5376" width="108.5703125" style="15" customWidth="1"/>
    <col min="5377" max="5377" width="1.5703125" style="15" customWidth="1"/>
    <col min="5378" max="5378" width="6" style="15" customWidth="1"/>
    <col min="5379" max="5631" width="9.140625" style="15"/>
    <col min="5632" max="5632" width="108.5703125" style="15" customWidth="1"/>
    <col min="5633" max="5633" width="1.5703125" style="15" customWidth="1"/>
    <col min="5634" max="5634" width="6" style="15" customWidth="1"/>
    <col min="5635" max="5887" width="9.140625" style="15"/>
    <col min="5888" max="5888" width="108.5703125" style="15" customWidth="1"/>
    <col min="5889" max="5889" width="1.5703125" style="15" customWidth="1"/>
    <col min="5890" max="5890" width="6" style="15" customWidth="1"/>
    <col min="5891" max="6143" width="9.140625" style="15"/>
    <col min="6144" max="6144" width="108.5703125" style="15" customWidth="1"/>
    <col min="6145" max="6145" width="1.5703125" style="15" customWidth="1"/>
    <col min="6146" max="6146" width="6" style="15" customWidth="1"/>
    <col min="6147" max="6399" width="9.140625" style="15"/>
    <col min="6400" max="6400" width="108.5703125" style="15" customWidth="1"/>
    <col min="6401" max="6401" width="1.5703125" style="15" customWidth="1"/>
    <col min="6402" max="6402" width="6" style="15" customWidth="1"/>
    <col min="6403" max="6655" width="9.140625" style="15"/>
    <col min="6656" max="6656" width="108.5703125" style="15" customWidth="1"/>
    <col min="6657" max="6657" width="1.5703125" style="15" customWidth="1"/>
    <col min="6658" max="6658" width="6" style="15" customWidth="1"/>
    <col min="6659" max="6911" width="9.140625" style="15"/>
    <col min="6912" max="6912" width="108.5703125" style="15" customWidth="1"/>
    <col min="6913" max="6913" width="1.5703125" style="15" customWidth="1"/>
    <col min="6914" max="6914" width="6" style="15" customWidth="1"/>
    <col min="6915" max="7167" width="9.140625" style="15"/>
    <col min="7168" max="7168" width="108.5703125" style="15" customWidth="1"/>
    <col min="7169" max="7169" width="1.5703125" style="15" customWidth="1"/>
    <col min="7170" max="7170" width="6" style="15" customWidth="1"/>
    <col min="7171" max="7423" width="9.140625" style="15"/>
    <col min="7424" max="7424" width="108.5703125" style="15" customWidth="1"/>
    <col min="7425" max="7425" width="1.5703125" style="15" customWidth="1"/>
    <col min="7426" max="7426" width="6" style="15" customWidth="1"/>
    <col min="7427" max="7679" width="9.140625" style="15"/>
    <col min="7680" max="7680" width="108.5703125" style="15" customWidth="1"/>
    <col min="7681" max="7681" width="1.5703125" style="15" customWidth="1"/>
    <col min="7682" max="7682" width="6" style="15" customWidth="1"/>
    <col min="7683" max="7935" width="9.140625" style="15"/>
    <col min="7936" max="7936" width="108.5703125" style="15" customWidth="1"/>
    <col min="7937" max="7937" width="1.5703125" style="15" customWidth="1"/>
    <col min="7938" max="7938" width="6" style="15" customWidth="1"/>
    <col min="7939" max="8191" width="9.140625" style="15"/>
    <col min="8192" max="8192" width="108.5703125" style="15" customWidth="1"/>
    <col min="8193" max="8193" width="1.5703125" style="15" customWidth="1"/>
    <col min="8194" max="8194" width="6" style="15" customWidth="1"/>
    <col min="8195" max="8447" width="9.140625" style="15"/>
    <col min="8448" max="8448" width="108.5703125" style="15" customWidth="1"/>
    <col min="8449" max="8449" width="1.5703125" style="15" customWidth="1"/>
    <col min="8450" max="8450" width="6" style="15" customWidth="1"/>
    <col min="8451" max="8703" width="9.140625" style="15"/>
    <col min="8704" max="8704" width="108.5703125" style="15" customWidth="1"/>
    <col min="8705" max="8705" width="1.5703125" style="15" customWidth="1"/>
    <col min="8706" max="8706" width="6" style="15" customWidth="1"/>
    <col min="8707" max="8959" width="9.140625" style="15"/>
    <col min="8960" max="8960" width="108.5703125" style="15" customWidth="1"/>
    <col min="8961" max="8961" width="1.5703125" style="15" customWidth="1"/>
    <col min="8962" max="8962" width="6" style="15" customWidth="1"/>
    <col min="8963" max="9215" width="9.140625" style="15"/>
    <col min="9216" max="9216" width="108.5703125" style="15" customWidth="1"/>
    <col min="9217" max="9217" width="1.5703125" style="15" customWidth="1"/>
    <col min="9218" max="9218" width="6" style="15" customWidth="1"/>
    <col min="9219" max="9471" width="9.140625" style="15"/>
    <col min="9472" max="9472" width="108.5703125" style="15" customWidth="1"/>
    <col min="9473" max="9473" width="1.5703125" style="15" customWidth="1"/>
    <col min="9474" max="9474" width="6" style="15" customWidth="1"/>
    <col min="9475" max="9727" width="9.140625" style="15"/>
    <col min="9728" max="9728" width="108.5703125" style="15" customWidth="1"/>
    <col min="9729" max="9729" width="1.5703125" style="15" customWidth="1"/>
    <col min="9730" max="9730" width="6" style="15" customWidth="1"/>
    <col min="9731" max="9983" width="9.140625" style="15"/>
    <col min="9984" max="9984" width="108.5703125" style="15" customWidth="1"/>
    <col min="9985" max="9985" width="1.5703125" style="15" customWidth="1"/>
    <col min="9986" max="9986" width="6" style="15" customWidth="1"/>
    <col min="9987" max="10239" width="9.140625" style="15"/>
    <col min="10240" max="10240" width="108.5703125" style="15" customWidth="1"/>
    <col min="10241" max="10241" width="1.5703125" style="15" customWidth="1"/>
    <col min="10242" max="10242" width="6" style="15" customWidth="1"/>
    <col min="10243" max="10495" width="9.140625" style="15"/>
    <col min="10496" max="10496" width="108.5703125" style="15" customWidth="1"/>
    <col min="10497" max="10497" width="1.5703125" style="15" customWidth="1"/>
    <col min="10498" max="10498" width="6" style="15" customWidth="1"/>
    <col min="10499" max="10751" width="9.140625" style="15"/>
    <col min="10752" max="10752" width="108.5703125" style="15" customWidth="1"/>
    <col min="10753" max="10753" width="1.5703125" style="15" customWidth="1"/>
    <col min="10754" max="10754" width="6" style="15" customWidth="1"/>
    <col min="10755" max="11007" width="9.140625" style="15"/>
    <col min="11008" max="11008" width="108.5703125" style="15" customWidth="1"/>
    <col min="11009" max="11009" width="1.5703125" style="15" customWidth="1"/>
    <col min="11010" max="11010" width="6" style="15" customWidth="1"/>
    <col min="11011" max="11263" width="9.140625" style="15"/>
    <col min="11264" max="11264" width="108.5703125" style="15" customWidth="1"/>
    <col min="11265" max="11265" width="1.5703125" style="15" customWidth="1"/>
    <col min="11266" max="11266" width="6" style="15" customWidth="1"/>
    <col min="11267" max="11519" width="9.140625" style="15"/>
    <col min="11520" max="11520" width="108.5703125" style="15" customWidth="1"/>
    <col min="11521" max="11521" width="1.5703125" style="15" customWidth="1"/>
    <col min="11522" max="11522" width="6" style="15" customWidth="1"/>
    <col min="11523" max="11775" width="9.140625" style="15"/>
    <col min="11776" max="11776" width="108.5703125" style="15" customWidth="1"/>
    <col min="11777" max="11777" width="1.5703125" style="15" customWidth="1"/>
    <col min="11778" max="11778" width="6" style="15" customWidth="1"/>
    <col min="11779" max="12031" width="9.140625" style="15"/>
    <col min="12032" max="12032" width="108.5703125" style="15" customWidth="1"/>
    <col min="12033" max="12033" width="1.5703125" style="15" customWidth="1"/>
    <col min="12034" max="12034" width="6" style="15" customWidth="1"/>
    <col min="12035" max="12287" width="9.140625" style="15"/>
    <col min="12288" max="12288" width="108.5703125" style="15" customWidth="1"/>
    <col min="12289" max="12289" width="1.5703125" style="15" customWidth="1"/>
    <col min="12290" max="12290" width="6" style="15" customWidth="1"/>
    <col min="12291" max="12543" width="9.140625" style="15"/>
    <col min="12544" max="12544" width="108.5703125" style="15" customWidth="1"/>
    <col min="12545" max="12545" width="1.5703125" style="15" customWidth="1"/>
    <col min="12546" max="12546" width="6" style="15" customWidth="1"/>
    <col min="12547" max="12799" width="9.140625" style="15"/>
    <col min="12800" max="12800" width="108.5703125" style="15" customWidth="1"/>
    <col min="12801" max="12801" width="1.5703125" style="15" customWidth="1"/>
    <col min="12802" max="12802" width="6" style="15" customWidth="1"/>
    <col min="12803" max="13055" width="9.140625" style="15"/>
    <col min="13056" max="13056" width="108.5703125" style="15" customWidth="1"/>
    <col min="13057" max="13057" width="1.5703125" style="15" customWidth="1"/>
    <col min="13058" max="13058" width="6" style="15" customWidth="1"/>
    <col min="13059" max="13311" width="9.140625" style="15"/>
    <col min="13312" max="13312" width="108.5703125" style="15" customWidth="1"/>
    <col min="13313" max="13313" width="1.5703125" style="15" customWidth="1"/>
    <col min="13314" max="13314" width="6" style="15" customWidth="1"/>
    <col min="13315" max="13567" width="9.140625" style="15"/>
    <col min="13568" max="13568" width="108.5703125" style="15" customWidth="1"/>
    <col min="13569" max="13569" width="1.5703125" style="15" customWidth="1"/>
    <col min="13570" max="13570" width="6" style="15" customWidth="1"/>
    <col min="13571" max="13823" width="9.140625" style="15"/>
    <col min="13824" max="13824" width="108.5703125" style="15" customWidth="1"/>
    <col min="13825" max="13825" width="1.5703125" style="15" customWidth="1"/>
    <col min="13826" max="13826" width="6" style="15" customWidth="1"/>
    <col min="13827" max="14079" width="9.140625" style="15"/>
    <col min="14080" max="14080" width="108.5703125" style="15" customWidth="1"/>
    <col min="14081" max="14081" width="1.5703125" style="15" customWidth="1"/>
    <col min="14082" max="14082" width="6" style="15" customWidth="1"/>
    <col min="14083" max="14335" width="9.140625" style="15"/>
    <col min="14336" max="14336" width="108.5703125" style="15" customWidth="1"/>
    <col min="14337" max="14337" width="1.5703125" style="15" customWidth="1"/>
    <col min="14338" max="14338" width="6" style="15" customWidth="1"/>
    <col min="14339" max="14591" width="9.140625" style="15"/>
    <col min="14592" max="14592" width="108.5703125" style="15" customWidth="1"/>
    <col min="14593" max="14593" width="1.5703125" style="15" customWidth="1"/>
    <col min="14594" max="14594" width="6" style="15" customWidth="1"/>
    <col min="14595" max="14847" width="9.140625" style="15"/>
    <col min="14848" max="14848" width="108.5703125" style="15" customWidth="1"/>
    <col min="14849" max="14849" width="1.5703125" style="15" customWidth="1"/>
    <col min="14850" max="14850" width="6" style="15" customWidth="1"/>
    <col min="14851" max="15103" width="9.140625" style="15"/>
    <col min="15104" max="15104" width="108.5703125" style="15" customWidth="1"/>
    <col min="15105" max="15105" width="1.5703125" style="15" customWidth="1"/>
    <col min="15106" max="15106" width="6" style="15" customWidth="1"/>
    <col min="15107" max="15359" width="9.140625" style="15"/>
    <col min="15360" max="15360" width="108.5703125" style="15" customWidth="1"/>
    <col min="15361" max="15361" width="1.5703125" style="15" customWidth="1"/>
    <col min="15362" max="15362" width="6" style="15" customWidth="1"/>
    <col min="15363" max="15615" width="9.140625" style="15"/>
    <col min="15616" max="15616" width="108.5703125" style="15" customWidth="1"/>
    <col min="15617" max="15617" width="1.5703125" style="15" customWidth="1"/>
    <col min="15618" max="15618" width="6" style="15" customWidth="1"/>
    <col min="15619" max="15871" width="9.140625" style="15"/>
    <col min="15872" max="15872" width="108.5703125" style="15" customWidth="1"/>
    <col min="15873" max="15873" width="1.5703125" style="15" customWidth="1"/>
    <col min="15874" max="15874" width="6" style="15" customWidth="1"/>
    <col min="15875" max="16127" width="9.140625" style="15"/>
    <col min="16128" max="16128" width="108.5703125" style="15" customWidth="1"/>
    <col min="16129" max="16129" width="1.5703125" style="15" customWidth="1"/>
    <col min="16130" max="16130" width="6" style="15" customWidth="1"/>
    <col min="16131" max="16384" width="9.140625" style="15"/>
  </cols>
  <sheetData>
    <row r="1" spans="1:26" x14ac:dyDescent="0.3">
      <c r="A1" s="127" t="s">
        <v>239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3"/>
      <c r="Q1" s="103"/>
      <c r="R1" s="103"/>
      <c r="S1" s="103"/>
      <c r="T1" s="103"/>
      <c r="U1" s="103"/>
      <c r="V1" s="103"/>
      <c r="W1" s="103"/>
      <c r="X1" s="103"/>
      <c r="Y1" s="103"/>
      <c r="Z1" s="103"/>
    </row>
    <row r="3" spans="1:26" x14ac:dyDescent="0.3">
      <c r="A3" s="128" t="s">
        <v>195</v>
      </c>
      <c r="B3" s="98">
        <v>2017</v>
      </c>
      <c r="C3" s="99">
        <v>2018</v>
      </c>
      <c r="D3" s="99">
        <v>2019</v>
      </c>
      <c r="E3" s="99">
        <v>2020</v>
      </c>
      <c r="F3" s="99">
        <v>2021</v>
      </c>
      <c r="G3" s="99">
        <v>2022</v>
      </c>
    </row>
    <row r="4" spans="1:26" x14ac:dyDescent="0.3">
      <c r="A4" s="89" t="s">
        <v>88</v>
      </c>
      <c r="B4" s="126">
        <v>8.7706037121683622E-2</v>
      </c>
      <c r="C4" s="126">
        <v>7.9247820918639397E-2</v>
      </c>
      <c r="D4" s="126">
        <v>8.1650520619849273E-2</v>
      </c>
      <c r="E4" s="126">
        <v>6.9093331089191537E-2</v>
      </c>
      <c r="F4" s="126">
        <v>7.7811112146037045E-2</v>
      </c>
      <c r="G4" s="126">
        <v>7.5119474727366992E-2</v>
      </c>
    </row>
    <row r="5" spans="1:26" x14ac:dyDescent="0.3">
      <c r="A5" s="89" t="s">
        <v>240</v>
      </c>
      <c r="B5" s="126">
        <v>9.1752190272210987E-2</v>
      </c>
      <c r="C5" s="126">
        <v>7.7697137054118418E-2</v>
      </c>
      <c r="D5" s="126">
        <v>8.4547190371333555E-2</v>
      </c>
      <c r="E5" s="126">
        <v>6.1930680703772938E-2</v>
      </c>
      <c r="F5" s="126">
        <v>7.5958721167182913E-2</v>
      </c>
      <c r="G5" s="126">
        <v>7.3252137250515492E-2</v>
      </c>
    </row>
    <row r="6" spans="1:26" x14ac:dyDescent="0.3">
      <c r="A6" s="89" t="s">
        <v>50</v>
      </c>
      <c r="B6" s="126">
        <v>7.9959074186367954E-2</v>
      </c>
      <c r="C6" s="126">
        <v>7.67848110679831E-2</v>
      </c>
      <c r="D6" s="126">
        <v>7.8307576283092331E-2</v>
      </c>
      <c r="E6" s="126">
        <v>6.4278058073179378E-2</v>
      </c>
      <c r="F6" s="126">
        <v>7.2067569761211731E-2</v>
      </c>
      <c r="G6" s="126">
        <v>7.8365926442267322E-2</v>
      </c>
    </row>
    <row r="7" spans="1:26" x14ac:dyDescent="0.3">
      <c r="A7" s="89" t="s">
        <v>48</v>
      </c>
      <c r="B7" s="126">
        <v>8.2863881858340024E-2</v>
      </c>
      <c r="C7" s="126">
        <v>8.0727127376096691E-2</v>
      </c>
      <c r="D7" s="126">
        <v>8.3787889373129781E-2</v>
      </c>
      <c r="E7" s="126">
        <v>8.0699966153520805E-2</v>
      </c>
      <c r="F7" s="126">
        <v>8.9146635487536721E-2</v>
      </c>
      <c r="G7" s="126">
        <v>8.5261487502922312E-2</v>
      </c>
    </row>
    <row r="8" spans="1:26" x14ac:dyDescent="0.3">
      <c r="A8" s="89" t="s">
        <v>20</v>
      </c>
      <c r="B8" s="126">
        <v>8.3244341799581484E-2</v>
      </c>
      <c r="C8" s="126">
        <v>8.6983676959846157E-2</v>
      </c>
      <c r="D8" s="126">
        <v>7.915028207258297E-2</v>
      </c>
      <c r="E8" s="126">
        <v>6.9334068366913665E-2</v>
      </c>
      <c r="F8" s="126">
        <v>7.3444418021682931E-2</v>
      </c>
      <c r="G8" s="126">
        <v>7.2414049694502686E-2</v>
      </c>
    </row>
    <row r="9" spans="1:26" x14ac:dyDescent="0.3">
      <c r="A9" s="89" t="s">
        <v>4</v>
      </c>
      <c r="B9" s="126">
        <v>7.3929504212337988E-2</v>
      </c>
      <c r="C9" s="126">
        <v>6.4204351088537018E-2</v>
      </c>
      <c r="D9" s="126">
        <v>6.16446945343039E-2</v>
      </c>
      <c r="E9" s="126">
        <v>6.1897394918266263E-2</v>
      </c>
      <c r="F9" s="126">
        <v>7.3839764684153208E-2</v>
      </c>
      <c r="G9" s="126">
        <v>6.2601907501279849E-2</v>
      </c>
    </row>
    <row r="10" spans="1:26" x14ac:dyDescent="0.3">
      <c r="A10" s="89" t="s">
        <v>45</v>
      </c>
      <c r="B10" s="126">
        <v>8.1256936282346773E-2</v>
      </c>
      <c r="C10" s="126">
        <v>8.8304685890587487E-2</v>
      </c>
      <c r="D10" s="126">
        <v>9.6282938013997385E-2</v>
      </c>
      <c r="E10" s="126">
        <v>7.5159677771527739E-2</v>
      </c>
      <c r="F10" s="126">
        <v>8.3877046123938453E-2</v>
      </c>
      <c r="G10" s="126">
        <v>8.0553418197583715E-2</v>
      </c>
    </row>
    <row r="11" spans="1:26" x14ac:dyDescent="0.3">
      <c r="A11" s="89" t="s">
        <v>40</v>
      </c>
      <c r="B11" s="126">
        <v>8.3629037116575933E-2</v>
      </c>
      <c r="C11" s="126">
        <v>7.6980822516808961E-2</v>
      </c>
      <c r="D11" s="126">
        <v>8.0556188973417028E-2</v>
      </c>
      <c r="E11" s="126">
        <v>7.1481298435966373E-2</v>
      </c>
      <c r="F11" s="126">
        <v>6.4833546255903374E-2</v>
      </c>
      <c r="G11" s="126">
        <v>8.4432388515715981E-2</v>
      </c>
    </row>
    <row r="12" spans="1:26" x14ac:dyDescent="0.3">
      <c r="A12" s="89" t="s">
        <v>37</v>
      </c>
      <c r="B12" s="126">
        <v>8.147029454012443E-2</v>
      </c>
      <c r="C12" s="126">
        <v>6.8234325283441588E-2</v>
      </c>
      <c r="D12" s="126">
        <v>7.6732484546594579E-2</v>
      </c>
      <c r="E12" s="126">
        <v>6.9717965912767646E-2</v>
      </c>
      <c r="F12" s="126">
        <v>8.1878542387323339E-2</v>
      </c>
      <c r="G12" s="126">
        <v>7.3125886927248196E-2</v>
      </c>
    </row>
    <row r="13" spans="1:26" x14ac:dyDescent="0.3">
      <c r="A13" s="89" t="s">
        <v>56</v>
      </c>
      <c r="B13" s="126">
        <v>9.1256345408466805E-2</v>
      </c>
      <c r="C13" s="126">
        <v>0.11340547909178557</v>
      </c>
      <c r="D13" s="126">
        <v>0.10789332030720232</v>
      </c>
      <c r="E13" s="126">
        <v>9.3897233134800487E-2</v>
      </c>
      <c r="F13" s="126">
        <v>9.2839501052912887E-2</v>
      </c>
      <c r="G13" s="126">
        <v>8.5197271371115768E-2</v>
      </c>
    </row>
    <row r="14" spans="1:26" x14ac:dyDescent="0.3">
      <c r="A14" s="89" t="s">
        <v>51</v>
      </c>
      <c r="B14" s="126">
        <v>8.490773885598904E-2</v>
      </c>
      <c r="C14" s="126">
        <v>7.2639730598206845E-2</v>
      </c>
      <c r="D14" s="126">
        <v>8.0341786747954391E-2</v>
      </c>
      <c r="E14" s="126">
        <v>8.1011056512954691E-2</v>
      </c>
      <c r="F14" s="126">
        <v>8.216562132237494E-2</v>
      </c>
      <c r="G14" s="126">
        <v>7.9870408081301664E-2</v>
      </c>
    </row>
    <row r="15" spans="1:26" x14ac:dyDescent="0.3">
      <c r="A15" s="89" t="s">
        <v>21</v>
      </c>
      <c r="B15" s="126">
        <v>6.4643426064896953E-2</v>
      </c>
      <c r="C15" s="126">
        <v>5.7930490635251165E-2</v>
      </c>
      <c r="D15" s="126">
        <v>5.7341107234391876E-2</v>
      </c>
      <c r="E15" s="126">
        <v>5.1034092170451455E-2</v>
      </c>
      <c r="F15" s="126">
        <v>7.0271909104437605E-2</v>
      </c>
      <c r="G15" s="126">
        <v>7.22683686204348E-2</v>
      </c>
    </row>
    <row r="16" spans="1:26" x14ac:dyDescent="0.3">
      <c r="A16" s="89" t="s">
        <v>70</v>
      </c>
      <c r="B16" s="126">
        <v>9.6216511329732454E-2</v>
      </c>
      <c r="C16" s="126">
        <v>9.0712858552986136E-2</v>
      </c>
      <c r="D16" s="126">
        <v>9.0614901496260739E-2</v>
      </c>
      <c r="E16" s="126">
        <v>6.7398200001111644E-2</v>
      </c>
      <c r="F16" s="126">
        <v>7.9648474381563958E-2</v>
      </c>
      <c r="G16" s="126">
        <v>8.5945031960509996E-2</v>
      </c>
    </row>
    <row r="17" spans="1:7" x14ac:dyDescent="0.3">
      <c r="A17" s="89" t="s">
        <v>59</v>
      </c>
      <c r="B17" s="126">
        <v>6.3856524642923407E-2</v>
      </c>
      <c r="C17" s="126">
        <v>7.7932419227688926E-2</v>
      </c>
      <c r="D17" s="126">
        <v>6.5538435988802421E-2</v>
      </c>
      <c r="E17" s="126">
        <v>6.9011072255267855E-2</v>
      </c>
      <c r="F17" s="126">
        <v>7.364537817546242E-2</v>
      </c>
      <c r="G17" s="126">
        <v>7.6106795160826357E-2</v>
      </c>
    </row>
    <row r="18" spans="1:7" x14ac:dyDescent="0.3">
      <c r="A18" s="89" t="s">
        <v>43</v>
      </c>
      <c r="B18" s="126">
        <v>7.7461205346496198E-2</v>
      </c>
      <c r="C18" s="126">
        <v>8.5413253160857738E-2</v>
      </c>
      <c r="D18" s="126">
        <v>7.9064852943692754E-2</v>
      </c>
      <c r="E18" s="126">
        <v>7.635447830601659E-2</v>
      </c>
      <c r="F18" s="126">
        <v>8.0045925842952406E-2</v>
      </c>
      <c r="G18" s="126">
        <v>7.7469702438676083E-2</v>
      </c>
    </row>
    <row r="19" spans="1:7" x14ac:dyDescent="0.3">
      <c r="A19" s="89" t="s">
        <v>15</v>
      </c>
      <c r="B19" s="126">
        <v>9.0823483352791709E-2</v>
      </c>
      <c r="C19" s="126">
        <v>8.5766355716889911E-2</v>
      </c>
      <c r="D19" s="126">
        <v>7.6626482799336967E-2</v>
      </c>
      <c r="E19" s="126">
        <v>6.8838086095514991E-2</v>
      </c>
      <c r="F19" s="126">
        <v>6.6730529323243429E-2</v>
      </c>
      <c r="G19" s="126">
        <v>6.3517888341286605E-2</v>
      </c>
    </row>
    <row r="20" spans="1:7" x14ac:dyDescent="0.3">
      <c r="A20" s="89" t="s">
        <v>38</v>
      </c>
      <c r="B20" s="126">
        <v>7.6652599418306017E-2</v>
      </c>
      <c r="C20" s="126">
        <v>7.2275862303641164E-2</v>
      </c>
      <c r="D20" s="126">
        <v>7.4522359801701563E-2</v>
      </c>
      <c r="E20" s="126">
        <v>6.0697193957055348E-2</v>
      </c>
      <c r="F20" s="126">
        <v>6.3040259514120289E-2</v>
      </c>
      <c r="G20" s="126">
        <v>7.1461650931180051E-2</v>
      </c>
    </row>
    <row r="21" spans="1:7" x14ac:dyDescent="0.3">
      <c r="A21" s="89" t="s">
        <v>39</v>
      </c>
      <c r="B21" s="126">
        <v>9.0368622027830442E-2</v>
      </c>
      <c r="C21" s="126">
        <v>8.4028866096270971E-2</v>
      </c>
      <c r="D21" s="126">
        <v>8.6900140399177137E-2</v>
      </c>
      <c r="E21" s="126">
        <v>6.3779678524621103E-2</v>
      </c>
      <c r="F21" s="126">
        <v>8.3612120726956091E-2</v>
      </c>
      <c r="G21" s="126">
        <v>6.9930102801829347E-2</v>
      </c>
    </row>
    <row r="22" spans="1:7" x14ac:dyDescent="0.3">
      <c r="A22" s="89" t="s">
        <v>78</v>
      </c>
      <c r="B22" s="126">
        <v>7.1775032500705216E-2</v>
      </c>
      <c r="C22" s="126">
        <v>7.0943633105452958E-2</v>
      </c>
      <c r="D22" s="126">
        <v>6.8540305428531831E-2</v>
      </c>
      <c r="E22" s="126">
        <v>5.9729567950179155E-2</v>
      </c>
      <c r="F22" s="126">
        <v>5.7593223294286025E-2</v>
      </c>
      <c r="G22" s="126">
        <v>6.4951557061321469E-2</v>
      </c>
    </row>
    <row r="23" spans="1:7" x14ac:dyDescent="0.3">
      <c r="A23" s="89" t="s">
        <v>13</v>
      </c>
      <c r="B23" s="126">
        <v>0.11126416738514783</v>
      </c>
      <c r="C23" s="126">
        <v>8.5186169032537493E-2</v>
      </c>
      <c r="D23" s="126">
        <v>9.7095542339286245E-2</v>
      </c>
      <c r="E23" s="126">
        <v>6.1055169097608226E-2</v>
      </c>
      <c r="F23" s="126">
        <v>7.8389641824174239E-2</v>
      </c>
      <c r="G23" s="126">
        <v>7.2515426103070629E-2</v>
      </c>
    </row>
    <row r="24" spans="1:7" x14ac:dyDescent="0.3">
      <c r="A24" s="89" t="s">
        <v>240</v>
      </c>
      <c r="B24" s="126">
        <v>8.1279996825618164E-2</v>
      </c>
      <c r="C24" s="126">
        <v>7.6947243258445167E-2</v>
      </c>
      <c r="D24" s="126">
        <v>7.8091893920422401E-2</v>
      </c>
      <c r="E24" s="126">
        <v>7.1201635603319699E-2</v>
      </c>
      <c r="F24" s="126">
        <v>8.0562942695175638E-2</v>
      </c>
      <c r="G24" s="126">
        <v>6.9471144134223922E-2</v>
      </c>
    </row>
    <row r="25" spans="1:7" x14ac:dyDescent="0.3">
      <c r="A25" s="89" t="s">
        <v>71</v>
      </c>
      <c r="B25" s="126">
        <v>7.7157133621865007E-2</v>
      </c>
      <c r="C25" s="126">
        <v>6.084300214362013E-2</v>
      </c>
      <c r="D25" s="126">
        <v>5.3712936380758365E-2</v>
      </c>
      <c r="E25" s="126">
        <v>5.0141939640309337E-2</v>
      </c>
      <c r="F25" s="126">
        <v>6.1142886010826673E-2</v>
      </c>
      <c r="G25" s="126">
        <v>6.11319593374966E-2</v>
      </c>
    </row>
    <row r="26" spans="1:7" x14ac:dyDescent="0.3">
      <c r="A26" s="89" t="s">
        <v>65</v>
      </c>
      <c r="B26" s="126">
        <v>8.1260145196014599E-2</v>
      </c>
      <c r="C26" s="126">
        <v>7.6890797769767719E-2</v>
      </c>
      <c r="D26" s="126">
        <v>7.5198411176394198E-2</v>
      </c>
      <c r="E26" s="126">
        <v>6.8211047498398361E-2</v>
      </c>
      <c r="F26" s="126">
        <v>6.5907271947194937E-2</v>
      </c>
      <c r="G26" s="126">
        <v>7.297153428354175E-2</v>
      </c>
    </row>
    <row r="27" spans="1:7" x14ac:dyDescent="0.3">
      <c r="A27" s="89" t="s">
        <v>53</v>
      </c>
      <c r="B27" s="126">
        <v>8.7090896345712224E-2</v>
      </c>
      <c r="C27" s="126">
        <v>8.324376741438097E-2</v>
      </c>
      <c r="D27" s="126">
        <v>7.4618180088231123E-2</v>
      </c>
      <c r="E27" s="126">
        <v>6.4350653968832855E-2</v>
      </c>
      <c r="F27" s="126">
        <v>7.2245380356997568E-2</v>
      </c>
      <c r="G27" s="126">
        <v>7.1282751090852137E-2</v>
      </c>
    </row>
    <row r="28" spans="1:7" x14ac:dyDescent="0.3">
      <c r="A28" s="89" t="s">
        <v>7</v>
      </c>
      <c r="B28" s="126">
        <v>6.6103424404534983E-2</v>
      </c>
      <c r="C28" s="126">
        <v>6.0272138518415251E-2</v>
      </c>
      <c r="D28" s="126">
        <v>7.7656701787526761E-2</v>
      </c>
      <c r="E28" s="126">
        <v>8.0583639997907727E-2</v>
      </c>
      <c r="F28" s="126">
        <v>6.7892188642065976E-2</v>
      </c>
      <c r="G28" s="126">
        <v>8.6244259956897634E-2</v>
      </c>
    </row>
    <row r="29" spans="1:7" x14ac:dyDescent="0.3">
      <c r="A29" s="89" t="s">
        <v>241</v>
      </c>
      <c r="B29" s="126">
        <v>8.8022608626866075E-2</v>
      </c>
      <c r="C29" s="126">
        <v>8.4325128405655689E-2</v>
      </c>
      <c r="D29" s="126">
        <v>7.4463138721587177E-2</v>
      </c>
      <c r="E29" s="126">
        <v>6.3659647158714916E-2</v>
      </c>
      <c r="F29" s="126">
        <v>7.2465984704809583E-2</v>
      </c>
      <c r="G29" s="126">
        <v>7.0598002549926278E-2</v>
      </c>
    </row>
    <row r="30" spans="1:7" x14ac:dyDescent="0.3">
      <c r="A30" s="89" t="s">
        <v>80</v>
      </c>
      <c r="B30" s="126">
        <v>8.7336504950515245E-2</v>
      </c>
      <c r="C30" s="126">
        <v>7.8399936419818531E-2</v>
      </c>
      <c r="D30" s="126">
        <v>7.8338109605910186E-2</v>
      </c>
      <c r="E30" s="126">
        <v>6.2273346573892337E-2</v>
      </c>
      <c r="F30" s="126">
        <v>7.2426054879554155E-2</v>
      </c>
      <c r="G30" s="126">
        <v>7.0103506614080449E-2</v>
      </c>
    </row>
    <row r="31" spans="1:7" x14ac:dyDescent="0.3">
      <c r="A31" s="89" t="s">
        <v>69</v>
      </c>
      <c r="B31" s="126">
        <v>7.0651568237712042E-2</v>
      </c>
      <c r="C31" s="126">
        <v>8.0771575706678533E-2</v>
      </c>
      <c r="D31" s="126">
        <v>7.7074448039331736E-2</v>
      </c>
      <c r="E31" s="126">
        <v>6.0893584028921796E-2</v>
      </c>
      <c r="F31" s="126">
        <v>8.0709887389389806E-2</v>
      </c>
      <c r="G31" s="126">
        <v>8.8675726465992047E-2</v>
      </c>
    </row>
    <row r="32" spans="1:7" x14ac:dyDescent="0.3">
      <c r="A32" s="89" t="s">
        <v>33</v>
      </c>
      <c r="B32" s="126">
        <v>7.2970415707781136E-2</v>
      </c>
      <c r="C32" s="126">
        <v>8.5298491510309007E-2</v>
      </c>
      <c r="D32" s="126">
        <v>8.2928863771420641E-2</v>
      </c>
      <c r="E32" s="126">
        <v>7.9502600975865964E-2</v>
      </c>
      <c r="F32" s="126">
        <v>8.0720039015418604E-2</v>
      </c>
      <c r="G32" s="126">
        <v>7.006531219866885E-2</v>
      </c>
    </row>
    <row r="33" spans="1:7" x14ac:dyDescent="0.3">
      <c r="A33" s="89" t="s">
        <v>30</v>
      </c>
      <c r="B33" s="126">
        <v>7.6492234266312506E-2</v>
      </c>
      <c r="C33" s="126">
        <v>7.187294773157149E-2</v>
      </c>
      <c r="D33" s="126">
        <v>7.8084503067099659E-2</v>
      </c>
      <c r="E33" s="126">
        <v>6.3231167459867052E-2</v>
      </c>
      <c r="F33" s="126">
        <v>7.0493678107326985E-2</v>
      </c>
      <c r="G33" s="126">
        <v>6.8142797283640213E-2</v>
      </c>
    </row>
    <row r="34" spans="1:7" x14ac:dyDescent="0.3">
      <c r="A34" s="89" t="s">
        <v>52</v>
      </c>
      <c r="B34" s="126">
        <v>7.3126913665914631E-2</v>
      </c>
      <c r="C34" s="126">
        <v>8.1365699980269601E-2</v>
      </c>
      <c r="D34" s="126">
        <v>8.0160434526044502E-2</v>
      </c>
      <c r="E34" s="126">
        <v>6.0569448324956532E-2</v>
      </c>
      <c r="F34" s="126">
        <v>6.1506155229082607E-2</v>
      </c>
      <c r="G34" s="126">
        <v>7.1094530668738429E-2</v>
      </c>
    </row>
    <row r="35" spans="1:7" x14ac:dyDescent="0.3">
      <c r="A35" s="89" t="s">
        <v>31</v>
      </c>
      <c r="B35" s="126">
        <v>7.0093924026833912E-2</v>
      </c>
      <c r="C35" s="126">
        <v>6.4756158642285636E-2</v>
      </c>
      <c r="D35" s="126">
        <v>6.0123824488363259E-2</v>
      </c>
      <c r="E35" s="126">
        <v>5.2458649318802217E-2</v>
      </c>
      <c r="F35" s="126">
        <v>6.7657774636354875E-2</v>
      </c>
      <c r="G35" s="126">
        <v>6.1840037912228245E-2</v>
      </c>
    </row>
    <row r="36" spans="1:7" x14ac:dyDescent="0.3">
      <c r="A36" s="89" t="s">
        <v>32</v>
      </c>
      <c r="B36" s="126">
        <v>8.4760311723510992E-2</v>
      </c>
      <c r="C36" s="126">
        <v>7.5881497359319039E-2</v>
      </c>
      <c r="D36" s="126">
        <v>8.0771591171481139E-2</v>
      </c>
      <c r="E36" s="126">
        <v>7.7776002018005413E-2</v>
      </c>
      <c r="F36" s="126">
        <v>8.9458419242203033E-2</v>
      </c>
      <c r="G36" s="126">
        <v>6.7504922042365703E-2</v>
      </c>
    </row>
    <row r="37" spans="1:7" x14ac:dyDescent="0.3">
      <c r="A37" s="89" t="s">
        <v>240</v>
      </c>
      <c r="B37" s="126">
        <v>8.8384635394215053E-2</v>
      </c>
      <c r="C37" s="126">
        <v>8.2164879143426642E-2</v>
      </c>
      <c r="D37" s="126">
        <v>7.9785650843590211E-2</v>
      </c>
      <c r="E37" s="126">
        <v>6.855606745571205E-2</v>
      </c>
      <c r="F37" s="126">
        <v>8.0421026467385706E-2</v>
      </c>
      <c r="G37" s="126">
        <v>7.6303692435679957E-2</v>
      </c>
    </row>
    <row r="38" spans="1:7" x14ac:dyDescent="0.3">
      <c r="A38" s="89" t="s">
        <v>26</v>
      </c>
      <c r="B38" s="126">
        <v>8.9969060245886731E-2</v>
      </c>
      <c r="C38" s="126">
        <v>7.2707966523760478E-2</v>
      </c>
      <c r="D38" s="126">
        <v>8.0166636116467072E-2</v>
      </c>
      <c r="E38" s="126">
        <v>6.386555357164532E-2</v>
      </c>
      <c r="F38" s="126">
        <v>6.2831901777812518E-2</v>
      </c>
      <c r="G38" s="126">
        <v>7.8870194637625526E-2</v>
      </c>
    </row>
    <row r="39" spans="1:7" x14ac:dyDescent="0.3">
      <c r="A39" s="89" t="s">
        <v>27</v>
      </c>
      <c r="B39" s="126">
        <v>0.12765283520256554</v>
      </c>
      <c r="C39" s="126">
        <v>0.12485632036512773</v>
      </c>
      <c r="D39" s="126">
        <v>0.12243910422009102</v>
      </c>
      <c r="E39" s="126">
        <v>8.9305682312646989E-2</v>
      </c>
      <c r="F39" s="126">
        <v>0.10865825044914609</v>
      </c>
      <c r="G39" s="126">
        <v>0.10163257441203807</v>
      </c>
    </row>
    <row r="40" spans="1:7" x14ac:dyDescent="0.3">
      <c r="A40" s="89" t="s">
        <v>90</v>
      </c>
      <c r="B40" s="126">
        <v>7.8970820857299048E-2</v>
      </c>
      <c r="C40" s="126">
        <v>8.2991264111747468E-2</v>
      </c>
      <c r="D40" s="126">
        <v>8.201342815963851E-2</v>
      </c>
      <c r="E40" s="126">
        <v>8.1141037312996864E-2</v>
      </c>
      <c r="F40" s="126">
        <v>6.5780393482663096E-2</v>
      </c>
      <c r="G40" s="126">
        <v>7.702036772636793E-2</v>
      </c>
    </row>
    <row r="41" spans="1:7" x14ac:dyDescent="0.3">
      <c r="A41" s="89" t="s">
        <v>28</v>
      </c>
      <c r="B41" s="126">
        <v>8.8645374269962496E-2</v>
      </c>
      <c r="C41" s="126">
        <v>8.2368864317235863E-2</v>
      </c>
      <c r="D41" s="126">
        <v>8.1272831858611949E-2</v>
      </c>
      <c r="E41" s="126">
        <v>6.1178500216291017E-2</v>
      </c>
      <c r="F41" s="126">
        <v>8.2495120771636982E-2</v>
      </c>
      <c r="G41" s="126">
        <v>7.0290499610196094E-2</v>
      </c>
    </row>
    <row r="42" spans="1:7" x14ac:dyDescent="0.3">
      <c r="A42" s="89" t="s">
        <v>25</v>
      </c>
      <c r="B42" s="126">
        <v>9.08226845330532E-2</v>
      </c>
      <c r="C42" s="126">
        <v>8.5574114910697288E-2</v>
      </c>
      <c r="D42" s="126">
        <v>8.1006253429537628E-2</v>
      </c>
      <c r="E42" s="126">
        <v>7.7202121137830537E-2</v>
      </c>
      <c r="F42" s="126">
        <v>8.0755797779184957E-2</v>
      </c>
      <c r="G42" s="126">
        <v>7.6151735076229563E-2</v>
      </c>
    </row>
    <row r="43" spans="1:7" x14ac:dyDescent="0.3">
      <c r="A43" s="89" t="s">
        <v>22</v>
      </c>
      <c r="B43" s="126">
        <v>8.2725718596764822E-2</v>
      </c>
      <c r="C43" s="126">
        <v>8.9636630007044527E-2</v>
      </c>
      <c r="D43" s="126">
        <v>9.2125656250150859E-2</v>
      </c>
      <c r="E43" s="126">
        <v>7.6900514224144123E-2</v>
      </c>
      <c r="F43" s="126">
        <v>9.4364139338318886E-2</v>
      </c>
      <c r="G43" s="126">
        <v>8.4824039548516306E-2</v>
      </c>
    </row>
    <row r="44" spans="1:7" x14ac:dyDescent="0.3">
      <c r="A44" s="89" t="s">
        <v>29</v>
      </c>
      <c r="B44" s="126">
        <v>9.0950660946008455E-2</v>
      </c>
      <c r="C44" s="126">
        <v>7.4267188882278498E-2</v>
      </c>
      <c r="D44" s="126">
        <v>6.9554900645499795E-2</v>
      </c>
      <c r="E44" s="126">
        <v>6.3334650535820547E-2</v>
      </c>
      <c r="F44" s="126">
        <v>7.4043658619320232E-2</v>
      </c>
      <c r="G44" s="126">
        <v>7.7164536262932196E-2</v>
      </c>
    </row>
    <row r="45" spans="1:7" x14ac:dyDescent="0.3">
      <c r="A45" s="89" t="s">
        <v>146</v>
      </c>
      <c r="B45" s="126">
        <v>9.6483253420967252E-2</v>
      </c>
      <c r="C45" s="126">
        <v>9.6806413963736127E-2</v>
      </c>
      <c r="D45" s="126">
        <v>6.0456784571004313E-2</v>
      </c>
      <c r="E45" s="126">
        <v>0.10473192302621644</v>
      </c>
      <c r="F45" s="126">
        <v>9.13612517684049E-2</v>
      </c>
      <c r="G45" s="126">
        <v>8.4569398878121968E-2</v>
      </c>
    </row>
    <row r="46" spans="1:7" x14ac:dyDescent="0.3">
      <c r="A46" s="89" t="s">
        <v>240</v>
      </c>
      <c r="B46" s="126">
        <v>9.9173328159540178E-2</v>
      </c>
      <c r="C46" s="126">
        <v>9.174004493400513E-2</v>
      </c>
      <c r="D46" s="126">
        <v>8.8899161925763401E-2</v>
      </c>
      <c r="E46" s="126">
        <v>8.0303194780825121E-2</v>
      </c>
      <c r="F46" s="126">
        <v>9.1154282941701456E-2</v>
      </c>
      <c r="G46" s="126">
        <v>8.5774565523196053E-2</v>
      </c>
    </row>
    <row r="47" spans="1:7" x14ac:dyDescent="0.3">
      <c r="A47" s="89" t="s">
        <v>63</v>
      </c>
      <c r="B47" s="126">
        <v>8.8773928746227512E-2</v>
      </c>
      <c r="C47" s="126">
        <v>7.2716618847097111E-2</v>
      </c>
      <c r="D47" s="126">
        <v>6.9203566270262543E-2</v>
      </c>
      <c r="E47" s="126">
        <v>6.8343014483690609E-2</v>
      </c>
      <c r="F47" s="126">
        <v>7.7372998529354906E-2</v>
      </c>
      <c r="G47" s="126">
        <v>6.8713671819751507E-2</v>
      </c>
    </row>
    <row r="48" spans="1:7" x14ac:dyDescent="0.3">
      <c r="A48" s="89" t="s">
        <v>81</v>
      </c>
      <c r="B48" s="126">
        <v>2.5580227590272279E-2</v>
      </c>
      <c r="C48" s="126">
        <v>5.106038089084336E-2</v>
      </c>
      <c r="D48" s="126">
        <v>4.785964414805937E-2</v>
      </c>
      <c r="E48" s="126">
        <v>5.0913306837475351E-2</v>
      </c>
      <c r="F48" s="126">
        <v>5.9050688429762195E-2</v>
      </c>
      <c r="G48" s="126">
        <v>7.1704724475866857E-2</v>
      </c>
    </row>
    <row r="49" spans="1:7" x14ac:dyDescent="0.3">
      <c r="A49" s="89" t="s">
        <v>92</v>
      </c>
      <c r="B49" s="126">
        <v>0.10717298330086585</v>
      </c>
      <c r="C49" s="126">
        <v>0.11247600952019482</v>
      </c>
      <c r="D49" s="126">
        <v>0.11679766262781204</v>
      </c>
      <c r="E49" s="126">
        <v>9.2697414076546997E-2</v>
      </c>
      <c r="F49" s="126">
        <v>0.11107305467955386</v>
      </c>
      <c r="G49" s="126">
        <v>0.10775060014505469</v>
      </c>
    </row>
    <row r="50" spans="1:7" x14ac:dyDescent="0.3">
      <c r="A50" s="89" t="s">
        <v>93</v>
      </c>
      <c r="B50" s="126">
        <v>0.11793695716813456</v>
      </c>
      <c r="C50" s="126">
        <v>0.11362519550976664</v>
      </c>
      <c r="D50" s="126">
        <v>0.11537329445778517</v>
      </c>
      <c r="E50" s="126">
        <v>9.7485018610134103E-2</v>
      </c>
      <c r="F50" s="126">
        <v>0.10928622407210357</v>
      </c>
      <c r="G50" s="126">
        <v>0.11870693910383004</v>
      </c>
    </row>
    <row r="51" spans="1:7" x14ac:dyDescent="0.3">
      <c r="A51" s="89" t="s">
        <v>47</v>
      </c>
      <c r="B51" s="126">
        <v>0.12669609955846797</v>
      </c>
      <c r="C51" s="126">
        <v>0.12340341404167471</v>
      </c>
      <c r="D51" s="126">
        <v>0.12682852398405228</v>
      </c>
      <c r="E51" s="126">
        <v>0.10563013357663109</v>
      </c>
      <c r="F51" s="126">
        <v>0.10648934539490652</v>
      </c>
      <c r="G51" s="126">
        <v>9.9167609027344034E-2</v>
      </c>
    </row>
    <row r="52" spans="1:7" x14ac:dyDescent="0.3">
      <c r="A52" s="89" t="s">
        <v>94</v>
      </c>
      <c r="B52" s="126">
        <v>0.13471866296689797</v>
      </c>
      <c r="C52" s="126">
        <v>0.12131262243502526</v>
      </c>
      <c r="D52" s="126">
        <v>0.11700025631659841</v>
      </c>
      <c r="E52" s="126">
        <v>9.2265819475846542E-2</v>
      </c>
      <c r="F52" s="126">
        <v>0.12640240295247343</v>
      </c>
      <c r="G52" s="126">
        <v>0.11040564579467844</v>
      </c>
    </row>
    <row r="53" spans="1:7" x14ac:dyDescent="0.3">
      <c r="A53" s="89" t="s">
        <v>11</v>
      </c>
      <c r="B53" s="126">
        <v>8.9026481737916233E-2</v>
      </c>
      <c r="C53" s="126">
        <v>8.7884531605078101E-2</v>
      </c>
      <c r="D53" s="126">
        <v>8.499745527070536E-2</v>
      </c>
      <c r="E53" s="126">
        <v>8.1165307841918069E-2</v>
      </c>
      <c r="F53" s="126">
        <v>8.5554867757606734E-2</v>
      </c>
      <c r="G53" s="126">
        <v>8.0794026124721391E-2</v>
      </c>
    </row>
    <row r="54" spans="1:7" x14ac:dyDescent="0.3">
      <c r="A54" s="89" t="s">
        <v>240</v>
      </c>
      <c r="B54" s="126">
        <v>8.3385951798673266E-2</v>
      </c>
      <c r="C54" s="126">
        <v>7.720810084856386E-2</v>
      </c>
      <c r="D54" s="126">
        <v>7.8611245364701418E-2</v>
      </c>
      <c r="E54" s="126">
        <v>7.4320137065678638E-2</v>
      </c>
      <c r="F54" s="126">
        <v>7.5273458995744877E-2</v>
      </c>
      <c r="G54" s="126">
        <v>7.5067735545241793E-2</v>
      </c>
    </row>
    <row r="55" spans="1:7" x14ac:dyDescent="0.3">
      <c r="A55" s="89" t="s">
        <v>83</v>
      </c>
      <c r="B55" s="126">
        <v>7.6174083178067439E-2</v>
      </c>
      <c r="C55" s="126">
        <v>7.4762817198971987E-2</v>
      </c>
      <c r="D55" s="126">
        <v>7.094290342721242E-2</v>
      </c>
      <c r="E55" s="126">
        <v>7.2960105854510626E-2</v>
      </c>
      <c r="F55" s="126">
        <v>6.607800310223666E-2</v>
      </c>
      <c r="G55" s="126">
        <v>6.3054040808692605E-2</v>
      </c>
    </row>
    <row r="56" spans="1:7" x14ac:dyDescent="0.3">
      <c r="A56" s="89" t="s">
        <v>42</v>
      </c>
      <c r="B56" s="126">
        <v>0.10363635011035272</v>
      </c>
      <c r="C56" s="126">
        <v>9.3020889281647298E-2</v>
      </c>
      <c r="D56" s="126">
        <v>8.7078928607716322E-2</v>
      </c>
      <c r="E56" s="126">
        <v>8.6146417708212381E-2</v>
      </c>
      <c r="F56" s="126">
        <v>9.3367785628407599E-2</v>
      </c>
      <c r="G56" s="126">
        <v>8.5741970417691868E-2</v>
      </c>
    </row>
    <row r="57" spans="1:7" x14ac:dyDescent="0.3">
      <c r="A57" s="89" t="s">
        <v>34</v>
      </c>
      <c r="B57" s="126">
        <v>9.6878856382813419E-2</v>
      </c>
      <c r="C57" s="126">
        <v>9.9189208760162767E-2</v>
      </c>
      <c r="D57" s="126">
        <v>0.10184926208870121</v>
      </c>
      <c r="E57" s="126">
        <v>8.162314596743131E-2</v>
      </c>
      <c r="F57" s="126">
        <v>7.7601385019272301E-2</v>
      </c>
      <c r="G57" s="126">
        <v>8.1554618420958083E-2</v>
      </c>
    </row>
    <row r="58" spans="1:7" x14ac:dyDescent="0.3">
      <c r="A58" s="89" t="s">
        <v>35</v>
      </c>
      <c r="B58" s="126">
        <v>8.8321648104005307E-2</v>
      </c>
      <c r="C58" s="126">
        <v>6.8231650547270595E-2</v>
      </c>
      <c r="D58" s="126">
        <v>0.10138094885392369</v>
      </c>
      <c r="E58" s="126">
        <v>7.5282517719616596E-2</v>
      </c>
      <c r="F58" s="126">
        <v>7.6171986699522645E-2</v>
      </c>
      <c r="G58" s="126">
        <v>8.0785729914885446E-2</v>
      </c>
    </row>
    <row r="59" spans="1:7" x14ac:dyDescent="0.3">
      <c r="A59" s="89" t="s">
        <v>95</v>
      </c>
      <c r="B59" s="126">
        <v>9.1576467411106838E-2</v>
      </c>
      <c r="C59" s="126">
        <v>8.8651627056125934E-2</v>
      </c>
      <c r="D59" s="126">
        <v>8.7897610174035301E-2</v>
      </c>
      <c r="E59" s="126">
        <v>8.600053999976906E-2</v>
      </c>
      <c r="F59" s="126">
        <v>9.4847128411234383E-2</v>
      </c>
      <c r="G59" s="126">
        <v>9.2780307763624142E-2</v>
      </c>
    </row>
    <row r="60" spans="1:7" x14ac:dyDescent="0.3">
      <c r="A60" s="89" t="s">
        <v>46</v>
      </c>
      <c r="B60" s="126">
        <v>7.1805375607782676E-2</v>
      </c>
      <c r="C60" s="126">
        <v>6.9334981978890362E-2</v>
      </c>
      <c r="D60" s="126">
        <v>7.2591228640049646E-2</v>
      </c>
      <c r="E60" s="126">
        <v>6.667726162753651E-2</v>
      </c>
      <c r="F60" s="126">
        <v>7.7892121994973681E-2</v>
      </c>
      <c r="G60" s="126">
        <v>7.9428577274059539E-2</v>
      </c>
    </row>
    <row r="61" spans="1:7" x14ac:dyDescent="0.3">
      <c r="A61" s="89" t="s">
        <v>44</v>
      </c>
      <c r="B61" s="126">
        <v>6.824604603133716E-2</v>
      </c>
      <c r="C61" s="126">
        <v>8.0217124555743494E-2</v>
      </c>
      <c r="D61" s="126">
        <v>6.347568992788373E-2</v>
      </c>
      <c r="E61" s="126">
        <v>5.544274858319434E-2</v>
      </c>
      <c r="F61" s="126">
        <v>6.8284507494555474E-2</v>
      </c>
      <c r="G61" s="126">
        <v>6.4557829115953674E-2</v>
      </c>
    </row>
    <row r="62" spans="1:7" x14ac:dyDescent="0.3">
      <c r="A62" s="89" t="s">
        <v>36</v>
      </c>
      <c r="B62" s="126">
        <v>8.2538779583658919E-2</v>
      </c>
      <c r="C62" s="126">
        <v>7.7222143386635855E-2</v>
      </c>
      <c r="D62" s="126">
        <v>7.2785141287906363E-2</v>
      </c>
      <c r="E62" s="126">
        <v>6.9737832069083211E-2</v>
      </c>
      <c r="F62" s="126">
        <v>6.7758252479470052E-2</v>
      </c>
      <c r="G62" s="126">
        <v>7.6692789973001121E-2</v>
      </c>
    </row>
    <row r="63" spans="1:7" x14ac:dyDescent="0.3">
      <c r="A63" s="89" t="s">
        <v>54</v>
      </c>
      <c r="B63" s="126">
        <v>0.10166079837727367</v>
      </c>
      <c r="C63" s="126">
        <v>7.0251776358637746E-2</v>
      </c>
      <c r="D63" s="126">
        <v>7.4715367988885881E-2</v>
      </c>
      <c r="E63" s="126">
        <v>7.8244664675199041E-2</v>
      </c>
      <c r="F63" s="126">
        <v>8.3983009061095182E-2</v>
      </c>
      <c r="G63" s="126">
        <v>9.1256275470341222E-2</v>
      </c>
    </row>
    <row r="64" spans="1:7" x14ac:dyDescent="0.3">
      <c r="A64" s="89" t="s">
        <v>23</v>
      </c>
      <c r="B64" s="126">
        <v>7.0757794716593742E-2</v>
      </c>
      <c r="C64" s="126">
        <v>8.3833276863711698E-2</v>
      </c>
      <c r="D64" s="126">
        <v>8.3822773915745594E-2</v>
      </c>
      <c r="E64" s="126">
        <v>8.310384462791981E-2</v>
      </c>
      <c r="F64" s="126">
        <v>8.3777791819393085E-2</v>
      </c>
      <c r="G64" s="126">
        <v>8.3137423527257101E-2</v>
      </c>
    </row>
    <row r="65" spans="1:7" x14ac:dyDescent="0.3">
      <c r="A65" s="89" t="s">
        <v>49</v>
      </c>
      <c r="B65" s="126">
        <v>8.3251858909024937E-2</v>
      </c>
      <c r="C65" s="126">
        <v>9.0308143597066459E-2</v>
      </c>
      <c r="D65" s="126">
        <v>7.3310044404008179E-2</v>
      </c>
      <c r="E65" s="126">
        <v>6.6190355194752734E-2</v>
      </c>
      <c r="F65" s="126">
        <v>8.1815323144393493E-2</v>
      </c>
      <c r="G65" s="126">
        <v>7.2687801906704624E-2</v>
      </c>
    </row>
    <row r="66" spans="1:7" x14ac:dyDescent="0.3">
      <c r="A66" s="89" t="s">
        <v>24</v>
      </c>
      <c r="B66" s="126">
        <v>8.7484908010095966E-2</v>
      </c>
      <c r="C66" s="126">
        <v>8.016008404790799E-2</v>
      </c>
      <c r="D66" s="126">
        <v>7.2829277643513574E-2</v>
      </c>
      <c r="E66" s="126">
        <v>7.1819630533474468E-2</v>
      </c>
      <c r="F66" s="126">
        <v>6.0675694324536025E-2</v>
      </c>
      <c r="G66" s="126">
        <v>5.8763450804239253E-2</v>
      </c>
    </row>
    <row r="67" spans="1:7" x14ac:dyDescent="0.3">
      <c r="A67" s="89" t="s">
        <v>68</v>
      </c>
      <c r="B67" s="126">
        <v>7.5249476775428856E-2</v>
      </c>
      <c r="C67" s="126">
        <v>7.8335038560091955E-2</v>
      </c>
      <c r="D67" s="126">
        <v>7.2777686499307298E-2</v>
      </c>
      <c r="E67" s="126">
        <v>9.1957232056987803E-2</v>
      </c>
      <c r="F67" s="126">
        <v>8.6313875754242181E-2</v>
      </c>
      <c r="G67" s="126">
        <v>8.2257897416609008E-2</v>
      </c>
    </row>
    <row r="68" spans="1:7" x14ac:dyDescent="0.3">
      <c r="A68" s="89" t="s">
        <v>41</v>
      </c>
      <c r="B68" s="126">
        <v>7.4436322107651456E-2</v>
      </c>
      <c r="C68" s="126">
        <v>8.0438520529245119E-2</v>
      </c>
      <c r="D68" s="126">
        <v>8.2893475344550521E-2</v>
      </c>
      <c r="E68" s="126">
        <v>6.5698485654380148E-2</v>
      </c>
      <c r="F68" s="126">
        <v>6.9701112050845726E-2</v>
      </c>
      <c r="G68" s="126">
        <v>6.6247096284719309E-2</v>
      </c>
    </row>
    <row r="69" spans="1:7" x14ac:dyDescent="0.3">
      <c r="A69" s="89" t="s">
        <v>240</v>
      </c>
      <c r="B69" s="126">
        <v>7.9206239997854075E-2</v>
      </c>
      <c r="C69" s="126">
        <v>7.0353760527695333E-2</v>
      </c>
      <c r="D69" s="126">
        <v>7.5519995226268982E-2</v>
      </c>
      <c r="E69" s="126">
        <v>6.4030344727264737E-2</v>
      </c>
      <c r="F69" s="126">
        <v>7.5140092971950317E-2</v>
      </c>
      <c r="G69" s="126">
        <v>7.4747149557746723E-2</v>
      </c>
    </row>
    <row r="70" spans="1:7" x14ac:dyDescent="0.3">
      <c r="A70" s="89" t="s">
        <v>55</v>
      </c>
      <c r="B70" s="126">
        <v>8.2441526120139053E-2</v>
      </c>
      <c r="C70" s="126">
        <v>8.7370656903594981E-2</v>
      </c>
      <c r="D70" s="126">
        <v>7.2455601843703629E-2</v>
      </c>
      <c r="E70" s="126">
        <v>6.7128377750925797E-2</v>
      </c>
      <c r="F70" s="126">
        <v>6.8483227977680056E-2</v>
      </c>
      <c r="G70" s="126">
        <v>6.9287342542803096E-2</v>
      </c>
    </row>
    <row r="71" spans="1:7" x14ac:dyDescent="0.3">
      <c r="A71" s="89" t="s">
        <v>16</v>
      </c>
      <c r="B71" s="126">
        <v>7.0839454591342055E-2</v>
      </c>
      <c r="C71" s="126">
        <v>5.5927807195265154E-2</v>
      </c>
      <c r="D71" s="126">
        <v>7.8616078087872743E-2</v>
      </c>
      <c r="E71" s="126">
        <v>5.9675604443765434E-2</v>
      </c>
      <c r="F71" s="126">
        <v>7.1669819159545775E-2</v>
      </c>
      <c r="G71" s="126">
        <v>7.5019349134445037E-2</v>
      </c>
    </row>
    <row r="72" spans="1:7" x14ac:dyDescent="0.3">
      <c r="A72" s="89" t="s">
        <v>19</v>
      </c>
      <c r="B72" s="126">
        <v>8.1082800404035982E-2</v>
      </c>
      <c r="C72" s="126">
        <v>7.6567487501842266E-2</v>
      </c>
      <c r="D72" s="126">
        <v>7.4647899187308311E-2</v>
      </c>
      <c r="E72" s="126">
        <v>6.1325508820083051E-2</v>
      </c>
      <c r="F72" s="126">
        <v>7.2906365965160952E-2</v>
      </c>
      <c r="G72" s="126">
        <v>7.4460357026695748E-2</v>
      </c>
    </row>
    <row r="73" spans="1:7" x14ac:dyDescent="0.3">
      <c r="A73" s="89" t="s">
        <v>17</v>
      </c>
      <c r="B73" s="126">
        <v>7.9120950464457898E-2</v>
      </c>
      <c r="C73" s="126">
        <v>7.5694841144222105E-2</v>
      </c>
      <c r="D73" s="126">
        <v>8.2539615469107458E-2</v>
      </c>
      <c r="E73" s="126">
        <v>5.7359851625792622E-2</v>
      </c>
      <c r="F73" s="126">
        <v>7.3895996526611663E-2</v>
      </c>
      <c r="G73" s="126">
        <v>6.1481385485724308E-2</v>
      </c>
    </row>
    <row r="74" spans="1:7" x14ac:dyDescent="0.3">
      <c r="A74" s="89" t="s">
        <v>60</v>
      </c>
      <c r="B74" s="126">
        <v>8.0500519001722337E-2</v>
      </c>
      <c r="C74" s="126">
        <v>5.6350664362972633E-2</v>
      </c>
      <c r="D74" s="126">
        <v>5.8067386380750478E-2</v>
      </c>
      <c r="E74" s="126">
        <v>7.3586052459356954E-2</v>
      </c>
      <c r="F74" s="126">
        <v>8.7839107831833088E-2</v>
      </c>
      <c r="G74" s="126">
        <v>0.1032772214918012</v>
      </c>
    </row>
    <row r="75" spans="1:7" x14ac:dyDescent="0.3">
      <c r="A75" s="89" t="s">
        <v>242</v>
      </c>
      <c r="B75" s="126">
        <v>8.4770230370868185E-2</v>
      </c>
      <c r="C75" s="126">
        <v>8.9585576418946947E-2</v>
      </c>
      <c r="D75" s="126">
        <v>7.2862715860957175E-2</v>
      </c>
      <c r="E75" s="126">
        <v>6.0862534839575447E-2</v>
      </c>
      <c r="F75" s="126">
        <v>6.0702817181726001E-2</v>
      </c>
      <c r="G75" s="126">
        <v>7.7775470676783948E-2</v>
      </c>
    </row>
    <row r="76" spans="1:7" x14ac:dyDescent="0.3">
      <c r="A76" s="89" t="s">
        <v>82</v>
      </c>
      <c r="B76" s="126">
        <v>8.8526955325466616E-2</v>
      </c>
      <c r="C76" s="126">
        <v>7.9140085591562367E-2</v>
      </c>
      <c r="D76" s="126">
        <v>7.3018242738687428E-2</v>
      </c>
      <c r="E76" s="126">
        <v>7.2745718891956052E-2</v>
      </c>
      <c r="F76" s="126">
        <v>8.4432581943464161E-2</v>
      </c>
      <c r="G76" s="126">
        <v>7.5999885078964963E-2</v>
      </c>
    </row>
    <row r="77" spans="1:7" x14ac:dyDescent="0.3">
      <c r="A77" s="89" t="s">
        <v>240</v>
      </c>
      <c r="B77" s="126">
        <v>8.8368523293793397E-2</v>
      </c>
      <c r="C77" s="126">
        <v>8.5221674171818057E-2</v>
      </c>
      <c r="D77" s="126">
        <v>8.1728456361455246E-2</v>
      </c>
      <c r="E77" s="126">
        <v>7.4997823841265646E-2</v>
      </c>
      <c r="F77" s="126">
        <v>7.8103265986150902E-2</v>
      </c>
      <c r="G77" s="126">
        <v>8.0041639347249185E-2</v>
      </c>
    </row>
    <row r="78" spans="1:7" x14ac:dyDescent="0.3">
      <c r="A78" s="89" t="s">
        <v>58</v>
      </c>
      <c r="B78" s="126">
        <v>9.8984960902744404E-2</v>
      </c>
      <c r="C78" s="126">
        <v>9.361082179609205E-2</v>
      </c>
      <c r="D78" s="126">
        <v>9.2070397896294717E-2</v>
      </c>
      <c r="E78" s="126">
        <v>8.3556092394441048E-2</v>
      </c>
      <c r="F78" s="126">
        <v>9.5479675077098328E-2</v>
      </c>
      <c r="G78" s="126">
        <v>9.0467948197025125E-2</v>
      </c>
    </row>
    <row r="79" spans="1:7" x14ac:dyDescent="0.3">
      <c r="A79" s="89" t="s">
        <v>14</v>
      </c>
      <c r="B79" s="126">
        <v>0.12233139120251259</v>
      </c>
      <c r="C79" s="126">
        <v>0.12269792674309865</v>
      </c>
      <c r="D79" s="126">
        <v>0.1175853897929834</v>
      </c>
      <c r="E79" s="126">
        <v>0.12103433413816331</v>
      </c>
      <c r="F79" s="126">
        <v>0.11771534240095977</v>
      </c>
      <c r="G79" s="126">
        <v>0.12268733507766828</v>
      </c>
    </row>
    <row r="80" spans="1:7" x14ac:dyDescent="0.3">
      <c r="A80" s="89" t="s">
        <v>77</v>
      </c>
      <c r="B80" s="126">
        <v>8.1403282806595409E-2</v>
      </c>
      <c r="C80" s="126">
        <v>8.5965196625142626E-2</v>
      </c>
      <c r="D80" s="126">
        <v>8.8052121177360068E-2</v>
      </c>
      <c r="E80" s="126">
        <v>7.8288143101754443E-2</v>
      </c>
      <c r="F80" s="126">
        <v>8.3696562447949499E-2</v>
      </c>
      <c r="G80" s="126">
        <v>8.6981016045606332E-2</v>
      </c>
    </row>
    <row r="81" spans="1:7" x14ac:dyDescent="0.3">
      <c r="A81" s="89" t="s">
        <v>12</v>
      </c>
      <c r="B81" s="126">
        <v>9.1417929971732731E-2</v>
      </c>
      <c r="C81" s="126">
        <v>7.7950414566505768E-2</v>
      </c>
      <c r="D81" s="126">
        <v>7.5652019940769408E-2</v>
      </c>
      <c r="E81" s="126">
        <v>6.4323375683172659E-2</v>
      </c>
      <c r="F81" s="126">
        <v>6.9111042231543213E-2</v>
      </c>
      <c r="G81" s="126">
        <v>8.0226702300621747E-2</v>
      </c>
    </row>
    <row r="82" spans="1:7" x14ac:dyDescent="0.3">
      <c r="A82" s="89" t="s">
        <v>61</v>
      </c>
      <c r="B82" s="126">
        <v>8.3509953573543974E-2</v>
      </c>
      <c r="C82" s="126">
        <v>8.5672861092529196E-2</v>
      </c>
      <c r="D82" s="126">
        <v>8.5441657251527178E-2</v>
      </c>
      <c r="E82" s="126">
        <v>7.9417127574064966E-2</v>
      </c>
      <c r="F82" s="126">
        <v>7.2050000320237131E-2</v>
      </c>
      <c r="G82" s="126">
        <v>7.8110911192437738E-2</v>
      </c>
    </row>
    <row r="83" spans="1:7" x14ac:dyDescent="0.3">
      <c r="A83" s="89" t="s">
        <v>72</v>
      </c>
      <c r="B83" s="126">
        <v>0.1101444057297627</v>
      </c>
      <c r="C83" s="126">
        <v>0.10432506809297212</v>
      </c>
      <c r="D83" s="126">
        <v>8.6279257195900558E-2</v>
      </c>
      <c r="E83" s="126">
        <v>8.9305733126427977E-2</v>
      </c>
      <c r="F83" s="126">
        <v>9.672639078766776E-2</v>
      </c>
      <c r="G83" s="126">
        <v>9.4420270293086583E-2</v>
      </c>
    </row>
    <row r="84" spans="1:7" x14ac:dyDescent="0.3">
      <c r="A84" s="89" t="s">
        <v>76</v>
      </c>
      <c r="B84" s="126">
        <v>9.6562557089376277E-2</v>
      </c>
      <c r="C84" s="126">
        <v>8.2813439778711917E-2</v>
      </c>
      <c r="D84" s="126">
        <v>8.0182862311241193E-2</v>
      </c>
      <c r="E84" s="126">
        <v>7.6177570895997374E-2</v>
      </c>
      <c r="F84" s="126">
        <v>7.5734239222026267E-2</v>
      </c>
      <c r="G84" s="126">
        <v>8.8933590577677121E-2</v>
      </c>
    </row>
    <row r="85" spans="1:7" x14ac:dyDescent="0.3">
      <c r="A85" s="89" t="s">
        <v>6</v>
      </c>
      <c r="B85" s="126">
        <v>8.0102866504954504E-2</v>
      </c>
      <c r="C85" s="126">
        <v>8.6856170474052627E-2</v>
      </c>
      <c r="D85" s="126">
        <v>7.966445918446001E-2</v>
      </c>
      <c r="E85" s="126">
        <v>6.3645998645276716E-2</v>
      </c>
      <c r="F85" s="126">
        <v>7.4583458145910067E-2</v>
      </c>
      <c r="G85" s="126">
        <v>6.2725120770778534E-2</v>
      </c>
    </row>
    <row r="86" spans="1:7" x14ac:dyDescent="0.3">
      <c r="A86" s="89" t="s">
        <v>64</v>
      </c>
      <c r="B86" s="126">
        <v>6.6876927544593956E-2</v>
      </c>
      <c r="C86" s="126">
        <v>6.0550922136730315E-2</v>
      </c>
      <c r="D86" s="126">
        <v>6.69362705314335E-2</v>
      </c>
      <c r="E86" s="126">
        <v>6.5134956439832303E-2</v>
      </c>
      <c r="F86" s="126">
        <v>7.0073623391538428E-2</v>
      </c>
      <c r="G86" s="126">
        <v>6.7575982528573539E-2</v>
      </c>
    </row>
    <row r="87" spans="1:7" x14ac:dyDescent="0.3">
      <c r="A87" s="89" t="s">
        <v>5</v>
      </c>
      <c r="B87" s="126">
        <v>8.8806043544629981E-2</v>
      </c>
      <c r="C87" s="126">
        <v>9.4746392607984994E-2</v>
      </c>
      <c r="D87" s="126">
        <v>9.1953678669743355E-2</v>
      </c>
      <c r="E87" s="126">
        <v>7.5286248906913905E-2</v>
      </c>
      <c r="F87" s="126">
        <v>8.2464887947987633E-2</v>
      </c>
      <c r="G87" s="126">
        <v>8.0209420050688165E-2</v>
      </c>
    </row>
    <row r="88" spans="1:7" x14ac:dyDescent="0.3">
      <c r="A88" s="89" t="s">
        <v>240</v>
      </c>
      <c r="B88" s="126">
        <v>9.1729724867700868E-2</v>
      </c>
      <c r="C88" s="126">
        <v>8.5760958329425416E-2</v>
      </c>
      <c r="D88" s="126">
        <v>8.4949684176005888E-2</v>
      </c>
      <c r="E88" s="126">
        <v>7.7753502743890021E-2</v>
      </c>
      <c r="F88" s="126">
        <v>7.8622516001118817E-2</v>
      </c>
      <c r="G88" s="126">
        <v>7.8435476006576021E-2</v>
      </c>
    </row>
    <row r="89" spans="1:7" x14ac:dyDescent="0.3">
      <c r="A89" s="89" t="s">
        <v>1</v>
      </c>
      <c r="B89" s="126">
        <v>9.0626375606983944E-2</v>
      </c>
      <c r="C89" s="126">
        <v>9.1716809496997079E-2</v>
      </c>
      <c r="D89" s="126">
        <v>9.4003677191214177E-2</v>
      </c>
      <c r="E89" s="126">
        <v>7.3140026050162191E-2</v>
      </c>
      <c r="F89" s="126">
        <v>8.5939375704533472E-2</v>
      </c>
      <c r="G89" s="126">
        <v>7.5739149151677454E-2</v>
      </c>
    </row>
    <row r="90" spans="1:7" x14ac:dyDescent="0.3">
      <c r="A90" s="89" t="s">
        <v>62</v>
      </c>
      <c r="B90" s="126">
        <v>0.10620860419947561</v>
      </c>
      <c r="C90" s="126">
        <v>0.10443865509763346</v>
      </c>
      <c r="D90" s="126">
        <v>9.6121977467081815E-2</v>
      </c>
      <c r="E90" s="126">
        <v>9.7832541292692324E-2</v>
      </c>
      <c r="F90" s="126">
        <v>8.9031743019138479E-2</v>
      </c>
      <c r="G90" s="126">
        <v>8.3214532260699331E-2</v>
      </c>
    </row>
    <row r="91" spans="1:7" x14ac:dyDescent="0.3">
      <c r="A91" s="89" t="s">
        <v>57</v>
      </c>
      <c r="B91" s="126">
        <v>9.3828701025616704E-2</v>
      </c>
      <c r="C91" s="126">
        <v>9.4219769654034474E-2</v>
      </c>
      <c r="D91" s="126">
        <v>8.5625152799654408E-2</v>
      </c>
      <c r="E91" s="126">
        <v>8.213064798192736E-2</v>
      </c>
      <c r="F91" s="126">
        <v>7.3184710885158266E-2</v>
      </c>
      <c r="G91" s="126">
        <v>7.5574364360221261E-2</v>
      </c>
    </row>
    <row r="92" spans="1:7" x14ac:dyDescent="0.3">
      <c r="A92" s="89" t="s">
        <v>9</v>
      </c>
      <c r="B92" s="126">
        <v>7.5100286271033517E-2</v>
      </c>
      <c r="C92" s="126">
        <v>7.6097319431355295E-2</v>
      </c>
      <c r="D92" s="126">
        <v>6.872797127986198E-2</v>
      </c>
      <c r="E92" s="126">
        <v>6.6179648503068941E-2</v>
      </c>
      <c r="F92" s="126">
        <v>8.1259502967649985E-2</v>
      </c>
      <c r="G92" s="126">
        <v>7.7622786486531384E-2</v>
      </c>
    </row>
    <row r="93" spans="1:7" x14ac:dyDescent="0.3">
      <c r="A93" s="89" t="s">
        <v>10</v>
      </c>
      <c r="B93" s="126">
        <v>9.0365227396475595E-2</v>
      </c>
      <c r="C93" s="126">
        <v>6.9388533876108022E-2</v>
      </c>
      <c r="D93" s="126">
        <v>8.171133333080885E-2</v>
      </c>
      <c r="E93" s="126">
        <v>8.2227801770259928E-2</v>
      </c>
      <c r="F93" s="126">
        <v>7.6689066996513511E-2</v>
      </c>
      <c r="G93" s="126">
        <v>7.5301819803702832E-2</v>
      </c>
    </row>
    <row r="94" spans="1:7" x14ac:dyDescent="0.3">
      <c r="A94" s="89" t="s">
        <v>75</v>
      </c>
      <c r="B94" s="126">
        <v>0.10071336788865548</v>
      </c>
      <c r="C94" s="126">
        <v>9.4814923410453333E-2</v>
      </c>
      <c r="D94" s="126">
        <v>9.1975624190458613E-2</v>
      </c>
      <c r="E94" s="126">
        <v>7.6111116110170893E-2</v>
      </c>
      <c r="F94" s="126">
        <v>8.6765861546682116E-2</v>
      </c>
      <c r="G94" s="126">
        <v>9.3984146009116143E-2</v>
      </c>
    </row>
    <row r="95" spans="1:7" x14ac:dyDescent="0.3">
      <c r="A95" s="89" t="s">
        <v>73</v>
      </c>
      <c r="B95" s="126">
        <v>8.3670389076517693E-2</v>
      </c>
      <c r="C95" s="126">
        <v>9.014199694498426E-2</v>
      </c>
      <c r="D95" s="126">
        <v>7.0434542358821892E-2</v>
      </c>
      <c r="E95" s="126">
        <v>5.9332959364750512E-2</v>
      </c>
      <c r="F95" s="126">
        <v>5.8520197730155932E-2</v>
      </c>
      <c r="G95" s="126">
        <v>6.2688891796135252E-2</v>
      </c>
    </row>
    <row r="96" spans="1:7" x14ac:dyDescent="0.3">
      <c r="A96" s="89" t="s">
        <v>8</v>
      </c>
      <c r="B96" s="126">
        <v>6.5750760726027216E-2</v>
      </c>
      <c r="C96" s="126">
        <v>7.3537183609506784E-2</v>
      </c>
      <c r="D96" s="126">
        <v>8.1259853172226754E-2</v>
      </c>
      <c r="E96" s="126">
        <v>6.8712007380145157E-2</v>
      </c>
      <c r="F96" s="126">
        <v>6.5480698198462403E-2</v>
      </c>
      <c r="G96" s="126">
        <v>6.8460647645304726E-2</v>
      </c>
    </row>
    <row r="97" spans="1:7" s="15" customFormat="1" x14ac:dyDescent="0.3">
      <c r="A97" s="89" t="s">
        <v>3</v>
      </c>
      <c r="B97" s="126">
        <v>7.6418367607668208E-2</v>
      </c>
      <c r="C97" s="126">
        <v>7.5992076288960542E-2</v>
      </c>
      <c r="D97" s="126">
        <v>7.8935464457923321E-2</v>
      </c>
      <c r="E97" s="126">
        <v>6.8569482339985333E-2</v>
      </c>
      <c r="F97" s="126">
        <v>7.4974577863858263E-2</v>
      </c>
      <c r="G97" s="126">
        <v>7.1943515101365652E-2</v>
      </c>
    </row>
    <row r="98" spans="1:7" s="15" customFormat="1" x14ac:dyDescent="0.3">
      <c r="A98" s="89" t="s">
        <v>74</v>
      </c>
      <c r="B98" s="126">
        <v>9.4983826929258081E-2</v>
      </c>
      <c r="C98" s="126">
        <v>0.10268610885608781</v>
      </c>
      <c r="D98" s="126">
        <v>8.5348792337211876E-2</v>
      </c>
      <c r="E98" s="126">
        <v>6.7532404553127867E-2</v>
      </c>
      <c r="F98" s="126">
        <v>8.2435517436765138E-2</v>
      </c>
      <c r="G98" s="126">
        <v>8.3106767422567285E-2</v>
      </c>
    </row>
    <row r="99" spans="1:7" s="15" customFormat="1" x14ac:dyDescent="0.3">
      <c r="A99" s="89" t="s">
        <v>18</v>
      </c>
      <c r="B99" s="126">
        <v>8.3377307336992973E-2</v>
      </c>
      <c r="C99" s="126">
        <v>6.705664990844093E-2</v>
      </c>
      <c r="D99" s="126">
        <v>5.0967137485447553E-2</v>
      </c>
      <c r="E99" s="126">
        <v>4.8437527532868271E-2</v>
      </c>
      <c r="F99" s="126">
        <v>4.7491822429995452E-2</v>
      </c>
      <c r="G99" s="126">
        <v>5.7211613540407796E-2</v>
      </c>
    </row>
    <row r="100" spans="1:7" s="15" customFormat="1" x14ac:dyDescent="0.3">
      <c r="A100" s="86"/>
    </row>
    <row r="101" spans="1:7" s="15" customFormat="1" x14ac:dyDescent="0.3">
      <c r="A101" s="86"/>
    </row>
  </sheetData>
  <autoFilter ref="A3:G98" xr:uid="{EF03A116-736A-4762-8E13-A8315C50651B}"/>
  <pageMargins left="0.75" right="0.75" top="1" bottom="1" header="0.5" footer="0.5"/>
  <pageSetup orientation="portrait" horizontalDpi="300" verticalDpi="300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1191D-8726-4D64-8713-174AF4502FD0}">
  <sheetPr codeName="Лист26">
    <tabColor theme="4" tint="0.79998168889431442"/>
    <pageSetUpPr fitToPage="1"/>
  </sheetPr>
  <dimension ref="A1:Z101"/>
  <sheetViews>
    <sheetView showGridLines="0" workbookViewId="0">
      <selection activeCell="I39" sqref="I39"/>
    </sheetView>
  </sheetViews>
  <sheetFormatPr defaultRowHeight="16.5" x14ac:dyDescent="0.3"/>
  <cols>
    <col min="1" max="1" width="108.5703125" style="86" customWidth="1"/>
    <col min="2" max="7" width="12.85546875" style="15" customWidth="1"/>
    <col min="8" max="255" width="9.140625" style="15"/>
    <col min="256" max="256" width="108.5703125" style="15" customWidth="1"/>
    <col min="257" max="257" width="1.5703125" style="15" customWidth="1"/>
    <col min="258" max="258" width="6" style="15" customWidth="1"/>
    <col min="259" max="511" width="9.140625" style="15"/>
    <col min="512" max="512" width="108.5703125" style="15" customWidth="1"/>
    <col min="513" max="513" width="1.5703125" style="15" customWidth="1"/>
    <col min="514" max="514" width="6" style="15" customWidth="1"/>
    <col min="515" max="767" width="9.140625" style="15"/>
    <col min="768" max="768" width="108.5703125" style="15" customWidth="1"/>
    <col min="769" max="769" width="1.5703125" style="15" customWidth="1"/>
    <col min="770" max="770" width="6" style="15" customWidth="1"/>
    <col min="771" max="1023" width="9.140625" style="15"/>
    <col min="1024" max="1024" width="108.5703125" style="15" customWidth="1"/>
    <col min="1025" max="1025" width="1.5703125" style="15" customWidth="1"/>
    <col min="1026" max="1026" width="6" style="15" customWidth="1"/>
    <col min="1027" max="1279" width="9.140625" style="15"/>
    <col min="1280" max="1280" width="108.5703125" style="15" customWidth="1"/>
    <col min="1281" max="1281" width="1.5703125" style="15" customWidth="1"/>
    <col min="1282" max="1282" width="6" style="15" customWidth="1"/>
    <col min="1283" max="1535" width="9.140625" style="15"/>
    <col min="1536" max="1536" width="108.5703125" style="15" customWidth="1"/>
    <col min="1537" max="1537" width="1.5703125" style="15" customWidth="1"/>
    <col min="1538" max="1538" width="6" style="15" customWidth="1"/>
    <col min="1539" max="1791" width="9.140625" style="15"/>
    <col min="1792" max="1792" width="108.5703125" style="15" customWidth="1"/>
    <col min="1793" max="1793" width="1.5703125" style="15" customWidth="1"/>
    <col min="1794" max="1794" width="6" style="15" customWidth="1"/>
    <col min="1795" max="2047" width="9.140625" style="15"/>
    <col min="2048" max="2048" width="108.5703125" style="15" customWidth="1"/>
    <col min="2049" max="2049" width="1.5703125" style="15" customWidth="1"/>
    <col min="2050" max="2050" width="6" style="15" customWidth="1"/>
    <col min="2051" max="2303" width="9.140625" style="15"/>
    <col min="2304" max="2304" width="108.5703125" style="15" customWidth="1"/>
    <col min="2305" max="2305" width="1.5703125" style="15" customWidth="1"/>
    <col min="2306" max="2306" width="6" style="15" customWidth="1"/>
    <col min="2307" max="2559" width="9.140625" style="15"/>
    <col min="2560" max="2560" width="108.5703125" style="15" customWidth="1"/>
    <col min="2561" max="2561" width="1.5703125" style="15" customWidth="1"/>
    <col min="2562" max="2562" width="6" style="15" customWidth="1"/>
    <col min="2563" max="2815" width="9.140625" style="15"/>
    <col min="2816" max="2816" width="108.5703125" style="15" customWidth="1"/>
    <col min="2817" max="2817" width="1.5703125" style="15" customWidth="1"/>
    <col min="2818" max="2818" width="6" style="15" customWidth="1"/>
    <col min="2819" max="3071" width="9.140625" style="15"/>
    <col min="3072" max="3072" width="108.5703125" style="15" customWidth="1"/>
    <col min="3073" max="3073" width="1.5703125" style="15" customWidth="1"/>
    <col min="3074" max="3074" width="6" style="15" customWidth="1"/>
    <col min="3075" max="3327" width="9.140625" style="15"/>
    <col min="3328" max="3328" width="108.5703125" style="15" customWidth="1"/>
    <col min="3329" max="3329" width="1.5703125" style="15" customWidth="1"/>
    <col min="3330" max="3330" width="6" style="15" customWidth="1"/>
    <col min="3331" max="3583" width="9.140625" style="15"/>
    <col min="3584" max="3584" width="108.5703125" style="15" customWidth="1"/>
    <col min="3585" max="3585" width="1.5703125" style="15" customWidth="1"/>
    <col min="3586" max="3586" width="6" style="15" customWidth="1"/>
    <col min="3587" max="3839" width="9.140625" style="15"/>
    <col min="3840" max="3840" width="108.5703125" style="15" customWidth="1"/>
    <col min="3841" max="3841" width="1.5703125" style="15" customWidth="1"/>
    <col min="3842" max="3842" width="6" style="15" customWidth="1"/>
    <col min="3843" max="4095" width="9.140625" style="15"/>
    <col min="4096" max="4096" width="108.5703125" style="15" customWidth="1"/>
    <col min="4097" max="4097" width="1.5703125" style="15" customWidth="1"/>
    <col min="4098" max="4098" width="6" style="15" customWidth="1"/>
    <col min="4099" max="4351" width="9.140625" style="15"/>
    <col min="4352" max="4352" width="108.5703125" style="15" customWidth="1"/>
    <col min="4353" max="4353" width="1.5703125" style="15" customWidth="1"/>
    <col min="4354" max="4354" width="6" style="15" customWidth="1"/>
    <col min="4355" max="4607" width="9.140625" style="15"/>
    <col min="4608" max="4608" width="108.5703125" style="15" customWidth="1"/>
    <col min="4609" max="4609" width="1.5703125" style="15" customWidth="1"/>
    <col min="4610" max="4610" width="6" style="15" customWidth="1"/>
    <col min="4611" max="4863" width="9.140625" style="15"/>
    <col min="4864" max="4864" width="108.5703125" style="15" customWidth="1"/>
    <col min="4865" max="4865" width="1.5703125" style="15" customWidth="1"/>
    <col min="4866" max="4866" width="6" style="15" customWidth="1"/>
    <col min="4867" max="5119" width="9.140625" style="15"/>
    <col min="5120" max="5120" width="108.5703125" style="15" customWidth="1"/>
    <col min="5121" max="5121" width="1.5703125" style="15" customWidth="1"/>
    <col min="5122" max="5122" width="6" style="15" customWidth="1"/>
    <col min="5123" max="5375" width="9.140625" style="15"/>
    <col min="5376" max="5376" width="108.5703125" style="15" customWidth="1"/>
    <col min="5377" max="5377" width="1.5703125" style="15" customWidth="1"/>
    <col min="5378" max="5378" width="6" style="15" customWidth="1"/>
    <col min="5379" max="5631" width="9.140625" style="15"/>
    <col min="5632" max="5632" width="108.5703125" style="15" customWidth="1"/>
    <col min="5633" max="5633" width="1.5703125" style="15" customWidth="1"/>
    <col min="5634" max="5634" width="6" style="15" customWidth="1"/>
    <col min="5635" max="5887" width="9.140625" style="15"/>
    <col min="5888" max="5888" width="108.5703125" style="15" customWidth="1"/>
    <col min="5889" max="5889" width="1.5703125" style="15" customWidth="1"/>
    <col min="5890" max="5890" width="6" style="15" customWidth="1"/>
    <col min="5891" max="6143" width="9.140625" style="15"/>
    <col min="6144" max="6144" width="108.5703125" style="15" customWidth="1"/>
    <col min="6145" max="6145" width="1.5703125" style="15" customWidth="1"/>
    <col min="6146" max="6146" width="6" style="15" customWidth="1"/>
    <col min="6147" max="6399" width="9.140625" style="15"/>
    <col min="6400" max="6400" width="108.5703125" style="15" customWidth="1"/>
    <col min="6401" max="6401" width="1.5703125" style="15" customWidth="1"/>
    <col min="6402" max="6402" width="6" style="15" customWidth="1"/>
    <col min="6403" max="6655" width="9.140625" style="15"/>
    <col min="6656" max="6656" width="108.5703125" style="15" customWidth="1"/>
    <col min="6657" max="6657" width="1.5703125" style="15" customWidth="1"/>
    <col min="6658" max="6658" width="6" style="15" customWidth="1"/>
    <col min="6659" max="6911" width="9.140625" style="15"/>
    <col min="6912" max="6912" width="108.5703125" style="15" customWidth="1"/>
    <col min="6913" max="6913" width="1.5703125" style="15" customWidth="1"/>
    <col min="6914" max="6914" width="6" style="15" customWidth="1"/>
    <col min="6915" max="7167" width="9.140625" style="15"/>
    <col min="7168" max="7168" width="108.5703125" style="15" customWidth="1"/>
    <col min="7169" max="7169" width="1.5703125" style="15" customWidth="1"/>
    <col min="7170" max="7170" width="6" style="15" customWidth="1"/>
    <col min="7171" max="7423" width="9.140625" style="15"/>
    <col min="7424" max="7424" width="108.5703125" style="15" customWidth="1"/>
    <col min="7425" max="7425" width="1.5703125" style="15" customWidth="1"/>
    <col min="7426" max="7426" width="6" style="15" customWidth="1"/>
    <col min="7427" max="7679" width="9.140625" style="15"/>
    <col min="7680" max="7680" width="108.5703125" style="15" customWidth="1"/>
    <col min="7681" max="7681" width="1.5703125" style="15" customWidth="1"/>
    <col min="7682" max="7682" width="6" style="15" customWidth="1"/>
    <col min="7683" max="7935" width="9.140625" style="15"/>
    <col min="7936" max="7936" width="108.5703125" style="15" customWidth="1"/>
    <col min="7937" max="7937" width="1.5703125" style="15" customWidth="1"/>
    <col min="7938" max="7938" width="6" style="15" customWidth="1"/>
    <col min="7939" max="8191" width="9.140625" style="15"/>
    <col min="8192" max="8192" width="108.5703125" style="15" customWidth="1"/>
    <col min="8193" max="8193" width="1.5703125" style="15" customWidth="1"/>
    <col min="8194" max="8194" width="6" style="15" customWidth="1"/>
    <col min="8195" max="8447" width="9.140625" style="15"/>
    <col min="8448" max="8448" width="108.5703125" style="15" customWidth="1"/>
    <col min="8449" max="8449" width="1.5703125" style="15" customWidth="1"/>
    <col min="8450" max="8450" width="6" style="15" customWidth="1"/>
    <col min="8451" max="8703" width="9.140625" style="15"/>
    <col min="8704" max="8704" width="108.5703125" style="15" customWidth="1"/>
    <col min="8705" max="8705" width="1.5703125" style="15" customWidth="1"/>
    <col min="8706" max="8706" width="6" style="15" customWidth="1"/>
    <col min="8707" max="8959" width="9.140625" style="15"/>
    <col min="8960" max="8960" width="108.5703125" style="15" customWidth="1"/>
    <col min="8961" max="8961" width="1.5703125" style="15" customWidth="1"/>
    <col min="8962" max="8962" width="6" style="15" customWidth="1"/>
    <col min="8963" max="9215" width="9.140625" style="15"/>
    <col min="9216" max="9216" width="108.5703125" style="15" customWidth="1"/>
    <col min="9217" max="9217" width="1.5703125" style="15" customWidth="1"/>
    <col min="9218" max="9218" width="6" style="15" customWidth="1"/>
    <col min="9219" max="9471" width="9.140625" style="15"/>
    <col min="9472" max="9472" width="108.5703125" style="15" customWidth="1"/>
    <col min="9473" max="9473" width="1.5703125" style="15" customWidth="1"/>
    <col min="9474" max="9474" width="6" style="15" customWidth="1"/>
    <col min="9475" max="9727" width="9.140625" style="15"/>
    <col min="9728" max="9728" width="108.5703125" style="15" customWidth="1"/>
    <col min="9729" max="9729" width="1.5703125" style="15" customWidth="1"/>
    <col min="9730" max="9730" width="6" style="15" customWidth="1"/>
    <col min="9731" max="9983" width="9.140625" style="15"/>
    <col min="9984" max="9984" width="108.5703125" style="15" customWidth="1"/>
    <col min="9985" max="9985" width="1.5703125" style="15" customWidth="1"/>
    <col min="9986" max="9986" width="6" style="15" customWidth="1"/>
    <col min="9987" max="10239" width="9.140625" style="15"/>
    <col min="10240" max="10240" width="108.5703125" style="15" customWidth="1"/>
    <col min="10241" max="10241" width="1.5703125" style="15" customWidth="1"/>
    <col min="10242" max="10242" width="6" style="15" customWidth="1"/>
    <col min="10243" max="10495" width="9.140625" style="15"/>
    <col min="10496" max="10496" width="108.5703125" style="15" customWidth="1"/>
    <col min="10497" max="10497" width="1.5703125" style="15" customWidth="1"/>
    <col min="10498" max="10498" width="6" style="15" customWidth="1"/>
    <col min="10499" max="10751" width="9.140625" style="15"/>
    <col min="10752" max="10752" width="108.5703125" style="15" customWidth="1"/>
    <col min="10753" max="10753" width="1.5703125" style="15" customWidth="1"/>
    <col min="10754" max="10754" width="6" style="15" customWidth="1"/>
    <col min="10755" max="11007" width="9.140625" style="15"/>
    <col min="11008" max="11008" width="108.5703125" style="15" customWidth="1"/>
    <col min="11009" max="11009" width="1.5703125" style="15" customWidth="1"/>
    <col min="11010" max="11010" width="6" style="15" customWidth="1"/>
    <col min="11011" max="11263" width="9.140625" style="15"/>
    <col min="11264" max="11264" width="108.5703125" style="15" customWidth="1"/>
    <col min="11265" max="11265" width="1.5703125" style="15" customWidth="1"/>
    <col min="11266" max="11266" width="6" style="15" customWidth="1"/>
    <col min="11267" max="11519" width="9.140625" style="15"/>
    <col min="11520" max="11520" width="108.5703125" style="15" customWidth="1"/>
    <col min="11521" max="11521" width="1.5703125" style="15" customWidth="1"/>
    <col min="11522" max="11522" width="6" style="15" customWidth="1"/>
    <col min="11523" max="11775" width="9.140625" style="15"/>
    <col min="11776" max="11776" width="108.5703125" style="15" customWidth="1"/>
    <col min="11777" max="11777" width="1.5703125" style="15" customWidth="1"/>
    <col min="11778" max="11778" width="6" style="15" customWidth="1"/>
    <col min="11779" max="12031" width="9.140625" style="15"/>
    <col min="12032" max="12032" width="108.5703125" style="15" customWidth="1"/>
    <col min="12033" max="12033" width="1.5703125" style="15" customWidth="1"/>
    <col min="12034" max="12034" width="6" style="15" customWidth="1"/>
    <col min="12035" max="12287" width="9.140625" style="15"/>
    <col min="12288" max="12288" width="108.5703125" style="15" customWidth="1"/>
    <col min="12289" max="12289" width="1.5703125" style="15" customWidth="1"/>
    <col min="12290" max="12290" width="6" style="15" customWidth="1"/>
    <col min="12291" max="12543" width="9.140625" style="15"/>
    <col min="12544" max="12544" width="108.5703125" style="15" customWidth="1"/>
    <col min="12545" max="12545" width="1.5703125" style="15" customWidth="1"/>
    <col min="12546" max="12546" width="6" style="15" customWidth="1"/>
    <col min="12547" max="12799" width="9.140625" style="15"/>
    <col min="12800" max="12800" width="108.5703125" style="15" customWidth="1"/>
    <col min="12801" max="12801" width="1.5703125" style="15" customWidth="1"/>
    <col min="12802" max="12802" width="6" style="15" customWidth="1"/>
    <col min="12803" max="13055" width="9.140625" style="15"/>
    <col min="13056" max="13056" width="108.5703125" style="15" customWidth="1"/>
    <col min="13057" max="13057" width="1.5703125" style="15" customWidth="1"/>
    <col min="13058" max="13058" width="6" style="15" customWidth="1"/>
    <col min="13059" max="13311" width="9.140625" style="15"/>
    <col min="13312" max="13312" width="108.5703125" style="15" customWidth="1"/>
    <col min="13313" max="13313" width="1.5703125" style="15" customWidth="1"/>
    <col min="13314" max="13314" width="6" style="15" customWidth="1"/>
    <col min="13315" max="13567" width="9.140625" style="15"/>
    <col min="13568" max="13568" width="108.5703125" style="15" customWidth="1"/>
    <col min="13569" max="13569" width="1.5703125" style="15" customWidth="1"/>
    <col min="13570" max="13570" width="6" style="15" customWidth="1"/>
    <col min="13571" max="13823" width="9.140625" style="15"/>
    <col min="13824" max="13824" width="108.5703125" style="15" customWidth="1"/>
    <col min="13825" max="13825" width="1.5703125" style="15" customWidth="1"/>
    <col min="13826" max="13826" width="6" style="15" customWidth="1"/>
    <col min="13827" max="14079" width="9.140625" style="15"/>
    <col min="14080" max="14080" width="108.5703125" style="15" customWidth="1"/>
    <col min="14081" max="14081" width="1.5703125" style="15" customWidth="1"/>
    <col min="14082" max="14082" width="6" style="15" customWidth="1"/>
    <col min="14083" max="14335" width="9.140625" style="15"/>
    <col min="14336" max="14336" width="108.5703125" style="15" customWidth="1"/>
    <col min="14337" max="14337" width="1.5703125" style="15" customWidth="1"/>
    <col min="14338" max="14338" width="6" style="15" customWidth="1"/>
    <col min="14339" max="14591" width="9.140625" style="15"/>
    <col min="14592" max="14592" width="108.5703125" style="15" customWidth="1"/>
    <col min="14593" max="14593" width="1.5703125" style="15" customWidth="1"/>
    <col min="14594" max="14594" width="6" style="15" customWidth="1"/>
    <col min="14595" max="14847" width="9.140625" style="15"/>
    <col min="14848" max="14848" width="108.5703125" style="15" customWidth="1"/>
    <col min="14849" max="14849" width="1.5703125" style="15" customWidth="1"/>
    <col min="14850" max="14850" width="6" style="15" customWidth="1"/>
    <col min="14851" max="15103" width="9.140625" style="15"/>
    <col min="15104" max="15104" width="108.5703125" style="15" customWidth="1"/>
    <col min="15105" max="15105" width="1.5703125" style="15" customWidth="1"/>
    <col min="15106" max="15106" width="6" style="15" customWidth="1"/>
    <col min="15107" max="15359" width="9.140625" style="15"/>
    <col min="15360" max="15360" width="108.5703125" style="15" customWidth="1"/>
    <col min="15361" max="15361" width="1.5703125" style="15" customWidth="1"/>
    <col min="15362" max="15362" width="6" style="15" customWidth="1"/>
    <col min="15363" max="15615" width="9.140625" style="15"/>
    <col min="15616" max="15616" width="108.5703125" style="15" customWidth="1"/>
    <col min="15617" max="15617" width="1.5703125" style="15" customWidth="1"/>
    <col min="15618" max="15618" width="6" style="15" customWidth="1"/>
    <col min="15619" max="15871" width="9.140625" style="15"/>
    <col min="15872" max="15872" width="108.5703125" style="15" customWidth="1"/>
    <col min="15873" max="15873" width="1.5703125" style="15" customWidth="1"/>
    <col min="15874" max="15874" width="6" style="15" customWidth="1"/>
    <col min="15875" max="16127" width="9.140625" style="15"/>
    <col min="16128" max="16128" width="108.5703125" style="15" customWidth="1"/>
    <col min="16129" max="16129" width="1.5703125" style="15" customWidth="1"/>
    <col min="16130" max="16130" width="6" style="15" customWidth="1"/>
    <col min="16131" max="16384" width="9.140625" style="15"/>
  </cols>
  <sheetData>
    <row r="1" spans="1:26" x14ac:dyDescent="0.3">
      <c r="A1" s="127" t="s">
        <v>334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3"/>
      <c r="Q1" s="103"/>
      <c r="R1" s="103"/>
      <c r="S1" s="103"/>
      <c r="T1" s="103"/>
      <c r="U1" s="103"/>
      <c r="V1" s="103"/>
      <c r="W1" s="103"/>
      <c r="X1" s="103"/>
      <c r="Y1" s="103"/>
      <c r="Z1" s="103"/>
    </row>
    <row r="3" spans="1:26" x14ac:dyDescent="0.3">
      <c r="A3" s="128" t="s">
        <v>195</v>
      </c>
      <c r="B3" s="98">
        <v>2017</v>
      </c>
      <c r="C3" s="99">
        <v>2018</v>
      </c>
      <c r="D3" s="99">
        <v>2019</v>
      </c>
      <c r="E3" s="99">
        <v>2020</v>
      </c>
      <c r="F3" s="99">
        <v>2021</v>
      </c>
      <c r="G3" s="99">
        <v>2022</v>
      </c>
    </row>
    <row r="4" spans="1:26" x14ac:dyDescent="0.3">
      <c r="A4" s="89" t="s">
        <v>88</v>
      </c>
      <c r="B4" s="131">
        <v>1277937002.9000001</v>
      </c>
      <c r="C4" s="131">
        <v>1329649853.5999999</v>
      </c>
      <c r="D4" s="131">
        <v>1401131697.3</v>
      </c>
      <c r="E4" s="131">
        <v>1398303010.3</v>
      </c>
      <c r="F4" s="131">
        <v>1431558456.4000001</v>
      </c>
      <c r="G4" s="131">
        <v>1472013572.8</v>
      </c>
    </row>
    <row r="5" spans="1:26" x14ac:dyDescent="0.3">
      <c r="A5" s="89" t="s">
        <v>97</v>
      </c>
      <c r="B5" s="131">
        <v>437338701.49000001</v>
      </c>
      <c r="C5" s="131">
        <v>441848046.30000001</v>
      </c>
      <c r="D5" s="131">
        <v>468981723.38999999</v>
      </c>
      <c r="E5" s="131">
        <v>456563744.29000002</v>
      </c>
      <c r="F5" s="131">
        <v>473475748.60000002</v>
      </c>
      <c r="G5" s="131">
        <v>491942270.10000002</v>
      </c>
    </row>
    <row r="6" spans="1:26" x14ac:dyDescent="0.3">
      <c r="A6" s="89" t="s">
        <v>50</v>
      </c>
      <c r="B6" s="131">
        <v>10500952.1</v>
      </c>
      <c r="C6" s="131">
        <v>10731710.890000001</v>
      </c>
      <c r="D6" s="131">
        <v>10705861.289999999</v>
      </c>
      <c r="E6" s="131">
        <v>10661202.800000001</v>
      </c>
      <c r="F6" s="131">
        <v>11023913.9</v>
      </c>
      <c r="G6" s="131">
        <v>11362523.199999999</v>
      </c>
    </row>
    <row r="7" spans="1:26" x14ac:dyDescent="0.3">
      <c r="A7" s="89" t="s">
        <v>48</v>
      </c>
      <c r="B7" s="131">
        <v>8028387.9000000004</v>
      </c>
      <c r="C7" s="131">
        <v>8693615.1899999995</v>
      </c>
      <c r="D7" s="131">
        <v>9717814.0999999996</v>
      </c>
      <c r="E7" s="131">
        <v>9949480.4000000004</v>
      </c>
      <c r="F7" s="131">
        <v>10239157.09</v>
      </c>
      <c r="G7" s="131">
        <v>10496052.789999999</v>
      </c>
    </row>
    <row r="8" spans="1:26" x14ac:dyDescent="0.3">
      <c r="A8" s="89" t="s">
        <v>20</v>
      </c>
      <c r="B8" s="131">
        <v>9569046.8900000006</v>
      </c>
      <c r="C8" s="131">
        <v>10017455.300000001</v>
      </c>
      <c r="D8" s="131">
        <v>10384249.1</v>
      </c>
      <c r="E8" s="131">
        <v>10431999.59</v>
      </c>
      <c r="F8" s="131">
        <v>10626720</v>
      </c>
      <c r="G8" s="131">
        <v>10859927.300000001</v>
      </c>
    </row>
    <row r="9" spans="1:26" x14ac:dyDescent="0.3">
      <c r="A9" s="89" t="s">
        <v>4</v>
      </c>
      <c r="B9" s="131">
        <v>16385618.99</v>
      </c>
      <c r="C9" s="131">
        <v>16314410.6</v>
      </c>
      <c r="D9" s="131">
        <v>16558356.49</v>
      </c>
      <c r="E9" s="131">
        <v>17026479</v>
      </c>
      <c r="F9" s="131">
        <v>17252081.690000001</v>
      </c>
      <c r="G9" s="131">
        <v>18227949.100000001</v>
      </c>
    </row>
    <row r="10" spans="1:26" x14ac:dyDescent="0.3">
      <c r="A10" s="89" t="s">
        <v>45</v>
      </c>
      <c r="B10" s="131">
        <v>6044888.7000000002</v>
      </c>
      <c r="C10" s="131">
        <v>6619629.0999999996</v>
      </c>
      <c r="D10" s="131">
        <v>6845729.5</v>
      </c>
      <c r="E10" s="131">
        <v>6140820.9000000004</v>
      </c>
      <c r="F10" s="131">
        <v>6136637.7999999998</v>
      </c>
      <c r="G10" s="131">
        <v>6228507.4000000004</v>
      </c>
    </row>
    <row r="11" spans="1:26" x14ac:dyDescent="0.3">
      <c r="A11" s="89" t="s">
        <v>40</v>
      </c>
      <c r="B11" s="131">
        <v>7650310.0999999996</v>
      </c>
      <c r="C11" s="131">
        <v>8077830.2999999998</v>
      </c>
      <c r="D11" s="131">
        <v>8339866.29</v>
      </c>
      <c r="E11" s="131">
        <v>8344525.7999999998</v>
      </c>
      <c r="F11" s="131">
        <v>8577396.6899999995</v>
      </c>
      <c r="G11" s="131">
        <v>8648156</v>
      </c>
    </row>
    <row r="12" spans="1:26" x14ac:dyDescent="0.3">
      <c r="A12" s="89" t="s">
        <v>37</v>
      </c>
      <c r="B12" s="131">
        <v>4426584.6900000004</v>
      </c>
      <c r="C12" s="131">
        <v>4709146.1900000004</v>
      </c>
      <c r="D12" s="131">
        <v>4983551.5</v>
      </c>
      <c r="E12" s="131">
        <v>5084149.4000000004</v>
      </c>
      <c r="F12" s="131">
        <v>5359014.09</v>
      </c>
      <c r="G12" s="131">
        <v>5417928.0999999996</v>
      </c>
    </row>
    <row r="13" spans="1:26" x14ac:dyDescent="0.3">
      <c r="A13" s="89" t="s">
        <v>56</v>
      </c>
      <c r="B13" s="131">
        <v>7383226.2999999998</v>
      </c>
      <c r="C13" s="131">
        <v>7660674.9000000004</v>
      </c>
      <c r="D13" s="131">
        <v>7685929.7000000002</v>
      </c>
      <c r="E13" s="131">
        <v>7710723.7999999998</v>
      </c>
      <c r="F13" s="131">
        <v>8003095.4900000002</v>
      </c>
      <c r="G13" s="131">
        <v>8237521</v>
      </c>
    </row>
    <row r="14" spans="1:26" x14ac:dyDescent="0.3">
      <c r="A14" s="89" t="s">
        <v>51</v>
      </c>
      <c r="B14" s="131">
        <v>8452631.2899999991</v>
      </c>
      <c r="C14" s="131">
        <v>9459816.9000000004</v>
      </c>
      <c r="D14" s="131">
        <v>9965474.4000000004</v>
      </c>
      <c r="E14" s="131">
        <v>10200801.09</v>
      </c>
      <c r="F14" s="131">
        <v>10567845.189999999</v>
      </c>
      <c r="G14" s="131">
        <v>11260568.300000001</v>
      </c>
    </row>
    <row r="15" spans="1:26" x14ac:dyDescent="0.3">
      <c r="A15" s="89" t="s">
        <v>21</v>
      </c>
      <c r="B15" s="131">
        <v>31583898.100000001</v>
      </c>
      <c r="C15" s="131">
        <v>32562409.989999998</v>
      </c>
      <c r="D15" s="131">
        <v>34291080.899999999</v>
      </c>
      <c r="E15" s="131">
        <v>30923932.800000001</v>
      </c>
      <c r="F15" s="131">
        <v>32370421.5</v>
      </c>
      <c r="G15" s="131">
        <v>35330286</v>
      </c>
    </row>
    <row r="16" spans="1:26" x14ac:dyDescent="0.3">
      <c r="A16" s="89" t="s">
        <v>70</v>
      </c>
      <c r="B16" s="131">
        <v>5127936.59</v>
      </c>
      <c r="C16" s="131">
        <v>5436394.7999999998</v>
      </c>
      <c r="D16" s="131">
        <v>5661835.0999999996</v>
      </c>
      <c r="E16" s="131">
        <v>5674954.0999999996</v>
      </c>
      <c r="F16" s="131">
        <v>5760448.4000000004</v>
      </c>
      <c r="G16" s="131">
        <v>5795391</v>
      </c>
    </row>
    <row r="17" spans="1:7" x14ac:dyDescent="0.3">
      <c r="A17" s="89" t="s">
        <v>59</v>
      </c>
      <c r="B17" s="131">
        <v>8729452.9000000004</v>
      </c>
      <c r="C17" s="131">
        <v>9358883.2899999991</v>
      </c>
      <c r="D17" s="131">
        <v>9909192.3000000007</v>
      </c>
      <c r="E17" s="131">
        <v>10060443.4</v>
      </c>
      <c r="F17" s="131">
        <v>10340999.890000001</v>
      </c>
      <c r="G17" s="131">
        <v>10629109.390000001</v>
      </c>
    </row>
    <row r="18" spans="1:7" x14ac:dyDescent="0.3">
      <c r="A18" s="89" t="s">
        <v>43</v>
      </c>
      <c r="B18" s="131">
        <v>6080702.7999999998</v>
      </c>
      <c r="C18" s="131">
        <v>6448550.2000000002</v>
      </c>
      <c r="D18" s="131">
        <v>6577806.2000000002</v>
      </c>
      <c r="E18" s="131">
        <v>6600880.7999999998</v>
      </c>
      <c r="F18" s="131">
        <v>6793863.7999999998</v>
      </c>
      <c r="G18" s="131">
        <v>7006723.0999999996</v>
      </c>
    </row>
    <row r="19" spans="1:7" x14ac:dyDescent="0.3">
      <c r="A19" s="89" t="s">
        <v>15</v>
      </c>
      <c r="B19" s="131">
        <v>6243232.7999999998</v>
      </c>
      <c r="C19" s="131">
        <v>6288115.5999999996</v>
      </c>
      <c r="D19" s="131">
        <v>6665450.9000000004</v>
      </c>
      <c r="E19" s="131">
        <v>6798925.7999999998</v>
      </c>
      <c r="F19" s="131">
        <v>6997310.4000000004</v>
      </c>
      <c r="G19" s="131">
        <v>6945357.4000000004</v>
      </c>
    </row>
    <row r="20" spans="1:7" x14ac:dyDescent="0.3">
      <c r="A20" s="89" t="s">
        <v>38</v>
      </c>
      <c r="B20" s="131">
        <v>8411481</v>
      </c>
      <c r="C20" s="131">
        <v>8900407.6899999995</v>
      </c>
      <c r="D20" s="131">
        <v>9240649.5999999996</v>
      </c>
      <c r="E20" s="131">
        <v>9477503.6899999995</v>
      </c>
      <c r="F20" s="131">
        <v>9522011.6899999995</v>
      </c>
      <c r="G20" s="131">
        <v>9507938.8000000007</v>
      </c>
    </row>
    <row r="21" spans="1:7" x14ac:dyDescent="0.3">
      <c r="A21" s="89" t="s">
        <v>39</v>
      </c>
      <c r="B21" s="131">
        <v>11063511.59</v>
      </c>
      <c r="C21" s="131">
        <v>11375207.5</v>
      </c>
      <c r="D21" s="131">
        <v>11534222.59</v>
      </c>
      <c r="E21" s="131">
        <v>11575203.5</v>
      </c>
      <c r="F21" s="131">
        <v>11860017.890000001</v>
      </c>
      <c r="G21" s="131">
        <v>12149660.890000001</v>
      </c>
    </row>
    <row r="22" spans="1:7" x14ac:dyDescent="0.3">
      <c r="A22" s="89" t="s">
        <v>78</v>
      </c>
      <c r="B22" s="131">
        <v>8787501.8900000006</v>
      </c>
      <c r="C22" s="131">
        <v>9556690.1899999995</v>
      </c>
      <c r="D22" s="131">
        <v>9642501.4000000004</v>
      </c>
      <c r="E22" s="131">
        <v>8942105.0999999996</v>
      </c>
      <c r="F22" s="131">
        <v>8837067.6899999995</v>
      </c>
      <c r="G22" s="131">
        <v>9082801.1899999995</v>
      </c>
    </row>
    <row r="23" spans="1:7" x14ac:dyDescent="0.3">
      <c r="A23" s="89" t="s">
        <v>13</v>
      </c>
      <c r="B23" s="131">
        <v>272869336.79000002</v>
      </c>
      <c r="C23" s="131">
        <v>269637097.58999997</v>
      </c>
      <c r="D23" s="131">
        <v>290272152</v>
      </c>
      <c r="E23" s="131">
        <v>280959612.29000002</v>
      </c>
      <c r="F23" s="131">
        <v>293207745.30000001</v>
      </c>
      <c r="G23" s="131">
        <v>304755869.10000002</v>
      </c>
    </row>
    <row r="24" spans="1:7" x14ac:dyDescent="0.3">
      <c r="A24" s="89" t="s">
        <v>98</v>
      </c>
      <c r="B24" s="131">
        <v>151621967.09</v>
      </c>
      <c r="C24" s="131">
        <v>156508342.59999999</v>
      </c>
      <c r="D24" s="131">
        <v>161661957.38999999</v>
      </c>
      <c r="E24" s="131">
        <v>161216400.40000001</v>
      </c>
      <c r="F24" s="131">
        <v>161682798.59</v>
      </c>
      <c r="G24" s="131">
        <v>160715144.88999999</v>
      </c>
    </row>
    <row r="25" spans="1:7" x14ac:dyDescent="0.3">
      <c r="A25" s="89" t="s">
        <v>71</v>
      </c>
      <c r="B25" s="131">
        <v>5375219.9000000004</v>
      </c>
      <c r="C25" s="131">
        <v>5765655.7000000002</v>
      </c>
      <c r="D25" s="131">
        <v>6033068.5</v>
      </c>
      <c r="E25" s="131">
        <v>6352300.7999999998</v>
      </c>
      <c r="F25" s="131">
        <v>6451852.5</v>
      </c>
      <c r="G25" s="131">
        <v>6079597</v>
      </c>
    </row>
    <row r="26" spans="1:7" x14ac:dyDescent="0.3">
      <c r="A26" s="89" t="s">
        <v>65</v>
      </c>
      <c r="B26" s="131">
        <v>7025308.5</v>
      </c>
      <c r="C26" s="131">
        <v>7104107.5999999996</v>
      </c>
      <c r="D26" s="131">
        <v>7459568.1900000004</v>
      </c>
      <c r="E26" s="131">
        <v>7606952.6900000004</v>
      </c>
      <c r="F26" s="131">
        <v>7572704.7000000002</v>
      </c>
      <c r="G26" s="131">
        <v>7213348.4000000004</v>
      </c>
    </row>
    <row r="27" spans="1:7" x14ac:dyDescent="0.3">
      <c r="A27" s="89" t="s">
        <v>53</v>
      </c>
      <c r="B27" s="131">
        <v>9208021.4000000004</v>
      </c>
      <c r="C27" s="131">
        <v>9568258.9900000002</v>
      </c>
      <c r="D27" s="131">
        <v>9974215.4000000004</v>
      </c>
      <c r="E27" s="131">
        <v>10110949.4</v>
      </c>
      <c r="F27" s="131">
        <v>10202090.689999999</v>
      </c>
      <c r="G27" s="131">
        <v>10231136.189999999</v>
      </c>
    </row>
    <row r="28" spans="1:7" x14ac:dyDescent="0.3">
      <c r="A28" s="89" t="s">
        <v>7</v>
      </c>
      <c r="B28" s="131">
        <v>267240.8</v>
      </c>
      <c r="C28" s="131">
        <v>282471.8</v>
      </c>
      <c r="D28" s="131">
        <v>289965.59999999998</v>
      </c>
      <c r="E28" s="131">
        <v>289298.09999999998</v>
      </c>
      <c r="F28" s="131">
        <v>213270.1</v>
      </c>
      <c r="G28" s="131">
        <v>200924.6</v>
      </c>
    </row>
    <row r="29" spans="1:7" x14ac:dyDescent="0.3">
      <c r="A29" s="89" t="s">
        <v>89</v>
      </c>
      <c r="B29" s="131">
        <v>8940780.5899999999</v>
      </c>
      <c r="C29" s="131">
        <v>9285787.1899999995</v>
      </c>
      <c r="D29" s="131">
        <v>9684249.8000000007</v>
      </c>
      <c r="E29" s="131">
        <v>9821651.3000000007</v>
      </c>
      <c r="F29" s="131">
        <v>9988820.5999999996</v>
      </c>
      <c r="G29" s="131">
        <v>10030211.6</v>
      </c>
    </row>
    <row r="30" spans="1:7" x14ac:dyDescent="0.3">
      <c r="A30" s="89" t="s">
        <v>80</v>
      </c>
      <c r="B30" s="131">
        <v>7241373.7999999998</v>
      </c>
      <c r="C30" s="131">
        <v>7781436.9000000004</v>
      </c>
      <c r="D30" s="131">
        <v>8591635.3900000006</v>
      </c>
      <c r="E30" s="131">
        <v>8997116</v>
      </c>
      <c r="F30" s="131">
        <v>9183671.4000000004</v>
      </c>
      <c r="G30" s="131">
        <v>9089321.3000000007</v>
      </c>
    </row>
    <row r="31" spans="1:7" x14ac:dyDescent="0.3">
      <c r="A31" s="89" t="s">
        <v>69</v>
      </c>
      <c r="B31" s="131">
        <v>7837461.4000000004</v>
      </c>
      <c r="C31" s="131">
        <v>8376055.29</v>
      </c>
      <c r="D31" s="131">
        <v>8706721.5999999996</v>
      </c>
      <c r="E31" s="131">
        <v>8946829.6899999995</v>
      </c>
      <c r="F31" s="131">
        <v>9412395.9000000004</v>
      </c>
      <c r="G31" s="131">
        <v>9467557.8900000006</v>
      </c>
    </row>
    <row r="32" spans="1:7" x14ac:dyDescent="0.3">
      <c r="A32" s="89" t="s">
        <v>33</v>
      </c>
      <c r="B32" s="131">
        <v>2685763.5</v>
      </c>
      <c r="C32" s="131">
        <v>2778574.2</v>
      </c>
      <c r="D32" s="131">
        <v>2862924.8</v>
      </c>
      <c r="E32" s="131">
        <v>2950793.4</v>
      </c>
      <c r="F32" s="131">
        <v>3005479.3</v>
      </c>
      <c r="G32" s="131">
        <v>3312355.7</v>
      </c>
    </row>
    <row r="33" spans="1:7" x14ac:dyDescent="0.3">
      <c r="A33" s="89" t="s">
        <v>30</v>
      </c>
      <c r="B33" s="131">
        <v>7609493.5899999999</v>
      </c>
      <c r="C33" s="131">
        <v>8028537.79</v>
      </c>
      <c r="D33" s="131">
        <v>8233119.9000000004</v>
      </c>
      <c r="E33" s="131">
        <v>8331010.6900000004</v>
      </c>
      <c r="F33" s="131">
        <v>8370255</v>
      </c>
      <c r="G33" s="131">
        <v>8247748.4000000004</v>
      </c>
    </row>
    <row r="34" spans="1:7" x14ac:dyDescent="0.3">
      <c r="A34" s="89" t="s">
        <v>52</v>
      </c>
      <c r="B34" s="131">
        <v>3963978.49</v>
      </c>
      <c r="C34" s="131">
        <v>4152783.09</v>
      </c>
      <c r="D34" s="131">
        <v>4312631.59</v>
      </c>
      <c r="E34" s="131">
        <v>4362698.59</v>
      </c>
      <c r="F34" s="131">
        <v>4464704.99</v>
      </c>
      <c r="G34" s="131">
        <v>4495287.4000000004</v>
      </c>
    </row>
    <row r="35" spans="1:7" x14ac:dyDescent="0.3">
      <c r="A35" s="89" t="s">
        <v>31</v>
      </c>
      <c r="B35" s="131">
        <v>3676074.29</v>
      </c>
      <c r="C35" s="131">
        <v>3815765.1</v>
      </c>
      <c r="D35" s="131">
        <v>4104688.4</v>
      </c>
      <c r="E35" s="131">
        <v>4281713.49</v>
      </c>
      <c r="F35" s="131">
        <v>4390282.09</v>
      </c>
      <c r="G35" s="131">
        <v>4291671.7</v>
      </c>
    </row>
    <row r="36" spans="1:7" x14ac:dyDescent="0.3">
      <c r="A36" s="89" t="s">
        <v>32</v>
      </c>
      <c r="B36" s="131">
        <v>96999272.200000003</v>
      </c>
      <c r="C36" s="131">
        <v>99137167.900000006</v>
      </c>
      <c r="D36" s="131">
        <v>101383383.59999999</v>
      </c>
      <c r="E36" s="131">
        <v>99276035.590000004</v>
      </c>
      <c r="F36" s="131">
        <v>98629361.989999995</v>
      </c>
      <c r="G36" s="131">
        <v>98287120.900000006</v>
      </c>
    </row>
    <row r="37" spans="1:7" x14ac:dyDescent="0.3">
      <c r="A37" s="89" t="s">
        <v>99</v>
      </c>
      <c r="B37" s="131">
        <v>126964088.7</v>
      </c>
      <c r="C37" s="131">
        <v>135372020.59999999</v>
      </c>
      <c r="D37" s="131">
        <v>143309756.90000001</v>
      </c>
      <c r="E37" s="131">
        <v>146028808.19</v>
      </c>
      <c r="F37" s="131">
        <v>149538640.69</v>
      </c>
      <c r="G37" s="131">
        <v>153693138.59</v>
      </c>
    </row>
    <row r="38" spans="1:7" x14ac:dyDescent="0.3">
      <c r="A38" s="89" t="s">
        <v>26</v>
      </c>
      <c r="B38" s="131">
        <v>2373539.19</v>
      </c>
      <c r="C38" s="131">
        <v>2536652.5</v>
      </c>
      <c r="D38" s="131">
        <v>2673179.4900000002</v>
      </c>
      <c r="E38" s="131">
        <v>2744473.6000000001</v>
      </c>
      <c r="F38" s="131">
        <v>2891807.8</v>
      </c>
      <c r="G38" s="131">
        <v>3048908.5</v>
      </c>
    </row>
    <row r="39" spans="1:7" x14ac:dyDescent="0.3">
      <c r="A39" s="89" t="s">
        <v>27</v>
      </c>
      <c r="B39" s="131">
        <v>1342140.8899999999</v>
      </c>
      <c r="C39" s="131">
        <v>1529607.3</v>
      </c>
      <c r="D39" s="131">
        <v>1672184.4</v>
      </c>
      <c r="E39" s="131">
        <v>1652208.6</v>
      </c>
      <c r="F39" s="131">
        <v>1523592.4</v>
      </c>
      <c r="G39" s="131">
        <v>1530540</v>
      </c>
    </row>
    <row r="40" spans="1:7" x14ac:dyDescent="0.3">
      <c r="A40" s="89" t="s">
        <v>90</v>
      </c>
      <c r="B40" s="131">
        <v>6010860.7000000002</v>
      </c>
      <c r="C40" s="131">
        <v>6201471.2999999998</v>
      </c>
      <c r="D40" s="131">
        <v>6581445.9000000004</v>
      </c>
      <c r="E40" s="131">
        <v>7156033.79</v>
      </c>
      <c r="F40" s="131">
        <v>7398101.2999999998</v>
      </c>
      <c r="G40" s="131">
        <v>8688195.4000000004</v>
      </c>
    </row>
    <row r="41" spans="1:7" x14ac:dyDescent="0.3">
      <c r="A41" s="89" t="s">
        <v>28</v>
      </c>
      <c r="B41" s="131">
        <v>59673149.390000001</v>
      </c>
      <c r="C41" s="131">
        <v>63753055.899999999</v>
      </c>
      <c r="D41" s="131">
        <v>67153321.400000006</v>
      </c>
      <c r="E41" s="131">
        <v>68412532.799999997</v>
      </c>
      <c r="F41" s="131">
        <v>70845518.900000006</v>
      </c>
      <c r="G41" s="131">
        <v>71077932.900000006</v>
      </c>
    </row>
    <row r="42" spans="1:7" x14ac:dyDescent="0.3">
      <c r="A42" s="89" t="s">
        <v>25</v>
      </c>
      <c r="B42" s="131">
        <v>6484899.4000000004</v>
      </c>
      <c r="C42" s="131">
        <v>6753416.9000000004</v>
      </c>
      <c r="D42" s="131">
        <v>7108773.0899999999</v>
      </c>
      <c r="E42" s="131">
        <v>7203863.2999999998</v>
      </c>
      <c r="F42" s="131">
        <v>7147879.7999999998</v>
      </c>
      <c r="G42" s="131">
        <v>7337131.5999999996</v>
      </c>
    </row>
    <row r="43" spans="1:7" x14ac:dyDescent="0.3">
      <c r="A43" s="89" t="s">
        <v>22</v>
      </c>
      <c r="B43" s="131">
        <v>19178690.09</v>
      </c>
      <c r="C43" s="131">
        <v>20902144.199999999</v>
      </c>
      <c r="D43" s="131">
        <v>22172156.899999999</v>
      </c>
      <c r="E43" s="131">
        <v>22001391.899999999</v>
      </c>
      <c r="F43" s="131">
        <v>21851082.100000001</v>
      </c>
      <c r="G43" s="131">
        <v>22531946.899999999</v>
      </c>
    </row>
    <row r="44" spans="1:7" x14ac:dyDescent="0.3">
      <c r="A44" s="89" t="s">
        <v>29</v>
      </c>
      <c r="B44" s="131">
        <v>29732454.199999999</v>
      </c>
      <c r="C44" s="131">
        <v>31503325.289999999</v>
      </c>
      <c r="D44" s="131">
        <v>33534188.800000001</v>
      </c>
      <c r="E44" s="131">
        <v>34089935.590000004</v>
      </c>
      <c r="F44" s="131">
        <v>34965647.189999998</v>
      </c>
      <c r="G44" s="131">
        <v>35796247.689999998</v>
      </c>
    </row>
    <row r="45" spans="1:7" x14ac:dyDescent="0.3">
      <c r="A45" s="89" t="s">
        <v>91</v>
      </c>
      <c r="B45" s="131">
        <v>2168354.79</v>
      </c>
      <c r="C45" s="131">
        <v>2192347.19</v>
      </c>
      <c r="D45" s="131">
        <v>2414506.9</v>
      </c>
      <c r="E45" s="131">
        <v>2768368.6</v>
      </c>
      <c r="F45" s="131">
        <v>2915011.2</v>
      </c>
      <c r="G45" s="131">
        <v>3682235.59</v>
      </c>
    </row>
    <row r="46" spans="1:7" x14ac:dyDescent="0.3">
      <c r="A46" s="89" t="s">
        <v>100</v>
      </c>
      <c r="B46" s="131">
        <v>54525857.200000003</v>
      </c>
      <c r="C46" s="131">
        <v>58465474.700000003</v>
      </c>
      <c r="D46" s="131">
        <v>61687688.799999997</v>
      </c>
      <c r="E46" s="131">
        <v>62181227.100000001</v>
      </c>
      <c r="F46" s="131">
        <v>62473440.590000004</v>
      </c>
      <c r="G46" s="131">
        <v>66371963.5</v>
      </c>
    </row>
    <row r="47" spans="1:7" x14ac:dyDescent="0.3">
      <c r="A47" s="89" t="s">
        <v>63</v>
      </c>
      <c r="B47" s="131">
        <v>15394701</v>
      </c>
      <c r="C47" s="131">
        <v>16499133.9</v>
      </c>
      <c r="D47" s="131">
        <v>17278346.289999999</v>
      </c>
      <c r="E47" s="131">
        <v>17650617.690000001</v>
      </c>
      <c r="F47" s="131">
        <v>17841530.390000001</v>
      </c>
      <c r="G47" s="131">
        <v>19244147.390000001</v>
      </c>
    </row>
    <row r="48" spans="1:7" x14ac:dyDescent="0.3">
      <c r="A48" s="89" t="s">
        <v>81</v>
      </c>
      <c r="B48" s="131">
        <v>1781074.2</v>
      </c>
      <c r="C48" s="131">
        <v>1821164.8</v>
      </c>
      <c r="D48" s="131">
        <v>1777502.2</v>
      </c>
      <c r="E48" s="131">
        <v>1685935.9</v>
      </c>
      <c r="F48" s="131">
        <v>1535691.9</v>
      </c>
      <c r="G48" s="131">
        <v>1679254.3</v>
      </c>
    </row>
    <row r="49" spans="1:7" x14ac:dyDescent="0.3">
      <c r="A49" s="89" t="s">
        <v>92</v>
      </c>
      <c r="B49" s="131">
        <v>5329199.5</v>
      </c>
      <c r="C49" s="131">
        <v>5864716.5</v>
      </c>
      <c r="D49" s="131">
        <v>6296193.4900000002</v>
      </c>
      <c r="E49" s="131">
        <v>6383618.0999999996</v>
      </c>
      <c r="F49" s="131">
        <v>5908960.2000000002</v>
      </c>
      <c r="G49" s="131">
        <v>6473168.9000000004</v>
      </c>
    </row>
    <row r="50" spans="1:7" x14ac:dyDescent="0.3">
      <c r="A50" s="89" t="s">
        <v>93</v>
      </c>
      <c r="B50" s="131">
        <v>2277152.29</v>
      </c>
      <c r="C50" s="131">
        <v>2510047.7000000002</v>
      </c>
      <c r="D50" s="131">
        <v>2730331</v>
      </c>
      <c r="E50" s="131">
        <v>2708700.8</v>
      </c>
      <c r="F50" s="131">
        <v>2661673.4</v>
      </c>
      <c r="G50" s="131">
        <v>2668158.5</v>
      </c>
    </row>
    <row r="51" spans="1:7" x14ac:dyDescent="0.3">
      <c r="A51" s="89" t="s">
        <v>47</v>
      </c>
      <c r="B51" s="131">
        <v>4921877.09</v>
      </c>
      <c r="C51" s="131">
        <v>5423990.9000000004</v>
      </c>
      <c r="D51" s="131">
        <v>5778143.9000000004</v>
      </c>
      <c r="E51" s="131">
        <v>5946429.2000000002</v>
      </c>
      <c r="F51" s="131">
        <v>5788062.4000000004</v>
      </c>
      <c r="G51" s="131">
        <v>6125224.7000000002</v>
      </c>
    </row>
    <row r="52" spans="1:7" x14ac:dyDescent="0.3">
      <c r="A52" s="89" t="s">
        <v>94</v>
      </c>
      <c r="B52" s="131">
        <v>7892950.29</v>
      </c>
      <c r="C52" s="131">
        <v>8411344.5</v>
      </c>
      <c r="D52" s="131">
        <v>8487568.1999999993</v>
      </c>
      <c r="E52" s="131">
        <v>8241540.6900000004</v>
      </c>
      <c r="F52" s="131">
        <v>8403384.4900000002</v>
      </c>
      <c r="G52" s="131">
        <v>9119573.8000000007</v>
      </c>
    </row>
    <row r="53" spans="1:7" x14ac:dyDescent="0.3">
      <c r="A53" s="89" t="s">
        <v>11</v>
      </c>
      <c r="B53" s="131">
        <v>16928902.800000001</v>
      </c>
      <c r="C53" s="131">
        <v>17935076.390000001</v>
      </c>
      <c r="D53" s="131">
        <v>19339603.699999999</v>
      </c>
      <c r="E53" s="131">
        <v>19564384.699999999</v>
      </c>
      <c r="F53" s="131">
        <v>20334137.800000001</v>
      </c>
      <c r="G53" s="131">
        <v>21062435.890000001</v>
      </c>
    </row>
    <row r="54" spans="1:7" x14ac:dyDescent="0.3">
      <c r="A54" s="89" t="s">
        <v>101</v>
      </c>
      <c r="B54" s="131">
        <v>197266309.59</v>
      </c>
      <c r="C54" s="131">
        <v>211369432.59999999</v>
      </c>
      <c r="D54" s="131">
        <v>222967667.88999999</v>
      </c>
      <c r="E54" s="131">
        <v>223636793.19999999</v>
      </c>
      <c r="F54" s="131">
        <v>228024321.59</v>
      </c>
      <c r="G54" s="131">
        <v>231556490.80000001</v>
      </c>
    </row>
    <row r="55" spans="1:7" x14ac:dyDescent="0.3">
      <c r="A55" s="89" t="s">
        <v>83</v>
      </c>
      <c r="B55" s="131">
        <v>27827709.300000001</v>
      </c>
      <c r="C55" s="131">
        <v>30359696.300000001</v>
      </c>
      <c r="D55" s="131">
        <v>33371557.5</v>
      </c>
      <c r="E55" s="131">
        <v>34303986.399999999</v>
      </c>
      <c r="F55" s="131">
        <v>35862581.990000002</v>
      </c>
      <c r="G55" s="131">
        <v>37245208.200000003</v>
      </c>
    </row>
    <row r="56" spans="1:7" x14ac:dyDescent="0.3">
      <c r="A56" s="89" t="s">
        <v>42</v>
      </c>
      <c r="B56" s="131">
        <v>3866448.79</v>
      </c>
      <c r="C56" s="131">
        <v>4245591.9000000004</v>
      </c>
      <c r="D56" s="131">
        <v>4520417.09</v>
      </c>
      <c r="E56" s="131">
        <v>4578060.2</v>
      </c>
      <c r="F56" s="131">
        <v>4609013.79</v>
      </c>
      <c r="G56" s="131">
        <v>4556616.7</v>
      </c>
    </row>
    <row r="57" spans="1:7" x14ac:dyDescent="0.3">
      <c r="A57" s="89" t="s">
        <v>34</v>
      </c>
      <c r="B57" s="131">
        <v>4328865.5</v>
      </c>
      <c r="C57" s="131">
        <v>4649622.3</v>
      </c>
      <c r="D57" s="131">
        <v>4855255.7</v>
      </c>
      <c r="E57" s="131">
        <v>4753419.8</v>
      </c>
      <c r="F57" s="131">
        <v>4700168.4000000004</v>
      </c>
      <c r="G57" s="131">
        <v>4686672.5</v>
      </c>
    </row>
    <row r="58" spans="1:7" x14ac:dyDescent="0.3">
      <c r="A58" s="89" t="s">
        <v>35</v>
      </c>
      <c r="B58" s="131">
        <v>26988392</v>
      </c>
      <c r="C58" s="131">
        <v>28250263.300000001</v>
      </c>
      <c r="D58" s="131">
        <v>29437609.690000001</v>
      </c>
      <c r="E58" s="131">
        <v>28893771.5</v>
      </c>
      <c r="F58" s="131">
        <v>29761449.789999999</v>
      </c>
      <c r="G58" s="131">
        <v>30162815.890000001</v>
      </c>
    </row>
    <row r="59" spans="1:7" x14ac:dyDescent="0.3">
      <c r="A59" s="89" t="s">
        <v>95</v>
      </c>
      <c r="B59" s="131">
        <v>8087517.2000000002</v>
      </c>
      <c r="C59" s="131">
        <v>8409490.3900000006</v>
      </c>
      <c r="D59" s="131">
        <v>8998146.6899999995</v>
      </c>
      <c r="E59" s="131">
        <v>9225832.8000000007</v>
      </c>
      <c r="F59" s="131">
        <v>9591859.2899999991</v>
      </c>
      <c r="G59" s="131">
        <v>9510988.5999999996</v>
      </c>
    </row>
    <row r="60" spans="1:7" x14ac:dyDescent="0.3">
      <c r="A60" s="89" t="s">
        <v>46</v>
      </c>
      <c r="B60" s="131">
        <v>7286455.7999999998</v>
      </c>
      <c r="C60" s="131">
        <v>7939613.29</v>
      </c>
      <c r="D60" s="131">
        <v>8376128.2000000002</v>
      </c>
      <c r="E60" s="131">
        <v>8386143.4900000002</v>
      </c>
      <c r="F60" s="131">
        <v>8623875.9000000004</v>
      </c>
      <c r="G60" s="131">
        <v>8394360.0999999996</v>
      </c>
    </row>
    <row r="61" spans="1:7" x14ac:dyDescent="0.3">
      <c r="A61" s="89" t="s">
        <v>44</v>
      </c>
      <c r="B61" s="131">
        <v>18562271.09</v>
      </c>
      <c r="C61" s="131">
        <v>19219142.5</v>
      </c>
      <c r="D61" s="131">
        <v>19540887.300000001</v>
      </c>
      <c r="E61" s="131">
        <v>19871865.800000001</v>
      </c>
      <c r="F61" s="131">
        <v>20574055.190000001</v>
      </c>
      <c r="G61" s="131">
        <v>20912771.190000001</v>
      </c>
    </row>
    <row r="62" spans="1:7" x14ac:dyDescent="0.3">
      <c r="A62" s="89" t="s">
        <v>36</v>
      </c>
      <c r="B62" s="131">
        <v>7837311.2000000002</v>
      </c>
      <c r="C62" s="131">
        <v>8246442.4000000004</v>
      </c>
      <c r="D62" s="131">
        <v>8698706.5999999996</v>
      </c>
      <c r="E62" s="131">
        <v>8864154.5999999996</v>
      </c>
      <c r="F62" s="131">
        <v>8884248.9000000004</v>
      </c>
      <c r="G62" s="131">
        <v>8882623.8000000007</v>
      </c>
    </row>
    <row r="63" spans="1:7" x14ac:dyDescent="0.3">
      <c r="A63" s="89" t="s">
        <v>54</v>
      </c>
      <c r="B63" s="131">
        <v>23407922.789999999</v>
      </c>
      <c r="C63" s="131">
        <v>24694604.390000001</v>
      </c>
      <c r="D63" s="131">
        <v>25112703.600000001</v>
      </c>
      <c r="E63" s="131">
        <v>25010659.800000001</v>
      </c>
      <c r="F63" s="131">
        <v>25506248.100000001</v>
      </c>
      <c r="G63" s="131">
        <v>26562054.800000001</v>
      </c>
    </row>
    <row r="64" spans="1:7" x14ac:dyDescent="0.3">
      <c r="A64" s="89" t="s">
        <v>23</v>
      </c>
      <c r="B64" s="131">
        <v>12352723.390000001</v>
      </c>
      <c r="C64" s="131">
        <v>14027760.49</v>
      </c>
      <c r="D64" s="131">
        <v>14938958.699999999</v>
      </c>
      <c r="E64" s="131">
        <v>15116801.49</v>
      </c>
      <c r="F64" s="131">
        <v>15170751.9</v>
      </c>
      <c r="G64" s="131">
        <v>15288386.699999999</v>
      </c>
    </row>
    <row r="65" spans="1:7" x14ac:dyDescent="0.3">
      <c r="A65" s="89" t="s">
        <v>49</v>
      </c>
      <c r="B65" s="131">
        <v>8760551.2899999991</v>
      </c>
      <c r="C65" s="131">
        <v>9520523.0999999996</v>
      </c>
      <c r="D65" s="131">
        <v>10110795.49</v>
      </c>
      <c r="E65" s="131">
        <v>10040019.890000001</v>
      </c>
      <c r="F65" s="131">
        <v>10353636.689999999</v>
      </c>
      <c r="G65" s="131">
        <v>10830310.199999999</v>
      </c>
    </row>
    <row r="66" spans="1:7" x14ac:dyDescent="0.3">
      <c r="A66" s="89" t="s">
        <v>24</v>
      </c>
      <c r="B66" s="131">
        <v>24045614.100000001</v>
      </c>
      <c r="C66" s="131">
        <v>25521953.199999999</v>
      </c>
      <c r="D66" s="131">
        <v>27342172.899999999</v>
      </c>
      <c r="E66" s="131">
        <v>27034303.600000001</v>
      </c>
      <c r="F66" s="131">
        <v>26885962</v>
      </c>
      <c r="G66" s="131">
        <v>26845397.199999999</v>
      </c>
    </row>
    <row r="67" spans="1:7" x14ac:dyDescent="0.3">
      <c r="A67" s="89" t="s">
        <v>68</v>
      </c>
      <c r="B67" s="131">
        <v>16094286.300000001</v>
      </c>
      <c r="C67" s="131">
        <v>17853142.600000001</v>
      </c>
      <c r="D67" s="131">
        <v>18850798.190000001</v>
      </c>
      <c r="E67" s="131">
        <v>18823734.600000001</v>
      </c>
      <c r="F67" s="131">
        <v>18719015.100000001</v>
      </c>
      <c r="G67" s="131">
        <v>18802762.390000001</v>
      </c>
    </row>
    <row r="68" spans="1:7" x14ac:dyDescent="0.3">
      <c r="A68" s="89" t="s">
        <v>41</v>
      </c>
      <c r="B68" s="131">
        <v>7820240.7999999998</v>
      </c>
      <c r="C68" s="131">
        <v>8431586.3900000006</v>
      </c>
      <c r="D68" s="131">
        <v>8813530.1899999995</v>
      </c>
      <c r="E68" s="131">
        <v>8734039.1899999995</v>
      </c>
      <c r="F68" s="131">
        <v>8781454.5</v>
      </c>
      <c r="G68" s="131">
        <v>8875522.5</v>
      </c>
    </row>
    <row r="69" spans="1:7" x14ac:dyDescent="0.3">
      <c r="A69" s="89" t="s">
        <v>102</v>
      </c>
      <c r="B69" s="131">
        <v>108003830.90000001</v>
      </c>
      <c r="C69" s="131">
        <v>112024251.48999999</v>
      </c>
      <c r="D69" s="131">
        <v>115372993.90000001</v>
      </c>
      <c r="E69" s="131">
        <v>117408426.69</v>
      </c>
      <c r="F69" s="131">
        <v>121587475.40000001</v>
      </c>
      <c r="G69" s="131">
        <v>126765090.79000001</v>
      </c>
    </row>
    <row r="70" spans="1:7" x14ac:dyDescent="0.3">
      <c r="A70" s="89" t="s">
        <v>55</v>
      </c>
      <c r="B70" s="131">
        <v>4857282.9000000004</v>
      </c>
      <c r="C70" s="131">
        <v>4977840.5</v>
      </c>
      <c r="D70" s="131">
        <v>5099294.5999999996</v>
      </c>
      <c r="E70" s="131">
        <v>5154557.5</v>
      </c>
      <c r="F70" s="131">
        <v>5512624</v>
      </c>
      <c r="G70" s="131">
        <v>5674717.4000000004</v>
      </c>
    </row>
    <row r="71" spans="1:7" x14ac:dyDescent="0.3">
      <c r="A71" s="89" t="s">
        <v>16</v>
      </c>
      <c r="B71" s="131">
        <v>35325618.289999999</v>
      </c>
      <c r="C71" s="131">
        <v>36797118.789999999</v>
      </c>
      <c r="D71" s="131">
        <v>37801840.5</v>
      </c>
      <c r="E71" s="131">
        <v>38846581.990000002</v>
      </c>
      <c r="F71" s="131">
        <v>39649500.5</v>
      </c>
      <c r="G71" s="131">
        <v>41000433.689999998</v>
      </c>
    </row>
    <row r="72" spans="1:7" x14ac:dyDescent="0.3">
      <c r="A72" s="89" t="s">
        <v>19</v>
      </c>
      <c r="B72" s="131">
        <v>45147693.390000001</v>
      </c>
      <c r="C72" s="131">
        <v>46459498.590000004</v>
      </c>
      <c r="D72" s="131">
        <v>48048184.590000004</v>
      </c>
      <c r="E72" s="131">
        <v>48357650.5</v>
      </c>
      <c r="F72" s="131">
        <v>50475005.299999997</v>
      </c>
      <c r="G72" s="131">
        <v>52458228.990000002</v>
      </c>
    </row>
    <row r="73" spans="1:7" x14ac:dyDescent="0.3">
      <c r="A73" s="89" t="s">
        <v>17</v>
      </c>
      <c r="B73" s="131">
        <v>23080072.390000001</v>
      </c>
      <c r="C73" s="131">
        <v>24032039.989999998</v>
      </c>
      <c r="D73" s="131">
        <v>24705921.100000001</v>
      </c>
      <c r="E73" s="131">
        <v>24359617.100000001</v>
      </c>
      <c r="F73" s="131">
        <v>25699265.600000001</v>
      </c>
      <c r="G73" s="131">
        <v>26912807.890000001</v>
      </c>
    </row>
    <row r="74" spans="1:7" x14ac:dyDescent="0.3">
      <c r="A74" s="89" t="s">
        <v>60</v>
      </c>
      <c r="B74" s="131">
        <v>7670163.7999999998</v>
      </c>
      <c r="C74" s="131">
        <v>7695003.5999999996</v>
      </c>
      <c r="D74" s="131">
        <v>7722851.4000000004</v>
      </c>
      <c r="E74" s="131">
        <v>8139095.5999999996</v>
      </c>
      <c r="F74" s="131">
        <v>8175560.7999999998</v>
      </c>
      <c r="G74" s="131">
        <v>8213935.4000000004</v>
      </c>
    </row>
    <row r="75" spans="1:7" x14ac:dyDescent="0.3">
      <c r="A75" s="89" t="s">
        <v>96</v>
      </c>
      <c r="B75" s="131">
        <v>14397457.199999999</v>
      </c>
      <c r="C75" s="131">
        <v>14732455</v>
      </c>
      <c r="D75" s="131">
        <v>15619412.1</v>
      </c>
      <c r="E75" s="131">
        <v>15858937.800000001</v>
      </c>
      <c r="F75" s="131">
        <v>16600178.9</v>
      </c>
      <c r="G75" s="131">
        <v>17331485.699999999</v>
      </c>
    </row>
    <row r="76" spans="1:7" x14ac:dyDescent="0.3">
      <c r="A76" s="89" t="s">
        <v>82</v>
      </c>
      <c r="B76" s="131">
        <v>22673236.289999999</v>
      </c>
      <c r="C76" s="131">
        <v>23789793.600000001</v>
      </c>
      <c r="D76" s="131">
        <v>24423674.199999999</v>
      </c>
      <c r="E76" s="131">
        <v>25049636.699999999</v>
      </c>
      <c r="F76" s="131">
        <v>25950345.600000001</v>
      </c>
      <c r="G76" s="131">
        <v>27631710.699999999</v>
      </c>
    </row>
    <row r="77" spans="1:7" x14ac:dyDescent="0.3">
      <c r="A77" s="89" t="s">
        <v>103</v>
      </c>
      <c r="B77" s="131">
        <v>135622569.59</v>
      </c>
      <c r="C77" s="131"/>
      <c r="D77" s="131"/>
      <c r="E77" s="131"/>
      <c r="F77" s="131"/>
      <c r="G77" s="131"/>
    </row>
    <row r="78" spans="1:7" x14ac:dyDescent="0.3">
      <c r="A78" s="89" t="s">
        <v>103</v>
      </c>
      <c r="B78" s="131"/>
      <c r="C78" s="131">
        <v>127021243.8</v>
      </c>
      <c r="D78" s="131">
        <v>136163138.88999999</v>
      </c>
      <c r="E78" s="131">
        <v>139564668.40000001</v>
      </c>
      <c r="F78" s="131">
        <v>142545598.80000001</v>
      </c>
      <c r="G78" s="131">
        <v>148522229</v>
      </c>
    </row>
    <row r="79" spans="1:7" x14ac:dyDescent="0.3">
      <c r="A79" s="89" t="s">
        <v>58</v>
      </c>
      <c r="B79" s="131">
        <v>873117.8</v>
      </c>
      <c r="C79" s="131">
        <v>994295.8</v>
      </c>
      <c r="D79" s="131">
        <v>1089342.7</v>
      </c>
      <c r="E79" s="131">
        <v>1183976.5</v>
      </c>
      <c r="F79" s="131">
        <v>1256479.2</v>
      </c>
      <c r="G79" s="131">
        <v>1290556.1000000001</v>
      </c>
    </row>
    <row r="80" spans="1:7" x14ac:dyDescent="0.3">
      <c r="A80" s="89" t="s">
        <v>14</v>
      </c>
      <c r="B80" s="131">
        <v>1115391</v>
      </c>
      <c r="C80" s="131">
        <v>1261696.8999999999</v>
      </c>
      <c r="D80" s="131">
        <v>1436151</v>
      </c>
      <c r="E80" s="131">
        <v>1507421.7</v>
      </c>
      <c r="F80" s="131">
        <v>1482753.3</v>
      </c>
      <c r="G80" s="131">
        <v>1486289.8</v>
      </c>
    </row>
    <row r="81" spans="1:7" x14ac:dyDescent="0.3">
      <c r="A81" s="89" t="s">
        <v>77</v>
      </c>
      <c r="B81" s="131">
        <v>3580675.3</v>
      </c>
      <c r="C81" s="131">
        <v>3735786.2</v>
      </c>
      <c r="D81" s="131">
        <v>3897038.7</v>
      </c>
      <c r="E81" s="131">
        <v>4302494.99</v>
      </c>
      <c r="F81" s="131">
        <v>4398056.5</v>
      </c>
      <c r="G81" s="131">
        <v>4826910.9000000004</v>
      </c>
    </row>
    <row r="82" spans="1:7" x14ac:dyDescent="0.3">
      <c r="A82" s="89" t="s">
        <v>12</v>
      </c>
      <c r="B82" s="131">
        <v>14457195.6</v>
      </c>
      <c r="C82" s="131">
        <v>16077231.189999999</v>
      </c>
      <c r="D82" s="131">
        <v>18016514.390000001</v>
      </c>
      <c r="E82" s="131">
        <v>18412814.789999999</v>
      </c>
      <c r="F82" s="131">
        <v>18527392.890000001</v>
      </c>
      <c r="G82" s="131">
        <v>19658583.300000001</v>
      </c>
    </row>
    <row r="83" spans="1:7" x14ac:dyDescent="0.3">
      <c r="A83" s="89" t="s">
        <v>61</v>
      </c>
      <c r="B83" s="131">
        <v>20906543.190000001</v>
      </c>
      <c r="C83" s="131">
        <v>22401399</v>
      </c>
      <c r="D83" s="131">
        <v>24378923.289999999</v>
      </c>
      <c r="E83" s="131">
        <v>24203059.100000001</v>
      </c>
      <c r="F83" s="131">
        <v>24725227.890000001</v>
      </c>
      <c r="G83" s="131">
        <v>25225635.699999999</v>
      </c>
    </row>
    <row r="84" spans="1:7" x14ac:dyDescent="0.3">
      <c r="A84" s="89" t="s">
        <v>72</v>
      </c>
      <c r="B84" s="131">
        <v>16930257.989999998</v>
      </c>
      <c r="C84" s="131">
        <v>17953363.890000001</v>
      </c>
      <c r="D84" s="131">
        <v>18802773.199999999</v>
      </c>
      <c r="E84" s="131">
        <v>18551563.690000001</v>
      </c>
      <c r="F84" s="131">
        <v>18961223.489999998</v>
      </c>
      <c r="G84" s="131">
        <v>20313686.699999999</v>
      </c>
    </row>
    <row r="85" spans="1:7" x14ac:dyDescent="0.3">
      <c r="A85" s="89" t="s">
        <v>76</v>
      </c>
      <c r="B85" s="131">
        <v>17498083.699999999</v>
      </c>
      <c r="C85" s="131">
        <v>18663364.890000001</v>
      </c>
      <c r="D85" s="131">
        <v>20071683</v>
      </c>
      <c r="E85" s="131">
        <v>21875081.489999998</v>
      </c>
      <c r="F85" s="131">
        <v>22720057.690000001</v>
      </c>
      <c r="G85" s="131">
        <v>23726247.800000001</v>
      </c>
    </row>
    <row r="86" spans="1:7" x14ac:dyDescent="0.3">
      <c r="A86" s="89" t="s">
        <v>6</v>
      </c>
      <c r="B86" s="131">
        <v>23841526.699999999</v>
      </c>
      <c r="C86" s="131">
        <v>25247023.800000001</v>
      </c>
      <c r="D86" s="131">
        <v>27212701.399999999</v>
      </c>
      <c r="E86" s="131">
        <v>28381540.489999998</v>
      </c>
      <c r="F86" s="131">
        <v>29140477.5</v>
      </c>
      <c r="G86" s="131">
        <v>28999313.5</v>
      </c>
    </row>
    <row r="87" spans="1:7" x14ac:dyDescent="0.3">
      <c r="A87" s="89" t="s">
        <v>64</v>
      </c>
      <c r="B87" s="131">
        <v>11528801.49</v>
      </c>
      <c r="C87" s="131">
        <v>11860608.49</v>
      </c>
      <c r="D87" s="131">
        <v>12307775.390000001</v>
      </c>
      <c r="E87" s="131">
        <v>12551219.4</v>
      </c>
      <c r="F87" s="131">
        <v>13305460.300000001</v>
      </c>
      <c r="G87" s="131">
        <v>13893546.689999999</v>
      </c>
    </row>
    <row r="88" spans="1:7" x14ac:dyDescent="0.3">
      <c r="A88" s="89" t="s">
        <v>5</v>
      </c>
      <c r="B88" s="131">
        <v>8596211.1899999995</v>
      </c>
      <c r="C88" s="131">
        <v>8826473.5999999996</v>
      </c>
      <c r="D88" s="131">
        <v>8950235.8000000007</v>
      </c>
      <c r="E88" s="131">
        <v>8595496.1899999995</v>
      </c>
      <c r="F88" s="131">
        <v>8028470</v>
      </c>
      <c r="G88" s="131">
        <v>9101458.5</v>
      </c>
    </row>
    <row r="89" spans="1:7" x14ac:dyDescent="0.3">
      <c r="A89" s="89" t="s">
        <v>104</v>
      </c>
      <c r="B89" s="131">
        <v>66593678.299999997</v>
      </c>
      <c r="C89" s="131"/>
      <c r="D89" s="131"/>
      <c r="E89" s="131"/>
      <c r="F89" s="131"/>
      <c r="G89" s="131"/>
    </row>
    <row r="90" spans="1:7" x14ac:dyDescent="0.3">
      <c r="A90" s="89" t="s">
        <v>104</v>
      </c>
      <c r="B90" s="131"/>
      <c r="C90" s="131">
        <v>87041041.489999995</v>
      </c>
      <c r="D90" s="131">
        <v>90986770.099999994</v>
      </c>
      <c r="E90" s="131">
        <v>91702941.989999995</v>
      </c>
      <c r="F90" s="131">
        <v>92230432.099999994</v>
      </c>
      <c r="G90" s="131">
        <v>92447245.090000004</v>
      </c>
    </row>
    <row r="91" spans="1:7" x14ac:dyDescent="0.3">
      <c r="A91" s="89" t="s">
        <v>1</v>
      </c>
      <c r="B91" s="131">
        <v>7522481.2000000002</v>
      </c>
      <c r="C91" s="131">
        <v>7293976.2999999998</v>
      </c>
      <c r="D91" s="131">
        <v>7555479.4000000004</v>
      </c>
      <c r="E91" s="131">
        <v>7851400.79</v>
      </c>
      <c r="F91" s="131">
        <v>7758193.9000000004</v>
      </c>
      <c r="G91" s="131">
        <v>8215426.29</v>
      </c>
    </row>
    <row r="92" spans="1:7" x14ac:dyDescent="0.3">
      <c r="A92" s="89" t="s">
        <v>57</v>
      </c>
      <c r="B92" s="131">
        <v>8772284.4000000004</v>
      </c>
      <c r="C92" s="131">
        <v>8985008</v>
      </c>
      <c r="D92" s="131">
        <v>9648327.6999999993</v>
      </c>
      <c r="E92" s="131">
        <v>9757136.6999999993</v>
      </c>
      <c r="F92" s="131">
        <v>10445569.1</v>
      </c>
      <c r="G92" s="131">
        <v>10788686.800000001</v>
      </c>
    </row>
    <row r="93" spans="1:7" x14ac:dyDescent="0.3">
      <c r="A93" s="89" t="s">
        <v>62</v>
      </c>
      <c r="B93" s="131">
        <v>10347867</v>
      </c>
      <c r="C93" s="131">
        <v>10895356.699999999</v>
      </c>
      <c r="D93" s="131">
        <v>11560038.59</v>
      </c>
      <c r="E93" s="131">
        <v>12155703.9</v>
      </c>
      <c r="F93" s="131">
        <v>12621689.5</v>
      </c>
      <c r="G93" s="131">
        <v>13210339</v>
      </c>
    </row>
    <row r="94" spans="1:7" x14ac:dyDescent="0.3">
      <c r="A94" s="89" t="s">
        <v>9</v>
      </c>
      <c r="B94" s="131">
        <v>5041248.3</v>
      </c>
      <c r="C94" s="131">
        <v>5172518.3</v>
      </c>
      <c r="D94" s="131">
        <v>5243754.4000000004</v>
      </c>
      <c r="E94" s="131">
        <v>5621678.2999999998</v>
      </c>
      <c r="F94" s="131">
        <v>5057994.7</v>
      </c>
      <c r="G94" s="131">
        <v>4739895.3899999997</v>
      </c>
    </row>
    <row r="95" spans="1:7" x14ac:dyDescent="0.3">
      <c r="A95" s="89" t="s">
        <v>10</v>
      </c>
      <c r="B95" s="131">
        <v>18477449.100000001</v>
      </c>
      <c r="C95" s="131">
        <v>18597829.699999999</v>
      </c>
      <c r="D95" s="131">
        <v>19774434.600000001</v>
      </c>
      <c r="E95" s="131">
        <v>19725156.699999999</v>
      </c>
      <c r="F95" s="131">
        <v>19802151.600000001</v>
      </c>
      <c r="G95" s="131">
        <v>19422635.5</v>
      </c>
    </row>
    <row r="96" spans="1:7" x14ac:dyDescent="0.3">
      <c r="A96" s="89" t="s">
        <v>75</v>
      </c>
      <c r="B96" s="131">
        <v>16101525.890000001</v>
      </c>
      <c r="C96" s="131">
        <v>18573215.199999999</v>
      </c>
      <c r="D96" s="131">
        <v>18764438.100000001</v>
      </c>
      <c r="E96" s="131">
        <v>18051128.190000001</v>
      </c>
      <c r="F96" s="131">
        <v>18121488.600000001</v>
      </c>
      <c r="G96" s="131">
        <v>17584239.890000001</v>
      </c>
    </row>
    <row r="97" spans="1:7" x14ac:dyDescent="0.3">
      <c r="A97" s="89" t="s">
        <v>73</v>
      </c>
      <c r="B97" s="131">
        <v>6630360.4000000004</v>
      </c>
      <c r="C97" s="131">
        <v>7204036.6900000004</v>
      </c>
      <c r="D97" s="131">
        <v>7907674.7999999998</v>
      </c>
      <c r="E97" s="131">
        <v>8173674.4000000004</v>
      </c>
      <c r="F97" s="131">
        <v>8476773.6899999995</v>
      </c>
      <c r="G97" s="131">
        <v>8481204.8000000007</v>
      </c>
    </row>
    <row r="98" spans="1:7" x14ac:dyDescent="0.3">
      <c r="A98" s="89" t="s">
        <v>8</v>
      </c>
      <c r="B98" s="131">
        <v>2175286.5</v>
      </c>
      <c r="C98" s="131">
        <v>2269424.29</v>
      </c>
      <c r="D98" s="131">
        <v>2253777.09</v>
      </c>
      <c r="E98" s="131">
        <v>2194685</v>
      </c>
      <c r="F98" s="131">
        <v>2191581.7000000002</v>
      </c>
      <c r="G98" s="131">
        <v>2077645.2</v>
      </c>
    </row>
    <row r="99" spans="1:7" x14ac:dyDescent="0.3">
      <c r="A99" s="89" t="s">
        <v>3</v>
      </c>
      <c r="B99" s="131">
        <v>6206627.9000000004</v>
      </c>
      <c r="C99" s="131">
        <v>6340177.4000000004</v>
      </c>
      <c r="D99" s="131">
        <v>6499007.5999999996</v>
      </c>
      <c r="E99" s="131">
        <v>6397673.7999999998</v>
      </c>
      <c r="F99" s="131">
        <v>5989783.5</v>
      </c>
      <c r="G99" s="131">
        <v>6116748.7999999998</v>
      </c>
    </row>
    <row r="100" spans="1:7" x14ac:dyDescent="0.3">
      <c r="A100" s="89" t="s">
        <v>74</v>
      </c>
      <c r="B100" s="131">
        <v>958400.9</v>
      </c>
      <c r="C100" s="131">
        <v>1020488.9</v>
      </c>
      <c r="D100" s="131">
        <v>1054796.5</v>
      </c>
      <c r="E100" s="131">
        <v>1047527.49</v>
      </c>
      <c r="F100" s="131">
        <v>1063464.29</v>
      </c>
      <c r="G100" s="131">
        <v>1086024.19</v>
      </c>
    </row>
    <row r="101" spans="1:7" x14ac:dyDescent="0.3">
      <c r="A101" s="89" t="s">
        <v>18</v>
      </c>
      <c r="B101" s="131">
        <v>654912.30000000005</v>
      </c>
      <c r="C101" s="131">
        <v>689010</v>
      </c>
      <c r="D101" s="131">
        <v>725041.3</v>
      </c>
      <c r="E101" s="131">
        <v>727176.7</v>
      </c>
      <c r="F101" s="131">
        <v>701741.5</v>
      </c>
      <c r="G101" s="131">
        <v>724399.2</v>
      </c>
    </row>
  </sheetData>
  <autoFilter ref="A3:G98" xr:uid="{EF03A116-736A-4762-8E13-A8315C50651B}"/>
  <pageMargins left="0.75" right="0.75" top="1" bottom="1" header="0.5" footer="0.5"/>
  <pageSetup orientation="portrait" horizontalDpi="300" verticalDpi="300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09521-7946-470E-AB51-EE9B6BBCE68C}">
  <sheetPr codeName="Лист28">
    <tabColor theme="4" tint="0.79998168889431442"/>
    <pageSetUpPr fitToPage="1"/>
  </sheetPr>
  <dimension ref="A1:Z92"/>
  <sheetViews>
    <sheetView showGridLines="0" workbookViewId="0">
      <selection activeCell="H49" sqref="H49"/>
    </sheetView>
  </sheetViews>
  <sheetFormatPr defaultRowHeight="16.5" x14ac:dyDescent="0.3"/>
  <cols>
    <col min="1" max="1" width="108.5703125" style="86" customWidth="1"/>
    <col min="2" max="2" width="13.140625" style="15" bestFit="1" customWidth="1"/>
    <col min="3" max="7" width="9.85546875" style="15" bestFit="1" customWidth="1"/>
    <col min="8" max="255" width="9.140625" style="15"/>
    <col min="256" max="256" width="108.5703125" style="15" customWidth="1"/>
    <col min="257" max="257" width="1.5703125" style="15" customWidth="1"/>
    <col min="258" max="258" width="6" style="15" customWidth="1"/>
    <col min="259" max="511" width="9.140625" style="15"/>
    <col min="512" max="512" width="108.5703125" style="15" customWidth="1"/>
    <col min="513" max="513" width="1.5703125" style="15" customWidth="1"/>
    <col min="514" max="514" width="6" style="15" customWidth="1"/>
    <col min="515" max="767" width="9.140625" style="15"/>
    <col min="768" max="768" width="108.5703125" style="15" customWidth="1"/>
    <col min="769" max="769" width="1.5703125" style="15" customWidth="1"/>
    <col min="770" max="770" width="6" style="15" customWidth="1"/>
    <col min="771" max="1023" width="9.140625" style="15"/>
    <col min="1024" max="1024" width="108.5703125" style="15" customWidth="1"/>
    <col min="1025" max="1025" width="1.5703125" style="15" customWidth="1"/>
    <col min="1026" max="1026" width="6" style="15" customWidth="1"/>
    <col min="1027" max="1279" width="9.140625" style="15"/>
    <col min="1280" max="1280" width="108.5703125" style="15" customWidth="1"/>
    <col min="1281" max="1281" width="1.5703125" style="15" customWidth="1"/>
    <col min="1282" max="1282" width="6" style="15" customWidth="1"/>
    <col min="1283" max="1535" width="9.140625" style="15"/>
    <col min="1536" max="1536" width="108.5703125" style="15" customWidth="1"/>
    <col min="1537" max="1537" width="1.5703125" style="15" customWidth="1"/>
    <col min="1538" max="1538" width="6" style="15" customWidth="1"/>
    <col min="1539" max="1791" width="9.140625" style="15"/>
    <col min="1792" max="1792" width="108.5703125" style="15" customWidth="1"/>
    <col min="1793" max="1793" width="1.5703125" style="15" customWidth="1"/>
    <col min="1794" max="1794" width="6" style="15" customWidth="1"/>
    <col min="1795" max="2047" width="9.140625" style="15"/>
    <col min="2048" max="2048" width="108.5703125" style="15" customWidth="1"/>
    <col min="2049" max="2049" width="1.5703125" style="15" customWidth="1"/>
    <col min="2050" max="2050" width="6" style="15" customWidth="1"/>
    <col min="2051" max="2303" width="9.140625" style="15"/>
    <col min="2304" max="2304" width="108.5703125" style="15" customWidth="1"/>
    <col min="2305" max="2305" width="1.5703125" style="15" customWidth="1"/>
    <col min="2306" max="2306" width="6" style="15" customWidth="1"/>
    <col min="2307" max="2559" width="9.140625" style="15"/>
    <col min="2560" max="2560" width="108.5703125" style="15" customWidth="1"/>
    <col min="2561" max="2561" width="1.5703125" style="15" customWidth="1"/>
    <col min="2562" max="2562" width="6" style="15" customWidth="1"/>
    <col min="2563" max="2815" width="9.140625" style="15"/>
    <col min="2816" max="2816" width="108.5703125" style="15" customWidth="1"/>
    <col min="2817" max="2817" width="1.5703125" style="15" customWidth="1"/>
    <col min="2818" max="2818" width="6" style="15" customWidth="1"/>
    <col min="2819" max="3071" width="9.140625" style="15"/>
    <col min="3072" max="3072" width="108.5703125" style="15" customWidth="1"/>
    <col min="3073" max="3073" width="1.5703125" style="15" customWidth="1"/>
    <col min="3074" max="3074" width="6" style="15" customWidth="1"/>
    <col min="3075" max="3327" width="9.140625" style="15"/>
    <col min="3328" max="3328" width="108.5703125" style="15" customWidth="1"/>
    <col min="3329" max="3329" width="1.5703125" style="15" customWidth="1"/>
    <col min="3330" max="3330" width="6" style="15" customWidth="1"/>
    <col min="3331" max="3583" width="9.140625" style="15"/>
    <col min="3584" max="3584" width="108.5703125" style="15" customWidth="1"/>
    <col min="3585" max="3585" width="1.5703125" style="15" customWidth="1"/>
    <col min="3586" max="3586" width="6" style="15" customWidth="1"/>
    <col min="3587" max="3839" width="9.140625" style="15"/>
    <col min="3840" max="3840" width="108.5703125" style="15" customWidth="1"/>
    <col min="3841" max="3841" width="1.5703125" style="15" customWidth="1"/>
    <col min="3842" max="3842" width="6" style="15" customWidth="1"/>
    <col min="3843" max="4095" width="9.140625" style="15"/>
    <col min="4096" max="4096" width="108.5703125" style="15" customWidth="1"/>
    <col min="4097" max="4097" width="1.5703125" style="15" customWidth="1"/>
    <col min="4098" max="4098" width="6" style="15" customWidth="1"/>
    <col min="4099" max="4351" width="9.140625" style="15"/>
    <col min="4352" max="4352" width="108.5703125" style="15" customWidth="1"/>
    <col min="4353" max="4353" width="1.5703125" style="15" customWidth="1"/>
    <col min="4354" max="4354" width="6" style="15" customWidth="1"/>
    <col min="4355" max="4607" width="9.140625" style="15"/>
    <col min="4608" max="4608" width="108.5703125" style="15" customWidth="1"/>
    <col min="4609" max="4609" width="1.5703125" style="15" customWidth="1"/>
    <col min="4610" max="4610" width="6" style="15" customWidth="1"/>
    <col min="4611" max="4863" width="9.140625" style="15"/>
    <col min="4864" max="4864" width="108.5703125" style="15" customWidth="1"/>
    <col min="4865" max="4865" width="1.5703125" style="15" customWidth="1"/>
    <col min="4866" max="4866" width="6" style="15" customWidth="1"/>
    <col min="4867" max="5119" width="9.140625" style="15"/>
    <col min="5120" max="5120" width="108.5703125" style="15" customWidth="1"/>
    <col min="5121" max="5121" width="1.5703125" style="15" customWidth="1"/>
    <col min="5122" max="5122" width="6" style="15" customWidth="1"/>
    <col min="5123" max="5375" width="9.140625" style="15"/>
    <col min="5376" max="5376" width="108.5703125" style="15" customWidth="1"/>
    <col min="5377" max="5377" width="1.5703125" style="15" customWidth="1"/>
    <col min="5378" max="5378" width="6" style="15" customWidth="1"/>
    <col min="5379" max="5631" width="9.140625" style="15"/>
    <col min="5632" max="5632" width="108.5703125" style="15" customWidth="1"/>
    <col min="5633" max="5633" width="1.5703125" style="15" customWidth="1"/>
    <col min="5634" max="5634" width="6" style="15" customWidth="1"/>
    <col min="5635" max="5887" width="9.140625" style="15"/>
    <col min="5888" max="5888" width="108.5703125" style="15" customWidth="1"/>
    <col min="5889" max="5889" width="1.5703125" style="15" customWidth="1"/>
    <col min="5890" max="5890" width="6" style="15" customWidth="1"/>
    <col min="5891" max="6143" width="9.140625" style="15"/>
    <col min="6144" max="6144" width="108.5703125" style="15" customWidth="1"/>
    <col min="6145" max="6145" width="1.5703125" style="15" customWidth="1"/>
    <col min="6146" max="6146" width="6" style="15" customWidth="1"/>
    <col min="6147" max="6399" width="9.140625" style="15"/>
    <col min="6400" max="6400" width="108.5703125" style="15" customWidth="1"/>
    <col min="6401" max="6401" width="1.5703125" style="15" customWidth="1"/>
    <col min="6402" max="6402" width="6" style="15" customWidth="1"/>
    <col min="6403" max="6655" width="9.140625" style="15"/>
    <col min="6656" max="6656" width="108.5703125" style="15" customWidth="1"/>
    <col min="6657" max="6657" width="1.5703125" style="15" customWidth="1"/>
    <col min="6658" max="6658" width="6" style="15" customWidth="1"/>
    <col min="6659" max="6911" width="9.140625" style="15"/>
    <col min="6912" max="6912" width="108.5703125" style="15" customWidth="1"/>
    <col min="6913" max="6913" width="1.5703125" style="15" customWidth="1"/>
    <col min="6914" max="6914" width="6" style="15" customWidth="1"/>
    <col min="6915" max="7167" width="9.140625" style="15"/>
    <col min="7168" max="7168" width="108.5703125" style="15" customWidth="1"/>
    <col min="7169" max="7169" width="1.5703125" style="15" customWidth="1"/>
    <col min="7170" max="7170" width="6" style="15" customWidth="1"/>
    <col min="7171" max="7423" width="9.140625" style="15"/>
    <col min="7424" max="7424" width="108.5703125" style="15" customWidth="1"/>
    <col min="7425" max="7425" width="1.5703125" style="15" customWidth="1"/>
    <col min="7426" max="7426" width="6" style="15" customWidth="1"/>
    <col min="7427" max="7679" width="9.140625" style="15"/>
    <col min="7680" max="7680" width="108.5703125" style="15" customWidth="1"/>
    <col min="7681" max="7681" width="1.5703125" style="15" customWidth="1"/>
    <col min="7682" max="7682" width="6" style="15" customWidth="1"/>
    <col min="7683" max="7935" width="9.140625" style="15"/>
    <col min="7936" max="7936" width="108.5703125" style="15" customWidth="1"/>
    <col min="7937" max="7937" width="1.5703125" style="15" customWidth="1"/>
    <col min="7938" max="7938" width="6" style="15" customWidth="1"/>
    <col min="7939" max="8191" width="9.140625" style="15"/>
    <col min="8192" max="8192" width="108.5703125" style="15" customWidth="1"/>
    <col min="8193" max="8193" width="1.5703125" style="15" customWidth="1"/>
    <col min="8194" max="8194" width="6" style="15" customWidth="1"/>
    <col min="8195" max="8447" width="9.140625" style="15"/>
    <col min="8448" max="8448" width="108.5703125" style="15" customWidth="1"/>
    <col min="8449" max="8449" width="1.5703125" style="15" customWidth="1"/>
    <col min="8450" max="8450" width="6" style="15" customWidth="1"/>
    <col min="8451" max="8703" width="9.140625" style="15"/>
    <col min="8704" max="8704" width="108.5703125" style="15" customWidth="1"/>
    <col min="8705" max="8705" width="1.5703125" style="15" customWidth="1"/>
    <col min="8706" max="8706" width="6" style="15" customWidth="1"/>
    <col min="8707" max="8959" width="9.140625" style="15"/>
    <col min="8960" max="8960" width="108.5703125" style="15" customWidth="1"/>
    <col min="8961" max="8961" width="1.5703125" style="15" customWidth="1"/>
    <col min="8962" max="8962" width="6" style="15" customWidth="1"/>
    <col min="8963" max="9215" width="9.140625" style="15"/>
    <col min="9216" max="9216" width="108.5703125" style="15" customWidth="1"/>
    <col min="9217" max="9217" width="1.5703125" style="15" customWidth="1"/>
    <col min="9218" max="9218" width="6" style="15" customWidth="1"/>
    <col min="9219" max="9471" width="9.140625" style="15"/>
    <col min="9472" max="9472" width="108.5703125" style="15" customWidth="1"/>
    <col min="9473" max="9473" width="1.5703125" style="15" customWidth="1"/>
    <col min="9474" max="9474" width="6" style="15" customWidth="1"/>
    <col min="9475" max="9727" width="9.140625" style="15"/>
    <col min="9728" max="9728" width="108.5703125" style="15" customWidth="1"/>
    <col min="9729" max="9729" width="1.5703125" style="15" customWidth="1"/>
    <col min="9730" max="9730" width="6" style="15" customWidth="1"/>
    <col min="9731" max="9983" width="9.140625" style="15"/>
    <col min="9984" max="9984" width="108.5703125" style="15" customWidth="1"/>
    <col min="9985" max="9985" width="1.5703125" style="15" customWidth="1"/>
    <col min="9986" max="9986" width="6" style="15" customWidth="1"/>
    <col min="9987" max="10239" width="9.140625" style="15"/>
    <col min="10240" max="10240" width="108.5703125" style="15" customWidth="1"/>
    <col min="10241" max="10241" width="1.5703125" style="15" customWidth="1"/>
    <col min="10242" max="10242" width="6" style="15" customWidth="1"/>
    <col min="10243" max="10495" width="9.140625" style="15"/>
    <col min="10496" max="10496" width="108.5703125" style="15" customWidth="1"/>
    <col min="10497" max="10497" width="1.5703125" style="15" customWidth="1"/>
    <col min="10498" max="10498" width="6" style="15" customWidth="1"/>
    <col min="10499" max="10751" width="9.140625" style="15"/>
    <col min="10752" max="10752" width="108.5703125" style="15" customWidth="1"/>
    <col min="10753" max="10753" width="1.5703125" style="15" customWidth="1"/>
    <col min="10754" max="10754" width="6" style="15" customWidth="1"/>
    <col min="10755" max="11007" width="9.140625" style="15"/>
    <col min="11008" max="11008" width="108.5703125" style="15" customWidth="1"/>
    <col min="11009" max="11009" width="1.5703125" style="15" customWidth="1"/>
    <col min="11010" max="11010" width="6" style="15" customWidth="1"/>
    <col min="11011" max="11263" width="9.140625" style="15"/>
    <col min="11264" max="11264" width="108.5703125" style="15" customWidth="1"/>
    <col min="11265" max="11265" width="1.5703125" style="15" customWidth="1"/>
    <col min="11266" max="11266" width="6" style="15" customWidth="1"/>
    <col min="11267" max="11519" width="9.140625" style="15"/>
    <col min="11520" max="11520" width="108.5703125" style="15" customWidth="1"/>
    <col min="11521" max="11521" width="1.5703125" style="15" customWidth="1"/>
    <col min="11522" max="11522" width="6" style="15" customWidth="1"/>
    <col min="11523" max="11775" width="9.140625" style="15"/>
    <col min="11776" max="11776" width="108.5703125" style="15" customWidth="1"/>
    <col min="11777" max="11777" width="1.5703125" style="15" customWidth="1"/>
    <col min="11778" max="11778" width="6" style="15" customWidth="1"/>
    <col min="11779" max="12031" width="9.140625" style="15"/>
    <col min="12032" max="12032" width="108.5703125" style="15" customWidth="1"/>
    <col min="12033" max="12033" width="1.5703125" style="15" customWidth="1"/>
    <col min="12034" max="12034" width="6" style="15" customWidth="1"/>
    <col min="12035" max="12287" width="9.140625" style="15"/>
    <col min="12288" max="12288" width="108.5703125" style="15" customWidth="1"/>
    <col min="12289" max="12289" width="1.5703125" style="15" customWidth="1"/>
    <col min="12290" max="12290" width="6" style="15" customWidth="1"/>
    <col min="12291" max="12543" width="9.140625" style="15"/>
    <col min="12544" max="12544" width="108.5703125" style="15" customWidth="1"/>
    <col min="12545" max="12545" width="1.5703125" style="15" customWidth="1"/>
    <col min="12546" max="12546" width="6" style="15" customWidth="1"/>
    <col min="12547" max="12799" width="9.140625" style="15"/>
    <col min="12800" max="12800" width="108.5703125" style="15" customWidth="1"/>
    <col min="12801" max="12801" width="1.5703125" style="15" customWidth="1"/>
    <col min="12802" max="12802" width="6" style="15" customWidth="1"/>
    <col min="12803" max="13055" width="9.140625" style="15"/>
    <col min="13056" max="13056" width="108.5703125" style="15" customWidth="1"/>
    <col min="13057" max="13057" width="1.5703125" style="15" customWidth="1"/>
    <col min="13058" max="13058" width="6" style="15" customWidth="1"/>
    <col min="13059" max="13311" width="9.140625" style="15"/>
    <col min="13312" max="13312" width="108.5703125" style="15" customWidth="1"/>
    <col min="13313" max="13313" width="1.5703125" style="15" customWidth="1"/>
    <col min="13314" max="13314" width="6" style="15" customWidth="1"/>
    <col min="13315" max="13567" width="9.140625" style="15"/>
    <col min="13568" max="13568" width="108.5703125" style="15" customWidth="1"/>
    <col min="13569" max="13569" width="1.5703125" style="15" customWidth="1"/>
    <col min="13570" max="13570" width="6" style="15" customWidth="1"/>
    <col min="13571" max="13823" width="9.140625" style="15"/>
    <col min="13824" max="13824" width="108.5703125" style="15" customWidth="1"/>
    <col min="13825" max="13825" width="1.5703125" style="15" customWidth="1"/>
    <col min="13826" max="13826" width="6" style="15" customWidth="1"/>
    <col min="13827" max="14079" width="9.140625" style="15"/>
    <col min="14080" max="14080" width="108.5703125" style="15" customWidth="1"/>
    <col min="14081" max="14081" width="1.5703125" style="15" customWidth="1"/>
    <col min="14082" max="14082" width="6" style="15" customWidth="1"/>
    <col min="14083" max="14335" width="9.140625" style="15"/>
    <col min="14336" max="14336" width="108.5703125" style="15" customWidth="1"/>
    <col min="14337" max="14337" width="1.5703125" style="15" customWidth="1"/>
    <col min="14338" max="14338" width="6" style="15" customWidth="1"/>
    <col min="14339" max="14591" width="9.140625" style="15"/>
    <col min="14592" max="14592" width="108.5703125" style="15" customWidth="1"/>
    <col min="14593" max="14593" width="1.5703125" style="15" customWidth="1"/>
    <col min="14594" max="14594" width="6" style="15" customWidth="1"/>
    <col min="14595" max="14847" width="9.140625" style="15"/>
    <col min="14848" max="14848" width="108.5703125" style="15" customWidth="1"/>
    <col min="14849" max="14849" width="1.5703125" style="15" customWidth="1"/>
    <col min="14850" max="14850" width="6" style="15" customWidth="1"/>
    <col min="14851" max="15103" width="9.140625" style="15"/>
    <col min="15104" max="15104" width="108.5703125" style="15" customWidth="1"/>
    <col min="15105" max="15105" width="1.5703125" style="15" customWidth="1"/>
    <col min="15106" max="15106" width="6" style="15" customWidth="1"/>
    <col min="15107" max="15359" width="9.140625" style="15"/>
    <col min="15360" max="15360" width="108.5703125" style="15" customWidth="1"/>
    <col min="15361" max="15361" width="1.5703125" style="15" customWidth="1"/>
    <col min="15362" max="15362" width="6" style="15" customWidth="1"/>
    <col min="15363" max="15615" width="9.140625" style="15"/>
    <col min="15616" max="15616" width="108.5703125" style="15" customWidth="1"/>
    <col min="15617" max="15617" width="1.5703125" style="15" customWidth="1"/>
    <col min="15618" max="15618" width="6" style="15" customWidth="1"/>
    <col min="15619" max="15871" width="9.140625" style="15"/>
    <col min="15872" max="15872" width="108.5703125" style="15" customWidth="1"/>
    <col min="15873" max="15873" width="1.5703125" style="15" customWidth="1"/>
    <col min="15874" max="15874" width="6" style="15" customWidth="1"/>
    <col min="15875" max="16127" width="9.140625" style="15"/>
    <col min="16128" max="16128" width="108.5703125" style="15" customWidth="1"/>
    <col min="16129" max="16129" width="1.5703125" style="15" customWidth="1"/>
    <col min="16130" max="16130" width="6" style="15" customWidth="1"/>
    <col min="16131" max="16384" width="9.140625" style="15"/>
  </cols>
  <sheetData>
    <row r="1" spans="1:26" x14ac:dyDescent="0.3">
      <c r="A1" s="127" t="s">
        <v>333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3"/>
      <c r="Q1" s="103"/>
      <c r="R1" s="103"/>
      <c r="S1" s="103"/>
      <c r="T1" s="103"/>
      <c r="U1" s="103"/>
      <c r="V1" s="103"/>
      <c r="W1" s="103"/>
      <c r="X1" s="103"/>
      <c r="Y1" s="103"/>
      <c r="Z1" s="103"/>
    </row>
    <row r="3" spans="1:26" x14ac:dyDescent="0.3">
      <c r="A3" s="128" t="s">
        <v>195</v>
      </c>
      <c r="B3" s="98">
        <v>2017</v>
      </c>
      <c r="C3" s="99">
        <v>2018</v>
      </c>
      <c r="D3" s="99">
        <v>2019</v>
      </c>
      <c r="E3" s="99">
        <v>2020</v>
      </c>
      <c r="F3" s="99">
        <v>2021</v>
      </c>
      <c r="G3" s="99">
        <v>2022</v>
      </c>
    </row>
    <row r="4" spans="1:26" x14ac:dyDescent="0.3">
      <c r="A4" s="89" t="s">
        <v>13</v>
      </c>
      <c r="B4" s="131" t="s">
        <v>249</v>
      </c>
      <c r="C4" s="131" t="s">
        <v>249</v>
      </c>
      <c r="D4" s="131" t="s">
        <v>249</v>
      </c>
      <c r="E4" s="131" t="s">
        <v>249</v>
      </c>
      <c r="F4" s="131" t="s">
        <v>249</v>
      </c>
      <c r="G4" s="131" t="s">
        <v>249</v>
      </c>
    </row>
    <row r="5" spans="1:26" x14ac:dyDescent="0.3">
      <c r="A5" s="89" t="s">
        <v>21</v>
      </c>
      <c r="B5" s="131" t="s">
        <v>250</v>
      </c>
      <c r="C5" s="131" t="s">
        <v>250</v>
      </c>
      <c r="D5" s="131" t="s">
        <v>250</v>
      </c>
      <c r="E5" s="131" t="s">
        <v>250</v>
      </c>
      <c r="F5" s="131" t="s">
        <v>250</v>
      </c>
      <c r="G5" s="131" t="s">
        <v>250</v>
      </c>
    </row>
    <row r="6" spans="1:26" x14ac:dyDescent="0.3">
      <c r="A6" s="89" t="s">
        <v>28</v>
      </c>
      <c r="B6" s="131" t="s">
        <v>251</v>
      </c>
      <c r="C6" s="131" t="s">
        <v>251</v>
      </c>
      <c r="D6" s="131" t="s">
        <v>251</v>
      </c>
      <c r="E6" s="131" t="s">
        <v>251</v>
      </c>
      <c r="F6" s="131" t="s">
        <v>251</v>
      </c>
      <c r="G6" s="131" t="s">
        <v>251</v>
      </c>
    </row>
    <row r="7" spans="1:26" x14ac:dyDescent="0.3">
      <c r="A7" s="89" t="s">
        <v>32</v>
      </c>
      <c r="B7" s="131" t="s">
        <v>252</v>
      </c>
      <c r="C7" s="131" t="s">
        <v>252</v>
      </c>
      <c r="D7" s="131" t="s">
        <v>252</v>
      </c>
      <c r="E7" s="131" t="s">
        <v>252</v>
      </c>
      <c r="F7" s="131" t="s">
        <v>252</v>
      </c>
      <c r="G7" s="131" t="s">
        <v>252</v>
      </c>
    </row>
    <row r="8" spans="1:26" x14ac:dyDescent="0.3">
      <c r="A8" s="89" t="s">
        <v>29</v>
      </c>
      <c r="B8" s="131" t="s">
        <v>253</v>
      </c>
      <c r="C8" s="131" t="s">
        <v>253</v>
      </c>
      <c r="D8" s="131" t="s">
        <v>253</v>
      </c>
      <c r="E8" s="131" t="s">
        <v>253</v>
      </c>
      <c r="F8" s="131" t="s">
        <v>253</v>
      </c>
      <c r="G8" s="131" t="s">
        <v>253</v>
      </c>
    </row>
    <row r="9" spans="1:26" x14ac:dyDescent="0.3">
      <c r="A9" s="89" t="s">
        <v>190</v>
      </c>
      <c r="B9" s="131" t="s">
        <v>254</v>
      </c>
      <c r="C9" s="131" t="s">
        <v>254</v>
      </c>
      <c r="D9" s="131" t="s">
        <v>254</v>
      </c>
      <c r="E9" s="131" t="s">
        <v>254</v>
      </c>
      <c r="F9" s="131" t="s">
        <v>254</v>
      </c>
      <c r="G9" s="131" t="s">
        <v>254</v>
      </c>
    </row>
    <row r="10" spans="1:26" x14ac:dyDescent="0.3">
      <c r="A10" s="89" t="s">
        <v>16</v>
      </c>
      <c r="B10" s="131" t="s">
        <v>255</v>
      </c>
      <c r="C10" s="131" t="s">
        <v>255</v>
      </c>
      <c r="D10" s="131" t="s">
        <v>255</v>
      </c>
      <c r="E10" s="131" t="s">
        <v>255</v>
      </c>
      <c r="F10" s="131" t="s">
        <v>255</v>
      </c>
      <c r="G10" s="131" t="s">
        <v>255</v>
      </c>
    </row>
    <row r="11" spans="1:26" x14ac:dyDescent="0.3">
      <c r="A11" s="89" t="s">
        <v>186</v>
      </c>
      <c r="B11" s="131" t="s">
        <v>256</v>
      </c>
      <c r="C11" s="131" t="s">
        <v>256</v>
      </c>
      <c r="D11" s="131" t="s">
        <v>256</v>
      </c>
      <c r="E11" s="131" t="s">
        <v>256</v>
      </c>
      <c r="F11" s="131" t="s">
        <v>256</v>
      </c>
      <c r="G11" s="131" t="s">
        <v>256</v>
      </c>
    </row>
    <row r="12" spans="1:26" x14ac:dyDescent="0.3">
      <c r="A12" s="89" t="s">
        <v>6</v>
      </c>
      <c r="B12" s="131" t="s">
        <v>257</v>
      </c>
      <c r="C12" s="131" t="s">
        <v>257</v>
      </c>
      <c r="D12" s="131" t="s">
        <v>257</v>
      </c>
      <c r="E12" s="131" t="s">
        <v>257</v>
      </c>
      <c r="F12" s="131" t="s">
        <v>257</v>
      </c>
      <c r="G12" s="131" t="s">
        <v>257</v>
      </c>
    </row>
    <row r="13" spans="1:26" x14ac:dyDescent="0.3">
      <c r="A13" s="89" t="s">
        <v>11</v>
      </c>
      <c r="B13" s="131" t="s">
        <v>258</v>
      </c>
      <c r="C13" s="131" t="s">
        <v>258</v>
      </c>
      <c r="D13" s="131" t="s">
        <v>258</v>
      </c>
      <c r="E13" s="131" t="s">
        <v>258</v>
      </c>
      <c r="F13" s="131" t="s">
        <v>258</v>
      </c>
      <c r="G13" s="131" t="s">
        <v>258</v>
      </c>
    </row>
    <row r="14" spans="1:26" x14ac:dyDescent="0.3">
      <c r="A14" s="89" t="s">
        <v>24</v>
      </c>
      <c r="B14" s="131" t="s">
        <v>259</v>
      </c>
      <c r="C14" s="131" t="s">
        <v>259</v>
      </c>
      <c r="D14" s="131" t="s">
        <v>259</v>
      </c>
      <c r="E14" s="131" t="s">
        <v>259</v>
      </c>
      <c r="F14" s="131" t="s">
        <v>259</v>
      </c>
      <c r="G14" s="131" t="s">
        <v>259</v>
      </c>
    </row>
    <row r="15" spans="1:26" x14ac:dyDescent="0.3">
      <c r="A15" s="89" t="s">
        <v>188</v>
      </c>
      <c r="B15" s="131" t="s">
        <v>260</v>
      </c>
      <c r="C15" s="131" t="s">
        <v>260</v>
      </c>
      <c r="D15" s="131" t="s">
        <v>260</v>
      </c>
      <c r="E15" s="131" t="s">
        <v>260</v>
      </c>
      <c r="F15" s="131" t="s">
        <v>260</v>
      </c>
      <c r="G15" s="131" t="s">
        <v>260</v>
      </c>
    </row>
    <row r="16" spans="1:26" x14ac:dyDescent="0.3">
      <c r="A16" s="89" t="s">
        <v>10</v>
      </c>
      <c r="B16" s="131" t="s">
        <v>261</v>
      </c>
      <c r="C16" s="131" t="s">
        <v>261</v>
      </c>
      <c r="D16" s="131" t="s">
        <v>261</v>
      </c>
      <c r="E16" s="131" t="s">
        <v>261</v>
      </c>
      <c r="F16" s="131" t="s">
        <v>261</v>
      </c>
      <c r="G16" s="131" t="s">
        <v>261</v>
      </c>
    </row>
    <row r="17" spans="1:7" x14ac:dyDescent="0.3">
      <c r="A17" s="89" t="s">
        <v>61</v>
      </c>
      <c r="B17" s="131" t="s">
        <v>262</v>
      </c>
      <c r="C17" s="131" t="s">
        <v>262</v>
      </c>
      <c r="D17" s="131" t="s">
        <v>262</v>
      </c>
      <c r="E17" s="131" t="s">
        <v>262</v>
      </c>
      <c r="F17" s="131" t="s">
        <v>262</v>
      </c>
      <c r="G17" s="131" t="s">
        <v>262</v>
      </c>
    </row>
    <row r="18" spans="1:7" x14ac:dyDescent="0.3">
      <c r="A18" s="89" t="s">
        <v>82</v>
      </c>
      <c r="B18" s="131" t="s">
        <v>263</v>
      </c>
      <c r="C18" s="131" t="s">
        <v>263</v>
      </c>
      <c r="D18" s="131" t="s">
        <v>263</v>
      </c>
      <c r="E18" s="131" t="s">
        <v>263</v>
      </c>
      <c r="F18" s="131" t="s">
        <v>263</v>
      </c>
      <c r="G18" s="131" t="s">
        <v>263</v>
      </c>
    </row>
    <row r="19" spans="1:7" x14ac:dyDescent="0.3">
      <c r="A19" s="89" t="s">
        <v>72</v>
      </c>
      <c r="B19" s="131" t="s">
        <v>264</v>
      </c>
      <c r="C19" s="131" t="s">
        <v>264</v>
      </c>
      <c r="D19" s="131" t="s">
        <v>264</v>
      </c>
      <c r="E19" s="131" t="s">
        <v>264</v>
      </c>
      <c r="F19" s="131" t="s">
        <v>264</v>
      </c>
      <c r="G19" s="131" t="s">
        <v>264</v>
      </c>
    </row>
    <row r="20" spans="1:7" x14ac:dyDescent="0.3">
      <c r="A20" s="89" t="s">
        <v>54</v>
      </c>
      <c r="B20" s="131" t="s">
        <v>265</v>
      </c>
      <c r="C20" s="131" t="s">
        <v>265</v>
      </c>
      <c r="D20" s="131" t="s">
        <v>265</v>
      </c>
      <c r="E20" s="131" t="s">
        <v>265</v>
      </c>
      <c r="F20" s="131" t="s">
        <v>265</v>
      </c>
      <c r="G20" s="131" t="s">
        <v>265</v>
      </c>
    </row>
    <row r="21" spans="1:7" x14ac:dyDescent="0.3">
      <c r="A21" s="89" t="s">
        <v>69</v>
      </c>
      <c r="B21" s="131" t="s">
        <v>266</v>
      </c>
      <c r="C21" s="131" t="s">
        <v>266</v>
      </c>
      <c r="D21" s="131" t="s">
        <v>266</v>
      </c>
      <c r="E21" s="131" t="s">
        <v>266</v>
      </c>
      <c r="F21" s="131" t="s">
        <v>266</v>
      </c>
      <c r="G21" s="131" t="s">
        <v>266</v>
      </c>
    </row>
    <row r="22" spans="1:7" x14ac:dyDescent="0.3">
      <c r="A22" s="89" t="s">
        <v>90</v>
      </c>
      <c r="B22" s="131" t="s">
        <v>267</v>
      </c>
      <c r="C22" s="131" t="s">
        <v>267</v>
      </c>
      <c r="D22" s="131" t="s">
        <v>267</v>
      </c>
      <c r="E22" s="131" t="s">
        <v>267</v>
      </c>
      <c r="F22" s="131" t="s">
        <v>267</v>
      </c>
      <c r="G22" s="131" t="s">
        <v>267</v>
      </c>
    </row>
    <row r="23" spans="1:7" x14ac:dyDescent="0.3">
      <c r="A23" s="89" t="s">
        <v>33</v>
      </c>
      <c r="B23" s="131" t="s">
        <v>268</v>
      </c>
      <c r="C23" s="131" t="s">
        <v>268</v>
      </c>
      <c r="D23" s="131" t="s">
        <v>268</v>
      </c>
      <c r="E23" s="131" t="s">
        <v>268</v>
      </c>
      <c r="F23" s="131" t="s">
        <v>268</v>
      </c>
      <c r="G23" s="131" t="s">
        <v>268</v>
      </c>
    </row>
    <row r="24" spans="1:7" x14ac:dyDescent="0.3">
      <c r="A24" s="89" t="s">
        <v>22</v>
      </c>
      <c r="B24" s="131" t="s">
        <v>269</v>
      </c>
      <c r="C24" s="131" t="s">
        <v>269</v>
      </c>
      <c r="D24" s="131" t="s">
        <v>269</v>
      </c>
      <c r="E24" s="131" t="s">
        <v>269</v>
      </c>
      <c r="F24" s="131" t="s">
        <v>269</v>
      </c>
      <c r="G24" s="131" t="s">
        <v>269</v>
      </c>
    </row>
    <row r="25" spans="1:7" x14ac:dyDescent="0.3">
      <c r="A25" s="89" t="s">
        <v>76</v>
      </c>
      <c r="B25" s="131" t="s">
        <v>270</v>
      </c>
      <c r="C25" s="131" t="s">
        <v>270</v>
      </c>
      <c r="D25" s="131" t="s">
        <v>270</v>
      </c>
      <c r="E25" s="131" t="s">
        <v>270</v>
      </c>
      <c r="F25" s="131" t="s">
        <v>270</v>
      </c>
      <c r="G25" s="131" t="s">
        <v>270</v>
      </c>
    </row>
    <row r="26" spans="1:7" x14ac:dyDescent="0.3">
      <c r="A26" s="89" t="s">
        <v>4</v>
      </c>
      <c r="B26" s="131" t="s">
        <v>271</v>
      </c>
      <c r="C26" s="131" t="s">
        <v>271</v>
      </c>
      <c r="D26" s="131" t="s">
        <v>271</v>
      </c>
      <c r="E26" s="131" t="s">
        <v>271</v>
      </c>
      <c r="F26" s="131" t="s">
        <v>271</v>
      </c>
      <c r="G26" s="131" t="s">
        <v>271</v>
      </c>
    </row>
    <row r="27" spans="1:7" x14ac:dyDescent="0.3">
      <c r="A27" s="89" t="s">
        <v>75</v>
      </c>
      <c r="B27" s="131" t="s">
        <v>272</v>
      </c>
      <c r="C27" s="131" t="s">
        <v>272</v>
      </c>
      <c r="D27" s="131" t="s">
        <v>272</v>
      </c>
      <c r="E27" s="131" t="s">
        <v>272</v>
      </c>
      <c r="F27" s="131" t="s">
        <v>272</v>
      </c>
      <c r="G27" s="131" t="s">
        <v>272</v>
      </c>
    </row>
    <row r="28" spans="1:7" x14ac:dyDescent="0.3">
      <c r="A28" s="89" t="s">
        <v>12</v>
      </c>
      <c r="B28" s="131" t="s">
        <v>273</v>
      </c>
      <c r="C28" s="131" t="s">
        <v>273</v>
      </c>
      <c r="D28" s="131" t="s">
        <v>273</v>
      </c>
      <c r="E28" s="131" t="s">
        <v>273</v>
      </c>
      <c r="F28" s="131" t="s">
        <v>273</v>
      </c>
      <c r="G28" s="131" t="s">
        <v>273</v>
      </c>
    </row>
    <row r="29" spans="1:7" x14ac:dyDescent="0.3">
      <c r="A29" s="89" t="s">
        <v>19</v>
      </c>
      <c r="B29" s="131" t="s">
        <v>274</v>
      </c>
      <c r="C29" s="131" t="s">
        <v>274</v>
      </c>
      <c r="D29" s="131" t="s">
        <v>274</v>
      </c>
      <c r="E29" s="131" t="s">
        <v>274</v>
      </c>
      <c r="F29" s="131" t="s">
        <v>274</v>
      </c>
      <c r="G29" s="131" t="s">
        <v>274</v>
      </c>
    </row>
    <row r="30" spans="1:7" x14ac:dyDescent="0.3">
      <c r="A30" s="89" t="s">
        <v>68</v>
      </c>
      <c r="B30" s="131" t="s">
        <v>275</v>
      </c>
      <c r="C30" s="131" t="s">
        <v>275</v>
      </c>
      <c r="D30" s="131" t="s">
        <v>275</v>
      </c>
      <c r="E30" s="131" t="s">
        <v>275</v>
      </c>
      <c r="F30" s="131" t="s">
        <v>275</v>
      </c>
      <c r="G30" s="131" t="s">
        <v>275</v>
      </c>
    </row>
    <row r="31" spans="1:7" x14ac:dyDescent="0.3">
      <c r="A31" s="89" t="s">
        <v>44</v>
      </c>
      <c r="B31" s="131" t="s">
        <v>276</v>
      </c>
      <c r="C31" s="131" t="s">
        <v>276</v>
      </c>
      <c r="D31" s="131" t="s">
        <v>276</v>
      </c>
      <c r="E31" s="131" t="s">
        <v>276</v>
      </c>
      <c r="F31" s="131" t="s">
        <v>276</v>
      </c>
      <c r="G31" s="131" t="s">
        <v>276</v>
      </c>
    </row>
    <row r="32" spans="1:7" x14ac:dyDescent="0.3">
      <c r="A32" s="89" t="s">
        <v>23</v>
      </c>
      <c r="B32" s="131" t="s">
        <v>277</v>
      </c>
      <c r="C32" s="131" t="s">
        <v>277</v>
      </c>
      <c r="D32" s="131" t="s">
        <v>277</v>
      </c>
      <c r="E32" s="131" t="s">
        <v>277</v>
      </c>
      <c r="F32" s="131" t="s">
        <v>277</v>
      </c>
      <c r="G32" s="131" t="s">
        <v>277</v>
      </c>
    </row>
    <row r="33" spans="1:7" x14ac:dyDescent="0.3">
      <c r="A33" s="89" t="s">
        <v>243</v>
      </c>
      <c r="B33" s="131" t="s">
        <v>278</v>
      </c>
      <c r="C33" s="131" t="s">
        <v>278</v>
      </c>
      <c r="D33" s="131" t="s">
        <v>278</v>
      </c>
      <c r="E33" s="131" t="s">
        <v>278</v>
      </c>
      <c r="F33" s="131" t="s">
        <v>278</v>
      </c>
      <c r="G33" s="131" t="s">
        <v>278</v>
      </c>
    </row>
    <row r="34" spans="1:7" x14ac:dyDescent="0.3">
      <c r="A34" s="89" t="s">
        <v>64</v>
      </c>
      <c r="B34" s="131" t="s">
        <v>279</v>
      </c>
      <c r="C34" s="131" t="s">
        <v>279</v>
      </c>
      <c r="D34" s="131" t="s">
        <v>279</v>
      </c>
      <c r="E34" s="131" t="s">
        <v>279</v>
      </c>
      <c r="F34" s="131" t="s">
        <v>279</v>
      </c>
      <c r="G34" s="131" t="s">
        <v>279</v>
      </c>
    </row>
    <row r="35" spans="1:7" x14ac:dyDescent="0.3">
      <c r="A35" s="89" t="s">
        <v>17</v>
      </c>
      <c r="B35" s="131" t="s">
        <v>280</v>
      </c>
      <c r="C35" s="131" t="s">
        <v>280</v>
      </c>
      <c r="D35" s="131" t="s">
        <v>280</v>
      </c>
      <c r="E35" s="131" t="s">
        <v>280</v>
      </c>
      <c r="F35" s="131" t="s">
        <v>280</v>
      </c>
      <c r="G35" s="131" t="s">
        <v>280</v>
      </c>
    </row>
    <row r="36" spans="1:7" x14ac:dyDescent="0.3">
      <c r="A36" s="89" t="s">
        <v>94</v>
      </c>
      <c r="B36" s="131" t="s">
        <v>281</v>
      </c>
      <c r="C36" s="131" t="s">
        <v>281</v>
      </c>
      <c r="D36" s="131" t="s">
        <v>281</v>
      </c>
      <c r="E36" s="131" t="s">
        <v>281</v>
      </c>
      <c r="F36" s="131" t="s">
        <v>281</v>
      </c>
      <c r="G36" s="131" t="s">
        <v>281</v>
      </c>
    </row>
    <row r="37" spans="1:7" x14ac:dyDescent="0.3">
      <c r="A37" s="89" t="s">
        <v>199</v>
      </c>
      <c r="B37" s="131" t="s">
        <v>282</v>
      </c>
      <c r="C37" s="131" t="s">
        <v>282</v>
      </c>
      <c r="D37" s="131" t="s">
        <v>282</v>
      </c>
      <c r="E37" s="131" t="s">
        <v>282</v>
      </c>
      <c r="F37" s="131" t="s">
        <v>282</v>
      </c>
      <c r="G37" s="131" t="s">
        <v>282</v>
      </c>
    </row>
    <row r="38" spans="1:7" x14ac:dyDescent="0.3">
      <c r="A38" s="89" t="s">
        <v>244</v>
      </c>
      <c r="B38" s="131" t="s">
        <v>283</v>
      </c>
      <c r="C38" s="131" t="s">
        <v>283</v>
      </c>
      <c r="D38" s="131" t="s">
        <v>283</v>
      </c>
      <c r="E38" s="131" t="s">
        <v>283</v>
      </c>
      <c r="F38" s="131" t="s">
        <v>283</v>
      </c>
      <c r="G38" s="131" t="s">
        <v>283</v>
      </c>
    </row>
    <row r="39" spans="1:7" x14ac:dyDescent="0.3">
      <c r="A39" s="89" t="s">
        <v>245</v>
      </c>
      <c r="B39" s="131" t="s">
        <v>284</v>
      </c>
      <c r="C39" s="131" t="s">
        <v>284</v>
      </c>
      <c r="D39" s="131" t="s">
        <v>284</v>
      </c>
      <c r="E39" s="131" t="s">
        <v>284</v>
      </c>
      <c r="F39" s="131" t="s">
        <v>284</v>
      </c>
      <c r="G39" s="131" t="s">
        <v>284</v>
      </c>
    </row>
    <row r="40" spans="1:7" x14ac:dyDescent="0.3">
      <c r="A40" s="89" t="s">
        <v>78</v>
      </c>
      <c r="B40" s="131" t="s">
        <v>285</v>
      </c>
      <c r="C40" s="131" t="s">
        <v>285</v>
      </c>
      <c r="D40" s="131" t="s">
        <v>285</v>
      </c>
      <c r="E40" s="131" t="s">
        <v>285</v>
      </c>
      <c r="F40" s="131" t="s">
        <v>285</v>
      </c>
      <c r="G40" s="131" t="s">
        <v>285</v>
      </c>
    </row>
    <row r="41" spans="1:7" x14ac:dyDescent="0.3">
      <c r="A41" s="89" t="s">
        <v>5</v>
      </c>
      <c r="B41" s="131" t="s">
        <v>281</v>
      </c>
      <c r="C41" s="131" t="s">
        <v>281</v>
      </c>
      <c r="D41" s="131" t="s">
        <v>281</v>
      </c>
      <c r="E41" s="131" t="s">
        <v>281</v>
      </c>
      <c r="F41" s="131" t="s">
        <v>281</v>
      </c>
      <c r="G41" s="131" t="s">
        <v>281</v>
      </c>
    </row>
    <row r="42" spans="1:7" x14ac:dyDescent="0.3">
      <c r="A42" s="89" t="s">
        <v>92</v>
      </c>
      <c r="B42" s="131" t="s">
        <v>286</v>
      </c>
      <c r="C42" s="131" t="s">
        <v>286</v>
      </c>
      <c r="D42" s="131" t="s">
        <v>286</v>
      </c>
      <c r="E42" s="131" t="s">
        <v>286</v>
      </c>
      <c r="F42" s="131" t="s">
        <v>286</v>
      </c>
      <c r="G42" s="131" t="s">
        <v>286</v>
      </c>
    </row>
    <row r="43" spans="1:7" x14ac:dyDescent="0.3">
      <c r="A43" s="89" t="s">
        <v>20</v>
      </c>
      <c r="B43" s="131" t="s">
        <v>287</v>
      </c>
      <c r="C43" s="131" t="s">
        <v>287</v>
      </c>
      <c r="D43" s="131" t="s">
        <v>287</v>
      </c>
      <c r="E43" s="131" t="s">
        <v>287</v>
      </c>
      <c r="F43" s="131" t="s">
        <v>287</v>
      </c>
      <c r="G43" s="131" t="s">
        <v>287</v>
      </c>
    </row>
    <row r="44" spans="1:7" x14ac:dyDescent="0.3">
      <c r="A44" s="89" t="s">
        <v>39</v>
      </c>
      <c r="B44" s="131" t="s">
        <v>276</v>
      </c>
      <c r="C44" s="131" t="s">
        <v>276</v>
      </c>
      <c r="D44" s="131" t="s">
        <v>276</v>
      </c>
      <c r="E44" s="131" t="s">
        <v>276</v>
      </c>
      <c r="F44" s="131" t="s">
        <v>276</v>
      </c>
      <c r="G44" s="131" t="s">
        <v>276</v>
      </c>
    </row>
    <row r="45" spans="1:7" x14ac:dyDescent="0.3">
      <c r="A45" s="89" t="s">
        <v>50</v>
      </c>
      <c r="B45" s="131" t="s">
        <v>288</v>
      </c>
      <c r="C45" s="131" t="s">
        <v>288</v>
      </c>
      <c r="D45" s="131" t="s">
        <v>288</v>
      </c>
      <c r="E45" s="131" t="s">
        <v>288</v>
      </c>
      <c r="F45" s="131" t="s">
        <v>288</v>
      </c>
      <c r="G45" s="131" t="s">
        <v>288</v>
      </c>
    </row>
    <row r="46" spans="1:7" x14ac:dyDescent="0.3">
      <c r="A46" s="89" t="s">
        <v>49</v>
      </c>
      <c r="B46" s="131" t="s">
        <v>289</v>
      </c>
      <c r="C46" s="131" t="s">
        <v>289</v>
      </c>
      <c r="D46" s="131" t="s">
        <v>289</v>
      </c>
      <c r="E46" s="131" t="s">
        <v>289</v>
      </c>
      <c r="F46" s="131" t="s">
        <v>289</v>
      </c>
      <c r="G46" s="131" t="s">
        <v>289</v>
      </c>
    </row>
    <row r="47" spans="1:7" x14ac:dyDescent="0.3">
      <c r="A47" s="89" t="s">
        <v>191</v>
      </c>
      <c r="B47" s="131" t="s">
        <v>290</v>
      </c>
      <c r="C47" s="131" t="s">
        <v>290</v>
      </c>
      <c r="D47" s="131" t="s">
        <v>290</v>
      </c>
      <c r="E47" s="131" t="s">
        <v>290</v>
      </c>
      <c r="F47" s="131" t="s">
        <v>290</v>
      </c>
      <c r="G47" s="131" t="s">
        <v>290</v>
      </c>
    </row>
    <row r="48" spans="1:7" x14ac:dyDescent="0.3">
      <c r="A48" s="89" t="s">
        <v>62</v>
      </c>
      <c r="B48" s="131" t="s">
        <v>291</v>
      </c>
      <c r="C48" s="131" t="s">
        <v>291</v>
      </c>
      <c r="D48" s="131" t="s">
        <v>291</v>
      </c>
      <c r="E48" s="131" t="s">
        <v>291</v>
      </c>
      <c r="F48" s="131" t="s">
        <v>291</v>
      </c>
      <c r="G48" s="131" t="s">
        <v>291</v>
      </c>
    </row>
    <row r="49" spans="1:7" x14ac:dyDescent="0.3">
      <c r="A49" s="89" t="s">
        <v>37</v>
      </c>
      <c r="B49" s="131" t="s">
        <v>292</v>
      </c>
      <c r="C49" s="131" t="s">
        <v>292</v>
      </c>
      <c r="D49" s="131" t="s">
        <v>292</v>
      </c>
      <c r="E49" s="131" t="s">
        <v>292</v>
      </c>
      <c r="F49" s="131" t="s">
        <v>292</v>
      </c>
      <c r="G49" s="131" t="s">
        <v>292</v>
      </c>
    </row>
    <row r="50" spans="1:7" x14ac:dyDescent="0.3">
      <c r="A50" s="89" t="s">
        <v>95</v>
      </c>
      <c r="B50" s="131" t="s">
        <v>293</v>
      </c>
      <c r="C50" s="131" t="s">
        <v>293</v>
      </c>
      <c r="D50" s="131" t="s">
        <v>293</v>
      </c>
      <c r="E50" s="131" t="s">
        <v>293</v>
      </c>
      <c r="F50" s="131" t="s">
        <v>293</v>
      </c>
      <c r="G50" s="131" t="s">
        <v>293</v>
      </c>
    </row>
    <row r="51" spans="1:7" x14ac:dyDescent="0.3">
      <c r="A51" s="89" t="s">
        <v>41</v>
      </c>
      <c r="B51" s="131" t="s">
        <v>294</v>
      </c>
      <c r="C51" s="131" t="s">
        <v>294</v>
      </c>
      <c r="D51" s="131" t="s">
        <v>294</v>
      </c>
      <c r="E51" s="131" t="s">
        <v>294</v>
      </c>
      <c r="F51" s="131" t="s">
        <v>294</v>
      </c>
      <c r="G51" s="131" t="s">
        <v>294</v>
      </c>
    </row>
    <row r="52" spans="1:7" x14ac:dyDescent="0.3">
      <c r="A52" s="89" t="s">
        <v>246</v>
      </c>
      <c r="B52" s="131" t="s">
        <v>295</v>
      </c>
      <c r="C52" s="131" t="s">
        <v>295</v>
      </c>
      <c r="D52" s="131" t="s">
        <v>295</v>
      </c>
      <c r="E52" s="131" t="s">
        <v>295</v>
      </c>
      <c r="F52" s="131" t="s">
        <v>295</v>
      </c>
      <c r="G52" s="131" t="s">
        <v>295</v>
      </c>
    </row>
    <row r="53" spans="1:7" x14ac:dyDescent="0.3">
      <c r="A53" s="89" t="s">
        <v>25</v>
      </c>
      <c r="B53" s="131" t="s">
        <v>285</v>
      </c>
      <c r="C53" s="131" t="s">
        <v>285</v>
      </c>
      <c r="D53" s="131" t="s">
        <v>285</v>
      </c>
      <c r="E53" s="131" t="s">
        <v>285</v>
      </c>
      <c r="F53" s="131" t="s">
        <v>285</v>
      </c>
      <c r="G53" s="131" t="s">
        <v>285</v>
      </c>
    </row>
    <row r="54" spans="1:7" x14ac:dyDescent="0.3">
      <c r="A54" s="89" t="s">
        <v>38</v>
      </c>
      <c r="B54" s="131" t="s">
        <v>296</v>
      </c>
      <c r="C54" s="131" t="s">
        <v>296</v>
      </c>
      <c r="D54" s="131" t="s">
        <v>296</v>
      </c>
      <c r="E54" s="131" t="s">
        <v>296</v>
      </c>
      <c r="F54" s="131" t="s">
        <v>296</v>
      </c>
      <c r="G54" s="131" t="s">
        <v>296</v>
      </c>
    </row>
    <row r="55" spans="1:7" x14ac:dyDescent="0.3">
      <c r="A55" s="89" t="s">
        <v>185</v>
      </c>
      <c r="B55" s="131" t="s">
        <v>297</v>
      </c>
      <c r="C55" s="131" t="s">
        <v>297</v>
      </c>
      <c r="D55" s="131" t="s">
        <v>297</v>
      </c>
      <c r="E55" s="131" t="s">
        <v>297</v>
      </c>
      <c r="F55" s="131" t="s">
        <v>297</v>
      </c>
      <c r="G55" s="131" t="s">
        <v>297</v>
      </c>
    </row>
    <row r="56" spans="1:7" x14ac:dyDescent="0.3">
      <c r="A56" s="89" t="s">
        <v>40</v>
      </c>
      <c r="B56" s="131" t="s">
        <v>298</v>
      </c>
      <c r="C56" s="131" t="s">
        <v>298</v>
      </c>
      <c r="D56" s="131" t="s">
        <v>298</v>
      </c>
      <c r="E56" s="131" t="s">
        <v>298</v>
      </c>
      <c r="F56" s="131" t="s">
        <v>298</v>
      </c>
      <c r="G56" s="131" t="s">
        <v>298</v>
      </c>
    </row>
    <row r="57" spans="1:7" x14ac:dyDescent="0.3">
      <c r="A57" s="89" t="s">
        <v>73</v>
      </c>
      <c r="B57" s="131" t="s">
        <v>299</v>
      </c>
      <c r="C57" s="131" t="s">
        <v>299</v>
      </c>
      <c r="D57" s="131" t="s">
        <v>299</v>
      </c>
      <c r="E57" s="131" t="s">
        <v>299</v>
      </c>
      <c r="F57" s="131" t="s">
        <v>299</v>
      </c>
      <c r="G57" s="131" t="s">
        <v>299</v>
      </c>
    </row>
    <row r="58" spans="1:7" x14ac:dyDescent="0.3">
      <c r="A58" s="89" t="s">
        <v>59</v>
      </c>
      <c r="B58" s="131" t="s">
        <v>300</v>
      </c>
      <c r="C58" s="131" t="s">
        <v>300</v>
      </c>
      <c r="D58" s="131" t="s">
        <v>300</v>
      </c>
      <c r="E58" s="131" t="s">
        <v>300</v>
      </c>
      <c r="F58" s="131" t="s">
        <v>300</v>
      </c>
      <c r="G58" s="131" t="s">
        <v>300</v>
      </c>
    </row>
    <row r="59" spans="1:7" x14ac:dyDescent="0.3">
      <c r="A59" s="89" t="s">
        <v>45</v>
      </c>
      <c r="B59" s="131" t="s">
        <v>301</v>
      </c>
      <c r="C59" s="131" t="s">
        <v>301</v>
      </c>
      <c r="D59" s="131" t="s">
        <v>301</v>
      </c>
      <c r="E59" s="131" t="s">
        <v>301</v>
      </c>
      <c r="F59" s="131" t="s">
        <v>301</v>
      </c>
      <c r="G59" s="131" t="s">
        <v>301</v>
      </c>
    </row>
    <row r="60" spans="1:7" x14ac:dyDescent="0.3">
      <c r="A60" s="89" t="s">
        <v>194</v>
      </c>
      <c r="B60" s="131" t="s">
        <v>277</v>
      </c>
      <c r="C60" s="131" t="s">
        <v>277</v>
      </c>
      <c r="D60" s="131" t="s">
        <v>277</v>
      </c>
      <c r="E60" s="131" t="s">
        <v>277</v>
      </c>
      <c r="F60" s="131" t="s">
        <v>277</v>
      </c>
      <c r="G60" s="131" t="s">
        <v>277</v>
      </c>
    </row>
    <row r="61" spans="1:7" x14ac:dyDescent="0.3">
      <c r="A61" s="89" t="s">
        <v>51</v>
      </c>
      <c r="B61" s="131" t="s">
        <v>302</v>
      </c>
      <c r="C61" s="131" t="s">
        <v>302</v>
      </c>
      <c r="D61" s="131" t="s">
        <v>302</v>
      </c>
      <c r="E61" s="131" t="s">
        <v>302</v>
      </c>
      <c r="F61" s="131" t="s">
        <v>302</v>
      </c>
      <c r="G61" s="131" t="s">
        <v>302</v>
      </c>
    </row>
    <row r="62" spans="1:7" x14ac:dyDescent="0.3">
      <c r="A62" s="89" t="s">
        <v>48</v>
      </c>
      <c r="B62" s="131" t="s">
        <v>303</v>
      </c>
      <c r="C62" s="131" t="s">
        <v>303</v>
      </c>
      <c r="D62" s="131" t="s">
        <v>303</v>
      </c>
      <c r="E62" s="131" t="s">
        <v>303</v>
      </c>
      <c r="F62" s="131" t="s">
        <v>303</v>
      </c>
      <c r="G62" s="131" t="s">
        <v>303</v>
      </c>
    </row>
    <row r="63" spans="1:7" x14ac:dyDescent="0.3">
      <c r="A63" s="89" t="s">
        <v>3</v>
      </c>
      <c r="B63" s="131" t="s">
        <v>304</v>
      </c>
      <c r="C63" s="131" t="s">
        <v>304</v>
      </c>
      <c r="D63" s="131" t="s">
        <v>304</v>
      </c>
      <c r="E63" s="131" t="s">
        <v>304</v>
      </c>
      <c r="F63" s="131" t="s">
        <v>304</v>
      </c>
      <c r="G63" s="131" t="s">
        <v>304</v>
      </c>
    </row>
    <row r="64" spans="1:7" x14ac:dyDescent="0.3">
      <c r="A64" s="89" t="s">
        <v>36</v>
      </c>
      <c r="B64" s="131" t="s">
        <v>305</v>
      </c>
      <c r="C64" s="131" t="s">
        <v>305</v>
      </c>
      <c r="D64" s="131" t="s">
        <v>305</v>
      </c>
      <c r="E64" s="131" t="s">
        <v>305</v>
      </c>
      <c r="F64" s="131" t="s">
        <v>305</v>
      </c>
      <c r="G64" s="131" t="s">
        <v>305</v>
      </c>
    </row>
    <row r="65" spans="1:7" x14ac:dyDescent="0.3">
      <c r="A65" s="89" t="s">
        <v>15</v>
      </c>
      <c r="B65" s="131" t="s">
        <v>303</v>
      </c>
      <c r="C65" s="131" t="s">
        <v>303</v>
      </c>
      <c r="D65" s="131" t="s">
        <v>303</v>
      </c>
      <c r="E65" s="131" t="s">
        <v>303</v>
      </c>
      <c r="F65" s="131" t="s">
        <v>303</v>
      </c>
      <c r="G65" s="131" t="s">
        <v>303</v>
      </c>
    </row>
    <row r="66" spans="1:7" x14ac:dyDescent="0.3">
      <c r="A66" s="89" t="s">
        <v>56</v>
      </c>
      <c r="B66" s="131" t="s">
        <v>306</v>
      </c>
      <c r="C66" s="131" t="s">
        <v>306</v>
      </c>
      <c r="D66" s="131" t="s">
        <v>306</v>
      </c>
      <c r="E66" s="131" t="s">
        <v>306</v>
      </c>
      <c r="F66" s="131" t="s">
        <v>306</v>
      </c>
      <c r="G66" s="131" t="s">
        <v>306</v>
      </c>
    </row>
    <row r="67" spans="1:7" x14ac:dyDescent="0.3">
      <c r="A67" s="89" t="s">
        <v>80</v>
      </c>
      <c r="B67" s="131" t="s">
        <v>307</v>
      </c>
      <c r="C67" s="131" t="s">
        <v>307</v>
      </c>
      <c r="D67" s="131" t="s">
        <v>307</v>
      </c>
      <c r="E67" s="131" t="s">
        <v>307</v>
      </c>
      <c r="F67" s="131" t="s">
        <v>307</v>
      </c>
      <c r="G67" s="131" t="s">
        <v>307</v>
      </c>
    </row>
    <row r="68" spans="1:7" x14ac:dyDescent="0.3">
      <c r="A68" s="89" t="s">
        <v>30</v>
      </c>
      <c r="B68" s="131" t="s">
        <v>308</v>
      </c>
      <c r="C68" s="131" t="s">
        <v>308</v>
      </c>
      <c r="D68" s="131" t="s">
        <v>308</v>
      </c>
      <c r="E68" s="131" t="s">
        <v>308</v>
      </c>
      <c r="F68" s="131" t="s">
        <v>308</v>
      </c>
      <c r="G68" s="131" t="s">
        <v>308</v>
      </c>
    </row>
    <row r="69" spans="1:7" x14ac:dyDescent="0.3">
      <c r="A69" s="89" t="s">
        <v>71</v>
      </c>
      <c r="B69" s="131" t="s">
        <v>309</v>
      </c>
      <c r="C69" s="131" t="s">
        <v>309</v>
      </c>
      <c r="D69" s="131" t="s">
        <v>309</v>
      </c>
      <c r="E69" s="131" t="s">
        <v>309</v>
      </c>
      <c r="F69" s="131" t="s">
        <v>309</v>
      </c>
      <c r="G69" s="131" t="s">
        <v>309</v>
      </c>
    </row>
    <row r="70" spans="1:7" x14ac:dyDescent="0.3">
      <c r="A70" s="89" t="s">
        <v>43</v>
      </c>
      <c r="B70" s="131" t="s">
        <v>310</v>
      </c>
      <c r="C70" s="131" t="s">
        <v>310</v>
      </c>
      <c r="D70" s="131" t="s">
        <v>310</v>
      </c>
      <c r="E70" s="131" t="s">
        <v>310</v>
      </c>
      <c r="F70" s="131" t="s">
        <v>310</v>
      </c>
      <c r="G70" s="131" t="s">
        <v>310</v>
      </c>
    </row>
    <row r="71" spans="1:7" x14ac:dyDescent="0.3">
      <c r="A71" s="89" t="s">
        <v>9</v>
      </c>
      <c r="B71" s="131" t="s">
        <v>311</v>
      </c>
      <c r="C71" s="131" t="s">
        <v>311</v>
      </c>
      <c r="D71" s="131" t="s">
        <v>311</v>
      </c>
      <c r="E71" s="131" t="s">
        <v>311</v>
      </c>
      <c r="F71" s="131" t="s">
        <v>311</v>
      </c>
      <c r="G71" s="131" t="s">
        <v>311</v>
      </c>
    </row>
    <row r="72" spans="1:7" x14ac:dyDescent="0.3">
      <c r="A72" s="89" t="s">
        <v>57</v>
      </c>
      <c r="B72" s="131" t="s">
        <v>312</v>
      </c>
      <c r="C72" s="131" t="s">
        <v>312</v>
      </c>
      <c r="D72" s="131" t="s">
        <v>312</v>
      </c>
      <c r="E72" s="131" t="s">
        <v>312</v>
      </c>
      <c r="F72" s="131" t="s">
        <v>312</v>
      </c>
      <c r="G72" s="131" t="s">
        <v>312</v>
      </c>
    </row>
    <row r="73" spans="1:7" x14ac:dyDescent="0.3">
      <c r="A73" s="89" t="s">
        <v>247</v>
      </c>
      <c r="B73" s="131" t="s">
        <v>313</v>
      </c>
      <c r="C73" s="131" t="s">
        <v>313</v>
      </c>
      <c r="D73" s="131" t="s">
        <v>313</v>
      </c>
      <c r="E73" s="131" t="s">
        <v>313</v>
      </c>
      <c r="F73" s="131" t="s">
        <v>313</v>
      </c>
      <c r="G73" s="131" t="s">
        <v>313</v>
      </c>
    </row>
    <row r="74" spans="1:7" x14ac:dyDescent="0.3">
      <c r="A74" s="89" t="s">
        <v>189</v>
      </c>
      <c r="B74" s="131" t="s">
        <v>314</v>
      </c>
      <c r="C74" s="131" t="s">
        <v>314</v>
      </c>
      <c r="D74" s="131" t="s">
        <v>314</v>
      </c>
      <c r="E74" s="131" t="s">
        <v>314</v>
      </c>
      <c r="F74" s="131" t="s">
        <v>314</v>
      </c>
      <c r="G74" s="131" t="s">
        <v>314</v>
      </c>
    </row>
    <row r="75" spans="1:7" x14ac:dyDescent="0.3">
      <c r="A75" s="89" t="s">
        <v>53</v>
      </c>
      <c r="B75" s="131" t="s">
        <v>315</v>
      </c>
      <c r="C75" s="131" t="s">
        <v>315</v>
      </c>
      <c r="D75" s="131" t="s">
        <v>315</v>
      </c>
      <c r="E75" s="131" t="s">
        <v>315</v>
      </c>
      <c r="F75" s="131" t="s">
        <v>315</v>
      </c>
      <c r="G75" s="131" t="s">
        <v>315</v>
      </c>
    </row>
    <row r="76" spans="1:7" x14ac:dyDescent="0.3">
      <c r="A76" s="89" t="s">
        <v>187</v>
      </c>
      <c r="B76" s="131" t="s">
        <v>316</v>
      </c>
      <c r="C76" s="131" t="s">
        <v>316</v>
      </c>
      <c r="D76" s="131" t="s">
        <v>316</v>
      </c>
      <c r="E76" s="131" t="s">
        <v>316</v>
      </c>
      <c r="F76" s="131" t="s">
        <v>316</v>
      </c>
      <c r="G76" s="131" t="s">
        <v>316</v>
      </c>
    </row>
    <row r="77" spans="1:7" x14ac:dyDescent="0.3">
      <c r="A77" s="89" t="s">
        <v>77</v>
      </c>
      <c r="B77" s="131" t="s">
        <v>317</v>
      </c>
      <c r="C77" s="131" t="s">
        <v>317</v>
      </c>
      <c r="D77" s="131" t="s">
        <v>317</v>
      </c>
      <c r="E77" s="131" t="s">
        <v>317</v>
      </c>
      <c r="F77" s="131" t="s">
        <v>317</v>
      </c>
      <c r="G77" s="131" t="s">
        <v>317</v>
      </c>
    </row>
    <row r="78" spans="1:7" x14ac:dyDescent="0.3">
      <c r="A78" s="89" t="s">
        <v>31</v>
      </c>
      <c r="B78" s="131" t="s">
        <v>318</v>
      </c>
      <c r="C78" s="131" t="s">
        <v>318</v>
      </c>
      <c r="D78" s="131" t="s">
        <v>318</v>
      </c>
      <c r="E78" s="131" t="s">
        <v>318</v>
      </c>
      <c r="F78" s="131" t="s">
        <v>318</v>
      </c>
      <c r="G78" s="131" t="s">
        <v>318</v>
      </c>
    </row>
    <row r="79" spans="1:7" x14ac:dyDescent="0.3">
      <c r="A79" s="89" t="s">
        <v>70</v>
      </c>
      <c r="B79" s="131" t="s">
        <v>319</v>
      </c>
      <c r="C79" s="131" t="s">
        <v>319</v>
      </c>
      <c r="D79" s="131" t="s">
        <v>319</v>
      </c>
      <c r="E79" s="131" t="s">
        <v>319</v>
      </c>
      <c r="F79" s="131" t="s">
        <v>319</v>
      </c>
      <c r="G79" s="131" t="s">
        <v>319</v>
      </c>
    </row>
    <row r="80" spans="1:7" x14ac:dyDescent="0.3">
      <c r="A80" s="89" t="s">
        <v>60</v>
      </c>
      <c r="B80" s="131" t="s">
        <v>320</v>
      </c>
      <c r="C80" s="131" t="s">
        <v>320</v>
      </c>
      <c r="D80" s="131" t="s">
        <v>320</v>
      </c>
      <c r="E80" s="131" t="s">
        <v>320</v>
      </c>
      <c r="F80" s="131" t="s">
        <v>320</v>
      </c>
      <c r="G80" s="131" t="s">
        <v>320</v>
      </c>
    </row>
    <row r="81" spans="1:7" x14ac:dyDescent="0.3">
      <c r="A81" s="89" t="s">
        <v>34</v>
      </c>
      <c r="B81" s="131" t="s">
        <v>321</v>
      </c>
      <c r="C81" s="131" t="s">
        <v>321</v>
      </c>
      <c r="D81" s="131" t="s">
        <v>321</v>
      </c>
      <c r="E81" s="131" t="s">
        <v>321</v>
      </c>
      <c r="F81" s="131" t="s">
        <v>321</v>
      </c>
      <c r="G81" s="131" t="s">
        <v>321</v>
      </c>
    </row>
    <row r="82" spans="1:7" x14ac:dyDescent="0.3">
      <c r="A82" s="89" t="s">
        <v>248</v>
      </c>
      <c r="B82" s="131" t="s">
        <v>322</v>
      </c>
      <c r="C82" s="131" t="s">
        <v>322</v>
      </c>
      <c r="D82" s="131" t="s">
        <v>322</v>
      </c>
      <c r="E82" s="131" t="s">
        <v>322</v>
      </c>
      <c r="F82" s="131" t="s">
        <v>322</v>
      </c>
      <c r="G82" s="131" t="s">
        <v>322</v>
      </c>
    </row>
    <row r="83" spans="1:7" x14ac:dyDescent="0.3">
      <c r="A83" s="89" t="s">
        <v>65</v>
      </c>
      <c r="B83" s="131" t="s">
        <v>323</v>
      </c>
      <c r="C83" s="131" t="s">
        <v>323</v>
      </c>
      <c r="D83" s="131" t="s">
        <v>323</v>
      </c>
      <c r="E83" s="131" t="s">
        <v>323</v>
      </c>
      <c r="F83" s="131" t="s">
        <v>323</v>
      </c>
      <c r="G83" s="131" t="s">
        <v>323</v>
      </c>
    </row>
    <row r="84" spans="1:7" x14ac:dyDescent="0.3">
      <c r="A84" s="89" t="s">
        <v>192</v>
      </c>
      <c r="B84" s="131" t="s">
        <v>324</v>
      </c>
      <c r="C84" s="131" t="s">
        <v>324</v>
      </c>
      <c r="D84" s="131" t="s">
        <v>324</v>
      </c>
      <c r="E84" s="131" t="s">
        <v>324</v>
      </c>
      <c r="F84" s="131" t="s">
        <v>324</v>
      </c>
      <c r="G84" s="131" t="s">
        <v>324</v>
      </c>
    </row>
    <row r="85" spans="1:7" x14ac:dyDescent="0.3">
      <c r="A85" s="89" t="s">
        <v>55</v>
      </c>
      <c r="B85" s="131" t="s">
        <v>325</v>
      </c>
      <c r="C85" s="131" t="s">
        <v>325</v>
      </c>
      <c r="D85" s="131" t="s">
        <v>325</v>
      </c>
      <c r="E85" s="131" t="s">
        <v>325</v>
      </c>
      <c r="F85" s="131" t="s">
        <v>325</v>
      </c>
      <c r="G85" s="131" t="s">
        <v>325</v>
      </c>
    </row>
    <row r="86" spans="1:7" x14ac:dyDescent="0.3">
      <c r="A86" s="89" t="s">
        <v>52</v>
      </c>
      <c r="B86" s="131" t="s">
        <v>326</v>
      </c>
      <c r="C86" s="131" t="s">
        <v>326</v>
      </c>
      <c r="D86" s="131" t="s">
        <v>326</v>
      </c>
      <c r="E86" s="131" t="s">
        <v>326</v>
      </c>
      <c r="F86" s="131" t="s">
        <v>326</v>
      </c>
      <c r="G86" s="131" t="s">
        <v>326</v>
      </c>
    </row>
    <row r="87" spans="1:7" x14ac:dyDescent="0.3">
      <c r="A87" s="89" t="s">
        <v>27</v>
      </c>
      <c r="B87" s="131" t="s">
        <v>327</v>
      </c>
      <c r="C87" s="131" t="s">
        <v>327</v>
      </c>
      <c r="D87" s="131" t="s">
        <v>327</v>
      </c>
      <c r="E87" s="131" t="s">
        <v>327</v>
      </c>
      <c r="F87" s="131" t="s">
        <v>327</v>
      </c>
      <c r="G87" s="131" t="s">
        <v>327</v>
      </c>
    </row>
    <row r="88" spans="1:7" x14ac:dyDescent="0.3">
      <c r="A88" s="89" t="s">
        <v>193</v>
      </c>
      <c r="B88" s="131" t="s">
        <v>328</v>
      </c>
      <c r="C88" s="131" t="s">
        <v>328</v>
      </c>
      <c r="D88" s="131" t="s">
        <v>328</v>
      </c>
      <c r="E88" s="131" t="s">
        <v>328</v>
      </c>
      <c r="F88" s="131" t="s">
        <v>328</v>
      </c>
      <c r="G88" s="131" t="s">
        <v>328</v>
      </c>
    </row>
    <row r="89" spans="1:7" x14ac:dyDescent="0.3">
      <c r="A89" s="89" t="s">
        <v>74</v>
      </c>
      <c r="B89" s="131" t="s">
        <v>329</v>
      </c>
      <c r="C89" s="131" t="s">
        <v>329</v>
      </c>
      <c r="D89" s="131" t="s">
        <v>329</v>
      </c>
      <c r="E89" s="131" t="s">
        <v>329</v>
      </c>
      <c r="F89" s="131" t="s">
        <v>329</v>
      </c>
      <c r="G89" s="131" t="s">
        <v>329</v>
      </c>
    </row>
    <row r="90" spans="1:7" x14ac:dyDescent="0.3">
      <c r="A90" s="89" t="s">
        <v>8</v>
      </c>
      <c r="B90" s="131" t="s">
        <v>330</v>
      </c>
      <c r="C90" s="131" t="s">
        <v>330</v>
      </c>
      <c r="D90" s="131" t="s">
        <v>330</v>
      </c>
      <c r="E90" s="131" t="s">
        <v>330</v>
      </c>
      <c r="F90" s="131" t="s">
        <v>330</v>
      </c>
      <c r="G90" s="131" t="s">
        <v>330</v>
      </c>
    </row>
    <row r="91" spans="1:7" x14ac:dyDescent="0.3">
      <c r="A91" s="89" t="s">
        <v>18</v>
      </c>
      <c r="B91" s="131" t="s">
        <v>331</v>
      </c>
      <c r="C91" s="131" t="s">
        <v>331</v>
      </c>
      <c r="D91" s="131" t="s">
        <v>331</v>
      </c>
      <c r="E91" s="131" t="s">
        <v>331</v>
      </c>
      <c r="F91" s="131" t="s">
        <v>331</v>
      </c>
      <c r="G91" s="131" t="s">
        <v>331</v>
      </c>
    </row>
    <row r="92" spans="1:7" x14ac:dyDescent="0.3">
      <c r="A92" s="89" t="s">
        <v>7</v>
      </c>
      <c r="B92" s="131" t="s">
        <v>332</v>
      </c>
      <c r="C92" s="131" t="s">
        <v>332</v>
      </c>
      <c r="D92" s="131" t="s">
        <v>332</v>
      </c>
      <c r="E92" s="131" t="s">
        <v>332</v>
      </c>
      <c r="F92" s="131" t="s">
        <v>332</v>
      </c>
      <c r="G92" s="131" t="s">
        <v>332</v>
      </c>
    </row>
  </sheetData>
  <autoFilter ref="A3:G92" xr:uid="{EF03A116-736A-4762-8E13-A8315C50651B}"/>
  <pageMargins left="0.75" right="0.75" top="1" bottom="1" header="0.5" footer="0.5"/>
  <pageSetup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9F9BF-4DC2-40AB-8A3C-968F18673F8D}">
  <sheetPr codeName="Лист9">
    <tabColor theme="0" tint="-0.14999847407452621"/>
    <pageSetUpPr fitToPage="1"/>
  </sheetPr>
  <dimension ref="A1:Y104"/>
  <sheetViews>
    <sheetView showGridLines="0" workbookViewId="0">
      <selection activeCell="A78" sqref="A78:XFD78"/>
    </sheetView>
  </sheetViews>
  <sheetFormatPr defaultRowHeight="12.75" x14ac:dyDescent="0.3"/>
  <cols>
    <col min="1" max="1" width="108.5703125" style="86" customWidth="1"/>
    <col min="2" max="2" width="10.85546875" style="15" customWidth="1"/>
    <col min="3" max="7" width="10.85546875" style="15" bestFit="1" customWidth="1"/>
    <col min="8" max="255" width="9.140625" style="15"/>
    <col min="256" max="256" width="108.5703125" style="15" customWidth="1"/>
    <col min="257" max="257" width="1.5703125" style="15" customWidth="1"/>
    <col min="258" max="258" width="6" style="15" customWidth="1"/>
    <col min="259" max="511" width="9.140625" style="15"/>
    <col min="512" max="512" width="108.5703125" style="15" customWidth="1"/>
    <col min="513" max="513" width="1.5703125" style="15" customWidth="1"/>
    <col min="514" max="514" width="6" style="15" customWidth="1"/>
    <col min="515" max="767" width="9.140625" style="15"/>
    <col min="768" max="768" width="108.5703125" style="15" customWidth="1"/>
    <col min="769" max="769" width="1.5703125" style="15" customWidth="1"/>
    <col min="770" max="770" width="6" style="15" customWidth="1"/>
    <col min="771" max="1023" width="9.140625" style="15"/>
    <col min="1024" max="1024" width="108.5703125" style="15" customWidth="1"/>
    <col min="1025" max="1025" width="1.5703125" style="15" customWidth="1"/>
    <col min="1026" max="1026" width="6" style="15" customWidth="1"/>
    <col min="1027" max="1279" width="9.140625" style="15"/>
    <col min="1280" max="1280" width="108.5703125" style="15" customWidth="1"/>
    <col min="1281" max="1281" width="1.5703125" style="15" customWidth="1"/>
    <col min="1282" max="1282" width="6" style="15" customWidth="1"/>
    <col min="1283" max="1535" width="9.140625" style="15"/>
    <col min="1536" max="1536" width="108.5703125" style="15" customWidth="1"/>
    <col min="1537" max="1537" width="1.5703125" style="15" customWidth="1"/>
    <col min="1538" max="1538" width="6" style="15" customWidth="1"/>
    <col min="1539" max="1791" width="9.140625" style="15"/>
    <col min="1792" max="1792" width="108.5703125" style="15" customWidth="1"/>
    <col min="1793" max="1793" width="1.5703125" style="15" customWidth="1"/>
    <col min="1794" max="1794" width="6" style="15" customWidth="1"/>
    <col min="1795" max="2047" width="9.140625" style="15"/>
    <col min="2048" max="2048" width="108.5703125" style="15" customWidth="1"/>
    <col min="2049" max="2049" width="1.5703125" style="15" customWidth="1"/>
    <col min="2050" max="2050" width="6" style="15" customWidth="1"/>
    <col min="2051" max="2303" width="9.140625" style="15"/>
    <col min="2304" max="2304" width="108.5703125" style="15" customWidth="1"/>
    <col min="2305" max="2305" width="1.5703125" style="15" customWidth="1"/>
    <col min="2306" max="2306" width="6" style="15" customWidth="1"/>
    <col min="2307" max="2559" width="9.140625" style="15"/>
    <col min="2560" max="2560" width="108.5703125" style="15" customWidth="1"/>
    <col min="2561" max="2561" width="1.5703125" style="15" customWidth="1"/>
    <col min="2562" max="2562" width="6" style="15" customWidth="1"/>
    <col min="2563" max="2815" width="9.140625" style="15"/>
    <col min="2816" max="2816" width="108.5703125" style="15" customWidth="1"/>
    <col min="2817" max="2817" width="1.5703125" style="15" customWidth="1"/>
    <col min="2818" max="2818" width="6" style="15" customWidth="1"/>
    <col min="2819" max="3071" width="9.140625" style="15"/>
    <col min="3072" max="3072" width="108.5703125" style="15" customWidth="1"/>
    <col min="3073" max="3073" width="1.5703125" style="15" customWidth="1"/>
    <col min="3074" max="3074" width="6" style="15" customWidth="1"/>
    <col min="3075" max="3327" width="9.140625" style="15"/>
    <col min="3328" max="3328" width="108.5703125" style="15" customWidth="1"/>
    <col min="3329" max="3329" width="1.5703125" style="15" customWidth="1"/>
    <col min="3330" max="3330" width="6" style="15" customWidth="1"/>
    <col min="3331" max="3583" width="9.140625" style="15"/>
    <col min="3584" max="3584" width="108.5703125" style="15" customWidth="1"/>
    <col min="3585" max="3585" width="1.5703125" style="15" customWidth="1"/>
    <col min="3586" max="3586" width="6" style="15" customWidth="1"/>
    <col min="3587" max="3839" width="9.140625" style="15"/>
    <col min="3840" max="3840" width="108.5703125" style="15" customWidth="1"/>
    <col min="3841" max="3841" width="1.5703125" style="15" customWidth="1"/>
    <col min="3842" max="3842" width="6" style="15" customWidth="1"/>
    <col min="3843" max="4095" width="9.140625" style="15"/>
    <col min="4096" max="4096" width="108.5703125" style="15" customWidth="1"/>
    <col min="4097" max="4097" width="1.5703125" style="15" customWidth="1"/>
    <col min="4098" max="4098" width="6" style="15" customWidth="1"/>
    <col min="4099" max="4351" width="9.140625" style="15"/>
    <col min="4352" max="4352" width="108.5703125" style="15" customWidth="1"/>
    <col min="4353" max="4353" width="1.5703125" style="15" customWidth="1"/>
    <col min="4354" max="4354" width="6" style="15" customWidth="1"/>
    <col min="4355" max="4607" width="9.140625" style="15"/>
    <col min="4608" max="4608" width="108.5703125" style="15" customWidth="1"/>
    <col min="4609" max="4609" width="1.5703125" style="15" customWidth="1"/>
    <col min="4610" max="4610" width="6" style="15" customWidth="1"/>
    <col min="4611" max="4863" width="9.140625" style="15"/>
    <col min="4864" max="4864" width="108.5703125" style="15" customWidth="1"/>
    <col min="4865" max="4865" width="1.5703125" style="15" customWidth="1"/>
    <col min="4866" max="4866" width="6" style="15" customWidth="1"/>
    <col min="4867" max="5119" width="9.140625" style="15"/>
    <col min="5120" max="5120" width="108.5703125" style="15" customWidth="1"/>
    <col min="5121" max="5121" width="1.5703125" style="15" customWidth="1"/>
    <col min="5122" max="5122" width="6" style="15" customWidth="1"/>
    <col min="5123" max="5375" width="9.140625" style="15"/>
    <col min="5376" max="5376" width="108.5703125" style="15" customWidth="1"/>
    <col min="5377" max="5377" width="1.5703125" style="15" customWidth="1"/>
    <col min="5378" max="5378" width="6" style="15" customWidth="1"/>
    <col min="5379" max="5631" width="9.140625" style="15"/>
    <col min="5632" max="5632" width="108.5703125" style="15" customWidth="1"/>
    <col min="5633" max="5633" width="1.5703125" style="15" customWidth="1"/>
    <col min="5634" max="5634" width="6" style="15" customWidth="1"/>
    <col min="5635" max="5887" width="9.140625" style="15"/>
    <col min="5888" max="5888" width="108.5703125" style="15" customWidth="1"/>
    <col min="5889" max="5889" width="1.5703125" style="15" customWidth="1"/>
    <col min="5890" max="5890" width="6" style="15" customWidth="1"/>
    <col min="5891" max="6143" width="9.140625" style="15"/>
    <col min="6144" max="6144" width="108.5703125" style="15" customWidth="1"/>
    <col min="6145" max="6145" width="1.5703125" style="15" customWidth="1"/>
    <col min="6146" max="6146" width="6" style="15" customWidth="1"/>
    <col min="6147" max="6399" width="9.140625" style="15"/>
    <col min="6400" max="6400" width="108.5703125" style="15" customWidth="1"/>
    <col min="6401" max="6401" width="1.5703125" style="15" customWidth="1"/>
    <col min="6402" max="6402" width="6" style="15" customWidth="1"/>
    <col min="6403" max="6655" width="9.140625" style="15"/>
    <col min="6656" max="6656" width="108.5703125" style="15" customWidth="1"/>
    <col min="6657" max="6657" width="1.5703125" style="15" customWidth="1"/>
    <col min="6658" max="6658" width="6" style="15" customWidth="1"/>
    <col min="6659" max="6911" width="9.140625" style="15"/>
    <col min="6912" max="6912" width="108.5703125" style="15" customWidth="1"/>
    <col min="6913" max="6913" width="1.5703125" style="15" customWidth="1"/>
    <col min="6914" max="6914" width="6" style="15" customWidth="1"/>
    <col min="6915" max="7167" width="9.140625" style="15"/>
    <col min="7168" max="7168" width="108.5703125" style="15" customWidth="1"/>
    <col min="7169" max="7169" width="1.5703125" style="15" customWidth="1"/>
    <col min="7170" max="7170" width="6" style="15" customWidth="1"/>
    <col min="7171" max="7423" width="9.140625" style="15"/>
    <col min="7424" max="7424" width="108.5703125" style="15" customWidth="1"/>
    <col min="7425" max="7425" width="1.5703125" style="15" customWidth="1"/>
    <col min="7426" max="7426" width="6" style="15" customWidth="1"/>
    <col min="7427" max="7679" width="9.140625" style="15"/>
    <col min="7680" max="7680" width="108.5703125" style="15" customWidth="1"/>
    <col min="7681" max="7681" width="1.5703125" style="15" customWidth="1"/>
    <col min="7682" max="7682" width="6" style="15" customWidth="1"/>
    <col min="7683" max="7935" width="9.140625" style="15"/>
    <col min="7936" max="7936" width="108.5703125" style="15" customWidth="1"/>
    <col min="7937" max="7937" width="1.5703125" style="15" customWidth="1"/>
    <col min="7938" max="7938" width="6" style="15" customWidth="1"/>
    <col min="7939" max="8191" width="9.140625" style="15"/>
    <col min="8192" max="8192" width="108.5703125" style="15" customWidth="1"/>
    <col min="8193" max="8193" width="1.5703125" style="15" customWidth="1"/>
    <col min="8194" max="8194" width="6" style="15" customWidth="1"/>
    <col min="8195" max="8447" width="9.140625" style="15"/>
    <col min="8448" max="8448" width="108.5703125" style="15" customWidth="1"/>
    <col min="8449" max="8449" width="1.5703125" style="15" customWidth="1"/>
    <col min="8450" max="8450" width="6" style="15" customWidth="1"/>
    <col min="8451" max="8703" width="9.140625" style="15"/>
    <col min="8704" max="8704" width="108.5703125" style="15" customWidth="1"/>
    <col min="8705" max="8705" width="1.5703125" style="15" customWidth="1"/>
    <col min="8706" max="8706" width="6" style="15" customWidth="1"/>
    <col min="8707" max="8959" width="9.140625" style="15"/>
    <col min="8960" max="8960" width="108.5703125" style="15" customWidth="1"/>
    <col min="8961" max="8961" width="1.5703125" style="15" customWidth="1"/>
    <col min="8962" max="8962" width="6" style="15" customWidth="1"/>
    <col min="8963" max="9215" width="9.140625" style="15"/>
    <col min="9216" max="9216" width="108.5703125" style="15" customWidth="1"/>
    <col min="9217" max="9217" width="1.5703125" style="15" customWidth="1"/>
    <col min="9218" max="9218" width="6" style="15" customWidth="1"/>
    <col min="9219" max="9471" width="9.140625" style="15"/>
    <col min="9472" max="9472" width="108.5703125" style="15" customWidth="1"/>
    <col min="9473" max="9473" width="1.5703125" style="15" customWidth="1"/>
    <col min="9474" max="9474" width="6" style="15" customWidth="1"/>
    <col min="9475" max="9727" width="9.140625" style="15"/>
    <col min="9728" max="9728" width="108.5703125" style="15" customWidth="1"/>
    <col min="9729" max="9729" width="1.5703125" style="15" customWidth="1"/>
    <col min="9730" max="9730" width="6" style="15" customWidth="1"/>
    <col min="9731" max="9983" width="9.140625" style="15"/>
    <col min="9984" max="9984" width="108.5703125" style="15" customWidth="1"/>
    <col min="9985" max="9985" width="1.5703125" style="15" customWidth="1"/>
    <col min="9986" max="9986" width="6" style="15" customWidth="1"/>
    <col min="9987" max="10239" width="9.140625" style="15"/>
    <col min="10240" max="10240" width="108.5703125" style="15" customWidth="1"/>
    <col min="10241" max="10241" width="1.5703125" style="15" customWidth="1"/>
    <col min="10242" max="10242" width="6" style="15" customWidth="1"/>
    <col min="10243" max="10495" width="9.140625" style="15"/>
    <col min="10496" max="10496" width="108.5703125" style="15" customWidth="1"/>
    <col min="10497" max="10497" width="1.5703125" style="15" customWidth="1"/>
    <col min="10498" max="10498" width="6" style="15" customWidth="1"/>
    <col min="10499" max="10751" width="9.140625" style="15"/>
    <col min="10752" max="10752" width="108.5703125" style="15" customWidth="1"/>
    <col min="10753" max="10753" width="1.5703125" style="15" customWidth="1"/>
    <col min="10754" max="10754" width="6" style="15" customWidth="1"/>
    <col min="10755" max="11007" width="9.140625" style="15"/>
    <col min="11008" max="11008" width="108.5703125" style="15" customWidth="1"/>
    <col min="11009" max="11009" width="1.5703125" style="15" customWidth="1"/>
    <col min="11010" max="11010" width="6" style="15" customWidth="1"/>
    <col min="11011" max="11263" width="9.140625" style="15"/>
    <col min="11264" max="11264" width="108.5703125" style="15" customWidth="1"/>
    <col min="11265" max="11265" width="1.5703125" style="15" customWidth="1"/>
    <col min="11266" max="11266" width="6" style="15" customWidth="1"/>
    <col min="11267" max="11519" width="9.140625" style="15"/>
    <col min="11520" max="11520" width="108.5703125" style="15" customWidth="1"/>
    <col min="11521" max="11521" width="1.5703125" style="15" customWidth="1"/>
    <col min="11522" max="11522" width="6" style="15" customWidth="1"/>
    <col min="11523" max="11775" width="9.140625" style="15"/>
    <col min="11776" max="11776" width="108.5703125" style="15" customWidth="1"/>
    <col min="11777" max="11777" width="1.5703125" style="15" customWidth="1"/>
    <col min="11778" max="11778" width="6" style="15" customWidth="1"/>
    <col min="11779" max="12031" width="9.140625" style="15"/>
    <col min="12032" max="12032" width="108.5703125" style="15" customWidth="1"/>
    <col min="12033" max="12033" width="1.5703125" style="15" customWidth="1"/>
    <col min="12034" max="12034" width="6" style="15" customWidth="1"/>
    <col min="12035" max="12287" width="9.140625" style="15"/>
    <col min="12288" max="12288" width="108.5703125" style="15" customWidth="1"/>
    <col min="12289" max="12289" width="1.5703125" style="15" customWidth="1"/>
    <col min="12290" max="12290" width="6" style="15" customWidth="1"/>
    <col min="12291" max="12543" width="9.140625" style="15"/>
    <col min="12544" max="12544" width="108.5703125" style="15" customWidth="1"/>
    <col min="12545" max="12545" width="1.5703125" style="15" customWidth="1"/>
    <col min="12546" max="12546" width="6" style="15" customWidth="1"/>
    <col min="12547" max="12799" width="9.140625" style="15"/>
    <col min="12800" max="12800" width="108.5703125" style="15" customWidth="1"/>
    <col min="12801" max="12801" width="1.5703125" style="15" customWidth="1"/>
    <col min="12802" max="12802" width="6" style="15" customWidth="1"/>
    <col min="12803" max="13055" width="9.140625" style="15"/>
    <col min="13056" max="13056" width="108.5703125" style="15" customWidth="1"/>
    <col min="13057" max="13057" width="1.5703125" style="15" customWidth="1"/>
    <col min="13058" max="13058" width="6" style="15" customWidth="1"/>
    <col min="13059" max="13311" width="9.140625" style="15"/>
    <col min="13312" max="13312" width="108.5703125" style="15" customWidth="1"/>
    <col min="13313" max="13313" width="1.5703125" style="15" customWidth="1"/>
    <col min="13314" max="13314" width="6" style="15" customWidth="1"/>
    <col min="13315" max="13567" width="9.140625" style="15"/>
    <col min="13568" max="13568" width="108.5703125" style="15" customWidth="1"/>
    <col min="13569" max="13569" width="1.5703125" style="15" customWidth="1"/>
    <col min="13570" max="13570" width="6" style="15" customWidth="1"/>
    <col min="13571" max="13823" width="9.140625" style="15"/>
    <col min="13824" max="13824" width="108.5703125" style="15" customWidth="1"/>
    <col min="13825" max="13825" width="1.5703125" style="15" customWidth="1"/>
    <col min="13826" max="13826" width="6" style="15" customWidth="1"/>
    <col min="13827" max="14079" width="9.140625" style="15"/>
    <col min="14080" max="14080" width="108.5703125" style="15" customWidth="1"/>
    <col min="14081" max="14081" width="1.5703125" style="15" customWidth="1"/>
    <col min="14082" max="14082" width="6" style="15" customWidth="1"/>
    <col min="14083" max="14335" width="9.140625" style="15"/>
    <col min="14336" max="14336" width="108.5703125" style="15" customWidth="1"/>
    <col min="14337" max="14337" width="1.5703125" style="15" customWidth="1"/>
    <col min="14338" max="14338" width="6" style="15" customWidth="1"/>
    <col min="14339" max="14591" width="9.140625" style="15"/>
    <col min="14592" max="14592" width="108.5703125" style="15" customWidth="1"/>
    <col min="14593" max="14593" width="1.5703125" style="15" customWidth="1"/>
    <col min="14594" max="14594" width="6" style="15" customWidth="1"/>
    <col min="14595" max="14847" width="9.140625" style="15"/>
    <col min="14848" max="14848" width="108.5703125" style="15" customWidth="1"/>
    <col min="14849" max="14849" width="1.5703125" style="15" customWidth="1"/>
    <col min="14850" max="14850" width="6" style="15" customWidth="1"/>
    <col min="14851" max="15103" width="9.140625" style="15"/>
    <col min="15104" max="15104" width="108.5703125" style="15" customWidth="1"/>
    <col min="15105" max="15105" width="1.5703125" style="15" customWidth="1"/>
    <col min="15106" max="15106" width="6" style="15" customWidth="1"/>
    <col min="15107" max="15359" width="9.140625" style="15"/>
    <col min="15360" max="15360" width="108.5703125" style="15" customWidth="1"/>
    <col min="15361" max="15361" width="1.5703125" style="15" customWidth="1"/>
    <col min="15362" max="15362" width="6" style="15" customWidth="1"/>
    <col min="15363" max="15615" width="9.140625" style="15"/>
    <col min="15616" max="15616" width="108.5703125" style="15" customWidth="1"/>
    <col min="15617" max="15617" width="1.5703125" style="15" customWidth="1"/>
    <col min="15618" max="15618" width="6" style="15" customWidth="1"/>
    <col min="15619" max="15871" width="9.140625" style="15"/>
    <col min="15872" max="15872" width="108.5703125" style="15" customWidth="1"/>
    <col min="15873" max="15873" width="1.5703125" style="15" customWidth="1"/>
    <col min="15874" max="15874" width="6" style="15" customWidth="1"/>
    <col min="15875" max="16127" width="9.140625" style="15"/>
    <col min="16128" max="16128" width="108.5703125" style="15" customWidth="1"/>
    <col min="16129" max="16129" width="1.5703125" style="15" customWidth="1"/>
    <col min="16130" max="16130" width="6" style="15" customWidth="1"/>
    <col min="16131" max="16384" width="9.140625" style="15"/>
  </cols>
  <sheetData>
    <row r="1" spans="1:25" ht="16.5" x14ac:dyDescent="0.3">
      <c r="A1" s="85" t="s">
        <v>118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</row>
    <row r="2" spans="1:25" ht="12.75" customHeight="1" x14ac:dyDescent="0.3"/>
    <row r="3" spans="1:25" ht="16.5" x14ac:dyDescent="0.3">
      <c r="A3" s="87"/>
      <c r="B3" s="82">
        <v>2017</v>
      </c>
      <c r="C3" s="83">
        <v>2018</v>
      </c>
      <c r="D3" s="83">
        <v>2019</v>
      </c>
      <c r="E3" s="83">
        <v>2020</v>
      </c>
      <c r="F3" s="83">
        <v>2021</v>
      </c>
      <c r="G3" s="83">
        <v>2022</v>
      </c>
    </row>
    <row r="4" spans="1:25" ht="16.5" x14ac:dyDescent="0.3">
      <c r="A4" s="88" t="s">
        <v>88</v>
      </c>
      <c r="B4" s="97">
        <v>147688545</v>
      </c>
      <c r="C4" s="97">
        <v>147818888</v>
      </c>
      <c r="D4" s="97">
        <v>147899994</v>
      </c>
      <c r="E4" s="97">
        <v>147707517</v>
      </c>
      <c r="F4" s="97">
        <v>147217903</v>
      </c>
      <c r="G4" s="97">
        <v>146713743</v>
      </c>
    </row>
    <row r="5" spans="1:25" ht="16.5" x14ac:dyDescent="0.3">
      <c r="A5" s="88" t="s">
        <v>97</v>
      </c>
      <c r="B5" s="97">
        <v>39972538</v>
      </c>
      <c r="C5" s="97">
        <v>40166110</v>
      </c>
      <c r="D5" s="97">
        <v>40336196</v>
      </c>
      <c r="E5" s="97">
        <v>40379696</v>
      </c>
      <c r="F5" s="97">
        <v>40319531</v>
      </c>
      <c r="G5" s="97">
        <v>40269144</v>
      </c>
    </row>
    <row r="6" spans="1:25" ht="16.5" x14ac:dyDescent="0.3">
      <c r="A6" s="88" t="s">
        <v>50</v>
      </c>
      <c r="B6" s="97">
        <v>1554224</v>
      </c>
      <c r="C6" s="97">
        <v>1551910</v>
      </c>
      <c r="D6" s="97">
        <v>1551920</v>
      </c>
      <c r="E6" s="97">
        <v>1549193</v>
      </c>
      <c r="F6" s="97">
        <v>1540947</v>
      </c>
      <c r="G6" s="97">
        <v>1525496</v>
      </c>
    </row>
    <row r="7" spans="1:25" ht="16.5" x14ac:dyDescent="0.3">
      <c r="A7" s="88" t="s">
        <v>48</v>
      </c>
      <c r="B7" s="97">
        <v>1213075</v>
      </c>
      <c r="C7" s="97">
        <v>1202671</v>
      </c>
      <c r="D7" s="97">
        <v>1193180</v>
      </c>
      <c r="E7" s="97">
        <v>1184133</v>
      </c>
      <c r="F7" s="97">
        <v>1171845</v>
      </c>
      <c r="G7" s="97">
        <v>1158570</v>
      </c>
    </row>
    <row r="8" spans="1:25" ht="16.5" x14ac:dyDescent="0.3">
      <c r="A8" s="88" t="s">
        <v>20</v>
      </c>
      <c r="B8" s="97">
        <v>1394996</v>
      </c>
      <c r="C8" s="97">
        <v>1384819</v>
      </c>
      <c r="D8" s="97">
        <v>1376582</v>
      </c>
      <c r="E8" s="97">
        <v>1366384</v>
      </c>
      <c r="F8" s="97">
        <v>1350639</v>
      </c>
      <c r="G8" s="97">
        <v>1333872</v>
      </c>
    </row>
    <row r="9" spans="1:25" ht="16.5" x14ac:dyDescent="0.3">
      <c r="A9" s="88" t="s">
        <v>4</v>
      </c>
      <c r="B9" s="97">
        <v>2343280</v>
      </c>
      <c r="C9" s="97">
        <v>2340861</v>
      </c>
      <c r="D9" s="97">
        <v>2337457</v>
      </c>
      <c r="E9" s="97">
        <v>2327739</v>
      </c>
      <c r="F9" s="97">
        <v>2310877</v>
      </c>
      <c r="G9" s="97">
        <v>2293949</v>
      </c>
    </row>
    <row r="10" spans="1:25" ht="16.5" x14ac:dyDescent="0.3">
      <c r="A10" s="88" t="s">
        <v>45</v>
      </c>
      <c r="B10" s="97">
        <v>987203</v>
      </c>
      <c r="C10" s="97">
        <v>972935</v>
      </c>
      <c r="D10" s="97">
        <v>959459</v>
      </c>
      <c r="E10" s="97">
        <v>946222</v>
      </c>
      <c r="F10" s="97">
        <v>931473</v>
      </c>
      <c r="G10" s="97">
        <v>919420</v>
      </c>
    </row>
    <row r="11" spans="1:25" ht="16.5" x14ac:dyDescent="0.3">
      <c r="A11" s="88" t="s">
        <v>40</v>
      </c>
      <c r="B11" s="97">
        <v>1048957</v>
      </c>
      <c r="C11" s="97">
        <v>1051953</v>
      </c>
      <c r="D11" s="97">
        <v>1052781</v>
      </c>
      <c r="E11" s="97">
        <v>1054095</v>
      </c>
      <c r="F11" s="97">
        <v>1064630</v>
      </c>
      <c r="G11" s="97">
        <v>1072053</v>
      </c>
    </row>
    <row r="12" spans="1:25" ht="16.5" x14ac:dyDescent="0.3">
      <c r="A12" s="88" t="s">
        <v>37</v>
      </c>
      <c r="B12" s="97">
        <v>620092</v>
      </c>
      <c r="C12" s="97">
        <v>610690</v>
      </c>
      <c r="D12" s="97">
        <v>601815</v>
      </c>
      <c r="E12" s="97">
        <v>593582</v>
      </c>
      <c r="F12" s="97">
        <v>583596</v>
      </c>
      <c r="G12" s="97">
        <v>574948</v>
      </c>
    </row>
    <row r="13" spans="1:25" ht="16.5" x14ac:dyDescent="0.3">
      <c r="A13" s="88" t="s">
        <v>56</v>
      </c>
      <c r="B13" s="97">
        <v>1115926</v>
      </c>
      <c r="C13" s="97">
        <v>1107508</v>
      </c>
      <c r="D13" s="97">
        <v>1101403</v>
      </c>
      <c r="E13" s="97">
        <v>1095604</v>
      </c>
      <c r="F13" s="97">
        <v>1084868</v>
      </c>
      <c r="G13" s="97">
        <v>1072595</v>
      </c>
    </row>
    <row r="14" spans="1:25" ht="16.5" x14ac:dyDescent="0.3">
      <c r="A14" s="88" t="s">
        <v>51</v>
      </c>
      <c r="B14" s="97">
        <v>1167649</v>
      </c>
      <c r="C14" s="97">
        <v>1163882</v>
      </c>
      <c r="D14" s="97">
        <v>1160836</v>
      </c>
      <c r="E14" s="97">
        <v>1155138</v>
      </c>
      <c r="F14" s="97">
        <v>1144374</v>
      </c>
      <c r="G14" s="97">
        <v>1132202</v>
      </c>
    </row>
    <row r="15" spans="1:25" ht="16.5" x14ac:dyDescent="0.3">
      <c r="A15" s="88" t="s">
        <v>21</v>
      </c>
      <c r="B15" s="97">
        <v>8024182</v>
      </c>
      <c r="C15" s="97">
        <v>8160757</v>
      </c>
      <c r="D15" s="97">
        <v>8303032</v>
      </c>
      <c r="E15" s="97">
        <v>8404864</v>
      </c>
      <c r="F15" s="97">
        <v>8489558</v>
      </c>
      <c r="G15" s="97">
        <v>8566996</v>
      </c>
    </row>
    <row r="16" spans="1:25" ht="16.5" x14ac:dyDescent="0.3">
      <c r="A16" s="88" t="s">
        <v>70</v>
      </c>
      <c r="B16" s="97">
        <v>748637</v>
      </c>
      <c r="C16" s="97">
        <v>740588</v>
      </c>
      <c r="D16" s="97">
        <v>733340</v>
      </c>
      <c r="E16" s="97">
        <v>725578</v>
      </c>
      <c r="F16" s="97">
        <v>715505</v>
      </c>
      <c r="G16" s="97">
        <v>705150</v>
      </c>
    </row>
    <row r="17" spans="1:7" ht="16.5" x14ac:dyDescent="0.3">
      <c r="A17" s="88" t="s">
        <v>59</v>
      </c>
      <c r="B17" s="97">
        <v>1131938</v>
      </c>
      <c r="C17" s="97">
        <v>1126857</v>
      </c>
      <c r="D17" s="97">
        <v>1121803</v>
      </c>
      <c r="E17" s="97">
        <v>1115127</v>
      </c>
      <c r="F17" s="97">
        <v>1104512</v>
      </c>
      <c r="G17" s="97">
        <v>1093748</v>
      </c>
    </row>
    <row r="18" spans="1:7" ht="16.5" x14ac:dyDescent="0.3">
      <c r="A18" s="88" t="s">
        <v>43</v>
      </c>
      <c r="B18" s="97">
        <v>937675</v>
      </c>
      <c r="C18" s="97">
        <v>930243</v>
      </c>
      <c r="D18" s="97">
        <v>920967</v>
      </c>
      <c r="E18" s="97">
        <v>908257</v>
      </c>
      <c r="F18" s="97">
        <v>893606</v>
      </c>
      <c r="G18" s="97">
        <v>879971</v>
      </c>
    </row>
    <row r="19" spans="1:7" ht="16.5" x14ac:dyDescent="0.3">
      <c r="A19" s="88" t="s">
        <v>15</v>
      </c>
      <c r="B19" s="97">
        <v>1036355</v>
      </c>
      <c r="C19" s="97">
        <v>1024187</v>
      </c>
      <c r="D19" s="97">
        <v>1010592</v>
      </c>
      <c r="E19" s="97">
        <v>999424</v>
      </c>
      <c r="F19" s="97">
        <v>986089</v>
      </c>
      <c r="G19" s="97">
        <v>972711</v>
      </c>
    </row>
    <row r="20" spans="1:7" ht="16.5" x14ac:dyDescent="0.3">
      <c r="A20" s="88" t="s">
        <v>38</v>
      </c>
      <c r="B20" s="97">
        <v>1287871</v>
      </c>
      <c r="C20" s="97">
        <v>1273914</v>
      </c>
      <c r="D20" s="97">
        <v>1261790</v>
      </c>
      <c r="E20" s="97">
        <v>1249406</v>
      </c>
      <c r="F20" s="97">
        <v>1233938</v>
      </c>
      <c r="G20" s="97">
        <v>1218611</v>
      </c>
    </row>
    <row r="21" spans="1:7" ht="16.5" x14ac:dyDescent="0.3">
      <c r="A21" s="88" t="s">
        <v>39</v>
      </c>
      <c r="B21" s="97">
        <v>1533698</v>
      </c>
      <c r="C21" s="97">
        <v>1529328</v>
      </c>
      <c r="D21" s="97">
        <v>1522369</v>
      </c>
      <c r="E21" s="97">
        <v>1513299</v>
      </c>
      <c r="F21" s="97">
        <v>1502152</v>
      </c>
      <c r="G21" s="97">
        <v>1489080</v>
      </c>
    </row>
    <row r="22" spans="1:7" ht="16.5" x14ac:dyDescent="0.3">
      <c r="A22" s="88" t="s">
        <v>78</v>
      </c>
      <c r="B22" s="97">
        <v>1255397</v>
      </c>
      <c r="C22" s="97">
        <v>1247850</v>
      </c>
      <c r="D22" s="97">
        <v>1239717</v>
      </c>
      <c r="E22" s="97">
        <v>1228638</v>
      </c>
      <c r="F22" s="97">
        <v>1213650</v>
      </c>
      <c r="G22" s="97">
        <v>1200121</v>
      </c>
    </row>
    <row r="23" spans="1:7" ht="16.5" x14ac:dyDescent="0.3">
      <c r="A23" s="88" t="s">
        <v>13</v>
      </c>
      <c r="B23" s="97">
        <v>12571383</v>
      </c>
      <c r="C23" s="97">
        <v>12745157</v>
      </c>
      <c r="D23" s="97">
        <v>12887153</v>
      </c>
      <c r="E23" s="97">
        <v>12963013</v>
      </c>
      <c r="F23" s="97">
        <v>12997272</v>
      </c>
      <c r="G23" s="97">
        <v>13059651</v>
      </c>
    </row>
    <row r="24" spans="1:7" ht="16.5" x14ac:dyDescent="0.3">
      <c r="A24" s="88" t="s">
        <v>98</v>
      </c>
      <c r="B24" s="97">
        <v>13917471</v>
      </c>
      <c r="C24" s="97">
        <v>13950761</v>
      </c>
      <c r="D24" s="97">
        <v>13966789</v>
      </c>
      <c r="E24" s="97">
        <v>13956172</v>
      </c>
      <c r="F24" s="97">
        <v>13924240</v>
      </c>
      <c r="G24" s="97">
        <v>13888591</v>
      </c>
    </row>
    <row r="25" spans="1:7" ht="16.5" x14ac:dyDescent="0.3">
      <c r="A25" s="88" t="s">
        <v>71</v>
      </c>
      <c r="B25" s="97">
        <v>578819</v>
      </c>
      <c r="C25" s="97">
        <v>565635</v>
      </c>
      <c r="D25" s="97">
        <v>555068</v>
      </c>
      <c r="E25" s="97">
        <v>546093</v>
      </c>
      <c r="F25" s="97">
        <v>536924</v>
      </c>
      <c r="G25" s="97">
        <v>530132</v>
      </c>
    </row>
    <row r="26" spans="1:7" ht="16.5" x14ac:dyDescent="0.3">
      <c r="A26" s="88" t="s">
        <v>65</v>
      </c>
      <c r="B26" s="97">
        <v>803653</v>
      </c>
      <c r="C26" s="97">
        <v>787461</v>
      </c>
      <c r="D26" s="97">
        <v>771255</v>
      </c>
      <c r="E26" s="97">
        <v>756916</v>
      </c>
      <c r="F26" s="97">
        <v>742395</v>
      </c>
      <c r="G26" s="97">
        <v>730399</v>
      </c>
    </row>
    <row r="27" spans="1:7" ht="16.5" x14ac:dyDescent="0.3">
      <c r="A27" s="88" t="s">
        <v>53</v>
      </c>
      <c r="B27" s="97">
        <v>1100864</v>
      </c>
      <c r="C27" s="97">
        <v>1081359</v>
      </c>
      <c r="D27" s="97">
        <v>1063524</v>
      </c>
      <c r="E27" s="97">
        <v>1046371</v>
      </c>
      <c r="F27" s="97">
        <v>1026656</v>
      </c>
      <c r="G27" s="97">
        <v>1010859</v>
      </c>
    </row>
    <row r="28" spans="1:7" ht="16.5" x14ac:dyDescent="0.3">
      <c r="A28" s="88" t="s">
        <v>7</v>
      </c>
      <c r="B28" s="97">
        <v>42175</v>
      </c>
      <c r="C28" s="97">
        <v>41835</v>
      </c>
      <c r="D28" s="97">
        <v>41612</v>
      </c>
      <c r="E28" s="97">
        <v>41583</v>
      </c>
      <c r="F28" s="97">
        <v>41494</v>
      </c>
      <c r="G28" s="97">
        <v>41405</v>
      </c>
    </row>
    <row r="29" spans="1:7" ht="16.5" x14ac:dyDescent="0.3">
      <c r="A29" s="88" t="s">
        <v>205</v>
      </c>
      <c r="B29" s="97">
        <v>1116422</v>
      </c>
      <c r="C29" s="84"/>
      <c r="D29" s="84"/>
      <c r="E29" s="84"/>
      <c r="F29" s="84"/>
      <c r="G29" s="84"/>
    </row>
    <row r="30" spans="1:7" ht="16.5" x14ac:dyDescent="0.3">
      <c r="A30" s="88" t="s">
        <v>89</v>
      </c>
      <c r="B30" s="97">
        <v>1058689</v>
      </c>
      <c r="C30" s="97">
        <v>1039524</v>
      </c>
      <c r="D30" s="97">
        <v>1021912</v>
      </c>
      <c r="E30" s="97">
        <v>1004788</v>
      </c>
      <c r="F30" s="97">
        <v>985162</v>
      </c>
      <c r="G30" s="97">
        <v>969454</v>
      </c>
    </row>
    <row r="31" spans="1:7" ht="16.5" x14ac:dyDescent="0.3">
      <c r="A31" s="88" t="s">
        <v>80</v>
      </c>
      <c r="B31" s="97">
        <v>1179666</v>
      </c>
      <c r="C31" s="97">
        <v>1171486</v>
      </c>
      <c r="D31" s="97">
        <v>1163259</v>
      </c>
      <c r="E31" s="97">
        <v>1154820</v>
      </c>
      <c r="F31" s="97">
        <v>1144246</v>
      </c>
      <c r="G31" s="97">
        <v>1133603</v>
      </c>
    </row>
    <row r="32" spans="1:7" ht="16.5" x14ac:dyDescent="0.3">
      <c r="A32" s="88" t="s">
        <v>69</v>
      </c>
      <c r="B32" s="97">
        <v>992214</v>
      </c>
      <c r="C32" s="97">
        <v>1000498</v>
      </c>
      <c r="D32" s="97">
        <v>1009884</v>
      </c>
      <c r="E32" s="97">
        <v>1018468</v>
      </c>
      <c r="F32" s="97">
        <v>1026313</v>
      </c>
      <c r="G32" s="97">
        <v>1031661</v>
      </c>
    </row>
    <row r="33" spans="1:7" ht="16.5" x14ac:dyDescent="0.3">
      <c r="A33" s="88" t="s">
        <v>33</v>
      </c>
      <c r="B33" s="97">
        <v>1856619</v>
      </c>
      <c r="C33" s="97">
        <v>1892426</v>
      </c>
      <c r="D33" s="97">
        <v>1932223</v>
      </c>
      <c r="E33" s="97">
        <v>1964107</v>
      </c>
      <c r="F33" s="97">
        <v>1991648</v>
      </c>
      <c r="G33" s="97">
        <v>2014894</v>
      </c>
    </row>
    <row r="34" spans="1:7" ht="16.5" x14ac:dyDescent="0.3">
      <c r="A34" s="88" t="s">
        <v>30</v>
      </c>
      <c r="B34" s="97">
        <v>719418</v>
      </c>
      <c r="C34" s="97">
        <v>709332</v>
      </c>
      <c r="D34" s="97">
        <v>698097</v>
      </c>
      <c r="E34" s="97">
        <v>685413</v>
      </c>
      <c r="F34" s="97">
        <v>671913</v>
      </c>
      <c r="G34" s="97">
        <v>661969</v>
      </c>
    </row>
    <row r="35" spans="1:7" ht="16.5" x14ac:dyDescent="0.3">
      <c r="A35" s="88" t="s">
        <v>52</v>
      </c>
      <c r="B35" s="97">
        <v>606830</v>
      </c>
      <c r="C35" s="97">
        <v>600354</v>
      </c>
      <c r="D35" s="97">
        <v>594935</v>
      </c>
      <c r="E35" s="97">
        <v>590560</v>
      </c>
      <c r="F35" s="97">
        <v>584937</v>
      </c>
      <c r="G35" s="97">
        <v>578752</v>
      </c>
    </row>
    <row r="36" spans="1:7" ht="16.5" x14ac:dyDescent="0.3">
      <c r="A36" s="88" t="s">
        <v>31</v>
      </c>
      <c r="B36" s="97">
        <v>629303</v>
      </c>
      <c r="C36" s="97">
        <v>621621</v>
      </c>
      <c r="D36" s="97">
        <v>614980</v>
      </c>
      <c r="E36" s="97">
        <v>608791</v>
      </c>
      <c r="F36" s="97">
        <v>600993</v>
      </c>
      <c r="G36" s="97">
        <v>592342</v>
      </c>
    </row>
    <row r="37" spans="1:7" ht="16.5" x14ac:dyDescent="0.3">
      <c r="A37" s="88" t="s">
        <v>32</v>
      </c>
      <c r="B37" s="97">
        <v>5450085</v>
      </c>
      <c r="C37" s="97">
        <v>5520589</v>
      </c>
      <c r="D37" s="97">
        <v>5563564</v>
      </c>
      <c r="E37" s="97">
        <v>5584633</v>
      </c>
      <c r="F37" s="97">
        <v>5598215</v>
      </c>
      <c r="G37" s="97">
        <v>5603980</v>
      </c>
    </row>
    <row r="38" spans="1:7" ht="16.5" x14ac:dyDescent="0.3">
      <c r="A38" s="88" t="s">
        <v>99</v>
      </c>
      <c r="B38" s="97">
        <v>16617229</v>
      </c>
      <c r="C38" s="97">
        <v>16669097</v>
      </c>
      <c r="D38" s="97">
        <v>16721662</v>
      </c>
      <c r="E38" s="97">
        <v>16743184</v>
      </c>
      <c r="F38" s="97">
        <v>16728073</v>
      </c>
      <c r="G38" s="97">
        <v>16680128</v>
      </c>
    </row>
    <row r="39" spans="1:7" ht="16.5" x14ac:dyDescent="0.3">
      <c r="A39" s="88" t="s">
        <v>26</v>
      </c>
      <c r="B39" s="97">
        <v>471202</v>
      </c>
      <c r="C39" s="97">
        <v>474576</v>
      </c>
      <c r="D39" s="97">
        <v>482078</v>
      </c>
      <c r="E39" s="97">
        <v>488987</v>
      </c>
      <c r="F39" s="97">
        <v>494351</v>
      </c>
      <c r="G39" s="97">
        <v>498135</v>
      </c>
    </row>
    <row r="40" spans="1:7" ht="16.5" x14ac:dyDescent="0.3">
      <c r="A40" s="88" t="s">
        <v>27</v>
      </c>
      <c r="B40" s="97">
        <v>275685</v>
      </c>
      <c r="C40" s="97">
        <v>273108</v>
      </c>
      <c r="D40" s="97">
        <v>270936</v>
      </c>
      <c r="E40" s="97">
        <v>269521</v>
      </c>
      <c r="F40" s="97">
        <v>267661</v>
      </c>
      <c r="G40" s="97">
        <v>265458</v>
      </c>
    </row>
    <row r="41" spans="1:7" ht="16.5" x14ac:dyDescent="0.3">
      <c r="A41" s="88" t="s">
        <v>90</v>
      </c>
      <c r="B41" s="97">
        <v>1926234</v>
      </c>
      <c r="C41" s="97">
        <v>1931205</v>
      </c>
      <c r="D41" s="97">
        <v>1935709</v>
      </c>
      <c r="E41" s="97">
        <v>1935281</v>
      </c>
      <c r="F41" s="97">
        <v>1931511</v>
      </c>
      <c r="G41" s="97">
        <v>1923948</v>
      </c>
    </row>
    <row r="42" spans="1:7" ht="16.5" x14ac:dyDescent="0.3">
      <c r="A42" s="88" t="s">
        <v>28</v>
      </c>
      <c r="B42" s="97">
        <v>5673078</v>
      </c>
      <c r="C42" s="97">
        <v>5724891</v>
      </c>
      <c r="D42" s="97">
        <v>5773979</v>
      </c>
      <c r="E42" s="97">
        <v>5804870</v>
      </c>
      <c r="F42" s="97">
        <v>5823840</v>
      </c>
      <c r="G42" s="97">
        <v>5825693</v>
      </c>
    </row>
    <row r="43" spans="1:7" ht="16.5" x14ac:dyDescent="0.3">
      <c r="A43" s="88" t="s">
        <v>25</v>
      </c>
      <c r="B43" s="97">
        <v>999464</v>
      </c>
      <c r="C43" s="97">
        <v>994240</v>
      </c>
      <c r="D43" s="97">
        <v>985507</v>
      </c>
      <c r="E43" s="97">
        <v>974480</v>
      </c>
      <c r="F43" s="97">
        <v>963399</v>
      </c>
      <c r="G43" s="97">
        <v>954164</v>
      </c>
    </row>
    <row r="44" spans="1:7" ht="16.5" x14ac:dyDescent="0.3">
      <c r="A44" s="88" t="s">
        <v>22</v>
      </c>
      <c r="B44" s="97">
        <v>2553518</v>
      </c>
      <c r="C44" s="97">
        <v>2543595</v>
      </c>
      <c r="D44" s="97">
        <v>2532443</v>
      </c>
      <c r="E44" s="97">
        <v>2519924</v>
      </c>
      <c r="F44" s="97">
        <v>2503227</v>
      </c>
      <c r="G44" s="97">
        <v>2481432</v>
      </c>
    </row>
    <row r="45" spans="1:7" ht="16.5" x14ac:dyDescent="0.3">
      <c r="A45" s="88" t="s">
        <v>29</v>
      </c>
      <c r="B45" s="97">
        <v>4248997</v>
      </c>
      <c r="C45" s="97">
        <v>4237904</v>
      </c>
      <c r="D45" s="97">
        <v>4230015</v>
      </c>
      <c r="E45" s="97">
        <v>4223033</v>
      </c>
      <c r="F45" s="97">
        <v>4204454</v>
      </c>
      <c r="G45" s="97">
        <v>4178435</v>
      </c>
    </row>
    <row r="46" spans="1:7" ht="16.5" x14ac:dyDescent="0.3">
      <c r="A46" s="88" t="s">
        <v>91</v>
      </c>
      <c r="B46" s="97">
        <v>469051</v>
      </c>
      <c r="C46" s="97">
        <v>489578</v>
      </c>
      <c r="D46" s="97">
        <v>510995</v>
      </c>
      <c r="E46" s="97">
        <v>527088</v>
      </c>
      <c r="F46" s="97">
        <v>539630</v>
      </c>
      <c r="G46" s="97">
        <v>552863</v>
      </c>
    </row>
    <row r="47" spans="1:7" ht="16.5" x14ac:dyDescent="0.3">
      <c r="A47" s="88" t="s">
        <v>100</v>
      </c>
      <c r="B47" s="97">
        <v>9909903</v>
      </c>
      <c r="C47" s="97">
        <v>9972126</v>
      </c>
      <c r="D47" s="97">
        <v>10042165</v>
      </c>
      <c r="E47" s="97">
        <v>10106674</v>
      </c>
      <c r="F47" s="97">
        <v>10152703</v>
      </c>
      <c r="G47" s="97">
        <v>10189917</v>
      </c>
    </row>
    <row r="48" spans="1:7" ht="16.5" x14ac:dyDescent="0.3">
      <c r="A48" s="88" t="s">
        <v>63</v>
      </c>
      <c r="B48" s="97">
        <v>3073954</v>
      </c>
      <c r="C48" s="97">
        <v>3099781</v>
      </c>
      <c r="D48" s="97">
        <v>3126938</v>
      </c>
      <c r="E48" s="97">
        <v>3152863</v>
      </c>
      <c r="F48" s="97">
        <v>3175870</v>
      </c>
      <c r="G48" s="97">
        <v>3198342</v>
      </c>
    </row>
    <row r="49" spans="1:7" ht="16.5" x14ac:dyDescent="0.3">
      <c r="A49" s="88" t="s">
        <v>81</v>
      </c>
      <c r="B49" s="97">
        <v>476837</v>
      </c>
      <c r="C49" s="97">
        <v>484116</v>
      </c>
      <c r="D49" s="97">
        <v>492438</v>
      </c>
      <c r="E49" s="97">
        <v>500340</v>
      </c>
      <c r="F49" s="97">
        <v>507658</v>
      </c>
      <c r="G49" s="97">
        <v>515197</v>
      </c>
    </row>
    <row r="50" spans="1:7" ht="16.5" x14ac:dyDescent="0.3">
      <c r="A50" s="88" t="s">
        <v>92</v>
      </c>
      <c r="B50" s="97">
        <v>886233</v>
      </c>
      <c r="C50" s="97">
        <v>890342</v>
      </c>
      <c r="D50" s="97">
        <v>894760</v>
      </c>
      <c r="E50" s="97">
        <v>898978</v>
      </c>
      <c r="F50" s="97">
        <v>902476</v>
      </c>
      <c r="G50" s="97">
        <v>903802</v>
      </c>
    </row>
    <row r="51" spans="1:7" ht="16.5" x14ac:dyDescent="0.3">
      <c r="A51" s="88" t="s">
        <v>93</v>
      </c>
      <c r="B51" s="97">
        <v>469583</v>
      </c>
      <c r="C51" s="97">
        <v>469882</v>
      </c>
      <c r="D51" s="97">
        <v>470105</v>
      </c>
      <c r="E51" s="97">
        <v>470308</v>
      </c>
      <c r="F51" s="97">
        <v>469682</v>
      </c>
      <c r="G51" s="97">
        <v>468770</v>
      </c>
    </row>
    <row r="52" spans="1:7" ht="16.5" x14ac:dyDescent="0.3">
      <c r="A52" s="88" t="s">
        <v>47</v>
      </c>
      <c r="B52" s="97">
        <v>701642</v>
      </c>
      <c r="C52" s="97">
        <v>699240</v>
      </c>
      <c r="D52" s="97">
        <v>696345</v>
      </c>
      <c r="E52" s="97">
        <v>692869</v>
      </c>
      <c r="F52" s="97">
        <v>688096</v>
      </c>
      <c r="G52" s="97">
        <v>683071</v>
      </c>
    </row>
    <row r="53" spans="1:7" ht="16.5" x14ac:dyDescent="0.3">
      <c r="A53" s="88" t="s">
        <v>94</v>
      </c>
      <c r="B53" s="97">
        <v>1425882</v>
      </c>
      <c r="C53" s="97">
        <v>1446552</v>
      </c>
      <c r="D53" s="97">
        <v>1467050</v>
      </c>
      <c r="E53" s="97">
        <v>1487170</v>
      </c>
      <c r="F53" s="97">
        <v>1505603</v>
      </c>
      <c r="G53" s="97">
        <v>1523906</v>
      </c>
    </row>
    <row r="54" spans="1:7" ht="16.5" x14ac:dyDescent="0.3">
      <c r="A54" s="88" t="s">
        <v>11</v>
      </c>
      <c r="B54" s="97">
        <v>2875772</v>
      </c>
      <c r="C54" s="97">
        <v>2882213</v>
      </c>
      <c r="D54" s="97">
        <v>2894529</v>
      </c>
      <c r="E54" s="97">
        <v>2904146</v>
      </c>
      <c r="F54" s="97">
        <v>2903318</v>
      </c>
      <c r="G54" s="97">
        <v>2896829</v>
      </c>
    </row>
    <row r="55" spans="1:7" ht="16.5" x14ac:dyDescent="0.3">
      <c r="A55" s="88" t="s">
        <v>101</v>
      </c>
      <c r="B55" s="97">
        <v>29601460</v>
      </c>
      <c r="C55" s="97">
        <v>29485144</v>
      </c>
      <c r="D55" s="97">
        <v>29360750</v>
      </c>
      <c r="E55" s="97">
        <v>29200183</v>
      </c>
      <c r="F55" s="97">
        <v>28981109</v>
      </c>
      <c r="G55" s="97">
        <v>28776390</v>
      </c>
    </row>
    <row r="56" spans="1:7" ht="16.5" x14ac:dyDescent="0.3">
      <c r="A56" s="88" t="s">
        <v>83</v>
      </c>
      <c r="B56" s="97">
        <v>4120782</v>
      </c>
      <c r="C56" s="97">
        <v>4120410</v>
      </c>
      <c r="D56" s="97">
        <v>4115453</v>
      </c>
      <c r="E56" s="97">
        <v>4104463</v>
      </c>
      <c r="F56" s="97">
        <v>4093857</v>
      </c>
      <c r="G56" s="97">
        <v>4084610</v>
      </c>
    </row>
    <row r="57" spans="1:7" ht="16.5" x14ac:dyDescent="0.3">
      <c r="A57" s="88" t="s">
        <v>42</v>
      </c>
      <c r="B57" s="97">
        <v>686409</v>
      </c>
      <c r="C57" s="97">
        <v>684692</v>
      </c>
      <c r="D57" s="97">
        <v>683686</v>
      </c>
      <c r="E57" s="97">
        <v>681613</v>
      </c>
      <c r="F57" s="97">
        <v>678070</v>
      </c>
      <c r="G57" s="97">
        <v>674336</v>
      </c>
    </row>
    <row r="58" spans="1:7" ht="16.5" x14ac:dyDescent="0.3">
      <c r="A58" s="88" t="s">
        <v>34</v>
      </c>
      <c r="B58" s="97">
        <v>813090</v>
      </c>
      <c r="C58" s="97">
        <v>807577</v>
      </c>
      <c r="D58" s="97">
        <v>801163</v>
      </c>
      <c r="E58" s="97">
        <v>793859</v>
      </c>
      <c r="F58" s="97">
        <v>785082</v>
      </c>
      <c r="G58" s="97">
        <v>776407</v>
      </c>
    </row>
    <row r="59" spans="1:7" ht="16.5" x14ac:dyDescent="0.3">
      <c r="A59" s="88" t="s">
        <v>35</v>
      </c>
      <c r="B59" s="97">
        <v>3956764</v>
      </c>
      <c r="C59" s="97">
        <v>3974375</v>
      </c>
      <c r="D59" s="97">
        <v>3989152</v>
      </c>
      <c r="E59" s="97">
        <v>3997023</v>
      </c>
      <c r="F59" s="97">
        <v>3998887</v>
      </c>
      <c r="G59" s="97">
        <v>4000854</v>
      </c>
    </row>
    <row r="60" spans="1:7" ht="16.5" x14ac:dyDescent="0.3">
      <c r="A60" s="88" t="s">
        <v>95</v>
      </c>
      <c r="B60" s="97">
        <v>1493657</v>
      </c>
      <c r="C60" s="97">
        <v>1485682</v>
      </c>
      <c r="D60" s="97">
        <v>1476440</v>
      </c>
      <c r="E60" s="97">
        <v>1466282</v>
      </c>
      <c r="F60" s="97">
        <v>1454945</v>
      </c>
      <c r="G60" s="97">
        <v>1445599</v>
      </c>
    </row>
    <row r="61" spans="1:7" ht="16.5" x14ac:dyDescent="0.3">
      <c r="A61" s="88" t="s">
        <v>46</v>
      </c>
      <c r="B61" s="97">
        <v>1224210</v>
      </c>
      <c r="C61" s="97">
        <v>1217054</v>
      </c>
      <c r="D61" s="97">
        <v>1209255</v>
      </c>
      <c r="E61" s="97">
        <v>1200388</v>
      </c>
      <c r="F61" s="97">
        <v>1189342</v>
      </c>
      <c r="G61" s="97">
        <v>1178543</v>
      </c>
    </row>
    <row r="62" spans="1:7" ht="16.5" x14ac:dyDescent="0.3">
      <c r="A62" s="88" t="s">
        <v>44</v>
      </c>
      <c r="B62" s="97">
        <v>2610139</v>
      </c>
      <c r="C62" s="97">
        <v>2596807</v>
      </c>
      <c r="D62" s="97">
        <v>2581988</v>
      </c>
      <c r="E62" s="97">
        <v>2562731</v>
      </c>
      <c r="F62" s="97">
        <v>2537933</v>
      </c>
      <c r="G62" s="97">
        <v>2516751</v>
      </c>
    </row>
    <row r="63" spans="1:7" ht="16.5" x14ac:dyDescent="0.3">
      <c r="A63" s="88" t="s">
        <v>36</v>
      </c>
      <c r="B63" s="97">
        <v>1235739</v>
      </c>
      <c r="C63" s="97">
        <v>1218763</v>
      </c>
      <c r="D63" s="97">
        <v>1201063</v>
      </c>
      <c r="E63" s="97">
        <v>1182667</v>
      </c>
      <c r="F63" s="97">
        <v>1160985</v>
      </c>
      <c r="G63" s="97">
        <v>1143644</v>
      </c>
    </row>
    <row r="64" spans="1:7" ht="16.5" x14ac:dyDescent="0.3">
      <c r="A64" s="88" t="s">
        <v>54</v>
      </c>
      <c r="B64" s="97">
        <v>3220481</v>
      </c>
      <c r="C64" s="97">
        <v>3200781</v>
      </c>
      <c r="D64" s="97">
        <v>3181635</v>
      </c>
      <c r="E64" s="97">
        <v>3159332</v>
      </c>
      <c r="F64" s="97">
        <v>3126706</v>
      </c>
      <c r="G64" s="97">
        <v>3095367</v>
      </c>
    </row>
    <row r="65" spans="1:7" ht="16.5" x14ac:dyDescent="0.3">
      <c r="A65" s="88" t="s">
        <v>23</v>
      </c>
      <c r="B65" s="97">
        <v>1939640</v>
      </c>
      <c r="C65" s="97">
        <v>1920172</v>
      </c>
      <c r="D65" s="97">
        <v>1904146</v>
      </c>
      <c r="E65" s="97">
        <v>1888872</v>
      </c>
      <c r="F65" s="97">
        <v>1867547</v>
      </c>
      <c r="G65" s="97">
        <v>1848579</v>
      </c>
    </row>
    <row r="66" spans="1:7" ht="16.5" x14ac:dyDescent="0.3">
      <c r="A66" s="88" t="s">
        <v>49</v>
      </c>
      <c r="B66" s="97">
        <v>1328720</v>
      </c>
      <c r="C66" s="97">
        <v>1315622</v>
      </c>
      <c r="D66" s="97">
        <v>1301298</v>
      </c>
      <c r="E66" s="97">
        <v>1286654</v>
      </c>
      <c r="F66" s="97">
        <v>1269953</v>
      </c>
      <c r="G66" s="97">
        <v>1253856</v>
      </c>
    </row>
    <row r="67" spans="1:7" ht="16.5" x14ac:dyDescent="0.3">
      <c r="A67" s="88" t="s">
        <v>24</v>
      </c>
      <c r="B67" s="97">
        <v>3217895</v>
      </c>
      <c r="C67" s="97">
        <v>3210539</v>
      </c>
      <c r="D67" s="97">
        <v>3206514</v>
      </c>
      <c r="E67" s="97">
        <v>3195048</v>
      </c>
      <c r="F67" s="97">
        <v>3174117</v>
      </c>
      <c r="G67" s="97">
        <v>3153533</v>
      </c>
    </row>
    <row r="68" spans="1:7" ht="16.5" x14ac:dyDescent="0.3">
      <c r="A68" s="88" t="s">
        <v>68</v>
      </c>
      <c r="B68" s="97">
        <v>2511589</v>
      </c>
      <c r="C68" s="97">
        <v>2498661</v>
      </c>
      <c r="D68" s="97">
        <v>2484437</v>
      </c>
      <c r="E68" s="97">
        <v>2467866</v>
      </c>
      <c r="F68" s="97">
        <v>2444309</v>
      </c>
      <c r="G68" s="97">
        <v>2417978</v>
      </c>
    </row>
    <row r="69" spans="1:7" ht="16.5" x14ac:dyDescent="0.3">
      <c r="A69" s="88" t="s">
        <v>41</v>
      </c>
      <c r="B69" s="97">
        <v>1242345</v>
      </c>
      <c r="C69" s="97">
        <v>1234009</v>
      </c>
      <c r="D69" s="97">
        <v>1224520</v>
      </c>
      <c r="E69" s="97">
        <v>1213385</v>
      </c>
      <c r="F69" s="97">
        <v>1199376</v>
      </c>
      <c r="G69" s="97">
        <v>1186333</v>
      </c>
    </row>
    <row r="70" spans="1:7" ht="16.5" x14ac:dyDescent="0.3">
      <c r="A70" s="88" t="s">
        <v>102</v>
      </c>
      <c r="B70" s="97">
        <v>12343680</v>
      </c>
      <c r="C70" s="97">
        <v>12345388</v>
      </c>
      <c r="D70" s="97">
        <v>12347121</v>
      </c>
      <c r="E70" s="97">
        <v>12335936</v>
      </c>
      <c r="F70" s="97">
        <v>12302503</v>
      </c>
      <c r="G70" s="97">
        <v>12272192</v>
      </c>
    </row>
    <row r="71" spans="1:7" ht="16.5" x14ac:dyDescent="0.3">
      <c r="A71" s="88" t="s">
        <v>55</v>
      </c>
      <c r="B71" s="97">
        <v>830177</v>
      </c>
      <c r="C71" s="97">
        <v>817465</v>
      </c>
      <c r="D71" s="97">
        <v>805272</v>
      </c>
      <c r="E71" s="97">
        <v>794199</v>
      </c>
      <c r="F71" s="97">
        <v>780364</v>
      </c>
      <c r="G71" s="97">
        <v>766959</v>
      </c>
    </row>
    <row r="72" spans="1:7" ht="16.5" x14ac:dyDescent="0.3">
      <c r="A72" s="88" t="s">
        <v>16</v>
      </c>
      <c r="B72" s="97">
        <v>4326875</v>
      </c>
      <c r="C72" s="97">
        <v>4319999</v>
      </c>
      <c r="D72" s="97">
        <v>4312661</v>
      </c>
      <c r="E72" s="97">
        <v>4299797</v>
      </c>
      <c r="F72" s="97">
        <v>4276579</v>
      </c>
      <c r="G72" s="97">
        <v>4251426</v>
      </c>
    </row>
    <row r="73" spans="1:7" ht="16.5" x14ac:dyDescent="0.3">
      <c r="A73" s="88" t="s">
        <v>19</v>
      </c>
      <c r="B73" s="97">
        <v>3687260</v>
      </c>
      <c r="C73" s="97">
        <v>3721567</v>
      </c>
      <c r="D73" s="97">
        <v>3755879</v>
      </c>
      <c r="E73" s="97">
        <v>3784809</v>
      </c>
      <c r="F73" s="97">
        <v>3812032</v>
      </c>
      <c r="G73" s="97">
        <v>3839456</v>
      </c>
    </row>
    <row r="74" spans="1:7" ht="16.5" x14ac:dyDescent="0.3">
      <c r="A74" s="88" t="s">
        <v>17</v>
      </c>
      <c r="B74" s="97">
        <v>1657448</v>
      </c>
      <c r="C74" s="97">
        <v>1667352</v>
      </c>
      <c r="D74" s="97">
        <v>1678245</v>
      </c>
      <c r="E74" s="97">
        <v>1691220</v>
      </c>
      <c r="F74" s="97">
        <v>1705983</v>
      </c>
      <c r="G74" s="97">
        <v>1722058</v>
      </c>
    </row>
    <row r="75" spans="1:7" ht="16.5" x14ac:dyDescent="0.3">
      <c r="A75" s="88" t="s">
        <v>60</v>
      </c>
      <c r="B75" s="97">
        <v>511860</v>
      </c>
      <c r="C75" s="97">
        <v>510953</v>
      </c>
      <c r="D75" s="97">
        <v>510367</v>
      </c>
      <c r="E75" s="97">
        <v>509422</v>
      </c>
      <c r="F75" s="97">
        <v>510010</v>
      </c>
      <c r="G75" s="97">
        <v>511815</v>
      </c>
    </row>
    <row r="76" spans="1:7" ht="16.5" x14ac:dyDescent="0.3">
      <c r="A76" s="88" t="s">
        <v>206</v>
      </c>
      <c r="B76" s="97">
        <v>1488341</v>
      </c>
      <c r="C76" s="84"/>
      <c r="D76" s="84"/>
      <c r="E76" s="84"/>
      <c r="F76" s="84"/>
      <c r="G76" s="84"/>
    </row>
    <row r="77" spans="1:7" ht="16.5" x14ac:dyDescent="0.3">
      <c r="A77" s="88" t="s">
        <v>96</v>
      </c>
      <c r="B77" s="97">
        <v>1517952</v>
      </c>
      <c r="C77" s="97">
        <v>1543262</v>
      </c>
      <c r="D77" s="97">
        <v>1567267</v>
      </c>
      <c r="E77" s="97">
        <v>1584167</v>
      </c>
      <c r="F77" s="97">
        <v>1596039</v>
      </c>
      <c r="G77" s="97">
        <v>1605583</v>
      </c>
    </row>
    <row r="78" spans="1:7" ht="16.5" x14ac:dyDescent="0.3">
      <c r="A78" s="88" t="s">
        <v>82</v>
      </c>
      <c r="B78" s="97">
        <v>3499368</v>
      </c>
      <c r="C78" s="97">
        <v>3486357</v>
      </c>
      <c r="D78" s="97">
        <v>3473309</v>
      </c>
      <c r="E78" s="97">
        <v>3457131</v>
      </c>
      <c r="F78" s="97">
        <v>3433528</v>
      </c>
      <c r="G78" s="97">
        <v>3414351</v>
      </c>
    </row>
    <row r="79" spans="1:7" ht="16.5" x14ac:dyDescent="0.3">
      <c r="A79" s="88" t="s">
        <v>103</v>
      </c>
      <c r="B79" s="97">
        <v>19306835</v>
      </c>
      <c r="C79" s="97">
        <v>17201746</v>
      </c>
      <c r="D79" s="84"/>
      <c r="E79" s="84"/>
      <c r="F79" s="84"/>
      <c r="G79" s="84"/>
    </row>
    <row r="80" spans="1:7" ht="16.5" x14ac:dyDescent="0.3">
      <c r="A80" s="88" t="s">
        <v>103</v>
      </c>
      <c r="B80" s="97">
        <v>17168233</v>
      </c>
      <c r="C80" s="97">
        <v>17111601</v>
      </c>
      <c r="D80" s="97">
        <v>17043810</v>
      </c>
      <c r="E80" s="97">
        <v>16947385</v>
      </c>
      <c r="F80" s="97">
        <v>16821492</v>
      </c>
      <c r="G80" s="97">
        <v>16702161</v>
      </c>
    </row>
    <row r="81" spans="1:7" ht="16.5" x14ac:dyDescent="0.3">
      <c r="A81" s="88" t="s">
        <v>58</v>
      </c>
      <c r="B81" s="97">
        <v>211051</v>
      </c>
      <c r="C81" s="97">
        <v>211019</v>
      </c>
      <c r="D81" s="97">
        <v>211127</v>
      </c>
      <c r="E81" s="97">
        <v>211229</v>
      </c>
      <c r="F81" s="97">
        <v>210976</v>
      </c>
      <c r="G81" s="97">
        <v>210789</v>
      </c>
    </row>
    <row r="82" spans="1:7" ht="16.5" x14ac:dyDescent="0.3">
      <c r="A82" s="88" t="s">
        <v>14</v>
      </c>
      <c r="B82" s="97">
        <v>322162</v>
      </c>
      <c r="C82" s="97">
        <v>325396</v>
      </c>
      <c r="D82" s="97">
        <v>328476</v>
      </c>
      <c r="E82" s="97">
        <v>331888</v>
      </c>
      <c r="F82" s="97">
        <v>334988</v>
      </c>
      <c r="G82" s="97">
        <v>336761</v>
      </c>
    </row>
    <row r="83" spans="1:7" ht="16.5" x14ac:dyDescent="0.3">
      <c r="A83" s="88" t="s">
        <v>77</v>
      </c>
      <c r="B83" s="97">
        <v>540346</v>
      </c>
      <c r="C83" s="97">
        <v>540117</v>
      </c>
      <c r="D83" s="97">
        <v>538969</v>
      </c>
      <c r="E83" s="97">
        <v>537293</v>
      </c>
      <c r="F83" s="97">
        <v>534668</v>
      </c>
      <c r="G83" s="97">
        <v>531611</v>
      </c>
    </row>
    <row r="84" spans="1:7" ht="16.5" x14ac:dyDescent="0.3">
      <c r="A84" s="88" t="s">
        <v>12</v>
      </c>
      <c r="B84" s="97">
        <v>2290644</v>
      </c>
      <c r="C84" s="97">
        <v>2263889</v>
      </c>
      <c r="D84" s="97">
        <v>2237107</v>
      </c>
      <c r="E84" s="97">
        <v>2208563</v>
      </c>
      <c r="F84" s="97">
        <v>2173970</v>
      </c>
      <c r="G84" s="97">
        <v>2142941</v>
      </c>
    </row>
    <row r="85" spans="1:7" ht="16.5" x14ac:dyDescent="0.3">
      <c r="A85" s="88" t="s">
        <v>61</v>
      </c>
      <c r="B85" s="97">
        <v>2880081</v>
      </c>
      <c r="C85" s="97">
        <v>2880100</v>
      </c>
      <c r="D85" s="97">
        <v>2875636</v>
      </c>
      <c r="E85" s="97">
        <v>2867233</v>
      </c>
      <c r="F85" s="97">
        <v>2859356</v>
      </c>
      <c r="G85" s="97">
        <v>2850935</v>
      </c>
    </row>
    <row r="86" spans="1:7" ht="16.5" x14ac:dyDescent="0.3">
      <c r="A86" s="88" t="s">
        <v>72</v>
      </c>
      <c r="B86" s="97">
        <v>2410290</v>
      </c>
      <c r="C86" s="97">
        <v>2405290</v>
      </c>
      <c r="D86" s="97">
        <v>2399358</v>
      </c>
      <c r="E86" s="97">
        <v>2388558</v>
      </c>
      <c r="F86" s="97">
        <v>2372103</v>
      </c>
      <c r="G86" s="97">
        <v>2353904</v>
      </c>
    </row>
    <row r="87" spans="1:7" ht="16.5" x14ac:dyDescent="0.3">
      <c r="A87" s="88" t="s">
        <v>76</v>
      </c>
      <c r="B87" s="97">
        <v>2694486</v>
      </c>
      <c r="C87" s="97">
        <v>2676139</v>
      </c>
      <c r="D87" s="97">
        <v>2656497</v>
      </c>
      <c r="E87" s="97">
        <v>2634981</v>
      </c>
      <c r="F87" s="97">
        <v>2607141</v>
      </c>
      <c r="G87" s="97">
        <v>2580125</v>
      </c>
    </row>
    <row r="88" spans="1:7" ht="16.5" x14ac:dyDescent="0.3">
      <c r="A88" s="88" t="s">
        <v>6</v>
      </c>
      <c r="B88" s="97">
        <v>2794287</v>
      </c>
      <c r="C88" s="97">
        <v>2802770</v>
      </c>
      <c r="D88" s="97">
        <v>2808986</v>
      </c>
      <c r="E88" s="97">
        <v>2806789</v>
      </c>
      <c r="F88" s="97">
        <v>2799459</v>
      </c>
      <c r="G88" s="97">
        <v>2795879</v>
      </c>
    </row>
    <row r="89" spans="1:7" ht="16.5" x14ac:dyDescent="0.3">
      <c r="A89" s="88" t="s">
        <v>64</v>
      </c>
      <c r="B89" s="97">
        <v>1949563</v>
      </c>
      <c r="C89" s="97">
        <v>1932800</v>
      </c>
      <c r="D89" s="97">
        <v>1913594</v>
      </c>
      <c r="E89" s="97">
        <v>1890857</v>
      </c>
      <c r="F89" s="97">
        <v>1864832</v>
      </c>
      <c r="G89" s="97">
        <v>1841800</v>
      </c>
    </row>
    <row r="90" spans="1:7" ht="16.5" x14ac:dyDescent="0.3">
      <c r="A90" s="88" t="s">
        <v>5</v>
      </c>
      <c r="B90" s="97">
        <v>1075323</v>
      </c>
      <c r="C90" s="97">
        <v>1074081</v>
      </c>
      <c r="D90" s="97">
        <v>1074060</v>
      </c>
      <c r="E90" s="97">
        <v>1069994</v>
      </c>
      <c r="F90" s="97">
        <v>1063999</v>
      </c>
      <c r="G90" s="97">
        <v>1057416</v>
      </c>
    </row>
    <row r="91" spans="1:7" ht="16.5" x14ac:dyDescent="0.3">
      <c r="A91" s="88" t="s">
        <v>104</v>
      </c>
      <c r="B91" s="97">
        <v>6173982</v>
      </c>
      <c r="C91" s="97">
        <v>8205612</v>
      </c>
      <c r="D91" s="84"/>
      <c r="E91" s="84"/>
      <c r="F91" s="84"/>
      <c r="G91" s="84"/>
    </row>
    <row r="92" spans="1:7" ht="16.5" x14ac:dyDescent="0.3">
      <c r="A92" s="89" t="s">
        <v>104</v>
      </c>
      <c r="B92" s="97">
        <v>8158031</v>
      </c>
      <c r="C92" s="97">
        <v>8118661</v>
      </c>
      <c r="D92" s="97">
        <v>8081501</v>
      </c>
      <c r="E92" s="97">
        <v>8038287</v>
      </c>
      <c r="F92" s="97">
        <v>7988252</v>
      </c>
      <c r="G92" s="97">
        <v>7935220</v>
      </c>
    </row>
    <row r="93" spans="1:7" ht="16.5" x14ac:dyDescent="0.3">
      <c r="A93" s="89" t="s">
        <v>1</v>
      </c>
      <c r="B93" s="97">
        <v>981428</v>
      </c>
      <c r="C93" s="97">
        <v>980413</v>
      </c>
      <c r="D93" s="97">
        <v>980819</v>
      </c>
      <c r="E93" s="97">
        <v>981527</v>
      </c>
      <c r="F93" s="97">
        <v>979453</v>
      </c>
      <c r="G93" s="97">
        <v>976290</v>
      </c>
    </row>
    <row r="94" spans="1:7" ht="16.5" x14ac:dyDescent="0.3">
      <c r="A94" s="89" t="s">
        <v>57</v>
      </c>
      <c r="B94" s="97">
        <v>1051005</v>
      </c>
      <c r="C94" s="97">
        <v>1040538</v>
      </c>
      <c r="D94" s="97">
        <v>1030090</v>
      </c>
      <c r="E94" s="97">
        <v>1019906</v>
      </c>
      <c r="F94" s="97">
        <v>1007620</v>
      </c>
      <c r="G94" s="97">
        <v>996474</v>
      </c>
    </row>
    <row r="95" spans="1:7" ht="16.5" x14ac:dyDescent="0.3">
      <c r="A95" s="89" t="s">
        <v>62</v>
      </c>
      <c r="B95" s="97">
        <v>967159</v>
      </c>
      <c r="C95" s="97">
        <v>969732</v>
      </c>
      <c r="D95" s="97">
        <v>974061</v>
      </c>
      <c r="E95" s="97">
        <v>981987</v>
      </c>
      <c r="F95" s="97">
        <v>992542</v>
      </c>
      <c r="G95" s="97">
        <v>997699</v>
      </c>
    </row>
    <row r="96" spans="1:7" ht="16.5" x14ac:dyDescent="0.3">
      <c r="A96" s="89" t="s">
        <v>9</v>
      </c>
      <c r="B96" s="97">
        <v>303034</v>
      </c>
      <c r="C96" s="97">
        <v>301213</v>
      </c>
      <c r="D96" s="97">
        <v>298132</v>
      </c>
      <c r="E96" s="97">
        <v>294810</v>
      </c>
      <c r="F96" s="97">
        <v>292913</v>
      </c>
      <c r="G96" s="97">
        <v>290652</v>
      </c>
    </row>
    <row r="97" spans="1:7" ht="16.5" x14ac:dyDescent="0.3">
      <c r="A97" s="89" t="s">
        <v>10</v>
      </c>
      <c r="B97" s="97">
        <v>1904449</v>
      </c>
      <c r="C97" s="97">
        <v>1892360</v>
      </c>
      <c r="D97" s="97">
        <v>1881968</v>
      </c>
      <c r="E97" s="97">
        <v>1867932</v>
      </c>
      <c r="F97" s="97">
        <v>1850077</v>
      </c>
      <c r="G97" s="97">
        <v>1831019</v>
      </c>
    </row>
    <row r="98" spans="1:7" ht="16.5" x14ac:dyDescent="0.3">
      <c r="A98" s="89" t="s">
        <v>75</v>
      </c>
      <c r="B98" s="97">
        <v>1326346</v>
      </c>
      <c r="C98" s="97">
        <v>1320136</v>
      </c>
      <c r="D98" s="97">
        <v>1313552</v>
      </c>
      <c r="E98" s="97">
        <v>1302772</v>
      </c>
      <c r="F98" s="97">
        <v>1293932</v>
      </c>
      <c r="G98" s="97">
        <v>1288427</v>
      </c>
    </row>
    <row r="99" spans="1:7" ht="16.5" x14ac:dyDescent="0.3">
      <c r="A99" s="89" t="s">
        <v>73</v>
      </c>
      <c r="B99" s="97">
        <v>794737</v>
      </c>
      <c r="C99" s="97">
        <v>789657</v>
      </c>
      <c r="D99" s="97">
        <v>784666</v>
      </c>
      <c r="E99" s="97">
        <v>778191</v>
      </c>
      <c r="F99" s="97">
        <v>768631</v>
      </c>
      <c r="G99" s="97">
        <v>759884</v>
      </c>
    </row>
    <row r="100" spans="1:7" ht="16.5" x14ac:dyDescent="0.3">
      <c r="A100" s="89" t="s">
        <v>8</v>
      </c>
      <c r="B100" s="97">
        <v>143741</v>
      </c>
      <c r="C100" s="97">
        <v>141407</v>
      </c>
      <c r="D100" s="97">
        <v>139267</v>
      </c>
      <c r="E100" s="97">
        <v>137993</v>
      </c>
      <c r="F100" s="97">
        <v>136627</v>
      </c>
      <c r="G100" s="97">
        <v>135111</v>
      </c>
    </row>
    <row r="101" spans="1:7" ht="16.5" x14ac:dyDescent="0.3">
      <c r="A101" s="89" t="s">
        <v>3</v>
      </c>
      <c r="B101" s="97">
        <v>477456</v>
      </c>
      <c r="C101" s="97">
        <v>477282</v>
      </c>
      <c r="D101" s="97">
        <v>474937</v>
      </c>
      <c r="E101" s="97">
        <v>471462</v>
      </c>
      <c r="F101" s="97">
        <v>467639</v>
      </c>
      <c r="G101" s="97">
        <v>463272</v>
      </c>
    </row>
    <row r="102" spans="1:7" ht="16.5" x14ac:dyDescent="0.3">
      <c r="A102" s="89" t="s">
        <v>74</v>
      </c>
      <c r="B102" s="97">
        <v>160362</v>
      </c>
      <c r="C102" s="97">
        <v>157877</v>
      </c>
      <c r="D102" s="97">
        <v>155685</v>
      </c>
      <c r="E102" s="97">
        <v>153641</v>
      </c>
      <c r="F102" s="97">
        <v>151073</v>
      </c>
      <c r="G102" s="97">
        <v>148519</v>
      </c>
    </row>
    <row r="103" spans="1:7" ht="16.5" x14ac:dyDescent="0.3">
      <c r="A103" s="89" t="s">
        <v>18</v>
      </c>
      <c r="B103" s="97">
        <v>48314</v>
      </c>
      <c r="C103" s="97">
        <v>48046</v>
      </c>
      <c r="D103" s="97">
        <v>48324</v>
      </c>
      <c r="E103" s="97">
        <v>48066</v>
      </c>
      <c r="F103" s="97">
        <v>47745</v>
      </c>
      <c r="G103" s="97">
        <v>47873</v>
      </c>
    </row>
    <row r="104" spans="1:7" ht="16.5" x14ac:dyDescent="0.3"/>
  </sheetData>
  <pageMargins left="0.75" right="0.75" top="1" bottom="1" header="0.5" footer="0.5"/>
  <pageSetup orientation="portrait" horizontalDpi="300" verticalDpi="300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55299-09C9-42AA-9BA1-3C0B35A9EDD1}">
  <sheetPr codeName="Лист7">
    <tabColor theme="7" tint="0.79998168889431442"/>
    <pageSetUpPr fitToPage="1"/>
  </sheetPr>
  <dimension ref="A1:B91"/>
  <sheetViews>
    <sheetView showGridLines="0" workbookViewId="0">
      <selection activeCell="A11" sqref="A11"/>
    </sheetView>
  </sheetViews>
  <sheetFormatPr defaultRowHeight="16.5" x14ac:dyDescent="0.3"/>
  <cols>
    <col min="1" max="1" width="43.5703125" style="1" customWidth="1"/>
    <col min="2" max="2" width="53.5703125" style="1" customWidth="1"/>
    <col min="3" max="256" width="9.140625" style="1"/>
    <col min="257" max="257" width="43.5703125" style="1" customWidth="1"/>
    <col min="258" max="258" width="53.5703125" style="1" customWidth="1"/>
    <col min="259" max="512" width="9.140625" style="1"/>
    <col min="513" max="513" width="43.5703125" style="1" customWidth="1"/>
    <col min="514" max="514" width="53.5703125" style="1" customWidth="1"/>
    <col min="515" max="768" width="9.140625" style="1"/>
    <col min="769" max="769" width="43.5703125" style="1" customWidth="1"/>
    <col min="770" max="770" width="53.5703125" style="1" customWidth="1"/>
    <col min="771" max="1024" width="9.140625" style="1"/>
    <col min="1025" max="1025" width="43.5703125" style="1" customWidth="1"/>
    <col min="1026" max="1026" width="53.5703125" style="1" customWidth="1"/>
    <col min="1027" max="1280" width="9.140625" style="1"/>
    <col min="1281" max="1281" width="43.5703125" style="1" customWidth="1"/>
    <col min="1282" max="1282" width="53.5703125" style="1" customWidth="1"/>
    <col min="1283" max="1536" width="9.140625" style="1"/>
    <col min="1537" max="1537" width="43.5703125" style="1" customWidth="1"/>
    <col min="1538" max="1538" width="53.5703125" style="1" customWidth="1"/>
    <col min="1539" max="1792" width="9.140625" style="1"/>
    <col min="1793" max="1793" width="43.5703125" style="1" customWidth="1"/>
    <col min="1794" max="1794" width="53.5703125" style="1" customWidth="1"/>
    <col min="1795" max="2048" width="9.140625" style="1"/>
    <col min="2049" max="2049" width="43.5703125" style="1" customWidth="1"/>
    <col min="2050" max="2050" width="53.5703125" style="1" customWidth="1"/>
    <col min="2051" max="2304" width="9.140625" style="1"/>
    <col min="2305" max="2305" width="43.5703125" style="1" customWidth="1"/>
    <col min="2306" max="2306" width="53.5703125" style="1" customWidth="1"/>
    <col min="2307" max="2560" width="9.140625" style="1"/>
    <col min="2561" max="2561" width="43.5703125" style="1" customWidth="1"/>
    <col min="2562" max="2562" width="53.5703125" style="1" customWidth="1"/>
    <col min="2563" max="2816" width="9.140625" style="1"/>
    <col min="2817" max="2817" width="43.5703125" style="1" customWidth="1"/>
    <col min="2818" max="2818" width="53.5703125" style="1" customWidth="1"/>
    <col min="2819" max="3072" width="9.140625" style="1"/>
    <col min="3073" max="3073" width="43.5703125" style="1" customWidth="1"/>
    <col min="3074" max="3074" width="53.5703125" style="1" customWidth="1"/>
    <col min="3075" max="3328" width="9.140625" style="1"/>
    <col min="3329" max="3329" width="43.5703125" style="1" customWidth="1"/>
    <col min="3330" max="3330" width="53.5703125" style="1" customWidth="1"/>
    <col min="3331" max="3584" width="9.140625" style="1"/>
    <col min="3585" max="3585" width="43.5703125" style="1" customWidth="1"/>
    <col min="3586" max="3586" width="53.5703125" style="1" customWidth="1"/>
    <col min="3587" max="3840" width="9.140625" style="1"/>
    <col min="3841" max="3841" width="43.5703125" style="1" customWidth="1"/>
    <col min="3842" max="3842" width="53.5703125" style="1" customWidth="1"/>
    <col min="3843" max="4096" width="9.140625" style="1"/>
    <col min="4097" max="4097" width="43.5703125" style="1" customWidth="1"/>
    <col min="4098" max="4098" width="53.5703125" style="1" customWidth="1"/>
    <col min="4099" max="4352" width="9.140625" style="1"/>
    <col min="4353" max="4353" width="43.5703125" style="1" customWidth="1"/>
    <col min="4354" max="4354" width="53.5703125" style="1" customWidth="1"/>
    <col min="4355" max="4608" width="9.140625" style="1"/>
    <col min="4609" max="4609" width="43.5703125" style="1" customWidth="1"/>
    <col min="4610" max="4610" width="53.5703125" style="1" customWidth="1"/>
    <col min="4611" max="4864" width="9.140625" style="1"/>
    <col min="4865" max="4865" width="43.5703125" style="1" customWidth="1"/>
    <col min="4866" max="4866" width="53.5703125" style="1" customWidth="1"/>
    <col min="4867" max="5120" width="9.140625" style="1"/>
    <col min="5121" max="5121" width="43.5703125" style="1" customWidth="1"/>
    <col min="5122" max="5122" width="53.5703125" style="1" customWidth="1"/>
    <col min="5123" max="5376" width="9.140625" style="1"/>
    <col min="5377" max="5377" width="43.5703125" style="1" customWidth="1"/>
    <col min="5378" max="5378" width="53.5703125" style="1" customWidth="1"/>
    <col min="5379" max="5632" width="9.140625" style="1"/>
    <col min="5633" max="5633" width="43.5703125" style="1" customWidth="1"/>
    <col min="5634" max="5634" width="53.5703125" style="1" customWidth="1"/>
    <col min="5635" max="5888" width="9.140625" style="1"/>
    <col min="5889" max="5889" width="43.5703125" style="1" customWidth="1"/>
    <col min="5890" max="5890" width="53.5703125" style="1" customWidth="1"/>
    <col min="5891" max="6144" width="9.140625" style="1"/>
    <col min="6145" max="6145" width="43.5703125" style="1" customWidth="1"/>
    <col min="6146" max="6146" width="53.5703125" style="1" customWidth="1"/>
    <col min="6147" max="6400" width="9.140625" style="1"/>
    <col min="6401" max="6401" width="43.5703125" style="1" customWidth="1"/>
    <col min="6402" max="6402" width="53.5703125" style="1" customWidth="1"/>
    <col min="6403" max="6656" width="9.140625" style="1"/>
    <col min="6657" max="6657" width="43.5703125" style="1" customWidth="1"/>
    <col min="6658" max="6658" width="53.5703125" style="1" customWidth="1"/>
    <col min="6659" max="6912" width="9.140625" style="1"/>
    <col min="6913" max="6913" width="43.5703125" style="1" customWidth="1"/>
    <col min="6914" max="6914" width="53.5703125" style="1" customWidth="1"/>
    <col min="6915" max="7168" width="9.140625" style="1"/>
    <col min="7169" max="7169" width="43.5703125" style="1" customWidth="1"/>
    <col min="7170" max="7170" width="53.5703125" style="1" customWidth="1"/>
    <col min="7171" max="7424" width="9.140625" style="1"/>
    <col min="7425" max="7425" width="43.5703125" style="1" customWidth="1"/>
    <col min="7426" max="7426" width="53.5703125" style="1" customWidth="1"/>
    <col min="7427" max="7680" width="9.140625" style="1"/>
    <col min="7681" max="7681" width="43.5703125" style="1" customWidth="1"/>
    <col min="7682" max="7682" width="53.5703125" style="1" customWidth="1"/>
    <col min="7683" max="7936" width="9.140625" style="1"/>
    <col min="7937" max="7937" width="43.5703125" style="1" customWidth="1"/>
    <col min="7938" max="7938" width="53.5703125" style="1" customWidth="1"/>
    <col min="7939" max="8192" width="9.140625" style="1"/>
    <col min="8193" max="8193" width="43.5703125" style="1" customWidth="1"/>
    <col min="8194" max="8194" width="53.5703125" style="1" customWidth="1"/>
    <col min="8195" max="8448" width="9.140625" style="1"/>
    <col min="8449" max="8449" width="43.5703125" style="1" customWidth="1"/>
    <col min="8450" max="8450" width="53.5703125" style="1" customWidth="1"/>
    <col min="8451" max="8704" width="9.140625" style="1"/>
    <col min="8705" max="8705" width="43.5703125" style="1" customWidth="1"/>
    <col min="8706" max="8706" width="53.5703125" style="1" customWidth="1"/>
    <col min="8707" max="8960" width="9.140625" style="1"/>
    <col min="8961" max="8961" width="43.5703125" style="1" customWidth="1"/>
    <col min="8962" max="8962" width="53.5703125" style="1" customWidth="1"/>
    <col min="8963" max="9216" width="9.140625" style="1"/>
    <col min="9217" max="9217" width="43.5703125" style="1" customWidth="1"/>
    <col min="9218" max="9218" width="53.5703125" style="1" customWidth="1"/>
    <col min="9219" max="9472" width="9.140625" style="1"/>
    <col min="9473" max="9473" width="43.5703125" style="1" customWidth="1"/>
    <col min="9474" max="9474" width="53.5703125" style="1" customWidth="1"/>
    <col min="9475" max="9728" width="9.140625" style="1"/>
    <col min="9729" max="9729" width="43.5703125" style="1" customWidth="1"/>
    <col min="9730" max="9730" width="53.5703125" style="1" customWidth="1"/>
    <col min="9731" max="9984" width="9.140625" style="1"/>
    <col min="9985" max="9985" width="43.5703125" style="1" customWidth="1"/>
    <col min="9986" max="9986" width="53.5703125" style="1" customWidth="1"/>
    <col min="9987" max="10240" width="9.140625" style="1"/>
    <col min="10241" max="10241" width="43.5703125" style="1" customWidth="1"/>
    <col min="10242" max="10242" width="53.5703125" style="1" customWidth="1"/>
    <col min="10243" max="10496" width="9.140625" style="1"/>
    <col min="10497" max="10497" width="43.5703125" style="1" customWidth="1"/>
    <col min="10498" max="10498" width="53.5703125" style="1" customWidth="1"/>
    <col min="10499" max="10752" width="9.140625" style="1"/>
    <col min="10753" max="10753" width="43.5703125" style="1" customWidth="1"/>
    <col min="10754" max="10754" width="53.5703125" style="1" customWidth="1"/>
    <col min="10755" max="11008" width="9.140625" style="1"/>
    <col min="11009" max="11009" width="43.5703125" style="1" customWidth="1"/>
    <col min="11010" max="11010" width="53.5703125" style="1" customWidth="1"/>
    <col min="11011" max="11264" width="9.140625" style="1"/>
    <col min="11265" max="11265" width="43.5703125" style="1" customWidth="1"/>
    <col min="11266" max="11266" width="53.5703125" style="1" customWidth="1"/>
    <col min="11267" max="11520" width="9.140625" style="1"/>
    <col min="11521" max="11521" width="43.5703125" style="1" customWidth="1"/>
    <col min="11522" max="11522" width="53.5703125" style="1" customWidth="1"/>
    <col min="11523" max="11776" width="9.140625" style="1"/>
    <col min="11777" max="11777" width="43.5703125" style="1" customWidth="1"/>
    <col min="11778" max="11778" width="53.5703125" style="1" customWidth="1"/>
    <col min="11779" max="12032" width="9.140625" style="1"/>
    <col min="12033" max="12033" width="43.5703125" style="1" customWidth="1"/>
    <col min="12034" max="12034" width="53.5703125" style="1" customWidth="1"/>
    <col min="12035" max="12288" width="9.140625" style="1"/>
    <col min="12289" max="12289" width="43.5703125" style="1" customWidth="1"/>
    <col min="12290" max="12290" width="53.5703125" style="1" customWidth="1"/>
    <col min="12291" max="12544" width="9.140625" style="1"/>
    <col min="12545" max="12545" width="43.5703125" style="1" customWidth="1"/>
    <col min="12546" max="12546" width="53.5703125" style="1" customWidth="1"/>
    <col min="12547" max="12800" width="9.140625" style="1"/>
    <col min="12801" max="12801" width="43.5703125" style="1" customWidth="1"/>
    <col min="12802" max="12802" width="53.5703125" style="1" customWidth="1"/>
    <col min="12803" max="13056" width="9.140625" style="1"/>
    <col min="13057" max="13057" width="43.5703125" style="1" customWidth="1"/>
    <col min="13058" max="13058" width="53.5703125" style="1" customWidth="1"/>
    <col min="13059" max="13312" width="9.140625" style="1"/>
    <col min="13313" max="13313" width="43.5703125" style="1" customWidth="1"/>
    <col min="13314" max="13314" width="53.5703125" style="1" customWidth="1"/>
    <col min="13315" max="13568" width="9.140625" style="1"/>
    <col min="13569" max="13569" width="43.5703125" style="1" customWidth="1"/>
    <col min="13570" max="13570" width="53.5703125" style="1" customWidth="1"/>
    <col min="13571" max="13824" width="9.140625" style="1"/>
    <col min="13825" max="13825" width="43.5703125" style="1" customWidth="1"/>
    <col min="13826" max="13826" width="53.5703125" style="1" customWidth="1"/>
    <col min="13827" max="14080" width="9.140625" style="1"/>
    <col min="14081" max="14081" width="43.5703125" style="1" customWidth="1"/>
    <col min="14082" max="14082" width="53.5703125" style="1" customWidth="1"/>
    <col min="14083" max="14336" width="9.140625" style="1"/>
    <col min="14337" max="14337" width="43.5703125" style="1" customWidth="1"/>
    <col min="14338" max="14338" width="53.5703125" style="1" customWidth="1"/>
    <col min="14339" max="14592" width="9.140625" style="1"/>
    <col min="14593" max="14593" width="43.5703125" style="1" customWidth="1"/>
    <col min="14594" max="14594" width="53.5703125" style="1" customWidth="1"/>
    <col min="14595" max="14848" width="9.140625" style="1"/>
    <col min="14849" max="14849" width="43.5703125" style="1" customWidth="1"/>
    <col min="14850" max="14850" width="53.5703125" style="1" customWidth="1"/>
    <col min="14851" max="15104" width="9.140625" style="1"/>
    <col min="15105" max="15105" width="43.5703125" style="1" customWidth="1"/>
    <col min="15106" max="15106" width="53.5703125" style="1" customWidth="1"/>
    <col min="15107" max="15360" width="9.140625" style="1"/>
    <col min="15361" max="15361" width="43.5703125" style="1" customWidth="1"/>
    <col min="15362" max="15362" width="53.5703125" style="1" customWidth="1"/>
    <col min="15363" max="15616" width="9.140625" style="1"/>
    <col min="15617" max="15617" width="43.5703125" style="1" customWidth="1"/>
    <col min="15618" max="15618" width="53.5703125" style="1" customWidth="1"/>
    <col min="15619" max="15872" width="9.140625" style="1"/>
    <col min="15873" max="15873" width="43.5703125" style="1" customWidth="1"/>
    <col min="15874" max="15874" width="53.5703125" style="1" customWidth="1"/>
    <col min="15875" max="16128" width="9.140625" style="1"/>
    <col min="16129" max="16129" width="43.5703125" style="1" customWidth="1"/>
    <col min="16130" max="16130" width="53.5703125" style="1" customWidth="1"/>
    <col min="16131" max="16384" width="9.140625" style="1"/>
  </cols>
  <sheetData>
    <row r="1" spans="1:2" x14ac:dyDescent="0.3">
      <c r="A1" s="77" t="s">
        <v>144</v>
      </c>
    </row>
    <row r="2" spans="1:2" x14ac:dyDescent="0.3">
      <c r="A2" s="1" t="s">
        <v>86</v>
      </c>
    </row>
    <row r="3" spans="1:2" ht="33" x14ac:dyDescent="0.3">
      <c r="A3" s="78" t="s">
        <v>86</v>
      </c>
      <c r="B3" s="79" t="s">
        <v>144</v>
      </c>
    </row>
    <row r="4" spans="1:2" x14ac:dyDescent="0.3">
      <c r="A4" s="78" t="s">
        <v>86</v>
      </c>
      <c r="B4" s="79" t="s">
        <v>87</v>
      </c>
    </row>
    <row r="5" spans="1:2" x14ac:dyDescent="0.3">
      <c r="A5" s="78" t="s">
        <v>86</v>
      </c>
      <c r="B5" s="79" t="s">
        <v>145</v>
      </c>
    </row>
    <row r="6" spans="1:2" x14ac:dyDescent="0.3">
      <c r="A6" s="79" t="s">
        <v>88</v>
      </c>
      <c r="B6" s="80">
        <v>38.1</v>
      </c>
    </row>
    <row r="7" spans="1:2" x14ac:dyDescent="0.3">
      <c r="A7" s="79" t="s">
        <v>50</v>
      </c>
      <c r="B7" s="80">
        <v>15.8</v>
      </c>
    </row>
    <row r="8" spans="1:2" x14ac:dyDescent="0.3">
      <c r="A8" s="79" t="s">
        <v>48</v>
      </c>
      <c r="B8" s="80">
        <v>20.3</v>
      </c>
    </row>
    <row r="9" spans="1:2" x14ac:dyDescent="0.3">
      <c r="A9" s="79" t="s">
        <v>20</v>
      </c>
      <c r="B9" s="80">
        <v>31.2</v>
      </c>
    </row>
    <row r="10" spans="1:2" x14ac:dyDescent="0.3">
      <c r="A10" s="79" t="s">
        <v>4</v>
      </c>
      <c r="B10" s="80">
        <v>25.3</v>
      </c>
    </row>
    <row r="11" spans="1:2" x14ac:dyDescent="0.3">
      <c r="A11" s="79" t="s">
        <v>45</v>
      </c>
      <c r="B11" s="80">
        <v>63.3</v>
      </c>
    </row>
    <row r="12" spans="1:2" x14ac:dyDescent="0.3">
      <c r="A12" s="79" t="s">
        <v>40</v>
      </c>
      <c r="B12" s="80">
        <v>24.6</v>
      </c>
    </row>
    <row r="13" spans="1:2" x14ac:dyDescent="0.3">
      <c r="A13" s="79" t="s">
        <v>37</v>
      </c>
      <c r="B13" s="80">
        <v>32.200000000000003</v>
      </c>
    </row>
    <row r="14" spans="1:2" x14ac:dyDescent="0.3">
      <c r="A14" s="79" t="s">
        <v>56</v>
      </c>
      <c r="B14" s="80">
        <v>18.8</v>
      </c>
    </row>
    <row r="15" spans="1:2" x14ac:dyDescent="0.3">
      <c r="A15" s="79" t="s">
        <v>51</v>
      </c>
      <c r="B15" s="81">
        <v>23</v>
      </c>
    </row>
    <row r="16" spans="1:2" x14ac:dyDescent="0.3">
      <c r="A16" s="79" t="s">
        <v>21</v>
      </c>
      <c r="B16" s="80">
        <v>25.2</v>
      </c>
    </row>
    <row r="17" spans="1:2" x14ac:dyDescent="0.3">
      <c r="A17" s="79" t="s">
        <v>70</v>
      </c>
      <c r="B17" s="80">
        <v>24.5</v>
      </c>
    </row>
    <row r="18" spans="1:2" x14ac:dyDescent="0.3">
      <c r="A18" s="79" t="s">
        <v>59</v>
      </c>
      <c r="B18" s="80">
        <v>19.600000000000001</v>
      </c>
    </row>
    <row r="19" spans="1:2" x14ac:dyDescent="0.3">
      <c r="A19" s="79" t="s">
        <v>43</v>
      </c>
      <c r="B19" s="80">
        <v>25.3</v>
      </c>
    </row>
    <row r="20" spans="1:2" x14ac:dyDescent="0.3">
      <c r="A20" s="79" t="s">
        <v>15</v>
      </c>
      <c r="B20" s="80">
        <v>18.600000000000001</v>
      </c>
    </row>
    <row r="21" spans="1:2" x14ac:dyDescent="0.3">
      <c r="A21" s="79" t="s">
        <v>38</v>
      </c>
      <c r="B21" s="80">
        <v>41.4</v>
      </c>
    </row>
    <row r="22" spans="1:2" x14ac:dyDescent="0.3">
      <c r="A22" s="79" t="s">
        <v>39</v>
      </c>
      <c r="B22" s="80">
        <v>43.1</v>
      </c>
    </row>
    <row r="23" spans="1:2" x14ac:dyDescent="0.3">
      <c r="A23" s="79" t="s">
        <v>78</v>
      </c>
      <c r="B23" s="80">
        <v>39.299999999999997</v>
      </c>
    </row>
    <row r="24" spans="1:2" x14ac:dyDescent="0.3">
      <c r="A24" s="79" t="s">
        <v>13</v>
      </c>
      <c r="B24" s="80">
        <v>13.1</v>
      </c>
    </row>
    <row r="25" spans="1:2" x14ac:dyDescent="0.3">
      <c r="A25" s="79" t="s">
        <v>71</v>
      </c>
      <c r="B25" s="80">
        <v>33.6</v>
      </c>
    </row>
    <row r="26" spans="1:2" x14ac:dyDescent="0.3">
      <c r="A26" s="79" t="s">
        <v>65</v>
      </c>
      <c r="B26" s="80">
        <v>41.3</v>
      </c>
    </row>
    <row r="27" spans="1:2" x14ac:dyDescent="0.3">
      <c r="A27" s="79" t="s">
        <v>53</v>
      </c>
      <c r="B27" s="80">
        <v>15.7</v>
      </c>
    </row>
    <row r="28" spans="1:2" x14ac:dyDescent="0.3">
      <c r="A28" s="79" t="s">
        <v>7</v>
      </c>
      <c r="B28" s="80">
        <v>38.6</v>
      </c>
    </row>
    <row r="29" spans="1:2" x14ac:dyDescent="0.3">
      <c r="A29" s="79" t="s">
        <v>80</v>
      </c>
      <c r="B29" s="80">
        <v>27.3</v>
      </c>
    </row>
    <row r="30" spans="1:2" x14ac:dyDescent="0.3">
      <c r="A30" s="79" t="s">
        <v>69</v>
      </c>
      <c r="B30" s="80">
        <v>36.200000000000003</v>
      </c>
    </row>
    <row r="31" spans="1:2" x14ac:dyDescent="0.3">
      <c r="A31" s="79" t="s">
        <v>33</v>
      </c>
      <c r="B31" s="80">
        <v>25.1</v>
      </c>
    </row>
    <row r="32" spans="1:2" x14ac:dyDescent="0.3">
      <c r="A32" s="79" t="s">
        <v>30</v>
      </c>
      <c r="B32" s="80">
        <v>46.8</v>
      </c>
    </row>
    <row r="33" spans="1:2" x14ac:dyDescent="0.3">
      <c r="A33" s="79" t="s">
        <v>52</v>
      </c>
      <c r="B33" s="80">
        <v>47.3</v>
      </c>
    </row>
    <row r="34" spans="1:2" x14ac:dyDescent="0.3">
      <c r="A34" s="79" t="s">
        <v>31</v>
      </c>
      <c r="B34" s="80">
        <v>21.6</v>
      </c>
    </row>
    <row r="35" spans="1:2" x14ac:dyDescent="0.3">
      <c r="A35" s="79" t="s">
        <v>32</v>
      </c>
      <c r="B35" s="80">
        <v>34.6</v>
      </c>
    </row>
    <row r="36" spans="1:2" x14ac:dyDescent="0.3">
      <c r="A36" s="79" t="s">
        <v>26</v>
      </c>
      <c r="B36" s="80">
        <v>15.3</v>
      </c>
    </row>
    <row r="37" spans="1:2" x14ac:dyDescent="0.3">
      <c r="A37" s="79" t="s">
        <v>27</v>
      </c>
      <c r="B37" s="80">
        <v>4.5</v>
      </c>
    </row>
    <row r="38" spans="1:2" x14ac:dyDescent="0.3">
      <c r="A38" s="79" t="s">
        <v>90</v>
      </c>
      <c r="B38" s="80">
        <v>34.1</v>
      </c>
    </row>
    <row r="39" spans="1:2" x14ac:dyDescent="0.3">
      <c r="A39" s="79" t="s">
        <v>28</v>
      </c>
      <c r="B39" s="81">
        <v>31</v>
      </c>
    </row>
    <row r="40" spans="1:2" x14ac:dyDescent="0.3">
      <c r="A40" s="79" t="s">
        <v>25</v>
      </c>
      <c r="B40" s="80">
        <v>23.7</v>
      </c>
    </row>
    <row r="41" spans="1:2" x14ac:dyDescent="0.3">
      <c r="A41" s="79" t="s">
        <v>22</v>
      </c>
      <c r="B41" s="80">
        <v>30.1</v>
      </c>
    </row>
    <row r="42" spans="1:2" x14ac:dyDescent="0.3">
      <c r="A42" s="79" t="s">
        <v>29</v>
      </c>
      <c r="B42" s="81">
        <v>29</v>
      </c>
    </row>
    <row r="43" spans="1:2" x14ac:dyDescent="0.3">
      <c r="A43" s="79" t="s">
        <v>146</v>
      </c>
      <c r="B43" s="80">
        <v>37.6</v>
      </c>
    </row>
    <row r="44" spans="1:2" x14ac:dyDescent="0.3">
      <c r="A44" s="79" t="s">
        <v>63</v>
      </c>
      <c r="B44" s="80">
        <v>10.199999999999999</v>
      </c>
    </row>
    <row r="45" spans="1:2" x14ac:dyDescent="0.3">
      <c r="A45" s="79" t="s">
        <v>81</v>
      </c>
      <c r="B45" s="80">
        <v>6.8</v>
      </c>
    </row>
    <row r="46" spans="1:2" x14ac:dyDescent="0.3">
      <c r="A46" s="79" t="s">
        <v>92</v>
      </c>
      <c r="B46" s="80">
        <v>20.9</v>
      </c>
    </row>
    <row r="47" spans="1:2" x14ac:dyDescent="0.3">
      <c r="A47" s="79" t="s">
        <v>93</v>
      </c>
      <c r="B47" s="80">
        <v>12.4</v>
      </c>
    </row>
    <row r="48" spans="1:2" x14ac:dyDescent="0.3">
      <c r="A48" s="79" t="s">
        <v>47</v>
      </c>
      <c r="B48" s="80">
        <v>21.6</v>
      </c>
    </row>
    <row r="49" spans="1:2" x14ac:dyDescent="0.3">
      <c r="A49" s="79" t="s">
        <v>94</v>
      </c>
      <c r="B49" s="80">
        <v>5.2</v>
      </c>
    </row>
    <row r="50" spans="1:2" x14ac:dyDescent="0.3">
      <c r="A50" s="79" t="s">
        <v>11</v>
      </c>
      <c r="B50" s="80">
        <v>18.399999999999999</v>
      </c>
    </row>
    <row r="51" spans="1:2" x14ac:dyDescent="0.3">
      <c r="A51" s="79" t="s">
        <v>83</v>
      </c>
      <c r="B51" s="80">
        <v>36.700000000000003</v>
      </c>
    </row>
    <row r="52" spans="1:2" x14ac:dyDescent="0.3">
      <c r="A52" s="79" t="s">
        <v>42</v>
      </c>
      <c r="B52" s="80">
        <v>31.3</v>
      </c>
    </row>
    <row r="53" spans="1:2" x14ac:dyDescent="0.3">
      <c r="A53" s="79" t="s">
        <v>34</v>
      </c>
      <c r="B53" s="80">
        <v>19.2</v>
      </c>
    </row>
    <row r="54" spans="1:2" x14ac:dyDescent="0.3">
      <c r="A54" s="79" t="s">
        <v>35</v>
      </c>
      <c r="B54" s="80">
        <v>22.4</v>
      </c>
    </row>
    <row r="55" spans="1:2" x14ac:dyDescent="0.3">
      <c r="A55" s="79" t="s">
        <v>95</v>
      </c>
      <c r="B55" s="80">
        <v>52.4</v>
      </c>
    </row>
    <row r="56" spans="1:2" x14ac:dyDescent="0.3">
      <c r="A56" s="79" t="s">
        <v>46</v>
      </c>
      <c r="B56" s="80">
        <v>27.2</v>
      </c>
    </row>
    <row r="57" spans="1:2" x14ac:dyDescent="0.3">
      <c r="A57" s="79" t="s">
        <v>44</v>
      </c>
      <c r="B57" s="80">
        <v>63.5</v>
      </c>
    </row>
    <row r="58" spans="1:2" x14ac:dyDescent="0.3">
      <c r="A58" s="79" t="s">
        <v>36</v>
      </c>
      <c r="B58" s="80">
        <v>15.1</v>
      </c>
    </row>
    <row r="59" spans="1:2" x14ac:dyDescent="0.3">
      <c r="A59" s="79" t="s">
        <v>54</v>
      </c>
      <c r="B59" s="80">
        <v>54.6</v>
      </c>
    </row>
    <row r="60" spans="1:2" x14ac:dyDescent="0.3">
      <c r="A60" s="79" t="s">
        <v>23</v>
      </c>
      <c r="B60" s="81">
        <v>81</v>
      </c>
    </row>
    <row r="61" spans="1:2" x14ac:dyDescent="0.3">
      <c r="A61" s="79" t="s">
        <v>49</v>
      </c>
      <c r="B61" s="80">
        <v>24.4</v>
      </c>
    </row>
    <row r="62" spans="1:2" x14ac:dyDescent="0.3">
      <c r="A62" s="79" t="s">
        <v>24</v>
      </c>
      <c r="B62" s="80">
        <v>69.7</v>
      </c>
    </row>
    <row r="63" spans="1:2" x14ac:dyDescent="0.3">
      <c r="A63" s="79" t="s">
        <v>68</v>
      </c>
      <c r="B63" s="80">
        <v>42.5</v>
      </c>
    </row>
    <row r="64" spans="1:2" x14ac:dyDescent="0.3">
      <c r="A64" s="79" t="s">
        <v>41</v>
      </c>
      <c r="B64" s="80">
        <v>52.8</v>
      </c>
    </row>
    <row r="65" spans="1:2" x14ac:dyDescent="0.3">
      <c r="A65" s="79" t="s">
        <v>55</v>
      </c>
      <c r="B65" s="80">
        <v>58.7</v>
      </c>
    </row>
    <row r="66" spans="1:2" x14ac:dyDescent="0.3">
      <c r="A66" s="79" t="s">
        <v>16</v>
      </c>
      <c r="B66" s="80">
        <v>67.7</v>
      </c>
    </row>
    <row r="67" spans="1:2" x14ac:dyDescent="0.3">
      <c r="A67" s="79" t="s">
        <v>17</v>
      </c>
      <c r="B67" s="80">
        <v>38.299999999999997</v>
      </c>
    </row>
    <row r="68" spans="1:2" x14ac:dyDescent="0.3">
      <c r="A68" s="79" t="s">
        <v>60</v>
      </c>
      <c r="B68" s="80">
        <v>37.9</v>
      </c>
    </row>
    <row r="69" spans="1:2" x14ac:dyDescent="0.3">
      <c r="A69" s="79" t="s">
        <v>19</v>
      </c>
      <c r="B69" s="80">
        <v>76.7</v>
      </c>
    </row>
    <row r="70" spans="1:2" x14ac:dyDescent="0.3">
      <c r="A70" s="79" t="s">
        <v>82</v>
      </c>
      <c r="B70" s="80">
        <v>71.599999999999994</v>
      </c>
    </row>
    <row r="71" spans="1:2" x14ac:dyDescent="0.3">
      <c r="A71" s="79" t="s">
        <v>58</v>
      </c>
      <c r="B71" s="80">
        <v>36.5</v>
      </c>
    </row>
    <row r="72" spans="1:2" x14ac:dyDescent="0.3">
      <c r="A72" s="79" t="s">
        <v>14</v>
      </c>
      <c r="B72" s="80">
        <v>8.9</v>
      </c>
    </row>
    <row r="73" spans="1:2" x14ac:dyDescent="0.3">
      <c r="A73" s="79" t="s">
        <v>77</v>
      </c>
      <c r="B73" s="80">
        <v>49.7</v>
      </c>
    </row>
    <row r="74" spans="1:2" x14ac:dyDescent="0.3">
      <c r="A74" s="79" t="s">
        <v>12</v>
      </c>
      <c r="B74" s="80">
        <v>77.3</v>
      </c>
    </row>
    <row r="75" spans="1:2" x14ac:dyDescent="0.3">
      <c r="A75" s="79" t="s">
        <v>61</v>
      </c>
      <c r="B75" s="81">
        <v>76</v>
      </c>
    </row>
    <row r="76" spans="1:2" x14ac:dyDescent="0.3">
      <c r="A76" s="79" t="s">
        <v>72</v>
      </c>
      <c r="B76" s="80">
        <v>80.2</v>
      </c>
    </row>
    <row r="77" spans="1:2" x14ac:dyDescent="0.3">
      <c r="A77" s="79" t="s">
        <v>76</v>
      </c>
      <c r="B77" s="80">
        <v>86.7</v>
      </c>
    </row>
    <row r="78" spans="1:2" x14ac:dyDescent="0.3">
      <c r="A78" s="79" t="s">
        <v>6</v>
      </c>
      <c r="B78" s="80">
        <v>52.2</v>
      </c>
    </row>
    <row r="79" spans="1:2" x14ac:dyDescent="0.3">
      <c r="A79" s="79" t="s">
        <v>64</v>
      </c>
      <c r="B79" s="80">
        <v>57.7</v>
      </c>
    </row>
    <row r="80" spans="1:2" x14ac:dyDescent="0.3">
      <c r="A80" s="79" t="s">
        <v>5</v>
      </c>
      <c r="B80" s="80">
        <v>85.9</v>
      </c>
    </row>
    <row r="81" spans="1:2" x14ac:dyDescent="0.3">
      <c r="A81" s="79" t="s">
        <v>1</v>
      </c>
      <c r="B81" s="80">
        <v>56.3</v>
      </c>
    </row>
    <row r="82" spans="1:2" x14ac:dyDescent="0.3">
      <c r="A82" s="79" t="s">
        <v>62</v>
      </c>
      <c r="B82" s="80">
        <v>13.2</v>
      </c>
    </row>
    <row r="83" spans="1:2" x14ac:dyDescent="0.3">
      <c r="A83" s="79" t="s">
        <v>57</v>
      </c>
      <c r="B83" s="81">
        <v>42</v>
      </c>
    </row>
    <row r="84" spans="1:2" x14ac:dyDescent="0.3">
      <c r="A84" s="79" t="s">
        <v>9</v>
      </c>
      <c r="B84" s="80">
        <v>28.4</v>
      </c>
    </row>
    <row r="85" spans="1:2" x14ac:dyDescent="0.3">
      <c r="A85" s="79" t="s">
        <v>10</v>
      </c>
      <c r="B85" s="80">
        <v>46.4</v>
      </c>
    </row>
    <row r="86" spans="1:2" x14ac:dyDescent="0.3">
      <c r="A86" s="79" t="s">
        <v>75</v>
      </c>
      <c r="B86" s="81">
        <v>20</v>
      </c>
    </row>
    <row r="87" spans="1:2" x14ac:dyDescent="0.3">
      <c r="A87" s="79" t="s">
        <v>73</v>
      </c>
      <c r="B87" s="81">
        <v>28</v>
      </c>
    </row>
    <row r="88" spans="1:2" x14ac:dyDescent="0.3">
      <c r="A88" s="79" t="s">
        <v>8</v>
      </c>
      <c r="B88" s="80">
        <v>30.9</v>
      </c>
    </row>
    <row r="89" spans="1:2" x14ac:dyDescent="0.3">
      <c r="A89" s="79" t="s">
        <v>3</v>
      </c>
      <c r="B89" s="80">
        <v>35.6</v>
      </c>
    </row>
    <row r="90" spans="1:2" x14ac:dyDescent="0.3">
      <c r="A90" s="79" t="s">
        <v>74</v>
      </c>
      <c r="B90" s="80">
        <v>26.7</v>
      </c>
    </row>
    <row r="91" spans="1:2" x14ac:dyDescent="0.3">
      <c r="A91" s="79" t="s">
        <v>18</v>
      </c>
      <c r="B91" s="80">
        <v>58.4</v>
      </c>
    </row>
  </sheetData>
  <mergeCells count="1">
    <mergeCell ref="A3:A5"/>
  </mergeCells>
  <pageMargins left="0.75" right="0.75" top="1" bottom="1" header="0.5" footer="0.5"/>
  <pageSetup orientation="portrait" horizontalDpi="300" verticalDpi="300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9E4C8-3B1B-4DC7-99FF-A16B084B67F4}">
  <sheetPr codeName="Лист11">
    <tabColor theme="7" tint="0.79998168889431442"/>
    <pageSetUpPr fitToPage="1"/>
  </sheetPr>
  <dimension ref="A1:B95"/>
  <sheetViews>
    <sheetView showGridLines="0" workbookViewId="0">
      <selection activeCell="A11" sqref="A11"/>
    </sheetView>
  </sheetViews>
  <sheetFormatPr defaultRowHeight="16.5" x14ac:dyDescent="0.3"/>
  <cols>
    <col min="1" max="1" width="43.42578125" style="15" customWidth="1"/>
    <col min="2" max="2" width="26.7109375" style="15" customWidth="1"/>
    <col min="3" max="256" width="9.140625" style="15"/>
    <col min="257" max="257" width="43.42578125" style="15" customWidth="1"/>
    <col min="258" max="258" width="26.7109375" style="15" customWidth="1"/>
    <col min="259" max="512" width="9.140625" style="15"/>
    <col min="513" max="513" width="43.42578125" style="15" customWidth="1"/>
    <col min="514" max="514" width="26.7109375" style="15" customWidth="1"/>
    <col min="515" max="768" width="9.140625" style="15"/>
    <col min="769" max="769" width="43.42578125" style="15" customWidth="1"/>
    <col min="770" max="770" width="26.7109375" style="15" customWidth="1"/>
    <col min="771" max="1024" width="9.140625" style="15"/>
    <col min="1025" max="1025" width="43.42578125" style="15" customWidth="1"/>
    <col min="1026" max="1026" width="26.7109375" style="15" customWidth="1"/>
    <col min="1027" max="1280" width="9.140625" style="15"/>
    <col min="1281" max="1281" width="43.42578125" style="15" customWidth="1"/>
    <col min="1282" max="1282" width="26.7109375" style="15" customWidth="1"/>
    <col min="1283" max="1536" width="9.140625" style="15"/>
    <col min="1537" max="1537" width="43.42578125" style="15" customWidth="1"/>
    <col min="1538" max="1538" width="26.7109375" style="15" customWidth="1"/>
    <col min="1539" max="1792" width="9.140625" style="15"/>
    <col min="1793" max="1793" width="43.42578125" style="15" customWidth="1"/>
    <col min="1794" max="1794" width="26.7109375" style="15" customWidth="1"/>
    <col min="1795" max="2048" width="9.140625" style="15"/>
    <col min="2049" max="2049" width="43.42578125" style="15" customWidth="1"/>
    <col min="2050" max="2050" width="26.7109375" style="15" customWidth="1"/>
    <col min="2051" max="2304" width="9.140625" style="15"/>
    <col min="2305" max="2305" width="43.42578125" style="15" customWidth="1"/>
    <col min="2306" max="2306" width="26.7109375" style="15" customWidth="1"/>
    <col min="2307" max="2560" width="9.140625" style="15"/>
    <col min="2561" max="2561" width="43.42578125" style="15" customWidth="1"/>
    <col min="2562" max="2562" width="26.7109375" style="15" customWidth="1"/>
    <col min="2563" max="2816" width="9.140625" style="15"/>
    <col min="2817" max="2817" width="43.42578125" style="15" customWidth="1"/>
    <col min="2818" max="2818" width="26.7109375" style="15" customWidth="1"/>
    <col min="2819" max="3072" width="9.140625" style="15"/>
    <col min="3073" max="3073" width="43.42578125" style="15" customWidth="1"/>
    <col min="3074" max="3074" width="26.7109375" style="15" customWidth="1"/>
    <col min="3075" max="3328" width="9.140625" style="15"/>
    <col min="3329" max="3329" width="43.42578125" style="15" customWidth="1"/>
    <col min="3330" max="3330" width="26.7109375" style="15" customWidth="1"/>
    <col min="3331" max="3584" width="9.140625" style="15"/>
    <col min="3585" max="3585" width="43.42578125" style="15" customWidth="1"/>
    <col min="3586" max="3586" width="26.7109375" style="15" customWidth="1"/>
    <col min="3587" max="3840" width="9.140625" style="15"/>
    <col min="3841" max="3841" width="43.42578125" style="15" customWidth="1"/>
    <col min="3842" max="3842" width="26.7109375" style="15" customWidth="1"/>
    <col min="3843" max="4096" width="9.140625" style="15"/>
    <col min="4097" max="4097" width="43.42578125" style="15" customWidth="1"/>
    <col min="4098" max="4098" width="26.7109375" style="15" customWidth="1"/>
    <col min="4099" max="4352" width="9.140625" style="15"/>
    <col min="4353" max="4353" width="43.42578125" style="15" customWidth="1"/>
    <col min="4354" max="4354" width="26.7109375" style="15" customWidth="1"/>
    <col min="4355" max="4608" width="9.140625" style="15"/>
    <col min="4609" max="4609" width="43.42578125" style="15" customWidth="1"/>
    <col min="4610" max="4610" width="26.7109375" style="15" customWidth="1"/>
    <col min="4611" max="4864" width="9.140625" style="15"/>
    <col min="4865" max="4865" width="43.42578125" style="15" customWidth="1"/>
    <col min="4866" max="4866" width="26.7109375" style="15" customWidth="1"/>
    <col min="4867" max="5120" width="9.140625" style="15"/>
    <col min="5121" max="5121" width="43.42578125" style="15" customWidth="1"/>
    <col min="5122" max="5122" width="26.7109375" style="15" customWidth="1"/>
    <col min="5123" max="5376" width="9.140625" style="15"/>
    <col min="5377" max="5377" width="43.42578125" style="15" customWidth="1"/>
    <col min="5378" max="5378" width="26.7109375" style="15" customWidth="1"/>
    <col min="5379" max="5632" width="9.140625" style="15"/>
    <col min="5633" max="5633" width="43.42578125" style="15" customWidth="1"/>
    <col min="5634" max="5634" width="26.7109375" style="15" customWidth="1"/>
    <col min="5635" max="5888" width="9.140625" style="15"/>
    <col min="5889" max="5889" width="43.42578125" style="15" customWidth="1"/>
    <col min="5890" max="5890" width="26.7109375" style="15" customWidth="1"/>
    <col min="5891" max="6144" width="9.140625" style="15"/>
    <col min="6145" max="6145" width="43.42578125" style="15" customWidth="1"/>
    <col min="6146" max="6146" width="26.7109375" style="15" customWidth="1"/>
    <col min="6147" max="6400" width="9.140625" style="15"/>
    <col min="6401" max="6401" width="43.42578125" style="15" customWidth="1"/>
    <col min="6402" max="6402" width="26.7109375" style="15" customWidth="1"/>
    <col min="6403" max="6656" width="9.140625" style="15"/>
    <col min="6657" max="6657" width="43.42578125" style="15" customWidth="1"/>
    <col min="6658" max="6658" width="26.7109375" style="15" customWidth="1"/>
    <col min="6659" max="6912" width="9.140625" style="15"/>
    <col min="6913" max="6913" width="43.42578125" style="15" customWidth="1"/>
    <col min="6914" max="6914" width="26.7109375" style="15" customWidth="1"/>
    <col min="6915" max="7168" width="9.140625" style="15"/>
    <col min="7169" max="7169" width="43.42578125" style="15" customWidth="1"/>
    <col min="7170" max="7170" width="26.7109375" style="15" customWidth="1"/>
    <col min="7171" max="7424" width="9.140625" style="15"/>
    <col min="7425" max="7425" width="43.42578125" style="15" customWidth="1"/>
    <col min="7426" max="7426" width="26.7109375" style="15" customWidth="1"/>
    <col min="7427" max="7680" width="9.140625" style="15"/>
    <col min="7681" max="7681" width="43.42578125" style="15" customWidth="1"/>
    <col min="7682" max="7682" width="26.7109375" style="15" customWidth="1"/>
    <col min="7683" max="7936" width="9.140625" style="15"/>
    <col min="7937" max="7937" width="43.42578125" style="15" customWidth="1"/>
    <col min="7938" max="7938" width="26.7109375" style="15" customWidth="1"/>
    <col min="7939" max="8192" width="9.140625" style="15"/>
    <col min="8193" max="8193" width="43.42578125" style="15" customWidth="1"/>
    <col min="8194" max="8194" width="26.7109375" style="15" customWidth="1"/>
    <col min="8195" max="8448" width="9.140625" style="15"/>
    <col min="8449" max="8449" width="43.42578125" style="15" customWidth="1"/>
    <col min="8450" max="8450" width="26.7109375" style="15" customWidth="1"/>
    <col min="8451" max="8704" width="9.140625" style="15"/>
    <col min="8705" max="8705" width="43.42578125" style="15" customWidth="1"/>
    <col min="8706" max="8706" width="26.7109375" style="15" customWidth="1"/>
    <col min="8707" max="8960" width="9.140625" style="15"/>
    <col min="8961" max="8961" width="43.42578125" style="15" customWidth="1"/>
    <col min="8962" max="8962" width="26.7109375" style="15" customWidth="1"/>
    <col min="8963" max="9216" width="9.140625" style="15"/>
    <col min="9217" max="9217" width="43.42578125" style="15" customWidth="1"/>
    <col min="9218" max="9218" width="26.7109375" style="15" customWidth="1"/>
    <col min="9219" max="9472" width="9.140625" style="15"/>
    <col min="9473" max="9473" width="43.42578125" style="15" customWidth="1"/>
    <col min="9474" max="9474" width="26.7109375" style="15" customWidth="1"/>
    <col min="9475" max="9728" width="9.140625" style="15"/>
    <col min="9729" max="9729" width="43.42578125" style="15" customWidth="1"/>
    <col min="9730" max="9730" width="26.7109375" style="15" customWidth="1"/>
    <col min="9731" max="9984" width="9.140625" style="15"/>
    <col min="9985" max="9985" width="43.42578125" style="15" customWidth="1"/>
    <col min="9986" max="9986" width="26.7109375" style="15" customWidth="1"/>
    <col min="9987" max="10240" width="9.140625" style="15"/>
    <col min="10241" max="10241" width="43.42578125" style="15" customWidth="1"/>
    <col min="10242" max="10242" width="26.7109375" style="15" customWidth="1"/>
    <col min="10243" max="10496" width="9.140625" style="15"/>
    <col min="10497" max="10497" width="43.42578125" style="15" customWidth="1"/>
    <col min="10498" max="10498" width="26.7109375" style="15" customWidth="1"/>
    <col min="10499" max="10752" width="9.140625" style="15"/>
    <col min="10753" max="10753" width="43.42578125" style="15" customWidth="1"/>
    <col min="10754" max="10754" width="26.7109375" style="15" customWidth="1"/>
    <col min="10755" max="11008" width="9.140625" style="15"/>
    <col min="11009" max="11009" width="43.42578125" style="15" customWidth="1"/>
    <col min="11010" max="11010" width="26.7109375" style="15" customWidth="1"/>
    <col min="11011" max="11264" width="9.140625" style="15"/>
    <col min="11265" max="11265" width="43.42578125" style="15" customWidth="1"/>
    <col min="11266" max="11266" width="26.7109375" style="15" customWidth="1"/>
    <col min="11267" max="11520" width="9.140625" style="15"/>
    <col min="11521" max="11521" width="43.42578125" style="15" customWidth="1"/>
    <col min="11522" max="11522" width="26.7109375" style="15" customWidth="1"/>
    <col min="11523" max="11776" width="9.140625" style="15"/>
    <col min="11777" max="11777" width="43.42578125" style="15" customWidth="1"/>
    <col min="11778" max="11778" width="26.7109375" style="15" customWidth="1"/>
    <col min="11779" max="12032" width="9.140625" style="15"/>
    <col min="12033" max="12033" width="43.42578125" style="15" customWidth="1"/>
    <col min="12034" max="12034" width="26.7109375" style="15" customWidth="1"/>
    <col min="12035" max="12288" width="9.140625" style="15"/>
    <col min="12289" max="12289" width="43.42578125" style="15" customWidth="1"/>
    <col min="12290" max="12290" width="26.7109375" style="15" customWidth="1"/>
    <col min="12291" max="12544" width="9.140625" style="15"/>
    <col min="12545" max="12545" width="43.42578125" style="15" customWidth="1"/>
    <col min="12546" max="12546" width="26.7109375" style="15" customWidth="1"/>
    <col min="12547" max="12800" width="9.140625" style="15"/>
    <col min="12801" max="12801" width="43.42578125" style="15" customWidth="1"/>
    <col min="12802" max="12802" width="26.7109375" style="15" customWidth="1"/>
    <col min="12803" max="13056" width="9.140625" style="15"/>
    <col min="13057" max="13057" width="43.42578125" style="15" customWidth="1"/>
    <col min="13058" max="13058" width="26.7109375" style="15" customWidth="1"/>
    <col min="13059" max="13312" width="9.140625" style="15"/>
    <col min="13313" max="13313" width="43.42578125" style="15" customWidth="1"/>
    <col min="13314" max="13314" width="26.7109375" style="15" customWidth="1"/>
    <col min="13315" max="13568" width="9.140625" style="15"/>
    <col min="13569" max="13569" width="43.42578125" style="15" customWidth="1"/>
    <col min="13570" max="13570" width="26.7109375" style="15" customWidth="1"/>
    <col min="13571" max="13824" width="9.140625" style="15"/>
    <col min="13825" max="13825" width="43.42578125" style="15" customWidth="1"/>
    <col min="13826" max="13826" width="26.7109375" style="15" customWidth="1"/>
    <col min="13827" max="14080" width="9.140625" style="15"/>
    <col min="14081" max="14081" width="43.42578125" style="15" customWidth="1"/>
    <col min="14082" max="14082" width="26.7109375" style="15" customWidth="1"/>
    <col min="14083" max="14336" width="9.140625" style="15"/>
    <col min="14337" max="14337" width="43.42578125" style="15" customWidth="1"/>
    <col min="14338" max="14338" width="26.7109375" style="15" customWidth="1"/>
    <col min="14339" max="14592" width="9.140625" style="15"/>
    <col min="14593" max="14593" width="43.42578125" style="15" customWidth="1"/>
    <col min="14594" max="14594" width="26.7109375" style="15" customWidth="1"/>
    <col min="14595" max="14848" width="9.140625" style="15"/>
    <col min="14849" max="14849" width="43.42578125" style="15" customWidth="1"/>
    <col min="14850" max="14850" width="26.7109375" style="15" customWidth="1"/>
    <col min="14851" max="15104" width="9.140625" style="15"/>
    <col min="15105" max="15105" width="43.42578125" style="15" customWidth="1"/>
    <col min="15106" max="15106" width="26.7109375" style="15" customWidth="1"/>
    <col min="15107" max="15360" width="9.140625" style="15"/>
    <col min="15361" max="15361" width="43.42578125" style="15" customWidth="1"/>
    <col min="15362" max="15362" width="26.7109375" style="15" customWidth="1"/>
    <col min="15363" max="15616" width="9.140625" style="15"/>
    <col min="15617" max="15617" width="43.42578125" style="15" customWidth="1"/>
    <col min="15618" max="15618" width="26.7109375" style="15" customWidth="1"/>
    <col min="15619" max="15872" width="9.140625" style="15"/>
    <col min="15873" max="15873" width="43.42578125" style="15" customWidth="1"/>
    <col min="15874" max="15874" width="26.7109375" style="15" customWidth="1"/>
    <col min="15875" max="16128" width="9.140625" style="15"/>
    <col min="16129" max="16129" width="43.42578125" style="15" customWidth="1"/>
    <col min="16130" max="16130" width="26.7109375" style="15" customWidth="1"/>
    <col min="16131" max="16384" width="9.140625" style="15"/>
  </cols>
  <sheetData>
    <row r="1" spans="1:2" x14ac:dyDescent="0.3">
      <c r="A1" s="21" t="s">
        <v>147</v>
      </c>
    </row>
    <row r="3" spans="1:2" x14ac:dyDescent="0.3">
      <c r="A3" s="76" t="s">
        <v>148</v>
      </c>
      <c r="B3" s="29" t="s">
        <v>87</v>
      </c>
    </row>
    <row r="4" spans="1:2" x14ac:dyDescent="0.3">
      <c r="A4" s="24"/>
      <c r="B4" s="29" t="s">
        <v>145</v>
      </c>
    </row>
    <row r="5" spans="1:2" x14ac:dyDescent="0.3">
      <c r="A5" s="29" t="s">
        <v>88</v>
      </c>
      <c r="B5" s="30">
        <v>27567</v>
      </c>
    </row>
    <row r="6" spans="1:2" x14ac:dyDescent="0.3">
      <c r="A6" s="29" t="s">
        <v>97</v>
      </c>
      <c r="B6" s="30">
        <v>14959</v>
      </c>
    </row>
    <row r="7" spans="1:2" x14ac:dyDescent="0.3">
      <c r="A7" s="29" t="s">
        <v>50</v>
      </c>
      <c r="B7" s="30">
        <v>50</v>
      </c>
    </row>
    <row r="8" spans="1:2" x14ac:dyDescent="0.3">
      <c r="A8" s="29" t="s">
        <v>48</v>
      </c>
      <c r="B8" s="30">
        <v>178</v>
      </c>
    </row>
    <row r="9" spans="1:2" x14ac:dyDescent="0.3">
      <c r="A9" s="29" t="s">
        <v>20</v>
      </c>
      <c r="B9" s="30">
        <v>265</v>
      </c>
    </row>
    <row r="10" spans="1:2" x14ac:dyDescent="0.3">
      <c r="A10" s="29" t="s">
        <v>4</v>
      </c>
      <c r="B10" s="30">
        <v>404</v>
      </c>
    </row>
    <row r="11" spans="1:2" x14ac:dyDescent="0.3">
      <c r="A11" s="29" t="s">
        <v>45</v>
      </c>
      <c r="B11" s="30">
        <v>116</v>
      </c>
    </row>
    <row r="12" spans="1:2" x14ac:dyDescent="0.3">
      <c r="A12" s="29" t="s">
        <v>40</v>
      </c>
      <c r="B12" s="30">
        <v>390</v>
      </c>
    </row>
    <row r="13" spans="1:2" x14ac:dyDescent="0.3">
      <c r="A13" s="29" t="s">
        <v>37</v>
      </c>
      <c r="B13" s="30">
        <v>41</v>
      </c>
    </row>
    <row r="14" spans="1:2" x14ac:dyDescent="0.3">
      <c r="A14" s="29" t="s">
        <v>56</v>
      </c>
      <c r="B14" s="30">
        <v>108</v>
      </c>
    </row>
    <row r="15" spans="1:2" x14ac:dyDescent="0.3">
      <c r="A15" s="29" t="s">
        <v>51</v>
      </c>
      <c r="B15" s="30">
        <v>125</v>
      </c>
    </row>
    <row r="16" spans="1:2" x14ac:dyDescent="0.3">
      <c r="A16" s="29" t="s">
        <v>21</v>
      </c>
      <c r="B16" s="30">
        <v>1663</v>
      </c>
    </row>
    <row r="17" spans="1:2" x14ac:dyDescent="0.3">
      <c r="A17" s="29" t="s">
        <v>70</v>
      </c>
      <c r="B17" s="30">
        <v>105</v>
      </c>
    </row>
    <row r="18" spans="1:2" x14ac:dyDescent="0.3">
      <c r="A18" s="29" t="s">
        <v>59</v>
      </c>
      <c r="B18" s="30">
        <v>54</v>
      </c>
    </row>
    <row r="19" spans="1:2" x14ac:dyDescent="0.3">
      <c r="A19" s="29" t="s">
        <v>43</v>
      </c>
      <c r="B19" s="30">
        <v>87</v>
      </c>
    </row>
    <row r="20" spans="1:2" x14ac:dyDescent="0.3">
      <c r="A20" s="29" t="s">
        <v>15</v>
      </c>
      <c r="B20" s="30">
        <v>30</v>
      </c>
    </row>
    <row r="21" spans="1:2" x14ac:dyDescent="0.3">
      <c r="A21" s="29" t="s">
        <v>38</v>
      </c>
      <c r="B21" s="30">
        <v>315</v>
      </c>
    </row>
    <row r="22" spans="1:2" x14ac:dyDescent="0.3">
      <c r="A22" s="29" t="s">
        <v>39</v>
      </c>
      <c r="B22" s="30">
        <v>358</v>
      </c>
    </row>
    <row r="23" spans="1:2" x14ac:dyDescent="0.3">
      <c r="A23" s="29" t="s">
        <v>78</v>
      </c>
      <c r="B23" s="30">
        <v>220</v>
      </c>
    </row>
    <row r="24" spans="1:2" x14ac:dyDescent="0.3">
      <c r="A24" s="29" t="s">
        <v>13</v>
      </c>
      <c r="B24" s="30">
        <v>10450</v>
      </c>
    </row>
    <row r="25" spans="1:2" x14ac:dyDescent="0.3">
      <c r="A25" s="29" t="s">
        <v>98</v>
      </c>
      <c r="B25" s="30">
        <v>2244</v>
      </c>
    </row>
    <row r="26" spans="1:2" x14ac:dyDescent="0.3">
      <c r="A26" s="29" t="s">
        <v>71</v>
      </c>
      <c r="B26" s="30">
        <v>23</v>
      </c>
    </row>
    <row r="27" spans="1:2" x14ac:dyDescent="0.3">
      <c r="A27" s="29" t="s">
        <v>65</v>
      </c>
      <c r="B27" s="30">
        <v>16</v>
      </c>
    </row>
    <row r="28" spans="1:2" x14ac:dyDescent="0.3">
      <c r="A28" s="29" t="s">
        <v>53</v>
      </c>
      <c r="B28" s="30">
        <v>255</v>
      </c>
    </row>
    <row r="29" spans="1:2" x14ac:dyDescent="0.3">
      <c r="A29" s="29" t="s">
        <v>7</v>
      </c>
      <c r="B29" s="30">
        <v>11</v>
      </c>
    </row>
    <row r="30" spans="1:2" x14ac:dyDescent="0.3">
      <c r="A30" s="29" t="s">
        <v>80</v>
      </c>
      <c r="B30" s="30">
        <v>58</v>
      </c>
    </row>
    <row r="31" spans="1:2" x14ac:dyDescent="0.3">
      <c r="A31" s="29" t="s">
        <v>69</v>
      </c>
      <c r="B31" s="30">
        <v>227</v>
      </c>
    </row>
    <row r="32" spans="1:2" x14ac:dyDescent="0.3">
      <c r="A32" s="29" t="s">
        <v>33</v>
      </c>
      <c r="B32" s="30">
        <v>204</v>
      </c>
    </row>
    <row r="33" spans="1:2" x14ac:dyDescent="0.3">
      <c r="A33" s="29" t="s">
        <v>30</v>
      </c>
      <c r="B33" s="30">
        <v>68</v>
      </c>
    </row>
    <row r="34" spans="1:2" x14ac:dyDescent="0.3">
      <c r="A34" s="29" t="s">
        <v>52</v>
      </c>
      <c r="B34" s="30">
        <v>35</v>
      </c>
    </row>
    <row r="35" spans="1:2" x14ac:dyDescent="0.3">
      <c r="A35" s="29" t="s">
        <v>31</v>
      </c>
      <c r="B35" s="30">
        <v>25</v>
      </c>
    </row>
    <row r="36" spans="1:2" x14ac:dyDescent="0.3">
      <c r="A36" s="29" t="s">
        <v>32</v>
      </c>
      <c r="B36" s="30">
        <v>1322</v>
      </c>
    </row>
    <row r="37" spans="1:2" x14ac:dyDescent="0.3">
      <c r="A37" s="29" t="s">
        <v>26</v>
      </c>
      <c r="B37" s="30">
        <v>33</v>
      </c>
    </row>
    <row r="38" spans="1:2" x14ac:dyDescent="0.3">
      <c r="A38" s="29" t="s">
        <v>27</v>
      </c>
      <c r="B38" s="30">
        <v>1</v>
      </c>
    </row>
    <row r="39" spans="1:2" x14ac:dyDescent="0.3">
      <c r="A39" s="29" t="s">
        <v>28</v>
      </c>
      <c r="B39" s="30">
        <v>960</v>
      </c>
    </row>
    <row r="40" spans="1:2" x14ac:dyDescent="0.3">
      <c r="A40" s="29" t="s">
        <v>25</v>
      </c>
      <c r="B40" s="30">
        <v>125</v>
      </c>
    </row>
    <row r="41" spans="1:2" x14ac:dyDescent="0.3">
      <c r="A41" s="29" t="s">
        <v>22</v>
      </c>
      <c r="B41" s="30">
        <v>140</v>
      </c>
    </row>
    <row r="42" spans="1:2" x14ac:dyDescent="0.3">
      <c r="A42" s="29" t="s">
        <v>29</v>
      </c>
      <c r="B42" s="30">
        <v>373</v>
      </c>
    </row>
    <row r="43" spans="1:2" x14ac:dyDescent="0.3">
      <c r="A43" s="29" t="s">
        <v>100</v>
      </c>
      <c r="B43" s="30">
        <v>804</v>
      </c>
    </row>
    <row r="44" spans="1:2" x14ac:dyDescent="0.3">
      <c r="A44" s="29" t="s">
        <v>63</v>
      </c>
      <c r="B44" s="30">
        <v>154</v>
      </c>
    </row>
    <row r="45" spans="1:2" x14ac:dyDescent="0.3">
      <c r="A45" s="29" t="s">
        <v>81</v>
      </c>
      <c r="B45" s="30">
        <v>47</v>
      </c>
    </row>
    <row r="46" spans="1:2" x14ac:dyDescent="0.3">
      <c r="A46" s="29" t="s">
        <v>92</v>
      </c>
      <c r="B46" s="30">
        <v>25</v>
      </c>
    </row>
    <row r="47" spans="1:2" x14ac:dyDescent="0.3">
      <c r="A47" s="29" t="s">
        <v>93</v>
      </c>
      <c r="B47" s="30">
        <v>38</v>
      </c>
    </row>
    <row r="48" spans="1:2" x14ac:dyDescent="0.3">
      <c r="A48" s="29" t="s">
        <v>47</v>
      </c>
      <c r="B48" s="30">
        <v>85</v>
      </c>
    </row>
    <row r="49" spans="1:2" x14ac:dyDescent="0.3">
      <c r="A49" s="29" t="s">
        <v>94</v>
      </c>
      <c r="B49" s="30">
        <v>274</v>
      </c>
    </row>
    <row r="50" spans="1:2" x14ac:dyDescent="0.3">
      <c r="A50" s="29" t="s">
        <v>11</v>
      </c>
      <c r="B50" s="30">
        <v>181</v>
      </c>
    </row>
    <row r="51" spans="1:2" x14ac:dyDescent="0.3">
      <c r="A51" s="29" t="s">
        <v>101</v>
      </c>
      <c r="B51" s="30">
        <v>2629</v>
      </c>
    </row>
    <row r="52" spans="1:2" x14ac:dyDescent="0.3">
      <c r="A52" s="29" t="s">
        <v>83</v>
      </c>
      <c r="B52" s="30">
        <v>303</v>
      </c>
    </row>
    <row r="53" spans="1:2" x14ac:dyDescent="0.3">
      <c r="A53" s="29" t="s">
        <v>42</v>
      </c>
      <c r="B53" s="30">
        <v>24</v>
      </c>
    </row>
    <row r="54" spans="1:2" x14ac:dyDescent="0.3">
      <c r="A54" s="29" t="s">
        <v>34</v>
      </c>
      <c r="B54" s="30">
        <v>86</v>
      </c>
    </row>
    <row r="55" spans="1:2" x14ac:dyDescent="0.3">
      <c r="A55" s="29" t="s">
        <v>35</v>
      </c>
      <c r="B55" s="30">
        <v>510</v>
      </c>
    </row>
    <row r="56" spans="1:2" x14ac:dyDescent="0.3">
      <c r="A56" s="29" t="s">
        <v>95</v>
      </c>
      <c r="B56" s="30">
        <v>155</v>
      </c>
    </row>
    <row r="57" spans="1:2" x14ac:dyDescent="0.3">
      <c r="A57" s="29" t="s">
        <v>46</v>
      </c>
      <c r="B57" s="30">
        <v>41</v>
      </c>
    </row>
    <row r="58" spans="1:2" x14ac:dyDescent="0.3">
      <c r="A58" s="29" t="s">
        <v>44</v>
      </c>
      <c r="B58" s="30">
        <v>239</v>
      </c>
    </row>
    <row r="59" spans="1:2" x14ac:dyDescent="0.3">
      <c r="A59" s="29" t="s">
        <v>36</v>
      </c>
      <c r="B59" s="30">
        <v>45</v>
      </c>
    </row>
    <row r="60" spans="1:2" x14ac:dyDescent="0.3">
      <c r="A60" s="29" t="s">
        <v>54</v>
      </c>
      <c r="B60" s="30">
        <v>139</v>
      </c>
    </row>
    <row r="61" spans="1:2" x14ac:dyDescent="0.3">
      <c r="A61" s="29" t="s">
        <v>23</v>
      </c>
      <c r="B61" s="30">
        <v>203</v>
      </c>
    </row>
    <row r="62" spans="1:2" x14ac:dyDescent="0.3">
      <c r="A62" s="29" t="s">
        <v>49</v>
      </c>
      <c r="B62" s="30">
        <v>129</v>
      </c>
    </row>
    <row r="63" spans="1:2" x14ac:dyDescent="0.3">
      <c r="A63" s="29" t="s">
        <v>24</v>
      </c>
      <c r="B63" s="30">
        <v>255</v>
      </c>
    </row>
    <row r="64" spans="1:2" x14ac:dyDescent="0.3">
      <c r="A64" s="29" t="s">
        <v>68</v>
      </c>
      <c r="B64" s="30">
        <v>474</v>
      </c>
    </row>
    <row r="65" spans="1:2" x14ac:dyDescent="0.3">
      <c r="A65" s="29" t="s">
        <v>41</v>
      </c>
      <c r="B65" s="30">
        <v>26</v>
      </c>
    </row>
    <row r="66" spans="1:2" x14ac:dyDescent="0.3">
      <c r="A66" s="29" t="s">
        <v>102</v>
      </c>
      <c r="B66" s="30">
        <v>1504</v>
      </c>
    </row>
    <row r="67" spans="1:2" x14ac:dyDescent="0.3">
      <c r="A67" s="29" t="s">
        <v>55</v>
      </c>
      <c r="B67" s="30">
        <v>53</v>
      </c>
    </row>
    <row r="68" spans="1:2" x14ac:dyDescent="0.3">
      <c r="A68" s="29" t="s">
        <v>16</v>
      </c>
      <c r="B68" s="30">
        <v>747</v>
      </c>
    </row>
    <row r="69" spans="1:2" x14ac:dyDescent="0.3">
      <c r="A69" s="29" t="s">
        <v>19</v>
      </c>
      <c r="B69" s="30">
        <v>137</v>
      </c>
    </row>
    <row r="70" spans="1:2" x14ac:dyDescent="0.3">
      <c r="A70" s="29" t="s">
        <v>17</v>
      </c>
      <c r="B70" s="30">
        <v>169</v>
      </c>
    </row>
    <row r="71" spans="1:2" x14ac:dyDescent="0.3">
      <c r="A71" s="29" t="s">
        <v>60</v>
      </c>
      <c r="B71" s="30">
        <v>90</v>
      </c>
    </row>
    <row r="72" spans="1:2" x14ac:dyDescent="0.3">
      <c r="A72" s="29" t="s">
        <v>82</v>
      </c>
      <c r="B72" s="30">
        <v>308</v>
      </c>
    </row>
    <row r="73" spans="1:2" x14ac:dyDescent="0.3">
      <c r="A73" s="29" t="s">
        <v>103</v>
      </c>
      <c r="B73" s="30">
        <v>2592</v>
      </c>
    </row>
    <row r="74" spans="1:2" x14ac:dyDescent="0.3">
      <c r="A74" s="29" t="s">
        <v>58</v>
      </c>
      <c r="B74" s="30">
        <v>7</v>
      </c>
    </row>
    <row r="75" spans="1:2" x14ac:dyDescent="0.3">
      <c r="A75" s="29" t="s">
        <v>14</v>
      </c>
      <c r="B75" s="30">
        <v>208</v>
      </c>
    </row>
    <row r="76" spans="1:2" x14ac:dyDescent="0.3">
      <c r="A76" s="29" t="s">
        <v>77</v>
      </c>
      <c r="B76" s="30">
        <v>68</v>
      </c>
    </row>
    <row r="77" spans="1:2" x14ac:dyDescent="0.3">
      <c r="A77" s="29" t="s">
        <v>12</v>
      </c>
      <c r="B77" s="30">
        <v>284</v>
      </c>
    </row>
    <row r="78" spans="1:2" x14ac:dyDescent="0.3">
      <c r="A78" s="29" t="s">
        <v>61</v>
      </c>
      <c r="B78" s="30">
        <v>288</v>
      </c>
    </row>
    <row r="79" spans="1:2" x14ac:dyDescent="0.3">
      <c r="A79" s="29" t="s">
        <v>72</v>
      </c>
      <c r="B79" s="30">
        <v>287</v>
      </c>
    </row>
    <row r="80" spans="1:2" x14ac:dyDescent="0.3">
      <c r="A80" s="29" t="s">
        <v>76</v>
      </c>
      <c r="B80" s="30">
        <v>237</v>
      </c>
    </row>
    <row r="81" spans="1:2" x14ac:dyDescent="0.3">
      <c r="A81" s="29" t="s">
        <v>6</v>
      </c>
      <c r="B81" s="30">
        <v>607</v>
      </c>
    </row>
    <row r="82" spans="1:2" x14ac:dyDescent="0.3">
      <c r="A82" s="29" t="s">
        <v>64</v>
      </c>
      <c r="B82" s="30">
        <v>261</v>
      </c>
    </row>
    <row r="83" spans="1:2" x14ac:dyDescent="0.3">
      <c r="A83" s="29" t="s">
        <v>5</v>
      </c>
      <c r="B83" s="30">
        <v>345</v>
      </c>
    </row>
    <row r="84" spans="1:2" x14ac:dyDescent="0.3">
      <c r="A84" s="29" t="s">
        <v>104</v>
      </c>
      <c r="B84" s="30">
        <v>1065</v>
      </c>
    </row>
    <row r="85" spans="1:2" x14ac:dyDescent="0.3">
      <c r="A85" s="29" t="s">
        <v>1</v>
      </c>
      <c r="B85" s="30">
        <v>148</v>
      </c>
    </row>
    <row r="86" spans="1:2" x14ac:dyDescent="0.3">
      <c r="A86" s="29" t="s">
        <v>62</v>
      </c>
      <c r="B86" s="30">
        <v>165</v>
      </c>
    </row>
    <row r="87" spans="1:2" x14ac:dyDescent="0.3">
      <c r="A87" s="29" t="s">
        <v>57</v>
      </c>
      <c r="B87" s="30">
        <v>86</v>
      </c>
    </row>
    <row r="88" spans="1:2" x14ac:dyDescent="0.3">
      <c r="A88" s="29" t="s">
        <v>9</v>
      </c>
      <c r="B88" s="30">
        <v>11</v>
      </c>
    </row>
    <row r="89" spans="1:2" x14ac:dyDescent="0.3">
      <c r="A89" s="29" t="s">
        <v>10</v>
      </c>
      <c r="B89" s="30">
        <v>282</v>
      </c>
    </row>
    <row r="90" spans="1:2" x14ac:dyDescent="0.3">
      <c r="A90" s="29" t="s">
        <v>75</v>
      </c>
      <c r="B90" s="30">
        <v>92</v>
      </c>
    </row>
    <row r="91" spans="1:2" x14ac:dyDescent="0.3">
      <c r="A91" s="29" t="s">
        <v>73</v>
      </c>
      <c r="B91" s="30">
        <v>168</v>
      </c>
    </row>
    <row r="92" spans="1:2" x14ac:dyDescent="0.3">
      <c r="A92" s="29" t="s">
        <v>8</v>
      </c>
      <c r="B92" s="30">
        <v>12</v>
      </c>
    </row>
    <row r="93" spans="1:2" x14ac:dyDescent="0.3">
      <c r="A93" s="29" t="s">
        <v>3</v>
      </c>
      <c r="B93" s="30">
        <v>94</v>
      </c>
    </row>
    <row r="94" spans="1:2" x14ac:dyDescent="0.3">
      <c r="A94" s="29" t="s">
        <v>74</v>
      </c>
      <c r="B94" s="30">
        <v>5</v>
      </c>
    </row>
    <row r="95" spans="1:2" x14ac:dyDescent="0.3">
      <c r="A95" s="29" t="s">
        <v>18</v>
      </c>
      <c r="B95" s="30">
        <v>2</v>
      </c>
    </row>
  </sheetData>
  <mergeCells count="1">
    <mergeCell ref="A3:A4"/>
  </mergeCells>
  <pageMargins left="0.75" right="0.75" top="1" bottom="1" header="0.5" footer="0.5"/>
  <pageSetup orientation="portrait" horizontalDpi="300" verticalDpi="300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A376D-FF9B-49A9-94E3-707FDE2E869A}">
  <sheetPr codeName="Лист12">
    <tabColor theme="7" tint="0.79998168889431442"/>
  </sheetPr>
  <dimension ref="A1:C104"/>
  <sheetViews>
    <sheetView showGridLines="0" zoomScaleNormal="100" zoomScaleSheetLayoutView="100" workbookViewId="0">
      <selection activeCell="A11" sqref="A11"/>
    </sheetView>
  </sheetViews>
  <sheetFormatPr defaultColWidth="10.28515625" defaultRowHeight="16.5" x14ac:dyDescent="0.3"/>
  <cols>
    <col min="1" max="1" width="41.7109375" style="56" customWidth="1"/>
    <col min="2" max="2" width="22.85546875" style="56" customWidth="1"/>
    <col min="3" max="3" width="18.85546875" style="56" bestFit="1" customWidth="1"/>
    <col min="4" max="16384" width="10.28515625" style="56"/>
  </cols>
  <sheetData>
    <row r="1" spans="1:3" s="53" customFormat="1" ht="82.5" x14ac:dyDescent="0.3">
      <c r="A1" s="11" t="s">
        <v>149</v>
      </c>
      <c r="B1" s="11"/>
    </row>
    <row r="2" spans="1:3" s="53" customFormat="1" x14ac:dyDescent="0.3">
      <c r="A2" s="12"/>
      <c r="B2" s="12"/>
    </row>
    <row r="3" spans="1:3" x14ac:dyDescent="0.3">
      <c r="A3" s="54"/>
      <c r="B3" s="55"/>
    </row>
    <row r="4" spans="1:3" ht="33" x14ac:dyDescent="0.3">
      <c r="A4" s="57"/>
      <c r="B4" s="58" t="s">
        <v>151</v>
      </c>
      <c r="C4" s="58" t="s">
        <v>150</v>
      </c>
    </row>
    <row r="5" spans="1:3" x14ac:dyDescent="0.3">
      <c r="A5" s="59" t="s">
        <v>152</v>
      </c>
      <c r="B5" s="60">
        <v>22.775397653684099</v>
      </c>
      <c r="C5" s="61">
        <v>297011</v>
      </c>
    </row>
    <row r="6" spans="1:3" x14ac:dyDescent="0.3">
      <c r="A6" s="62" t="s">
        <v>97</v>
      </c>
      <c r="B6" s="63">
        <v>20.214769585953402</v>
      </c>
      <c r="C6" s="61">
        <v>66545</v>
      </c>
    </row>
    <row r="7" spans="1:3" x14ac:dyDescent="0.3">
      <c r="A7" s="64" t="s">
        <v>50</v>
      </c>
      <c r="B7" s="65">
        <v>14.736063603586945</v>
      </c>
      <c r="C7" s="66">
        <v>1594</v>
      </c>
    </row>
    <row r="8" spans="1:3" x14ac:dyDescent="0.3">
      <c r="A8" s="64" t="s">
        <v>48</v>
      </c>
      <c r="B8" s="65">
        <v>19.603577471597777</v>
      </c>
      <c r="C8" s="66">
        <v>1622</v>
      </c>
    </row>
    <row r="9" spans="1:3" x14ac:dyDescent="0.3">
      <c r="A9" s="64" t="s">
        <v>20</v>
      </c>
      <c r="B9" s="65">
        <v>20.0068282690338</v>
      </c>
      <c r="C9" s="66">
        <v>1758</v>
      </c>
    </row>
    <row r="10" spans="1:3" x14ac:dyDescent="0.3">
      <c r="A10" s="64" t="s">
        <v>4</v>
      </c>
      <c r="B10" s="65">
        <v>16.328783038048215</v>
      </c>
      <c r="C10" s="66">
        <v>2811</v>
      </c>
    </row>
    <row r="11" spans="1:3" x14ac:dyDescent="0.3">
      <c r="A11" s="64" t="s">
        <v>45</v>
      </c>
      <c r="B11" s="65">
        <v>22.960593281954342</v>
      </c>
      <c r="C11" s="66">
        <v>1579</v>
      </c>
    </row>
    <row r="12" spans="1:3" x14ac:dyDescent="0.3">
      <c r="A12" s="64" t="s">
        <v>40</v>
      </c>
      <c r="B12" s="65">
        <v>20.68556517613569</v>
      </c>
      <c r="C12" s="66">
        <v>1744</v>
      </c>
    </row>
    <row r="13" spans="1:3" x14ac:dyDescent="0.3">
      <c r="A13" s="67" t="s">
        <v>37</v>
      </c>
      <c r="B13" s="65">
        <v>20.84719449988911</v>
      </c>
      <c r="C13" s="66">
        <v>940</v>
      </c>
    </row>
    <row r="14" spans="1:3" x14ac:dyDescent="0.3">
      <c r="A14" s="64" t="s">
        <v>56</v>
      </c>
      <c r="B14" s="65">
        <v>17.869718309859156</v>
      </c>
      <c r="C14" s="66">
        <v>1421</v>
      </c>
    </row>
    <row r="15" spans="1:3" x14ac:dyDescent="0.3">
      <c r="A15" s="64" t="s">
        <v>51</v>
      </c>
      <c r="B15" s="65">
        <v>17.572441238651908</v>
      </c>
      <c r="C15" s="66">
        <v>1413</v>
      </c>
    </row>
    <row r="16" spans="1:3" x14ac:dyDescent="0.3">
      <c r="A16" s="64" t="s">
        <v>21</v>
      </c>
      <c r="B16" s="65">
        <v>21.345774024381939</v>
      </c>
      <c r="C16" s="66">
        <v>15671</v>
      </c>
    </row>
    <row r="17" spans="1:3" x14ac:dyDescent="0.3">
      <c r="A17" s="64" t="s">
        <v>70</v>
      </c>
      <c r="B17" s="65">
        <v>19.991930603187409</v>
      </c>
      <c r="C17" s="66">
        <v>991</v>
      </c>
    </row>
    <row r="18" spans="1:3" x14ac:dyDescent="0.3">
      <c r="A18" s="67" t="s">
        <v>59</v>
      </c>
      <c r="B18" s="65">
        <v>20.338739773216595</v>
      </c>
      <c r="C18" s="66">
        <v>1417</v>
      </c>
    </row>
    <row r="19" spans="1:3" x14ac:dyDescent="0.3">
      <c r="A19" s="64" t="s">
        <v>43</v>
      </c>
      <c r="B19" s="65">
        <v>23.486238532110093</v>
      </c>
      <c r="C19" s="66">
        <v>1280</v>
      </c>
    </row>
    <row r="20" spans="1:3" x14ac:dyDescent="0.3">
      <c r="A20" s="64" t="s">
        <v>15</v>
      </c>
      <c r="B20" s="65">
        <v>19.617370179167931</v>
      </c>
      <c r="C20" s="66">
        <v>1292</v>
      </c>
    </row>
    <row r="21" spans="1:3" x14ac:dyDescent="0.3">
      <c r="A21" s="64" t="s">
        <v>38</v>
      </c>
      <c r="B21" s="65">
        <v>22.104072398190045</v>
      </c>
      <c r="C21" s="66">
        <v>1954</v>
      </c>
    </row>
    <row r="22" spans="1:3" x14ac:dyDescent="0.3">
      <c r="A22" s="64" t="s">
        <v>39</v>
      </c>
      <c r="B22" s="65">
        <v>21.211483857398257</v>
      </c>
      <c r="C22" s="66">
        <v>2017</v>
      </c>
    </row>
    <row r="23" spans="1:3" x14ac:dyDescent="0.3">
      <c r="A23" s="64" t="s">
        <v>78</v>
      </c>
      <c r="B23" s="65">
        <v>22.121701669359179</v>
      </c>
      <c r="C23" s="66">
        <v>2054</v>
      </c>
    </row>
    <row r="24" spans="1:3" x14ac:dyDescent="0.3">
      <c r="A24" s="64" t="s">
        <v>13</v>
      </c>
      <c r="B24" s="65">
        <v>20.268823309917423</v>
      </c>
      <c r="C24" s="66">
        <v>24987</v>
      </c>
    </row>
    <row r="25" spans="1:3" x14ac:dyDescent="0.3">
      <c r="A25" s="68" t="s">
        <v>98</v>
      </c>
      <c r="B25" s="63">
        <v>22.301604845483887</v>
      </c>
      <c r="C25" s="61">
        <v>25222</v>
      </c>
    </row>
    <row r="26" spans="1:3" x14ac:dyDescent="0.3">
      <c r="A26" s="64" t="s">
        <v>71</v>
      </c>
      <c r="B26" s="65">
        <v>25.842696629213485</v>
      </c>
      <c r="C26" s="66">
        <v>1127</v>
      </c>
    </row>
    <row r="27" spans="1:3" x14ac:dyDescent="0.3">
      <c r="A27" s="64" t="s">
        <v>65</v>
      </c>
      <c r="B27" s="65">
        <v>31.236306729264474</v>
      </c>
      <c r="C27" s="66">
        <v>1996</v>
      </c>
    </row>
    <row r="28" spans="1:3" x14ac:dyDescent="0.3">
      <c r="A28" s="64" t="s">
        <v>53</v>
      </c>
      <c r="B28" s="65">
        <v>25.848340071052313</v>
      </c>
      <c r="C28" s="66">
        <v>2110</v>
      </c>
    </row>
    <row r="29" spans="1:3" x14ac:dyDescent="0.3">
      <c r="A29" s="64" t="s">
        <v>7</v>
      </c>
      <c r="B29" s="65">
        <v>42.946058091286304</v>
      </c>
      <c r="C29" s="66">
        <v>207</v>
      </c>
    </row>
    <row r="30" spans="1:3" x14ac:dyDescent="0.3">
      <c r="A30" s="69" t="s">
        <v>153</v>
      </c>
      <c r="B30" s="65">
        <v>24.775419867204789</v>
      </c>
      <c r="C30" s="66">
        <v>1903</v>
      </c>
    </row>
    <row r="31" spans="1:3" x14ac:dyDescent="0.3">
      <c r="A31" s="64" t="s">
        <v>80</v>
      </c>
      <c r="B31" s="65">
        <v>27.630020458705719</v>
      </c>
      <c r="C31" s="66">
        <v>2566</v>
      </c>
    </row>
    <row r="32" spans="1:3" x14ac:dyDescent="0.3">
      <c r="A32" s="64" t="s">
        <v>69</v>
      </c>
      <c r="B32" s="65">
        <v>20.239696710284946</v>
      </c>
      <c r="C32" s="66">
        <v>1655</v>
      </c>
    </row>
    <row r="33" spans="1:3" x14ac:dyDescent="0.3">
      <c r="A33" s="64" t="s">
        <v>33</v>
      </c>
      <c r="B33" s="65">
        <v>23.068616049177603</v>
      </c>
      <c r="C33" s="66">
        <v>2777</v>
      </c>
    </row>
    <row r="34" spans="1:3" x14ac:dyDescent="0.3">
      <c r="A34" s="64" t="s">
        <v>30</v>
      </c>
      <c r="B34" s="65">
        <v>20.396600566572236</v>
      </c>
      <c r="C34" s="66">
        <v>1152</v>
      </c>
    </row>
    <row r="35" spans="1:3" x14ac:dyDescent="0.3">
      <c r="A35" s="64" t="s">
        <v>52</v>
      </c>
      <c r="B35" s="65">
        <v>25.245441795231415</v>
      </c>
      <c r="C35" s="66">
        <v>1080</v>
      </c>
    </row>
    <row r="36" spans="1:3" x14ac:dyDescent="0.3">
      <c r="A36" s="64" t="s">
        <v>31</v>
      </c>
      <c r="B36" s="65">
        <v>26.645041705282669</v>
      </c>
      <c r="C36" s="66">
        <v>1150</v>
      </c>
    </row>
    <row r="37" spans="1:3" x14ac:dyDescent="0.3">
      <c r="A37" s="64" t="s">
        <v>32</v>
      </c>
      <c r="B37" s="65">
        <v>19.051489977595811</v>
      </c>
      <c r="C37" s="66">
        <v>9609</v>
      </c>
    </row>
    <row r="38" spans="1:3" x14ac:dyDescent="0.3">
      <c r="A38" s="70" t="s">
        <v>154</v>
      </c>
      <c r="B38" s="63">
        <v>21.264445375704071</v>
      </c>
      <c r="C38" s="61">
        <v>29938</v>
      </c>
    </row>
    <row r="39" spans="1:3" x14ac:dyDescent="0.3">
      <c r="A39" s="64" t="s">
        <v>26</v>
      </c>
      <c r="B39" s="65">
        <v>19.157797316057383</v>
      </c>
      <c r="C39" s="66">
        <v>828</v>
      </c>
    </row>
    <row r="40" spans="1:3" x14ac:dyDescent="0.3">
      <c r="A40" s="64" t="s">
        <v>27</v>
      </c>
      <c r="B40" s="65">
        <v>21.366459627329192</v>
      </c>
      <c r="C40" s="66">
        <v>516</v>
      </c>
    </row>
    <row r="41" spans="1:3" x14ac:dyDescent="0.3">
      <c r="A41" s="64" t="s">
        <v>90</v>
      </c>
      <c r="B41" s="65">
        <v>18.851367707576859</v>
      </c>
      <c r="C41" s="66">
        <v>3115</v>
      </c>
    </row>
    <row r="42" spans="1:3" x14ac:dyDescent="0.3">
      <c r="A42" s="64" t="s">
        <v>28</v>
      </c>
      <c r="B42" s="65">
        <v>20.11307210206245</v>
      </c>
      <c r="C42" s="66">
        <v>10815</v>
      </c>
    </row>
    <row r="43" spans="1:3" x14ac:dyDescent="0.3">
      <c r="A43" s="64" t="s">
        <v>25</v>
      </c>
      <c r="B43" s="65">
        <v>25.719312771682883</v>
      </c>
      <c r="C43" s="66">
        <v>2485</v>
      </c>
    </row>
    <row r="44" spans="1:3" x14ac:dyDescent="0.3">
      <c r="A44" s="64" t="s">
        <v>22</v>
      </c>
      <c r="B44" s="65">
        <v>24.50561349518436</v>
      </c>
      <c r="C44" s="66">
        <v>4300</v>
      </c>
    </row>
    <row r="45" spans="1:3" x14ac:dyDescent="0.3">
      <c r="A45" s="64" t="s">
        <v>29</v>
      </c>
      <c r="B45" s="65">
        <v>22.133259709184614</v>
      </c>
      <c r="C45" s="66">
        <v>7215</v>
      </c>
    </row>
    <row r="46" spans="1:3" x14ac:dyDescent="0.3">
      <c r="A46" s="64" t="s">
        <v>155</v>
      </c>
      <c r="B46" s="65">
        <v>16.810126582278482</v>
      </c>
      <c r="C46" s="66">
        <v>664</v>
      </c>
    </row>
    <row r="47" spans="1:3" x14ac:dyDescent="0.3">
      <c r="A47" s="71" t="s">
        <v>100</v>
      </c>
      <c r="B47" s="63">
        <v>25.695136940237933</v>
      </c>
      <c r="C47" s="61">
        <v>33240</v>
      </c>
    </row>
    <row r="48" spans="1:3" x14ac:dyDescent="0.3">
      <c r="A48" s="64" t="s">
        <v>63</v>
      </c>
      <c r="B48" s="65">
        <v>29.299572509043077</v>
      </c>
      <c r="C48" s="66">
        <v>12474</v>
      </c>
    </row>
    <row r="49" spans="1:3" x14ac:dyDescent="0.3">
      <c r="A49" s="64" t="s">
        <v>81</v>
      </c>
      <c r="B49" s="65">
        <v>27.398127056441407</v>
      </c>
      <c r="C49" s="66">
        <v>2165</v>
      </c>
    </row>
    <row r="50" spans="1:3" x14ac:dyDescent="0.3">
      <c r="A50" s="64" t="s">
        <v>92</v>
      </c>
      <c r="B50" s="65">
        <v>11.050436854646545</v>
      </c>
      <c r="C50" s="66">
        <v>1113</v>
      </c>
    </row>
    <row r="51" spans="1:3" x14ac:dyDescent="0.3">
      <c r="A51" s="64" t="s">
        <v>93</v>
      </c>
      <c r="B51" s="65">
        <v>24.323709934075925</v>
      </c>
      <c r="C51" s="66">
        <v>1070</v>
      </c>
    </row>
    <row r="52" spans="1:3" x14ac:dyDescent="0.3">
      <c r="A52" s="64" t="s">
        <v>47</v>
      </c>
      <c r="B52" s="65">
        <v>31.958900453696295</v>
      </c>
      <c r="C52" s="66">
        <v>2395</v>
      </c>
    </row>
    <row r="53" spans="1:3" x14ac:dyDescent="0.3">
      <c r="A53" s="64" t="s">
        <v>94</v>
      </c>
      <c r="B53" s="65">
        <v>24.667800239309781</v>
      </c>
      <c r="C53" s="66">
        <v>7834</v>
      </c>
    </row>
    <row r="54" spans="1:3" x14ac:dyDescent="0.3">
      <c r="A54" s="64" t="s">
        <v>11</v>
      </c>
      <c r="B54" s="65">
        <v>24.594659036719122</v>
      </c>
      <c r="C54" s="66">
        <v>6189</v>
      </c>
    </row>
    <row r="55" spans="1:3" x14ac:dyDescent="0.3">
      <c r="A55" s="62" t="s">
        <v>101</v>
      </c>
      <c r="B55" s="63">
        <v>20.144437226332794</v>
      </c>
      <c r="C55" s="61">
        <v>47754</v>
      </c>
    </row>
    <row r="56" spans="1:3" x14ac:dyDescent="0.3">
      <c r="A56" s="64" t="s">
        <v>83</v>
      </c>
      <c r="B56" s="65">
        <v>18.322173648386919</v>
      </c>
      <c r="C56" s="66">
        <v>6622</v>
      </c>
    </row>
    <row r="57" spans="1:3" x14ac:dyDescent="0.3">
      <c r="A57" s="64" t="s">
        <v>42</v>
      </c>
      <c r="B57" s="65">
        <v>25.742922454721295</v>
      </c>
      <c r="C57" s="66">
        <v>1464</v>
      </c>
    </row>
    <row r="58" spans="1:3" x14ac:dyDescent="0.3">
      <c r="A58" s="64" t="s">
        <v>34</v>
      </c>
      <c r="B58" s="65">
        <v>16.24571917808219</v>
      </c>
      <c r="C58" s="66">
        <v>759</v>
      </c>
    </row>
    <row r="59" spans="1:3" x14ac:dyDescent="0.3">
      <c r="A59" s="64" t="s">
        <v>35</v>
      </c>
      <c r="B59" s="65">
        <v>15.76091402394132</v>
      </c>
      <c r="C59" s="66">
        <v>5780</v>
      </c>
    </row>
    <row r="60" spans="1:3" x14ac:dyDescent="0.3">
      <c r="A60" s="64" t="s">
        <v>95</v>
      </c>
      <c r="B60" s="65">
        <v>24.069867627477091</v>
      </c>
      <c r="C60" s="66">
        <v>3073</v>
      </c>
    </row>
    <row r="61" spans="1:3" x14ac:dyDescent="0.3">
      <c r="A61" s="64" t="s">
        <v>46</v>
      </c>
      <c r="B61" s="65">
        <v>20.562443302086482</v>
      </c>
      <c r="C61" s="66">
        <v>2040</v>
      </c>
    </row>
    <row r="62" spans="1:3" x14ac:dyDescent="0.3">
      <c r="A62" s="64" t="s">
        <v>44</v>
      </c>
      <c r="B62" s="65">
        <v>29.421380942138093</v>
      </c>
      <c r="C62" s="66">
        <v>6839</v>
      </c>
    </row>
    <row r="63" spans="1:3" x14ac:dyDescent="0.3">
      <c r="A63" s="64" t="s">
        <v>36</v>
      </c>
      <c r="B63" s="65">
        <v>24.731903485254691</v>
      </c>
      <c r="C63" s="66">
        <v>2214</v>
      </c>
    </row>
    <row r="64" spans="1:3" x14ac:dyDescent="0.3">
      <c r="A64" s="64" t="s">
        <v>54</v>
      </c>
      <c r="B64" s="65">
        <v>17.273218816287486</v>
      </c>
      <c r="C64" s="66">
        <v>4153</v>
      </c>
    </row>
    <row r="65" spans="1:3" x14ac:dyDescent="0.3">
      <c r="A65" s="64" t="s">
        <v>23</v>
      </c>
      <c r="B65" s="65">
        <v>20.066827547800258</v>
      </c>
      <c r="C65" s="66">
        <v>3243</v>
      </c>
    </row>
    <row r="66" spans="1:3" x14ac:dyDescent="0.3">
      <c r="A66" s="64" t="s">
        <v>49</v>
      </c>
      <c r="B66" s="65">
        <v>15.564248458985301</v>
      </c>
      <c r="C66" s="66">
        <v>1313</v>
      </c>
    </row>
    <row r="67" spans="1:3" x14ac:dyDescent="0.3">
      <c r="A67" s="64" t="s">
        <v>24</v>
      </c>
      <c r="B67" s="65">
        <v>19.445668282132413</v>
      </c>
      <c r="C67" s="66">
        <v>4855</v>
      </c>
    </row>
    <row r="68" spans="1:3" x14ac:dyDescent="0.3">
      <c r="A68" s="67" t="s">
        <v>68</v>
      </c>
      <c r="B68" s="65">
        <v>23.462525981171293</v>
      </c>
      <c r="C68" s="66">
        <v>3838</v>
      </c>
    </row>
    <row r="69" spans="1:3" x14ac:dyDescent="0.3">
      <c r="A69" s="64" t="s">
        <v>41</v>
      </c>
      <c r="B69" s="65">
        <v>17.279167589107818</v>
      </c>
      <c r="C69" s="66">
        <v>1561</v>
      </c>
    </row>
    <row r="70" spans="1:3" x14ac:dyDescent="0.3">
      <c r="A70" s="70" t="s">
        <v>102</v>
      </c>
      <c r="B70" s="63">
        <v>22.89236534268494</v>
      </c>
      <c r="C70" s="61">
        <v>27613</v>
      </c>
    </row>
    <row r="71" spans="1:3" x14ac:dyDescent="0.3">
      <c r="A71" s="64" t="s">
        <v>55</v>
      </c>
      <c r="B71" s="65">
        <v>25.383278014856963</v>
      </c>
      <c r="C71" s="66">
        <v>1606</v>
      </c>
    </row>
    <row r="72" spans="1:3" x14ac:dyDescent="0.3">
      <c r="A72" s="64" t="s">
        <v>16</v>
      </c>
      <c r="B72" s="65">
        <v>24.5801220093892</v>
      </c>
      <c r="C72" s="66">
        <v>9791</v>
      </c>
    </row>
    <row r="73" spans="1:3" x14ac:dyDescent="0.3">
      <c r="A73" s="64" t="s">
        <v>19</v>
      </c>
      <c r="B73" s="65">
        <v>20.268749282186747</v>
      </c>
      <c r="C73" s="66">
        <v>8824</v>
      </c>
    </row>
    <row r="74" spans="1:3" x14ac:dyDescent="0.3">
      <c r="A74" s="64" t="s">
        <v>17</v>
      </c>
      <c r="B74" s="65">
        <v>17.530695770804911</v>
      </c>
      <c r="C74" s="66">
        <v>3341</v>
      </c>
    </row>
    <row r="75" spans="1:3" x14ac:dyDescent="0.3">
      <c r="A75" s="64" t="s">
        <v>60</v>
      </c>
      <c r="B75" s="65">
        <v>22.545670577751373</v>
      </c>
      <c r="C75" s="66">
        <v>1518</v>
      </c>
    </row>
    <row r="76" spans="1:3" x14ac:dyDescent="0.3">
      <c r="A76" s="69" t="s">
        <v>156</v>
      </c>
      <c r="B76" s="65">
        <v>22.345581605049595</v>
      </c>
      <c r="C76" s="66">
        <v>3965</v>
      </c>
    </row>
    <row r="77" spans="1:3" x14ac:dyDescent="0.3">
      <c r="A77" s="64" t="s">
        <v>82</v>
      </c>
      <c r="B77" s="65">
        <v>23.902218198279765</v>
      </c>
      <c r="C77" s="66">
        <v>7392</v>
      </c>
    </row>
    <row r="78" spans="1:3" x14ac:dyDescent="0.3">
      <c r="A78" s="62" t="s">
        <v>103</v>
      </c>
      <c r="B78" s="63">
        <v>27.191441177618991</v>
      </c>
      <c r="C78" s="61">
        <v>41784</v>
      </c>
    </row>
    <row r="79" spans="1:3" x14ac:dyDescent="0.3">
      <c r="A79" s="64" t="s">
        <v>58</v>
      </c>
      <c r="B79" s="65">
        <v>31.152873147813516</v>
      </c>
      <c r="C79" s="66">
        <v>862</v>
      </c>
    </row>
    <row r="80" spans="1:3" x14ac:dyDescent="0.3">
      <c r="A80" s="64" t="s">
        <v>14</v>
      </c>
      <c r="B80" s="65">
        <v>58.405894172806427</v>
      </c>
      <c r="C80" s="66">
        <v>3488</v>
      </c>
    </row>
    <row r="81" spans="1:3" x14ac:dyDescent="0.3">
      <c r="A81" s="64" t="s">
        <v>77</v>
      </c>
      <c r="B81" s="65">
        <v>27.619237677110359</v>
      </c>
      <c r="C81" s="66">
        <v>1384</v>
      </c>
    </row>
    <row r="82" spans="1:3" x14ac:dyDescent="0.3">
      <c r="A82" s="64" t="s">
        <v>12</v>
      </c>
      <c r="B82" s="65">
        <v>24.02730375426621</v>
      </c>
      <c r="C82" s="66">
        <v>4224</v>
      </c>
    </row>
    <row r="83" spans="1:3" x14ac:dyDescent="0.3">
      <c r="A83" s="64" t="s">
        <v>61</v>
      </c>
      <c r="B83" s="65">
        <v>26.881598365308207</v>
      </c>
      <c r="C83" s="66">
        <v>7104</v>
      </c>
    </row>
    <row r="84" spans="1:3" x14ac:dyDescent="0.3">
      <c r="A84" s="64" t="s">
        <v>72</v>
      </c>
      <c r="B84" s="65">
        <v>29.754251769875502</v>
      </c>
      <c r="C84" s="66">
        <v>7313</v>
      </c>
    </row>
    <row r="85" spans="1:3" x14ac:dyDescent="0.3">
      <c r="A85" s="64" t="s">
        <v>76</v>
      </c>
      <c r="B85" s="65">
        <v>27.604351125727295</v>
      </c>
      <c r="C85" s="66">
        <v>5456</v>
      </c>
    </row>
    <row r="86" spans="1:3" x14ac:dyDescent="0.3">
      <c r="A86" s="64" t="s">
        <v>6</v>
      </c>
      <c r="B86" s="65">
        <v>22.269599042489528</v>
      </c>
      <c r="C86" s="66">
        <v>5954</v>
      </c>
    </row>
    <row r="87" spans="1:3" x14ac:dyDescent="0.3">
      <c r="A87" s="64" t="s">
        <v>64</v>
      </c>
      <c r="B87" s="65">
        <v>23.476101800124148</v>
      </c>
      <c r="C87" s="66">
        <v>3782</v>
      </c>
    </row>
    <row r="88" spans="1:3" x14ac:dyDescent="0.3">
      <c r="A88" s="64" t="s">
        <v>5</v>
      </c>
      <c r="B88" s="65">
        <v>25.424311926605505</v>
      </c>
      <c r="C88" s="66">
        <v>2217</v>
      </c>
    </row>
    <row r="89" spans="1:3" x14ac:dyDescent="0.3">
      <c r="A89" s="70" t="s">
        <v>104</v>
      </c>
      <c r="B89" s="63">
        <v>31.025465413112506</v>
      </c>
      <c r="C89" s="61">
        <v>24915</v>
      </c>
    </row>
    <row r="90" spans="1:3" x14ac:dyDescent="0.3">
      <c r="A90" s="64" t="s">
        <v>1</v>
      </c>
      <c r="B90" s="65">
        <v>34.161775495231105</v>
      </c>
      <c r="C90" s="66">
        <v>3725</v>
      </c>
    </row>
    <row r="91" spans="1:3" x14ac:dyDescent="0.3">
      <c r="A91" s="64" t="s">
        <v>62</v>
      </c>
      <c r="B91" s="65">
        <v>33.998471597180945</v>
      </c>
      <c r="C91" s="66">
        <v>4004</v>
      </c>
    </row>
    <row r="92" spans="1:3" x14ac:dyDescent="0.3">
      <c r="A92" s="64" t="s">
        <v>57</v>
      </c>
      <c r="B92" s="65">
        <v>34.175508002157883</v>
      </c>
      <c r="C92" s="66">
        <v>3801</v>
      </c>
    </row>
    <row r="93" spans="1:3" x14ac:dyDescent="0.3">
      <c r="A93" s="64" t="s">
        <v>9</v>
      </c>
      <c r="B93" s="65">
        <v>26.298044504383007</v>
      </c>
      <c r="C93" s="66">
        <v>780</v>
      </c>
    </row>
    <row r="94" spans="1:3" x14ac:dyDescent="0.3">
      <c r="A94" s="64" t="s">
        <v>10</v>
      </c>
      <c r="B94" s="65">
        <v>24.737037495359484</v>
      </c>
      <c r="C94" s="66">
        <v>3998</v>
      </c>
    </row>
    <row r="95" spans="1:3" x14ac:dyDescent="0.3">
      <c r="A95" s="64" t="s">
        <v>75</v>
      </c>
      <c r="B95" s="65">
        <v>29.968505208753939</v>
      </c>
      <c r="C95" s="66">
        <v>3711</v>
      </c>
    </row>
    <row r="96" spans="1:3" x14ac:dyDescent="0.3">
      <c r="A96" s="64" t="s">
        <v>73</v>
      </c>
      <c r="B96" s="65">
        <v>31.446269086718527</v>
      </c>
      <c r="C96" s="66">
        <v>2183</v>
      </c>
    </row>
    <row r="97" spans="1:3" x14ac:dyDescent="0.3">
      <c r="A97" s="64" t="s">
        <v>8</v>
      </c>
      <c r="B97" s="65">
        <v>31.45780051150895</v>
      </c>
      <c r="C97" s="66">
        <v>369</v>
      </c>
    </row>
    <row r="98" spans="1:3" x14ac:dyDescent="0.3">
      <c r="A98" s="64" t="s">
        <v>3</v>
      </c>
      <c r="B98" s="65">
        <v>32.646464646464644</v>
      </c>
      <c r="C98" s="66">
        <v>1616</v>
      </c>
    </row>
    <row r="99" spans="1:3" x14ac:dyDescent="0.3">
      <c r="A99" s="64" t="s">
        <v>74</v>
      </c>
      <c r="B99" s="65">
        <v>37.940761636107197</v>
      </c>
      <c r="C99" s="66">
        <v>538</v>
      </c>
    </row>
    <row r="100" spans="1:3" x14ac:dyDescent="0.3">
      <c r="A100" s="72" t="s">
        <v>18</v>
      </c>
      <c r="B100" s="73">
        <v>37.401574803149607</v>
      </c>
      <c r="C100" s="74">
        <v>190</v>
      </c>
    </row>
    <row r="103" spans="1:3" x14ac:dyDescent="0.3">
      <c r="B103" s="75"/>
    </row>
    <row r="104" spans="1:3" x14ac:dyDescent="0.3">
      <c r="B104" s="75"/>
    </row>
  </sheetData>
  <mergeCells count="1">
    <mergeCell ref="A2:B2"/>
  </mergeCells>
  <printOptions horizontalCentered="1"/>
  <pageMargins left="0.43307086614173229" right="0.43307086614173229" top="0.70866141732283472" bottom="0.15748031496062992" header="0.31496062992125984" footer="0.31496062992125984"/>
  <pageSetup paperSize="9" firstPageNumber="12" fitToHeight="2" orientation="landscape" useFirstPageNumber="1" r:id="rId1"/>
  <headerFooter alignWithMargins="0"/>
  <rowBreaks count="2" manualBreakCount="2">
    <brk id="37" max="16383" man="1"/>
    <brk id="69" max="16383" man="1"/>
  </rowBreak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E313A-BC3C-4108-96C0-E393385A4147}">
  <sheetPr codeName="Лист6">
    <tabColor theme="7" tint="0.79998168889431442"/>
    <pageSetUpPr fitToPage="1"/>
  </sheetPr>
  <dimension ref="A1:B97"/>
  <sheetViews>
    <sheetView showGridLines="0" workbookViewId="0">
      <selection activeCell="A11" sqref="A11"/>
    </sheetView>
  </sheetViews>
  <sheetFormatPr defaultRowHeight="16.5" x14ac:dyDescent="0.3"/>
  <cols>
    <col min="1" max="1" width="76.7109375" style="15" customWidth="1"/>
    <col min="2" max="2" width="10.42578125" style="15" customWidth="1"/>
    <col min="3" max="256" width="9.140625" style="15"/>
    <col min="257" max="257" width="76.7109375" style="15" customWidth="1"/>
    <col min="258" max="258" width="10.42578125" style="15" customWidth="1"/>
    <col min="259" max="512" width="9.140625" style="15"/>
    <col min="513" max="513" width="76.7109375" style="15" customWidth="1"/>
    <col min="514" max="514" width="10.42578125" style="15" customWidth="1"/>
    <col min="515" max="768" width="9.140625" style="15"/>
    <col min="769" max="769" width="76.7109375" style="15" customWidth="1"/>
    <col min="770" max="770" width="10.42578125" style="15" customWidth="1"/>
    <col min="771" max="1024" width="9.140625" style="15"/>
    <col min="1025" max="1025" width="76.7109375" style="15" customWidth="1"/>
    <col min="1026" max="1026" width="10.42578125" style="15" customWidth="1"/>
    <col min="1027" max="1280" width="9.140625" style="15"/>
    <col min="1281" max="1281" width="76.7109375" style="15" customWidth="1"/>
    <col min="1282" max="1282" width="10.42578125" style="15" customWidth="1"/>
    <col min="1283" max="1536" width="9.140625" style="15"/>
    <col min="1537" max="1537" width="76.7109375" style="15" customWidth="1"/>
    <col min="1538" max="1538" width="10.42578125" style="15" customWidth="1"/>
    <col min="1539" max="1792" width="9.140625" style="15"/>
    <col min="1793" max="1793" width="76.7109375" style="15" customWidth="1"/>
    <col min="1794" max="1794" width="10.42578125" style="15" customWidth="1"/>
    <col min="1795" max="2048" width="9.140625" style="15"/>
    <col min="2049" max="2049" width="76.7109375" style="15" customWidth="1"/>
    <col min="2050" max="2050" width="10.42578125" style="15" customWidth="1"/>
    <col min="2051" max="2304" width="9.140625" style="15"/>
    <col min="2305" max="2305" width="76.7109375" style="15" customWidth="1"/>
    <col min="2306" max="2306" width="10.42578125" style="15" customWidth="1"/>
    <col min="2307" max="2560" width="9.140625" style="15"/>
    <col min="2561" max="2561" width="76.7109375" style="15" customWidth="1"/>
    <col min="2562" max="2562" width="10.42578125" style="15" customWidth="1"/>
    <col min="2563" max="2816" width="9.140625" style="15"/>
    <col min="2817" max="2817" width="76.7109375" style="15" customWidth="1"/>
    <col min="2818" max="2818" width="10.42578125" style="15" customWidth="1"/>
    <col min="2819" max="3072" width="9.140625" style="15"/>
    <col min="3073" max="3073" width="76.7109375" style="15" customWidth="1"/>
    <col min="3074" max="3074" width="10.42578125" style="15" customWidth="1"/>
    <col min="3075" max="3328" width="9.140625" style="15"/>
    <col min="3329" max="3329" width="76.7109375" style="15" customWidth="1"/>
    <col min="3330" max="3330" width="10.42578125" style="15" customWidth="1"/>
    <col min="3331" max="3584" width="9.140625" style="15"/>
    <col min="3585" max="3585" width="76.7109375" style="15" customWidth="1"/>
    <col min="3586" max="3586" width="10.42578125" style="15" customWidth="1"/>
    <col min="3587" max="3840" width="9.140625" style="15"/>
    <col min="3841" max="3841" width="76.7109375" style="15" customWidth="1"/>
    <col min="3842" max="3842" width="10.42578125" style="15" customWidth="1"/>
    <col min="3843" max="4096" width="9.140625" style="15"/>
    <col min="4097" max="4097" width="76.7109375" style="15" customWidth="1"/>
    <col min="4098" max="4098" width="10.42578125" style="15" customWidth="1"/>
    <col min="4099" max="4352" width="9.140625" style="15"/>
    <col min="4353" max="4353" width="76.7109375" style="15" customWidth="1"/>
    <col min="4354" max="4354" width="10.42578125" style="15" customWidth="1"/>
    <col min="4355" max="4608" width="9.140625" style="15"/>
    <col min="4609" max="4609" width="76.7109375" style="15" customWidth="1"/>
    <col min="4610" max="4610" width="10.42578125" style="15" customWidth="1"/>
    <col min="4611" max="4864" width="9.140625" style="15"/>
    <col min="4865" max="4865" width="76.7109375" style="15" customWidth="1"/>
    <col min="4866" max="4866" width="10.42578125" style="15" customWidth="1"/>
    <col min="4867" max="5120" width="9.140625" style="15"/>
    <col min="5121" max="5121" width="76.7109375" style="15" customWidth="1"/>
    <col min="5122" max="5122" width="10.42578125" style="15" customWidth="1"/>
    <col min="5123" max="5376" width="9.140625" style="15"/>
    <col min="5377" max="5377" width="76.7109375" style="15" customWidth="1"/>
    <col min="5378" max="5378" width="10.42578125" style="15" customWidth="1"/>
    <col min="5379" max="5632" width="9.140625" style="15"/>
    <col min="5633" max="5633" width="76.7109375" style="15" customWidth="1"/>
    <col min="5634" max="5634" width="10.42578125" style="15" customWidth="1"/>
    <col min="5635" max="5888" width="9.140625" style="15"/>
    <col min="5889" max="5889" width="76.7109375" style="15" customWidth="1"/>
    <col min="5890" max="5890" width="10.42578125" style="15" customWidth="1"/>
    <col min="5891" max="6144" width="9.140625" style="15"/>
    <col min="6145" max="6145" width="76.7109375" style="15" customWidth="1"/>
    <col min="6146" max="6146" width="10.42578125" style="15" customWidth="1"/>
    <col min="6147" max="6400" width="9.140625" style="15"/>
    <col min="6401" max="6401" width="76.7109375" style="15" customWidth="1"/>
    <col min="6402" max="6402" width="10.42578125" style="15" customWidth="1"/>
    <col min="6403" max="6656" width="9.140625" style="15"/>
    <col min="6657" max="6657" width="76.7109375" style="15" customWidth="1"/>
    <col min="6658" max="6658" width="10.42578125" style="15" customWidth="1"/>
    <col min="6659" max="6912" width="9.140625" style="15"/>
    <col min="6913" max="6913" width="76.7109375" style="15" customWidth="1"/>
    <col min="6914" max="6914" width="10.42578125" style="15" customWidth="1"/>
    <col min="6915" max="7168" width="9.140625" style="15"/>
    <col min="7169" max="7169" width="76.7109375" style="15" customWidth="1"/>
    <col min="7170" max="7170" width="10.42578125" style="15" customWidth="1"/>
    <col min="7171" max="7424" width="9.140625" style="15"/>
    <col min="7425" max="7425" width="76.7109375" style="15" customWidth="1"/>
    <col min="7426" max="7426" width="10.42578125" style="15" customWidth="1"/>
    <col min="7427" max="7680" width="9.140625" style="15"/>
    <col min="7681" max="7681" width="76.7109375" style="15" customWidth="1"/>
    <col min="7682" max="7682" width="10.42578125" style="15" customWidth="1"/>
    <col min="7683" max="7936" width="9.140625" style="15"/>
    <col min="7937" max="7937" width="76.7109375" style="15" customWidth="1"/>
    <col min="7938" max="7938" width="10.42578125" style="15" customWidth="1"/>
    <col min="7939" max="8192" width="9.140625" style="15"/>
    <col min="8193" max="8193" width="76.7109375" style="15" customWidth="1"/>
    <col min="8194" max="8194" width="10.42578125" style="15" customWidth="1"/>
    <col min="8195" max="8448" width="9.140625" style="15"/>
    <col min="8449" max="8449" width="76.7109375" style="15" customWidth="1"/>
    <col min="8450" max="8450" width="10.42578125" style="15" customWidth="1"/>
    <col min="8451" max="8704" width="9.140625" style="15"/>
    <col min="8705" max="8705" width="76.7109375" style="15" customWidth="1"/>
    <col min="8706" max="8706" width="10.42578125" style="15" customWidth="1"/>
    <col min="8707" max="8960" width="9.140625" style="15"/>
    <col min="8961" max="8961" width="76.7109375" style="15" customWidth="1"/>
    <col min="8962" max="8962" width="10.42578125" style="15" customWidth="1"/>
    <col min="8963" max="9216" width="9.140625" style="15"/>
    <col min="9217" max="9217" width="76.7109375" style="15" customWidth="1"/>
    <col min="9218" max="9218" width="10.42578125" style="15" customWidth="1"/>
    <col min="9219" max="9472" width="9.140625" style="15"/>
    <col min="9473" max="9473" width="76.7109375" style="15" customWidth="1"/>
    <col min="9474" max="9474" width="10.42578125" style="15" customWidth="1"/>
    <col min="9475" max="9728" width="9.140625" style="15"/>
    <col min="9729" max="9729" width="76.7109375" style="15" customWidth="1"/>
    <col min="9730" max="9730" width="10.42578125" style="15" customWidth="1"/>
    <col min="9731" max="9984" width="9.140625" style="15"/>
    <col min="9985" max="9985" width="76.7109375" style="15" customWidth="1"/>
    <col min="9986" max="9986" width="10.42578125" style="15" customWidth="1"/>
    <col min="9987" max="10240" width="9.140625" style="15"/>
    <col min="10241" max="10241" width="76.7109375" style="15" customWidth="1"/>
    <col min="10242" max="10242" width="10.42578125" style="15" customWidth="1"/>
    <col min="10243" max="10496" width="9.140625" style="15"/>
    <col min="10497" max="10497" width="76.7109375" style="15" customWidth="1"/>
    <col min="10498" max="10498" width="10.42578125" style="15" customWidth="1"/>
    <col min="10499" max="10752" width="9.140625" style="15"/>
    <col min="10753" max="10753" width="76.7109375" style="15" customWidth="1"/>
    <col min="10754" max="10754" width="10.42578125" style="15" customWidth="1"/>
    <col min="10755" max="11008" width="9.140625" style="15"/>
    <col min="11009" max="11009" width="76.7109375" style="15" customWidth="1"/>
    <col min="11010" max="11010" width="10.42578125" style="15" customWidth="1"/>
    <col min="11011" max="11264" width="9.140625" style="15"/>
    <col min="11265" max="11265" width="76.7109375" style="15" customWidth="1"/>
    <col min="11266" max="11266" width="10.42578125" style="15" customWidth="1"/>
    <col min="11267" max="11520" width="9.140625" style="15"/>
    <col min="11521" max="11521" width="76.7109375" style="15" customWidth="1"/>
    <col min="11522" max="11522" width="10.42578125" style="15" customWidth="1"/>
    <col min="11523" max="11776" width="9.140625" style="15"/>
    <col min="11777" max="11777" width="76.7109375" style="15" customWidth="1"/>
    <col min="11778" max="11778" width="10.42578125" style="15" customWidth="1"/>
    <col min="11779" max="12032" width="9.140625" style="15"/>
    <col min="12033" max="12033" width="76.7109375" style="15" customWidth="1"/>
    <col min="12034" max="12034" width="10.42578125" style="15" customWidth="1"/>
    <col min="12035" max="12288" width="9.140625" style="15"/>
    <col min="12289" max="12289" width="76.7109375" style="15" customWidth="1"/>
    <col min="12290" max="12290" width="10.42578125" style="15" customWidth="1"/>
    <col min="12291" max="12544" width="9.140625" style="15"/>
    <col min="12545" max="12545" width="76.7109375" style="15" customWidth="1"/>
    <col min="12546" max="12546" width="10.42578125" style="15" customWidth="1"/>
    <col min="12547" max="12800" width="9.140625" style="15"/>
    <col min="12801" max="12801" width="76.7109375" style="15" customWidth="1"/>
    <col min="12802" max="12802" width="10.42578125" style="15" customWidth="1"/>
    <col min="12803" max="13056" width="9.140625" style="15"/>
    <col min="13057" max="13057" width="76.7109375" style="15" customWidth="1"/>
    <col min="13058" max="13058" width="10.42578125" style="15" customWidth="1"/>
    <col min="13059" max="13312" width="9.140625" style="15"/>
    <col min="13313" max="13313" width="76.7109375" style="15" customWidth="1"/>
    <col min="13314" max="13314" width="10.42578125" style="15" customWidth="1"/>
    <col min="13315" max="13568" width="9.140625" style="15"/>
    <col min="13569" max="13569" width="76.7109375" style="15" customWidth="1"/>
    <col min="13570" max="13570" width="10.42578125" style="15" customWidth="1"/>
    <col min="13571" max="13824" width="9.140625" style="15"/>
    <col min="13825" max="13825" width="76.7109375" style="15" customWidth="1"/>
    <col min="13826" max="13826" width="10.42578125" style="15" customWidth="1"/>
    <col min="13827" max="14080" width="9.140625" style="15"/>
    <col min="14081" max="14081" width="76.7109375" style="15" customWidth="1"/>
    <col min="14082" max="14082" width="10.42578125" style="15" customWidth="1"/>
    <col min="14083" max="14336" width="9.140625" style="15"/>
    <col min="14337" max="14337" width="76.7109375" style="15" customWidth="1"/>
    <col min="14338" max="14338" width="10.42578125" style="15" customWidth="1"/>
    <col min="14339" max="14592" width="9.140625" style="15"/>
    <col min="14593" max="14593" width="76.7109375" style="15" customWidth="1"/>
    <col min="14594" max="14594" width="10.42578125" style="15" customWidth="1"/>
    <col min="14595" max="14848" width="9.140625" style="15"/>
    <col min="14849" max="14849" width="76.7109375" style="15" customWidth="1"/>
    <col min="14850" max="14850" width="10.42578125" style="15" customWidth="1"/>
    <col min="14851" max="15104" width="9.140625" style="15"/>
    <col min="15105" max="15105" width="76.7109375" style="15" customWidth="1"/>
    <col min="15106" max="15106" width="10.42578125" style="15" customWidth="1"/>
    <col min="15107" max="15360" width="9.140625" style="15"/>
    <col min="15361" max="15361" width="76.7109375" style="15" customWidth="1"/>
    <col min="15362" max="15362" width="10.42578125" style="15" customWidth="1"/>
    <col min="15363" max="15616" width="9.140625" style="15"/>
    <col min="15617" max="15617" width="76.7109375" style="15" customWidth="1"/>
    <col min="15618" max="15618" width="10.42578125" style="15" customWidth="1"/>
    <col min="15619" max="15872" width="9.140625" style="15"/>
    <col min="15873" max="15873" width="76.7109375" style="15" customWidth="1"/>
    <col min="15874" max="15874" width="10.42578125" style="15" customWidth="1"/>
    <col min="15875" max="16128" width="9.140625" style="15"/>
    <col min="16129" max="16129" width="76.7109375" style="15" customWidth="1"/>
    <col min="16130" max="16130" width="10.42578125" style="15" customWidth="1"/>
    <col min="16131" max="16384" width="9.140625" style="15"/>
  </cols>
  <sheetData>
    <row r="1" spans="1:2" x14ac:dyDescent="0.3">
      <c r="A1" s="21" t="s">
        <v>157</v>
      </c>
    </row>
    <row r="2" spans="1:2" x14ac:dyDescent="0.3">
      <c r="A2" s="15" t="s">
        <v>86</v>
      </c>
    </row>
    <row r="3" spans="1:2" x14ac:dyDescent="0.3">
      <c r="A3" s="29" t="s">
        <v>86</v>
      </c>
      <c r="B3" s="29" t="s">
        <v>158</v>
      </c>
    </row>
    <row r="4" spans="1:2" x14ac:dyDescent="0.3">
      <c r="A4" s="29" t="s">
        <v>88</v>
      </c>
      <c r="B4" s="30">
        <v>737948</v>
      </c>
    </row>
    <row r="5" spans="1:2" x14ac:dyDescent="0.3">
      <c r="A5" s="29" t="s">
        <v>97</v>
      </c>
      <c r="B5" s="30">
        <v>141242</v>
      </c>
    </row>
    <row r="6" spans="1:2" x14ac:dyDescent="0.3">
      <c r="A6" s="29" t="s">
        <v>50</v>
      </c>
      <c r="B6" s="30">
        <v>4581</v>
      </c>
    </row>
    <row r="7" spans="1:2" x14ac:dyDescent="0.3">
      <c r="A7" s="29" t="s">
        <v>48</v>
      </c>
      <c r="B7" s="30">
        <v>7206</v>
      </c>
    </row>
    <row r="8" spans="1:2" x14ac:dyDescent="0.3">
      <c r="A8" s="29" t="s">
        <v>20</v>
      </c>
      <c r="B8" s="30">
        <v>6657</v>
      </c>
    </row>
    <row r="9" spans="1:2" x14ac:dyDescent="0.3">
      <c r="A9" s="29" t="s">
        <v>4</v>
      </c>
      <c r="B9" s="30">
        <v>8602</v>
      </c>
    </row>
    <row r="10" spans="1:2" x14ac:dyDescent="0.3">
      <c r="A10" s="29" t="s">
        <v>45</v>
      </c>
      <c r="B10" s="30">
        <v>4287</v>
      </c>
    </row>
    <row r="11" spans="1:2" x14ac:dyDescent="0.3">
      <c r="A11" s="29" t="s">
        <v>40</v>
      </c>
      <c r="B11" s="30">
        <v>4399</v>
      </c>
    </row>
    <row r="12" spans="1:2" x14ac:dyDescent="0.3">
      <c r="A12" s="29" t="s">
        <v>37</v>
      </c>
      <c r="B12" s="30">
        <v>3399</v>
      </c>
    </row>
    <row r="13" spans="1:2" x14ac:dyDescent="0.3">
      <c r="A13" s="29" t="s">
        <v>56</v>
      </c>
      <c r="B13" s="30">
        <v>4971</v>
      </c>
    </row>
    <row r="14" spans="1:2" x14ac:dyDescent="0.3">
      <c r="A14" s="29" t="s">
        <v>51</v>
      </c>
      <c r="B14" s="30">
        <v>5632</v>
      </c>
    </row>
    <row r="15" spans="1:2" x14ac:dyDescent="0.3">
      <c r="A15" s="29" t="s">
        <v>21</v>
      </c>
      <c r="B15" s="30">
        <v>27950</v>
      </c>
    </row>
    <row r="16" spans="1:2" x14ac:dyDescent="0.3">
      <c r="A16" s="29" t="s">
        <v>70</v>
      </c>
      <c r="B16" s="30">
        <v>4204</v>
      </c>
    </row>
    <row r="17" spans="1:2" x14ac:dyDescent="0.3">
      <c r="A17" s="29" t="s">
        <v>59</v>
      </c>
      <c r="B17" s="30">
        <v>4701</v>
      </c>
    </row>
    <row r="18" spans="1:2" x14ac:dyDescent="0.3">
      <c r="A18" s="29" t="s">
        <v>43</v>
      </c>
      <c r="B18" s="30">
        <v>4302</v>
      </c>
    </row>
    <row r="19" spans="1:2" x14ac:dyDescent="0.3">
      <c r="A19" s="29" t="s">
        <v>15</v>
      </c>
      <c r="B19" s="30">
        <v>2875</v>
      </c>
    </row>
    <row r="20" spans="1:2" x14ac:dyDescent="0.3">
      <c r="A20" s="29" t="s">
        <v>38</v>
      </c>
      <c r="B20" s="30">
        <v>6166</v>
      </c>
    </row>
    <row r="21" spans="1:2" x14ac:dyDescent="0.3">
      <c r="A21" s="29" t="s">
        <v>39</v>
      </c>
      <c r="B21" s="30">
        <v>4749</v>
      </c>
    </row>
    <row r="22" spans="1:2" x14ac:dyDescent="0.3">
      <c r="A22" s="29" t="s">
        <v>78</v>
      </c>
      <c r="B22" s="30">
        <v>6222</v>
      </c>
    </row>
    <row r="23" spans="1:2" x14ac:dyDescent="0.3">
      <c r="A23" s="29" t="s">
        <v>13</v>
      </c>
      <c r="B23" s="30">
        <v>30339</v>
      </c>
    </row>
    <row r="24" spans="1:2" x14ac:dyDescent="0.3">
      <c r="A24" s="29" t="s">
        <v>98</v>
      </c>
      <c r="B24" s="30">
        <v>70737</v>
      </c>
    </row>
    <row r="25" spans="1:2" x14ac:dyDescent="0.3">
      <c r="A25" s="29" t="s">
        <v>71</v>
      </c>
      <c r="B25" s="30">
        <v>3655</v>
      </c>
    </row>
    <row r="26" spans="1:2" x14ac:dyDescent="0.3">
      <c r="A26" s="29" t="s">
        <v>65</v>
      </c>
      <c r="B26" s="30">
        <v>6060</v>
      </c>
    </row>
    <row r="27" spans="1:2" x14ac:dyDescent="0.3">
      <c r="A27" s="29" t="s">
        <v>7</v>
      </c>
      <c r="B27" s="30">
        <v>397</v>
      </c>
    </row>
    <row r="28" spans="1:2" x14ac:dyDescent="0.3">
      <c r="A28" s="29" t="s">
        <v>80</v>
      </c>
      <c r="B28" s="30">
        <v>8857</v>
      </c>
    </row>
    <row r="29" spans="1:2" x14ac:dyDescent="0.3">
      <c r="A29" s="29" t="s">
        <v>69</v>
      </c>
      <c r="B29" s="30">
        <v>5179</v>
      </c>
    </row>
    <row r="30" spans="1:2" x14ac:dyDescent="0.3">
      <c r="A30" s="29" t="s">
        <v>33</v>
      </c>
      <c r="B30" s="30">
        <v>7159</v>
      </c>
    </row>
    <row r="31" spans="1:2" x14ac:dyDescent="0.3">
      <c r="A31" s="29" t="s">
        <v>30</v>
      </c>
      <c r="B31" s="30">
        <v>3575</v>
      </c>
    </row>
    <row r="32" spans="1:2" x14ac:dyDescent="0.3">
      <c r="A32" s="29" t="s">
        <v>52</v>
      </c>
      <c r="B32" s="30">
        <v>3814</v>
      </c>
    </row>
    <row r="33" spans="1:2" x14ac:dyDescent="0.3">
      <c r="A33" s="29" t="s">
        <v>31</v>
      </c>
      <c r="B33" s="30">
        <v>4525</v>
      </c>
    </row>
    <row r="34" spans="1:2" x14ac:dyDescent="0.3">
      <c r="A34" s="29" t="s">
        <v>32</v>
      </c>
      <c r="B34" s="30">
        <v>20318</v>
      </c>
    </row>
    <row r="35" spans="1:2" x14ac:dyDescent="0.3">
      <c r="A35" s="29" t="s">
        <v>53</v>
      </c>
      <c r="B35" s="30">
        <v>7595</v>
      </c>
    </row>
    <row r="36" spans="1:2" x14ac:dyDescent="0.3">
      <c r="A36" s="29" t="s">
        <v>159</v>
      </c>
      <c r="B36" s="30">
        <v>69404</v>
      </c>
    </row>
    <row r="37" spans="1:2" x14ac:dyDescent="0.3">
      <c r="A37" s="29" t="s">
        <v>26</v>
      </c>
      <c r="B37" s="30">
        <v>1747</v>
      </c>
    </row>
    <row r="38" spans="1:2" x14ac:dyDescent="0.3">
      <c r="A38" s="29" t="s">
        <v>27</v>
      </c>
      <c r="B38" s="30">
        <v>967</v>
      </c>
    </row>
    <row r="39" spans="1:2" x14ac:dyDescent="0.3">
      <c r="A39" s="29" t="s">
        <v>90</v>
      </c>
      <c r="B39" s="30">
        <v>8384</v>
      </c>
    </row>
    <row r="40" spans="1:2" x14ac:dyDescent="0.3">
      <c r="A40" s="29" t="s">
        <v>28</v>
      </c>
      <c r="B40" s="30">
        <v>23005</v>
      </c>
    </row>
    <row r="41" spans="1:2" x14ac:dyDescent="0.3">
      <c r="A41" s="29" t="s">
        <v>25</v>
      </c>
      <c r="B41" s="30">
        <v>3981</v>
      </c>
    </row>
    <row r="42" spans="1:2" x14ac:dyDescent="0.3">
      <c r="A42" s="29" t="s">
        <v>22</v>
      </c>
      <c r="B42" s="30">
        <v>14436</v>
      </c>
    </row>
    <row r="43" spans="1:2" x14ac:dyDescent="0.3">
      <c r="A43" s="29" t="s">
        <v>29</v>
      </c>
      <c r="B43" s="30">
        <v>14786</v>
      </c>
    </row>
    <row r="44" spans="1:2" x14ac:dyDescent="0.3">
      <c r="A44" s="29" t="s">
        <v>146</v>
      </c>
      <c r="B44" s="30">
        <v>2098</v>
      </c>
    </row>
    <row r="45" spans="1:2" x14ac:dyDescent="0.3">
      <c r="A45" s="29" t="s">
        <v>160</v>
      </c>
      <c r="B45" s="30">
        <v>32050</v>
      </c>
    </row>
    <row r="46" spans="1:2" x14ac:dyDescent="0.3">
      <c r="A46" s="29" t="s">
        <v>63</v>
      </c>
      <c r="B46" s="30">
        <v>7266</v>
      </c>
    </row>
    <row r="47" spans="1:2" x14ac:dyDescent="0.3">
      <c r="A47" s="29" t="s">
        <v>81</v>
      </c>
      <c r="B47" s="30">
        <v>1082</v>
      </c>
    </row>
    <row r="48" spans="1:2" x14ac:dyDescent="0.3">
      <c r="A48" s="29" t="s">
        <v>92</v>
      </c>
      <c r="B48" s="30">
        <v>2369</v>
      </c>
    </row>
    <row r="49" spans="1:2" x14ac:dyDescent="0.3">
      <c r="A49" s="29" t="s">
        <v>93</v>
      </c>
      <c r="B49" s="30">
        <v>1297</v>
      </c>
    </row>
    <row r="50" spans="1:2" x14ac:dyDescent="0.3">
      <c r="A50" s="29" t="s">
        <v>47</v>
      </c>
      <c r="B50" s="30">
        <v>2576</v>
      </c>
    </row>
    <row r="51" spans="1:2" x14ac:dyDescent="0.3">
      <c r="A51" s="29" t="s">
        <v>94</v>
      </c>
      <c r="B51" s="30">
        <v>4241</v>
      </c>
    </row>
    <row r="52" spans="1:2" x14ac:dyDescent="0.3">
      <c r="A52" s="29" t="s">
        <v>11</v>
      </c>
      <c r="B52" s="30">
        <v>13219</v>
      </c>
    </row>
    <row r="53" spans="1:2" x14ac:dyDescent="0.3">
      <c r="A53" s="29" t="s">
        <v>101</v>
      </c>
      <c r="B53" s="30">
        <v>153803</v>
      </c>
    </row>
    <row r="54" spans="1:2" x14ac:dyDescent="0.3">
      <c r="A54" s="29" t="s">
        <v>83</v>
      </c>
      <c r="B54" s="30">
        <v>17060</v>
      </c>
    </row>
    <row r="55" spans="1:2" x14ac:dyDescent="0.3">
      <c r="A55" s="29" t="s">
        <v>42</v>
      </c>
      <c r="B55" s="30">
        <v>5205</v>
      </c>
    </row>
    <row r="56" spans="1:2" x14ac:dyDescent="0.3">
      <c r="A56" s="29" t="s">
        <v>34</v>
      </c>
      <c r="B56" s="30">
        <v>3523</v>
      </c>
    </row>
    <row r="57" spans="1:2" x14ac:dyDescent="0.3">
      <c r="A57" s="29" t="s">
        <v>35</v>
      </c>
      <c r="B57" s="30">
        <v>19364</v>
      </c>
    </row>
    <row r="58" spans="1:2" x14ac:dyDescent="0.3">
      <c r="A58" s="29" t="s">
        <v>95</v>
      </c>
      <c r="B58" s="30">
        <v>8598</v>
      </c>
    </row>
    <row r="59" spans="1:2" x14ac:dyDescent="0.3">
      <c r="A59" s="29" t="s">
        <v>46</v>
      </c>
      <c r="B59" s="30">
        <v>8177</v>
      </c>
    </row>
    <row r="60" spans="1:2" x14ac:dyDescent="0.3">
      <c r="A60" s="29" t="s">
        <v>44</v>
      </c>
      <c r="B60" s="30">
        <v>16338</v>
      </c>
    </row>
    <row r="61" spans="1:2" x14ac:dyDescent="0.3">
      <c r="A61" s="29" t="s">
        <v>36</v>
      </c>
      <c r="B61" s="30">
        <v>8399</v>
      </c>
    </row>
    <row r="62" spans="1:2" x14ac:dyDescent="0.3">
      <c r="A62" s="29" t="s">
        <v>54</v>
      </c>
      <c r="B62" s="30">
        <v>14071</v>
      </c>
    </row>
    <row r="63" spans="1:2" x14ac:dyDescent="0.3">
      <c r="A63" s="29" t="s">
        <v>23</v>
      </c>
      <c r="B63" s="30">
        <v>16626</v>
      </c>
    </row>
    <row r="64" spans="1:2" x14ac:dyDescent="0.3">
      <c r="A64" s="29" t="s">
        <v>49</v>
      </c>
      <c r="B64" s="30">
        <v>5792</v>
      </c>
    </row>
    <row r="65" spans="1:2" x14ac:dyDescent="0.3">
      <c r="A65" s="29" t="s">
        <v>24</v>
      </c>
      <c r="B65" s="30">
        <v>14939</v>
      </c>
    </row>
    <row r="66" spans="1:2" x14ac:dyDescent="0.3">
      <c r="A66" s="29" t="s">
        <v>68</v>
      </c>
      <c r="B66" s="30">
        <v>10712</v>
      </c>
    </row>
    <row r="67" spans="1:2" x14ac:dyDescent="0.3">
      <c r="A67" s="29" t="s">
        <v>41</v>
      </c>
      <c r="B67" s="30">
        <v>4999</v>
      </c>
    </row>
    <row r="68" spans="1:2" x14ac:dyDescent="0.3">
      <c r="A68" s="29" t="s">
        <v>102</v>
      </c>
      <c r="B68" s="30">
        <v>86628</v>
      </c>
    </row>
    <row r="69" spans="1:2" x14ac:dyDescent="0.3">
      <c r="A69" s="29" t="s">
        <v>55</v>
      </c>
      <c r="B69" s="30">
        <v>6469</v>
      </c>
    </row>
    <row r="70" spans="1:2" x14ac:dyDescent="0.3">
      <c r="A70" s="29" t="s">
        <v>16</v>
      </c>
      <c r="B70" s="30">
        <v>34617</v>
      </c>
    </row>
    <row r="71" spans="1:2" x14ac:dyDescent="0.3">
      <c r="A71" s="29" t="s">
        <v>17</v>
      </c>
      <c r="B71" s="30">
        <v>11567</v>
      </c>
    </row>
    <row r="72" spans="1:2" x14ac:dyDescent="0.3">
      <c r="A72" s="29" t="s">
        <v>60</v>
      </c>
      <c r="B72" s="30">
        <v>4425</v>
      </c>
    </row>
    <row r="73" spans="1:2" x14ac:dyDescent="0.3">
      <c r="A73" s="29" t="s">
        <v>82</v>
      </c>
      <c r="B73" s="30">
        <v>20432</v>
      </c>
    </row>
    <row r="74" spans="1:2" x14ac:dyDescent="0.3">
      <c r="A74" s="29" t="s">
        <v>19</v>
      </c>
      <c r="B74" s="30">
        <v>25110</v>
      </c>
    </row>
    <row r="75" spans="1:2" x14ac:dyDescent="0.3">
      <c r="A75" s="29" t="s">
        <v>103</v>
      </c>
      <c r="B75" s="30">
        <v>139009</v>
      </c>
    </row>
    <row r="76" spans="1:2" x14ac:dyDescent="0.3">
      <c r="A76" s="29" t="s">
        <v>58</v>
      </c>
      <c r="B76" s="30">
        <v>2130</v>
      </c>
    </row>
    <row r="77" spans="1:2" x14ac:dyDescent="0.3">
      <c r="A77" s="29" t="s">
        <v>14</v>
      </c>
      <c r="B77" s="30">
        <v>3592</v>
      </c>
    </row>
    <row r="78" spans="1:2" x14ac:dyDescent="0.3">
      <c r="A78" s="29" t="s">
        <v>77</v>
      </c>
      <c r="B78" s="30">
        <v>3269</v>
      </c>
    </row>
    <row r="79" spans="1:2" x14ac:dyDescent="0.3">
      <c r="A79" s="29" t="s">
        <v>12</v>
      </c>
      <c r="B79" s="30">
        <v>11911</v>
      </c>
    </row>
    <row r="80" spans="1:2" x14ac:dyDescent="0.3">
      <c r="A80" s="29" t="s">
        <v>61</v>
      </c>
      <c r="B80" s="30">
        <v>23680</v>
      </c>
    </row>
    <row r="81" spans="1:2" x14ac:dyDescent="0.3">
      <c r="A81" s="29" t="s">
        <v>72</v>
      </c>
      <c r="B81" s="30">
        <v>20345</v>
      </c>
    </row>
    <row r="82" spans="1:2" x14ac:dyDescent="0.3">
      <c r="A82" s="29" t="s">
        <v>76</v>
      </c>
      <c r="B82" s="30">
        <v>21354</v>
      </c>
    </row>
    <row r="83" spans="1:2" x14ac:dyDescent="0.3">
      <c r="A83" s="29" t="s">
        <v>6</v>
      </c>
      <c r="B83" s="30">
        <v>21585</v>
      </c>
    </row>
    <row r="84" spans="1:2" x14ac:dyDescent="0.3">
      <c r="A84" s="29" t="s">
        <v>64</v>
      </c>
      <c r="B84" s="30">
        <v>7830</v>
      </c>
    </row>
    <row r="85" spans="1:2" x14ac:dyDescent="0.3">
      <c r="A85" s="29" t="s">
        <v>5</v>
      </c>
      <c r="B85" s="30">
        <v>7433</v>
      </c>
    </row>
    <row r="86" spans="1:2" x14ac:dyDescent="0.3">
      <c r="A86" s="29" t="s">
        <v>104</v>
      </c>
      <c r="B86" s="30">
        <v>44404</v>
      </c>
    </row>
    <row r="87" spans="1:2" x14ac:dyDescent="0.3">
      <c r="A87" s="29" t="s">
        <v>1</v>
      </c>
      <c r="B87" s="30">
        <v>7684</v>
      </c>
    </row>
    <row r="88" spans="1:2" x14ac:dyDescent="0.3">
      <c r="A88" s="29" t="s">
        <v>62</v>
      </c>
      <c r="B88" s="30">
        <v>8461</v>
      </c>
    </row>
    <row r="89" spans="1:2" x14ac:dyDescent="0.3">
      <c r="A89" s="29" t="s">
        <v>57</v>
      </c>
      <c r="B89" s="30">
        <v>8196</v>
      </c>
    </row>
    <row r="90" spans="1:2" x14ac:dyDescent="0.3">
      <c r="A90" s="29" t="s">
        <v>9</v>
      </c>
      <c r="B90" s="30">
        <v>2360</v>
      </c>
    </row>
    <row r="91" spans="1:2" x14ac:dyDescent="0.3">
      <c r="A91" s="29" t="s">
        <v>10</v>
      </c>
      <c r="B91" s="30">
        <v>9366</v>
      </c>
    </row>
    <row r="92" spans="1:2" x14ac:dyDescent="0.3">
      <c r="A92" s="29" t="s">
        <v>75</v>
      </c>
      <c r="B92" s="30">
        <v>9669</v>
      </c>
    </row>
    <row r="93" spans="1:2" x14ac:dyDescent="0.3">
      <c r="A93" s="29" t="s">
        <v>73</v>
      </c>
      <c r="B93" s="30">
        <v>6300</v>
      </c>
    </row>
    <row r="94" spans="1:2" x14ac:dyDescent="0.3">
      <c r="A94" s="29" t="s">
        <v>8</v>
      </c>
      <c r="B94" s="30">
        <v>1606</v>
      </c>
    </row>
    <row r="95" spans="1:2" x14ac:dyDescent="0.3">
      <c r="A95" s="29" t="s">
        <v>3</v>
      </c>
      <c r="B95" s="30">
        <v>4438</v>
      </c>
    </row>
    <row r="96" spans="1:2" x14ac:dyDescent="0.3">
      <c r="A96" s="29" t="s">
        <v>74</v>
      </c>
      <c r="B96" s="30">
        <v>1711</v>
      </c>
    </row>
    <row r="97" spans="1:2" x14ac:dyDescent="0.3">
      <c r="A97" s="29" t="s">
        <v>18</v>
      </c>
      <c r="B97" s="30">
        <v>493</v>
      </c>
    </row>
  </sheetData>
  <pageMargins left="0.75" right="0.75" top="1" bottom="1" header="0.5" footer="0.5"/>
  <pageSetup orientation="portrait" horizontalDpi="300" verticalDpi="300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CEFFF-B90A-4280-B881-EB6A17C38A39}">
  <sheetPr codeName="Лист5">
    <tabColor theme="7" tint="0.79998168889431442"/>
    <pageSetUpPr fitToPage="1"/>
  </sheetPr>
  <dimension ref="A1:Z99"/>
  <sheetViews>
    <sheetView showGridLines="0" workbookViewId="0">
      <selection activeCell="A11" sqref="A11"/>
    </sheetView>
  </sheetViews>
  <sheetFormatPr defaultRowHeight="16.5" x14ac:dyDescent="0.3"/>
  <cols>
    <col min="1" max="1" width="108.5703125" style="46" customWidth="1"/>
    <col min="2" max="2" width="6.42578125" style="46" customWidth="1"/>
    <col min="3" max="256" width="9.140625" style="46"/>
    <col min="257" max="257" width="108.5703125" style="46" customWidth="1"/>
    <col min="258" max="258" width="6.42578125" style="46" customWidth="1"/>
    <col min="259" max="512" width="9.140625" style="46"/>
    <col min="513" max="513" width="108.5703125" style="46" customWidth="1"/>
    <col min="514" max="514" width="6.42578125" style="46" customWidth="1"/>
    <col min="515" max="768" width="9.140625" style="46"/>
    <col min="769" max="769" width="108.5703125" style="46" customWidth="1"/>
    <col min="770" max="770" width="6.42578125" style="46" customWidth="1"/>
    <col min="771" max="1024" width="9.140625" style="46"/>
    <col min="1025" max="1025" width="108.5703125" style="46" customWidth="1"/>
    <col min="1026" max="1026" width="6.42578125" style="46" customWidth="1"/>
    <col min="1027" max="1280" width="9.140625" style="46"/>
    <col min="1281" max="1281" width="108.5703125" style="46" customWidth="1"/>
    <col min="1282" max="1282" width="6.42578125" style="46" customWidth="1"/>
    <col min="1283" max="1536" width="9.140625" style="46"/>
    <col min="1537" max="1537" width="108.5703125" style="46" customWidth="1"/>
    <col min="1538" max="1538" width="6.42578125" style="46" customWidth="1"/>
    <col min="1539" max="1792" width="9.140625" style="46"/>
    <col min="1793" max="1793" width="108.5703125" style="46" customWidth="1"/>
    <col min="1794" max="1794" width="6.42578125" style="46" customWidth="1"/>
    <col min="1795" max="2048" width="9.140625" style="46"/>
    <col min="2049" max="2049" width="108.5703125" style="46" customWidth="1"/>
    <col min="2050" max="2050" width="6.42578125" style="46" customWidth="1"/>
    <col min="2051" max="2304" width="9.140625" style="46"/>
    <col min="2305" max="2305" width="108.5703125" style="46" customWidth="1"/>
    <col min="2306" max="2306" width="6.42578125" style="46" customWidth="1"/>
    <col min="2307" max="2560" width="9.140625" style="46"/>
    <col min="2561" max="2561" width="108.5703125" style="46" customWidth="1"/>
    <col min="2562" max="2562" width="6.42578125" style="46" customWidth="1"/>
    <col min="2563" max="2816" width="9.140625" style="46"/>
    <col min="2817" max="2817" width="108.5703125" style="46" customWidth="1"/>
    <col min="2818" max="2818" width="6.42578125" style="46" customWidth="1"/>
    <col min="2819" max="3072" width="9.140625" style="46"/>
    <col min="3073" max="3073" width="108.5703125" style="46" customWidth="1"/>
    <col min="3074" max="3074" width="6.42578125" style="46" customWidth="1"/>
    <col min="3075" max="3328" width="9.140625" style="46"/>
    <col min="3329" max="3329" width="108.5703125" style="46" customWidth="1"/>
    <col min="3330" max="3330" width="6.42578125" style="46" customWidth="1"/>
    <col min="3331" max="3584" width="9.140625" style="46"/>
    <col min="3585" max="3585" width="108.5703125" style="46" customWidth="1"/>
    <col min="3586" max="3586" width="6.42578125" style="46" customWidth="1"/>
    <col min="3587" max="3840" width="9.140625" style="46"/>
    <col min="3841" max="3841" width="108.5703125" style="46" customWidth="1"/>
    <col min="3842" max="3842" width="6.42578125" style="46" customWidth="1"/>
    <col min="3843" max="4096" width="9.140625" style="46"/>
    <col min="4097" max="4097" width="108.5703125" style="46" customWidth="1"/>
    <col min="4098" max="4098" width="6.42578125" style="46" customWidth="1"/>
    <col min="4099" max="4352" width="9.140625" style="46"/>
    <col min="4353" max="4353" width="108.5703125" style="46" customWidth="1"/>
    <col min="4354" max="4354" width="6.42578125" style="46" customWidth="1"/>
    <col min="4355" max="4608" width="9.140625" style="46"/>
    <col min="4609" max="4609" width="108.5703125" style="46" customWidth="1"/>
    <col min="4610" max="4610" width="6.42578125" style="46" customWidth="1"/>
    <col min="4611" max="4864" width="9.140625" style="46"/>
    <col min="4865" max="4865" width="108.5703125" style="46" customWidth="1"/>
    <col min="4866" max="4866" width="6.42578125" style="46" customWidth="1"/>
    <col min="4867" max="5120" width="9.140625" style="46"/>
    <col min="5121" max="5121" width="108.5703125" style="46" customWidth="1"/>
    <col min="5122" max="5122" width="6.42578125" style="46" customWidth="1"/>
    <col min="5123" max="5376" width="9.140625" style="46"/>
    <col min="5377" max="5377" width="108.5703125" style="46" customWidth="1"/>
    <col min="5378" max="5378" width="6.42578125" style="46" customWidth="1"/>
    <col min="5379" max="5632" width="9.140625" style="46"/>
    <col min="5633" max="5633" width="108.5703125" style="46" customWidth="1"/>
    <col min="5634" max="5634" width="6.42578125" style="46" customWidth="1"/>
    <col min="5635" max="5888" width="9.140625" style="46"/>
    <col min="5889" max="5889" width="108.5703125" style="46" customWidth="1"/>
    <col min="5890" max="5890" width="6.42578125" style="46" customWidth="1"/>
    <col min="5891" max="6144" width="9.140625" style="46"/>
    <col min="6145" max="6145" width="108.5703125" style="46" customWidth="1"/>
    <col min="6146" max="6146" width="6.42578125" style="46" customWidth="1"/>
    <col min="6147" max="6400" width="9.140625" style="46"/>
    <col min="6401" max="6401" width="108.5703125" style="46" customWidth="1"/>
    <col min="6402" max="6402" width="6.42578125" style="46" customWidth="1"/>
    <col min="6403" max="6656" width="9.140625" style="46"/>
    <col min="6657" max="6657" width="108.5703125" style="46" customWidth="1"/>
    <col min="6658" max="6658" width="6.42578125" style="46" customWidth="1"/>
    <col min="6659" max="6912" width="9.140625" style="46"/>
    <col min="6913" max="6913" width="108.5703125" style="46" customWidth="1"/>
    <col min="6914" max="6914" width="6.42578125" style="46" customWidth="1"/>
    <col min="6915" max="7168" width="9.140625" style="46"/>
    <col min="7169" max="7169" width="108.5703125" style="46" customWidth="1"/>
    <col min="7170" max="7170" width="6.42578125" style="46" customWidth="1"/>
    <col min="7171" max="7424" width="9.140625" style="46"/>
    <col min="7425" max="7425" width="108.5703125" style="46" customWidth="1"/>
    <col min="7426" max="7426" width="6.42578125" style="46" customWidth="1"/>
    <col min="7427" max="7680" width="9.140625" style="46"/>
    <col min="7681" max="7681" width="108.5703125" style="46" customWidth="1"/>
    <col min="7682" max="7682" width="6.42578125" style="46" customWidth="1"/>
    <col min="7683" max="7936" width="9.140625" style="46"/>
    <col min="7937" max="7937" width="108.5703125" style="46" customWidth="1"/>
    <col min="7938" max="7938" width="6.42578125" style="46" customWidth="1"/>
    <col min="7939" max="8192" width="9.140625" style="46"/>
    <col min="8193" max="8193" width="108.5703125" style="46" customWidth="1"/>
    <col min="8194" max="8194" width="6.42578125" style="46" customWidth="1"/>
    <col min="8195" max="8448" width="9.140625" style="46"/>
    <col min="8449" max="8449" width="108.5703125" style="46" customWidth="1"/>
    <col min="8450" max="8450" width="6.42578125" style="46" customWidth="1"/>
    <col min="8451" max="8704" width="9.140625" style="46"/>
    <col min="8705" max="8705" width="108.5703125" style="46" customWidth="1"/>
    <col min="8706" max="8706" width="6.42578125" style="46" customWidth="1"/>
    <col min="8707" max="8960" width="9.140625" style="46"/>
    <col min="8961" max="8961" width="108.5703125" style="46" customWidth="1"/>
    <col min="8962" max="8962" width="6.42578125" style="46" customWidth="1"/>
    <col min="8963" max="9216" width="9.140625" style="46"/>
    <col min="9217" max="9217" width="108.5703125" style="46" customWidth="1"/>
    <col min="9218" max="9218" width="6.42578125" style="46" customWidth="1"/>
    <col min="9219" max="9472" width="9.140625" style="46"/>
    <col min="9473" max="9473" width="108.5703125" style="46" customWidth="1"/>
    <col min="9474" max="9474" width="6.42578125" style="46" customWidth="1"/>
    <col min="9475" max="9728" width="9.140625" style="46"/>
    <col min="9729" max="9729" width="108.5703125" style="46" customWidth="1"/>
    <col min="9730" max="9730" width="6.42578125" style="46" customWidth="1"/>
    <col min="9731" max="9984" width="9.140625" style="46"/>
    <col min="9985" max="9985" width="108.5703125" style="46" customWidth="1"/>
    <col min="9986" max="9986" width="6.42578125" style="46" customWidth="1"/>
    <col min="9987" max="10240" width="9.140625" style="46"/>
    <col min="10241" max="10241" width="108.5703125" style="46" customWidth="1"/>
    <col min="10242" max="10242" width="6.42578125" style="46" customWidth="1"/>
    <col min="10243" max="10496" width="9.140625" style="46"/>
    <col min="10497" max="10497" width="108.5703125" style="46" customWidth="1"/>
    <col min="10498" max="10498" width="6.42578125" style="46" customWidth="1"/>
    <col min="10499" max="10752" width="9.140625" style="46"/>
    <col min="10753" max="10753" width="108.5703125" style="46" customWidth="1"/>
    <col min="10754" max="10754" width="6.42578125" style="46" customWidth="1"/>
    <col min="10755" max="11008" width="9.140625" style="46"/>
    <col min="11009" max="11009" width="108.5703125" style="46" customWidth="1"/>
    <col min="11010" max="11010" width="6.42578125" style="46" customWidth="1"/>
    <col min="11011" max="11264" width="9.140625" style="46"/>
    <col min="11265" max="11265" width="108.5703125" style="46" customWidth="1"/>
    <col min="11266" max="11266" width="6.42578125" style="46" customWidth="1"/>
    <col min="11267" max="11520" width="9.140625" style="46"/>
    <col min="11521" max="11521" width="108.5703125" style="46" customWidth="1"/>
    <col min="11522" max="11522" width="6.42578125" style="46" customWidth="1"/>
    <col min="11523" max="11776" width="9.140625" style="46"/>
    <col min="11777" max="11777" width="108.5703125" style="46" customWidth="1"/>
    <col min="11778" max="11778" width="6.42578125" style="46" customWidth="1"/>
    <col min="11779" max="12032" width="9.140625" style="46"/>
    <col min="12033" max="12033" width="108.5703125" style="46" customWidth="1"/>
    <col min="12034" max="12034" width="6.42578125" style="46" customWidth="1"/>
    <col min="12035" max="12288" width="9.140625" style="46"/>
    <col min="12289" max="12289" width="108.5703125" style="46" customWidth="1"/>
    <col min="12290" max="12290" width="6.42578125" style="46" customWidth="1"/>
    <col min="12291" max="12544" width="9.140625" style="46"/>
    <col min="12545" max="12545" width="108.5703125" style="46" customWidth="1"/>
    <col min="12546" max="12546" width="6.42578125" style="46" customWidth="1"/>
    <col min="12547" max="12800" width="9.140625" style="46"/>
    <col min="12801" max="12801" width="108.5703125" style="46" customWidth="1"/>
    <col min="12802" max="12802" width="6.42578125" style="46" customWidth="1"/>
    <col min="12803" max="13056" width="9.140625" style="46"/>
    <col min="13057" max="13057" width="108.5703125" style="46" customWidth="1"/>
    <col min="13058" max="13058" width="6.42578125" style="46" customWidth="1"/>
    <col min="13059" max="13312" width="9.140625" style="46"/>
    <col min="13313" max="13313" width="108.5703125" style="46" customWidth="1"/>
    <col min="13314" max="13314" width="6.42578125" style="46" customWidth="1"/>
    <col min="13315" max="13568" width="9.140625" style="46"/>
    <col min="13569" max="13569" width="108.5703125" style="46" customWidth="1"/>
    <col min="13570" max="13570" width="6.42578125" style="46" customWidth="1"/>
    <col min="13571" max="13824" width="9.140625" style="46"/>
    <col min="13825" max="13825" width="108.5703125" style="46" customWidth="1"/>
    <col min="13826" max="13826" width="6.42578125" style="46" customWidth="1"/>
    <col min="13827" max="14080" width="9.140625" style="46"/>
    <col min="14081" max="14081" width="108.5703125" style="46" customWidth="1"/>
    <col min="14082" max="14082" width="6.42578125" style="46" customWidth="1"/>
    <col min="14083" max="14336" width="9.140625" style="46"/>
    <col min="14337" max="14337" width="108.5703125" style="46" customWidth="1"/>
    <col min="14338" max="14338" width="6.42578125" style="46" customWidth="1"/>
    <col min="14339" max="14592" width="9.140625" style="46"/>
    <col min="14593" max="14593" width="108.5703125" style="46" customWidth="1"/>
    <col min="14594" max="14594" width="6.42578125" style="46" customWidth="1"/>
    <col min="14595" max="14848" width="9.140625" style="46"/>
    <col min="14849" max="14849" width="108.5703125" style="46" customWidth="1"/>
    <col min="14850" max="14850" width="6.42578125" style="46" customWidth="1"/>
    <col min="14851" max="15104" width="9.140625" style="46"/>
    <col min="15105" max="15105" width="108.5703125" style="46" customWidth="1"/>
    <col min="15106" max="15106" width="6.42578125" style="46" customWidth="1"/>
    <col min="15107" max="15360" width="9.140625" style="46"/>
    <col min="15361" max="15361" width="108.5703125" style="46" customWidth="1"/>
    <col min="15362" max="15362" width="6.42578125" style="46" customWidth="1"/>
    <col min="15363" max="15616" width="9.140625" style="46"/>
    <col min="15617" max="15617" width="108.5703125" style="46" customWidth="1"/>
    <col min="15618" max="15618" width="6.42578125" style="46" customWidth="1"/>
    <col min="15619" max="15872" width="9.140625" style="46"/>
    <col min="15873" max="15873" width="108.5703125" style="46" customWidth="1"/>
    <col min="15874" max="15874" width="6.42578125" style="46" customWidth="1"/>
    <col min="15875" max="16128" width="9.140625" style="46"/>
    <col min="16129" max="16129" width="108.5703125" style="46" customWidth="1"/>
    <col min="16130" max="16130" width="6.42578125" style="46" customWidth="1"/>
    <col min="16131" max="16384" width="9.140625" style="46"/>
  </cols>
  <sheetData>
    <row r="1" spans="1:26" x14ac:dyDescent="0.3">
      <c r="A1" s="50" t="s">
        <v>109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</row>
    <row r="2" spans="1:26" x14ac:dyDescent="0.3">
      <c r="A2" s="46" t="s">
        <v>86</v>
      </c>
    </row>
    <row r="3" spans="1:26" x14ac:dyDescent="0.3">
      <c r="A3" s="48" t="s">
        <v>86</v>
      </c>
      <c r="B3" s="48" t="s">
        <v>87</v>
      </c>
    </row>
    <row r="4" spans="1:26" x14ac:dyDescent="0.3">
      <c r="A4" s="48" t="s">
        <v>88</v>
      </c>
      <c r="B4" s="52">
        <v>72.59</v>
      </c>
    </row>
    <row r="5" spans="1:26" x14ac:dyDescent="0.3">
      <c r="A5" s="48" t="s">
        <v>97</v>
      </c>
      <c r="B5" s="52">
        <v>73.67</v>
      </c>
    </row>
    <row r="6" spans="1:26" x14ac:dyDescent="0.3">
      <c r="A6" s="48" t="s">
        <v>50</v>
      </c>
      <c r="B6" s="52">
        <v>72.930000000000007</v>
      </c>
    </row>
    <row r="7" spans="1:26" x14ac:dyDescent="0.3">
      <c r="A7" s="48" t="s">
        <v>48</v>
      </c>
      <c r="B7" s="52">
        <v>71.47</v>
      </c>
    </row>
    <row r="8" spans="1:26" x14ac:dyDescent="0.3">
      <c r="A8" s="48" t="s">
        <v>20</v>
      </c>
      <c r="B8" s="52">
        <v>70.540000000000006</v>
      </c>
    </row>
    <row r="9" spans="1:26" x14ac:dyDescent="0.3">
      <c r="A9" s="48" t="s">
        <v>4</v>
      </c>
      <c r="B9" s="52">
        <v>72.319999999999993</v>
      </c>
    </row>
    <row r="10" spans="1:26" x14ac:dyDescent="0.3">
      <c r="A10" s="48" t="s">
        <v>45</v>
      </c>
      <c r="B10" s="52">
        <v>71.180000000000007</v>
      </c>
    </row>
    <row r="11" spans="1:26" x14ac:dyDescent="0.3">
      <c r="A11" s="48" t="s">
        <v>40</v>
      </c>
      <c r="B11" s="52">
        <v>71.760000000000005</v>
      </c>
    </row>
    <row r="12" spans="1:26" x14ac:dyDescent="0.3">
      <c r="A12" s="48" t="s">
        <v>37</v>
      </c>
      <c r="B12" s="52">
        <v>70.87</v>
      </c>
    </row>
    <row r="13" spans="1:26" x14ac:dyDescent="0.3">
      <c r="A13" s="48" t="s">
        <v>56</v>
      </c>
      <c r="B13" s="52">
        <v>71.47</v>
      </c>
    </row>
    <row r="14" spans="1:26" x14ac:dyDescent="0.3">
      <c r="A14" s="48" t="s">
        <v>51</v>
      </c>
      <c r="B14" s="52">
        <v>71.989999999999995</v>
      </c>
    </row>
    <row r="15" spans="1:26" x14ac:dyDescent="0.3">
      <c r="A15" s="48" t="s">
        <v>21</v>
      </c>
      <c r="B15" s="52">
        <v>72.7</v>
      </c>
    </row>
    <row r="16" spans="1:26" x14ac:dyDescent="0.3">
      <c r="A16" s="48" t="s">
        <v>70</v>
      </c>
      <c r="B16" s="52">
        <v>70.84</v>
      </c>
    </row>
    <row r="17" spans="1:2" x14ac:dyDescent="0.3">
      <c r="A17" s="48" t="s">
        <v>59</v>
      </c>
      <c r="B17" s="52">
        <v>72.010000000000005</v>
      </c>
    </row>
    <row r="18" spans="1:2" x14ac:dyDescent="0.3">
      <c r="A18" s="48" t="s">
        <v>43</v>
      </c>
      <c r="B18" s="52">
        <v>70.69</v>
      </c>
    </row>
    <row r="19" spans="1:2" x14ac:dyDescent="0.3">
      <c r="A19" s="48" t="s">
        <v>15</v>
      </c>
      <c r="B19" s="52">
        <v>72.14</v>
      </c>
    </row>
    <row r="20" spans="1:2" x14ac:dyDescent="0.3">
      <c r="A20" s="48" t="s">
        <v>38</v>
      </c>
      <c r="B20" s="52">
        <v>69.849999999999994</v>
      </c>
    </row>
    <row r="21" spans="1:2" x14ac:dyDescent="0.3">
      <c r="A21" s="48" t="s">
        <v>39</v>
      </c>
      <c r="B21" s="52">
        <v>71.239999999999995</v>
      </c>
    </row>
    <row r="22" spans="1:2" x14ac:dyDescent="0.3">
      <c r="A22" s="48" t="s">
        <v>78</v>
      </c>
      <c r="B22" s="52">
        <v>71.77</v>
      </c>
    </row>
    <row r="23" spans="1:2" x14ac:dyDescent="0.3">
      <c r="A23" s="48" t="s">
        <v>13</v>
      </c>
      <c r="B23" s="52">
        <v>78.16</v>
      </c>
    </row>
    <row r="24" spans="1:2" x14ac:dyDescent="0.3">
      <c r="A24" s="48" t="s">
        <v>98</v>
      </c>
      <c r="B24" s="52">
        <v>73.069999999999993</v>
      </c>
    </row>
    <row r="25" spans="1:2" x14ac:dyDescent="0.3">
      <c r="A25" s="48" t="s">
        <v>71</v>
      </c>
      <c r="B25" s="52">
        <v>70.319999999999993</v>
      </c>
    </row>
    <row r="26" spans="1:2" x14ac:dyDescent="0.3">
      <c r="A26" s="48" t="s">
        <v>65</v>
      </c>
      <c r="B26" s="52">
        <v>70.680000000000007</v>
      </c>
    </row>
    <row r="27" spans="1:2" x14ac:dyDescent="0.3">
      <c r="A27" s="48" t="s">
        <v>53</v>
      </c>
      <c r="B27" s="52">
        <v>72.040000000000006</v>
      </c>
    </row>
    <row r="28" spans="1:2" x14ac:dyDescent="0.3">
      <c r="A28" s="48" t="s">
        <v>7</v>
      </c>
      <c r="B28" s="52">
        <v>72.239999999999995</v>
      </c>
    </row>
    <row r="29" spans="1:2" x14ac:dyDescent="0.3">
      <c r="A29" s="48" t="s">
        <v>89</v>
      </c>
      <c r="B29" s="52">
        <v>72.02</v>
      </c>
    </row>
    <row r="30" spans="1:2" x14ac:dyDescent="0.3">
      <c r="A30" s="48" t="s">
        <v>80</v>
      </c>
      <c r="B30" s="52">
        <v>71.55</v>
      </c>
    </row>
    <row r="31" spans="1:2" x14ac:dyDescent="0.3">
      <c r="A31" s="48" t="s">
        <v>69</v>
      </c>
      <c r="B31" s="52">
        <v>73.09</v>
      </c>
    </row>
    <row r="32" spans="1:2" x14ac:dyDescent="0.3">
      <c r="A32" s="48" t="s">
        <v>33</v>
      </c>
      <c r="B32" s="52">
        <v>72.900000000000006</v>
      </c>
    </row>
    <row r="33" spans="1:2" x14ac:dyDescent="0.3">
      <c r="A33" s="48" t="s">
        <v>30</v>
      </c>
      <c r="B33" s="52">
        <v>71.25</v>
      </c>
    </row>
    <row r="34" spans="1:2" x14ac:dyDescent="0.3">
      <c r="A34" s="48" t="s">
        <v>52</v>
      </c>
      <c r="B34" s="52">
        <v>70.680000000000007</v>
      </c>
    </row>
    <row r="35" spans="1:2" x14ac:dyDescent="0.3">
      <c r="A35" s="48" t="s">
        <v>31</v>
      </c>
      <c r="B35" s="52">
        <v>69.28</v>
      </c>
    </row>
    <row r="36" spans="1:2" x14ac:dyDescent="0.3">
      <c r="A36" s="48" t="s">
        <v>32</v>
      </c>
      <c r="B36" s="52">
        <v>75.42</v>
      </c>
    </row>
    <row r="37" spans="1:2" x14ac:dyDescent="0.3">
      <c r="A37" s="48" t="s">
        <v>99</v>
      </c>
      <c r="B37" s="52">
        <v>71.98</v>
      </c>
    </row>
    <row r="38" spans="1:2" x14ac:dyDescent="0.3">
      <c r="A38" s="48" t="s">
        <v>26</v>
      </c>
      <c r="B38" s="52">
        <v>73.099999999999994</v>
      </c>
    </row>
    <row r="39" spans="1:2" x14ac:dyDescent="0.3">
      <c r="A39" s="48" t="s">
        <v>27</v>
      </c>
      <c r="B39" s="52">
        <v>73.790000000000006</v>
      </c>
    </row>
    <row r="40" spans="1:2" x14ac:dyDescent="0.3">
      <c r="A40" s="48" t="s">
        <v>90</v>
      </c>
      <c r="B40" s="52">
        <v>69.989999999999995</v>
      </c>
    </row>
    <row r="41" spans="1:2" x14ac:dyDescent="0.3">
      <c r="A41" s="48" t="s">
        <v>28</v>
      </c>
      <c r="B41" s="52">
        <v>72.59</v>
      </c>
    </row>
    <row r="42" spans="1:2" x14ac:dyDescent="0.3">
      <c r="A42" s="48" t="s">
        <v>25</v>
      </c>
      <c r="B42" s="52">
        <v>72.91</v>
      </c>
    </row>
    <row r="43" spans="1:2" x14ac:dyDescent="0.3">
      <c r="A43" s="48" t="s">
        <v>22</v>
      </c>
      <c r="B43" s="52">
        <v>73.11</v>
      </c>
    </row>
    <row r="44" spans="1:2" x14ac:dyDescent="0.3">
      <c r="A44" s="48" t="s">
        <v>29</v>
      </c>
      <c r="B44" s="52">
        <v>70.86</v>
      </c>
    </row>
    <row r="45" spans="1:2" x14ac:dyDescent="0.3">
      <c r="A45" s="48" t="s">
        <v>91</v>
      </c>
      <c r="B45" s="52">
        <v>74.150000000000006</v>
      </c>
    </row>
    <row r="46" spans="1:2" x14ac:dyDescent="0.3">
      <c r="A46" s="48" t="s">
        <v>100</v>
      </c>
      <c r="B46" s="52">
        <v>76.180000000000007</v>
      </c>
    </row>
    <row r="47" spans="1:2" x14ac:dyDescent="0.3">
      <c r="A47" s="48" t="s">
        <v>63</v>
      </c>
      <c r="B47" s="52">
        <v>79.150000000000006</v>
      </c>
    </row>
    <row r="48" spans="1:2" x14ac:dyDescent="0.3">
      <c r="A48" s="48" t="s">
        <v>81</v>
      </c>
      <c r="B48" s="52">
        <v>83.91</v>
      </c>
    </row>
    <row r="49" spans="1:2" x14ac:dyDescent="0.3">
      <c r="A49" s="48" t="s">
        <v>92</v>
      </c>
      <c r="B49" s="52">
        <v>75.69</v>
      </c>
    </row>
    <row r="50" spans="1:2" x14ac:dyDescent="0.3">
      <c r="A50" s="48" t="s">
        <v>93</v>
      </c>
      <c r="B50" s="52">
        <v>76.05</v>
      </c>
    </row>
    <row r="51" spans="1:2" x14ac:dyDescent="0.3">
      <c r="A51" s="48" t="s">
        <v>47</v>
      </c>
      <c r="B51" s="52">
        <v>74.760000000000005</v>
      </c>
    </row>
    <row r="52" spans="1:2" x14ac:dyDescent="0.3">
      <c r="A52" s="48" t="s">
        <v>94</v>
      </c>
      <c r="B52" s="52">
        <v>75.55</v>
      </c>
    </row>
    <row r="53" spans="1:2" x14ac:dyDescent="0.3">
      <c r="A53" s="48" t="s">
        <v>11</v>
      </c>
      <c r="B53" s="52">
        <v>73.98</v>
      </c>
    </row>
    <row r="54" spans="1:2" x14ac:dyDescent="0.3">
      <c r="A54" s="48" t="s">
        <v>101</v>
      </c>
      <c r="B54" s="52">
        <v>72.39</v>
      </c>
    </row>
    <row r="55" spans="1:2" x14ac:dyDescent="0.3">
      <c r="A55" s="48" t="s">
        <v>83</v>
      </c>
      <c r="B55" s="52">
        <v>72.739999999999995</v>
      </c>
    </row>
    <row r="56" spans="1:2" x14ac:dyDescent="0.3">
      <c r="A56" s="48" t="s">
        <v>42</v>
      </c>
      <c r="B56" s="52">
        <v>71.849999999999994</v>
      </c>
    </row>
    <row r="57" spans="1:2" x14ac:dyDescent="0.3">
      <c r="A57" s="48" t="s">
        <v>34</v>
      </c>
      <c r="B57" s="52">
        <v>72.78</v>
      </c>
    </row>
    <row r="58" spans="1:2" x14ac:dyDescent="0.3">
      <c r="A58" s="48" t="s">
        <v>35</v>
      </c>
      <c r="B58" s="52">
        <v>74.58</v>
      </c>
    </row>
    <row r="59" spans="1:2" x14ac:dyDescent="0.3">
      <c r="A59" s="48" t="s">
        <v>95</v>
      </c>
      <c r="B59" s="52">
        <v>72.59</v>
      </c>
    </row>
    <row r="60" spans="1:2" x14ac:dyDescent="0.3">
      <c r="A60" s="48" t="s">
        <v>46</v>
      </c>
      <c r="B60" s="52">
        <v>72.66</v>
      </c>
    </row>
    <row r="61" spans="1:2" x14ac:dyDescent="0.3">
      <c r="A61" s="48" t="s">
        <v>44</v>
      </c>
      <c r="B61" s="52">
        <v>71.05</v>
      </c>
    </row>
    <row r="62" spans="1:2" x14ac:dyDescent="0.3">
      <c r="A62" s="48" t="s">
        <v>36</v>
      </c>
      <c r="B62" s="52">
        <v>72.12</v>
      </c>
    </row>
    <row r="63" spans="1:2" x14ac:dyDescent="0.3">
      <c r="A63" s="48" t="s">
        <v>54</v>
      </c>
      <c r="B63" s="52">
        <v>71.67</v>
      </c>
    </row>
    <row r="64" spans="1:2" x14ac:dyDescent="0.3">
      <c r="A64" s="48" t="s">
        <v>23</v>
      </c>
      <c r="B64" s="52">
        <v>71.59</v>
      </c>
    </row>
    <row r="65" spans="1:2" x14ac:dyDescent="0.3">
      <c r="A65" s="48" t="s">
        <v>49</v>
      </c>
      <c r="B65" s="52">
        <v>72.41</v>
      </c>
    </row>
    <row r="66" spans="1:2" x14ac:dyDescent="0.3">
      <c r="A66" s="48" t="s">
        <v>24</v>
      </c>
      <c r="B66" s="52">
        <v>72.02</v>
      </c>
    </row>
    <row r="67" spans="1:2" x14ac:dyDescent="0.3">
      <c r="A67" s="48" t="s">
        <v>68</v>
      </c>
      <c r="B67" s="52">
        <v>72.47</v>
      </c>
    </row>
    <row r="68" spans="1:2" x14ac:dyDescent="0.3">
      <c r="A68" s="48" t="s">
        <v>41</v>
      </c>
      <c r="B68" s="52">
        <v>71.599999999999994</v>
      </c>
    </row>
    <row r="69" spans="1:2" x14ac:dyDescent="0.3">
      <c r="A69" s="48" t="s">
        <v>102</v>
      </c>
      <c r="B69" s="52">
        <v>72.36</v>
      </c>
    </row>
    <row r="70" spans="1:2" x14ac:dyDescent="0.3">
      <c r="A70" s="48" t="s">
        <v>55</v>
      </c>
      <c r="B70" s="52">
        <v>70.61</v>
      </c>
    </row>
    <row r="71" spans="1:2" x14ac:dyDescent="0.3">
      <c r="A71" s="48" t="s">
        <v>16</v>
      </c>
      <c r="B71" s="52">
        <v>71.319999999999993</v>
      </c>
    </row>
    <row r="72" spans="1:2" x14ac:dyDescent="0.3">
      <c r="A72" s="48" t="s">
        <v>19</v>
      </c>
      <c r="B72" s="52">
        <v>74.099999999999994</v>
      </c>
    </row>
    <row r="73" spans="1:2" x14ac:dyDescent="0.3">
      <c r="A73" s="48" t="s">
        <v>17</v>
      </c>
      <c r="B73" s="52">
        <v>75.34</v>
      </c>
    </row>
    <row r="74" spans="1:2" x14ac:dyDescent="0.3">
      <c r="A74" s="48" t="s">
        <v>60</v>
      </c>
      <c r="B74" s="52">
        <v>75.209999999999994</v>
      </c>
    </row>
    <row r="75" spans="1:2" x14ac:dyDescent="0.3">
      <c r="A75" s="48" t="s">
        <v>96</v>
      </c>
      <c r="B75" s="52">
        <v>72.569999999999993</v>
      </c>
    </row>
    <row r="76" spans="1:2" x14ac:dyDescent="0.3">
      <c r="A76" s="48" t="s">
        <v>82</v>
      </c>
      <c r="B76" s="52">
        <v>72.12</v>
      </c>
    </row>
    <row r="77" spans="1:2" x14ac:dyDescent="0.3">
      <c r="A77" s="48" t="s">
        <v>103</v>
      </c>
      <c r="B77" s="52">
        <v>70.489999999999995</v>
      </c>
    </row>
    <row r="78" spans="1:2" x14ac:dyDescent="0.3">
      <c r="A78" s="48" t="s">
        <v>58</v>
      </c>
      <c r="B78" s="52">
        <v>69.150000000000006</v>
      </c>
    </row>
    <row r="79" spans="1:2" x14ac:dyDescent="0.3">
      <c r="A79" s="48" t="s">
        <v>14</v>
      </c>
      <c r="B79" s="52">
        <v>67.27</v>
      </c>
    </row>
    <row r="80" spans="1:2" x14ac:dyDescent="0.3">
      <c r="A80" s="48" t="s">
        <v>77</v>
      </c>
      <c r="B80" s="52">
        <v>70.459999999999994</v>
      </c>
    </row>
    <row r="81" spans="1:2" x14ac:dyDescent="0.3">
      <c r="A81" s="48" t="s">
        <v>12</v>
      </c>
      <c r="B81" s="52">
        <v>70.84</v>
      </c>
    </row>
    <row r="82" spans="1:2" x14ac:dyDescent="0.3">
      <c r="A82" s="48" t="s">
        <v>61</v>
      </c>
      <c r="B82" s="52">
        <v>70.430000000000007</v>
      </c>
    </row>
    <row r="83" spans="1:2" x14ac:dyDescent="0.3">
      <c r="A83" s="48" t="s">
        <v>72</v>
      </c>
      <c r="B83" s="52">
        <v>68.98</v>
      </c>
    </row>
    <row r="84" spans="1:2" x14ac:dyDescent="0.3">
      <c r="A84" s="48" t="s">
        <v>76</v>
      </c>
      <c r="B84" s="52">
        <v>69.760000000000005</v>
      </c>
    </row>
    <row r="85" spans="1:2" x14ac:dyDescent="0.3">
      <c r="A85" s="48" t="s">
        <v>6</v>
      </c>
      <c r="B85" s="52">
        <v>71.260000000000005</v>
      </c>
    </row>
    <row r="86" spans="1:2" x14ac:dyDescent="0.3">
      <c r="A86" s="48" t="s">
        <v>64</v>
      </c>
      <c r="B86" s="52">
        <v>71.61</v>
      </c>
    </row>
    <row r="87" spans="1:2" x14ac:dyDescent="0.3">
      <c r="A87" s="48" t="s">
        <v>5</v>
      </c>
      <c r="B87" s="52">
        <v>72.260000000000005</v>
      </c>
    </row>
    <row r="88" spans="1:2" x14ac:dyDescent="0.3">
      <c r="A88" s="48" t="s">
        <v>104</v>
      </c>
      <c r="B88" s="52">
        <v>69.64</v>
      </c>
    </row>
    <row r="89" spans="1:2" x14ac:dyDescent="0.3">
      <c r="A89" s="48" t="s">
        <v>1</v>
      </c>
      <c r="B89" s="52">
        <v>69.42</v>
      </c>
    </row>
    <row r="90" spans="1:2" x14ac:dyDescent="0.3">
      <c r="A90" s="48" t="s">
        <v>57</v>
      </c>
      <c r="B90" s="52">
        <v>68.290000000000006</v>
      </c>
    </row>
    <row r="91" spans="1:2" x14ac:dyDescent="0.3">
      <c r="A91" s="48" t="s">
        <v>62</v>
      </c>
      <c r="B91" s="52">
        <v>72.88</v>
      </c>
    </row>
    <row r="92" spans="1:2" x14ac:dyDescent="0.3">
      <c r="A92" s="48" t="s">
        <v>9</v>
      </c>
      <c r="B92" s="52">
        <v>69.69</v>
      </c>
    </row>
    <row r="93" spans="1:2" x14ac:dyDescent="0.3">
      <c r="A93" s="48" t="s">
        <v>10</v>
      </c>
      <c r="B93" s="52">
        <v>69.790000000000006</v>
      </c>
    </row>
    <row r="94" spans="1:2" x14ac:dyDescent="0.3">
      <c r="A94" s="48" t="s">
        <v>75</v>
      </c>
      <c r="B94" s="52">
        <v>69.61</v>
      </c>
    </row>
    <row r="95" spans="1:2" x14ac:dyDescent="0.3">
      <c r="A95" s="48" t="s">
        <v>73</v>
      </c>
      <c r="B95" s="52">
        <v>68.37</v>
      </c>
    </row>
    <row r="96" spans="1:2" x14ac:dyDescent="0.3">
      <c r="A96" s="48" t="s">
        <v>8</v>
      </c>
      <c r="B96" s="52">
        <v>69.34</v>
      </c>
    </row>
    <row r="97" spans="1:2" x14ac:dyDescent="0.3">
      <c r="A97" s="48" t="s">
        <v>3</v>
      </c>
      <c r="B97" s="52">
        <v>70.13</v>
      </c>
    </row>
    <row r="98" spans="1:2" x14ac:dyDescent="0.3">
      <c r="A98" s="48" t="s">
        <v>74</v>
      </c>
      <c r="B98" s="52">
        <v>67.69</v>
      </c>
    </row>
    <row r="99" spans="1:2" x14ac:dyDescent="0.3">
      <c r="A99" s="48" t="s">
        <v>18</v>
      </c>
      <c r="B99" s="52">
        <v>67.37</v>
      </c>
    </row>
  </sheetData>
  <mergeCells count="1">
    <mergeCell ref="A1:Z1"/>
  </mergeCells>
  <pageMargins left="0.75" right="0.75" top="1" bottom="1" header="0.5" footer="0.5"/>
  <pageSetup orientation="portrait" horizontalDpi="300" verticalDpi="300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BCCD0-8F68-48BC-BA1D-78390F004659}">
  <sheetPr codeName="Лист8">
    <tabColor theme="7" tint="0.79998168889431442"/>
    <pageSetUpPr fitToPage="1"/>
  </sheetPr>
  <dimension ref="A1:B100"/>
  <sheetViews>
    <sheetView showGridLines="0" workbookViewId="0">
      <selection activeCell="A11" sqref="A11"/>
    </sheetView>
  </sheetViews>
  <sheetFormatPr defaultRowHeight="16.5" x14ac:dyDescent="0.3"/>
  <cols>
    <col min="1" max="1" width="72.28515625" style="46" customWidth="1"/>
    <col min="2" max="2" width="29.85546875" style="46" customWidth="1"/>
    <col min="3" max="3" width="15.7109375" style="46" customWidth="1"/>
    <col min="4" max="256" width="9.140625" style="46"/>
    <col min="257" max="257" width="72.28515625" style="46" customWidth="1"/>
    <col min="258" max="258" width="29.85546875" style="46" customWidth="1"/>
    <col min="259" max="259" width="15.7109375" style="46" customWidth="1"/>
    <col min="260" max="512" width="9.140625" style="46"/>
    <col min="513" max="513" width="72.28515625" style="46" customWidth="1"/>
    <col min="514" max="514" width="29.85546875" style="46" customWidth="1"/>
    <col min="515" max="515" width="15.7109375" style="46" customWidth="1"/>
    <col min="516" max="768" width="9.140625" style="46"/>
    <col min="769" max="769" width="72.28515625" style="46" customWidth="1"/>
    <col min="770" max="770" width="29.85546875" style="46" customWidth="1"/>
    <col min="771" max="771" width="15.7109375" style="46" customWidth="1"/>
    <col min="772" max="1024" width="9.140625" style="46"/>
    <col min="1025" max="1025" width="72.28515625" style="46" customWidth="1"/>
    <col min="1026" max="1026" width="29.85546875" style="46" customWidth="1"/>
    <col min="1027" max="1027" width="15.7109375" style="46" customWidth="1"/>
    <col min="1028" max="1280" width="9.140625" style="46"/>
    <col min="1281" max="1281" width="72.28515625" style="46" customWidth="1"/>
    <col min="1282" max="1282" width="29.85546875" style="46" customWidth="1"/>
    <col min="1283" max="1283" width="15.7109375" style="46" customWidth="1"/>
    <col min="1284" max="1536" width="9.140625" style="46"/>
    <col min="1537" max="1537" width="72.28515625" style="46" customWidth="1"/>
    <col min="1538" max="1538" width="29.85546875" style="46" customWidth="1"/>
    <col min="1539" max="1539" width="15.7109375" style="46" customWidth="1"/>
    <col min="1540" max="1792" width="9.140625" style="46"/>
    <col min="1793" max="1793" width="72.28515625" style="46" customWidth="1"/>
    <col min="1794" max="1794" width="29.85546875" style="46" customWidth="1"/>
    <col min="1795" max="1795" width="15.7109375" style="46" customWidth="1"/>
    <col min="1796" max="2048" width="9.140625" style="46"/>
    <col min="2049" max="2049" width="72.28515625" style="46" customWidth="1"/>
    <col min="2050" max="2050" width="29.85546875" style="46" customWidth="1"/>
    <col min="2051" max="2051" width="15.7109375" style="46" customWidth="1"/>
    <col min="2052" max="2304" width="9.140625" style="46"/>
    <col min="2305" max="2305" width="72.28515625" style="46" customWidth="1"/>
    <col min="2306" max="2306" width="29.85546875" style="46" customWidth="1"/>
    <col min="2307" max="2307" width="15.7109375" style="46" customWidth="1"/>
    <col min="2308" max="2560" width="9.140625" style="46"/>
    <col min="2561" max="2561" width="72.28515625" style="46" customWidth="1"/>
    <col min="2562" max="2562" width="29.85546875" style="46" customWidth="1"/>
    <col min="2563" max="2563" width="15.7109375" style="46" customWidth="1"/>
    <col min="2564" max="2816" width="9.140625" style="46"/>
    <col min="2817" max="2817" width="72.28515625" style="46" customWidth="1"/>
    <col min="2818" max="2818" width="29.85546875" style="46" customWidth="1"/>
    <col min="2819" max="2819" width="15.7109375" style="46" customWidth="1"/>
    <col min="2820" max="3072" width="9.140625" style="46"/>
    <col min="3073" max="3073" width="72.28515625" style="46" customWidth="1"/>
    <col min="3074" max="3074" width="29.85546875" style="46" customWidth="1"/>
    <col min="3075" max="3075" width="15.7109375" style="46" customWidth="1"/>
    <col min="3076" max="3328" width="9.140625" style="46"/>
    <col min="3329" max="3329" width="72.28515625" style="46" customWidth="1"/>
    <col min="3330" max="3330" width="29.85546875" style="46" customWidth="1"/>
    <col min="3331" max="3331" width="15.7109375" style="46" customWidth="1"/>
    <col min="3332" max="3584" width="9.140625" style="46"/>
    <col min="3585" max="3585" width="72.28515625" style="46" customWidth="1"/>
    <col min="3586" max="3586" width="29.85546875" style="46" customWidth="1"/>
    <col min="3587" max="3587" width="15.7109375" style="46" customWidth="1"/>
    <col min="3588" max="3840" width="9.140625" style="46"/>
    <col min="3841" max="3841" width="72.28515625" style="46" customWidth="1"/>
    <col min="3842" max="3842" width="29.85546875" style="46" customWidth="1"/>
    <col min="3843" max="3843" width="15.7109375" style="46" customWidth="1"/>
    <col min="3844" max="4096" width="9.140625" style="46"/>
    <col min="4097" max="4097" width="72.28515625" style="46" customWidth="1"/>
    <col min="4098" max="4098" width="29.85546875" style="46" customWidth="1"/>
    <col min="4099" max="4099" width="15.7109375" style="46" customWidth="1"/>
    <col min="4100" max="4352" width="9.140625" style="46"/>
    <col min="4353" max="4353" width="72.28515625" style="46" customWidth="1"/>
    <col min="4354" max="4354" width="29.85546875" style="46" customWidth="1"/>
    <col min="4355" max="4355" width="15.7109375" style="46" customWidth="1"/>
    <col min="4356" max="4608" width="9.140625" style="46"/>
    <col min="4609" max="4609" width="72.28515625" style="46" customWidth="1"/>
    <col min="4610" max="4610" width="29.85546875" style="46" customWidth="1"/>
    <col min="4611" max="4611" width="15.7109375" style="46" customWidth="1"/>
    <col min="4612" max="4864" width="9.140625" style="46"/>
    <col min="4865" max="4865" width="72.28515625" style="46" customWidth="1"/>
    <col min="4866" max="4866" width="29.85546875" style="46" customWidth="1"/>
    <col min="4867" max="4867" width="15.7109375" style="46" customWidth="1"/>
    <col min="4868" max="5120" width="9.140625" style="46"/>
    <col min="5121" max="5121" width="72.28515625" style="46" customWidth="1"/>
    <col min="5122" max="5122" width="29.85546875" style="46" customWidth="1"/>
    <col min="5123" max="5123" width="15.7109375" style="46" customWidth="1"/>
    <col min="5124" max="5376" width="9.140625" style="46"/>
    <col min="5377" max="5377" width="72.28515625" style="46" customWidth="1"/>
    <col min="5378" max="5378" width="29.85546875" style="46" customWidth="1"/>
    <col min="5379" max="5379" width="15.7109375" style="46" customWidth="1"/>
    <col min="5380" max="5632" width="9.140625" style="46"/>
    <col min="5633" max="5633" width="72.28515625" style="46" customWidth="1"/>
    <col min="5634" max="5634" width="29.85546875" style="46" customWidth="1"/>
    <col min="5635" max="5635" width="15.7109375" style="46" customWidth="1"/>
    <col min="5636" max="5888" width="9.140625" style="46"/>
    <col min="5889" max="5889" width="72.28515625" style="46" customWidth="1"/>
    <col min="5890" max="5890" width="29.85546875" style="46" customWidth="1"/>
    <col min="5891" max="5891" width="15.7109375" style="46" customWidth="1"/>
    <col min="5892" max="6144" width="9.140625" style="46"/>
    <col min="6145" max="6145" width="72.28515625" style="46" customWidth="1"/>
    <col min="6146" max="6146" width="29.85546875" style="46" customWidth="1"/>
    <col min="6147" max="6147" width="15.7109375" style="46" customWidth="1"/>
    <col min="6148" max="6400" width="9.140625" style="46"/>
    <col min="6401" max="6401" width="72.28515625" style="46" customWidth="1"/>
    <col min="6402" max="6402" width="29.85546875" style="46" customWidth="1"/>
    <col min="6403" max="6403" width="15.7109375" style="46" customWidth="1"/>
    <col min="6404" max="6656" width="9.140625" style="46"/>
    <col min="6657" max="6657" width="72.28515625" style="46" customWidth="1"/>
    <col min="6658" max="6658" width="29.85546875" style="46" customWidth="1"/>
    <col min="6659" max="6659" width="15.7109375" style="46" customWidth="1"/>
    <col min="6660" max="6912" width="9.140625" style="46"/>
    <col min="6913" max="6913" width="72.28515625" style="46" customWidth="1"/>
    <col min="6914" max="6914" width="29.85546875" style="46" customWidth="1"/>
    <col min="6915" max="6915" width="15.7109375" style="46" customWidth="1"/>
    <col min="6916" max="7168" width="9.140625" style="46"/>
    <col min="7169" max="7169" width="72.28515625" style="46" customWidth="1"/>
    <col min="7170" max="7170" width="29.85546875" style="46" customWidth="1"/>
    <col min="7171" max="7171" width="15.7109375" style="46" customWidth="1"/>
    <col min="7172" max="7424" width="9.140625" style="46"/>
    <col min="7425" max="7425" width="72.28515625" style="46" customWidth="1"/>
    <col min="7426" max="7426" width="29.85546875" style="46" customWidth="1"/>
    <col min="7427" max="7427" width="15.7109375" style="46" customWidth="1"/>
    <col min="7428" max="7680" width="9.140625" style="46"/>
    <col min="7681" max="7681" width="72.28515625" style="46" customWidth="1"/>
    <col min="7682" max="7682" width="29.85546875" style="46" customWidth="1"/>
    <col min="7683" max="7683" width="15.7109375" style="46" customWidth="1"/>
    <col min="7684" max="7936" width="9.140625" style="46"/>
    <col min="7937" max="7937" width="72.28515625" style="46" customWidth="1"/>
    <col min="7938" max="7938" width="29.85546875" style="46" customWidth="1"/>
    <col min="7939" max="7939" width="15.7109375" style="46" customWidth="1"/>
    <col min="7940" max="8192" width="9.140625" style="46"/>
    <col min="8193" max="8193" width="72.28515625" style="46" customWidth="1"/>
    <col min="8194" max="8194" width="29.85546875" style="46" customWidth="1"/>
    <col min="8195" max="8195" width="15.7109375" style="46" customWidth="1"/>
    <col min="8196" max="8448" width="9.140625" style="46"/>
    <col min="8449" max="8449" width="72.28515625" style="46" customWidth="1"/>
    <col min="8450" max="8450" width="29.85546875" style="46" customWidth="1"/>
    <col min="8451" max="8451" width="15.7109375" style="46" customWidth="1"/>
    <col min="8452" max="8704" width="9.140625" style="46"/>
    <col min="8705" max="8705" width="72.28515625" style="46" customWidth="1"/>
    <col min="8706" max="8706" width="29.85546875" style="46" customWidth="1"/>
    <col min="8707" max="8707" width="15.7109375" style="46" customWidth="1"/>
    <col min="8708" max="8960" width="9.140625" style="46"/>
    <col min="8961" max="8961" width="72.28515625" style="46" customWidth="1"/>
    <col min="8962" max="8962" width="29.85546875" style="46" customWidth="1"/>
    <col min="8963" max="8963" width="15.7109375" style="46" customWidth="1"/>
    <col min="8964" max="9216" width="9.140625" style="46"/>
    <col min="9217" max="9217" width="72.28515625" style="46" customWidth="1"/>
    <col min="9218" max="9218" width="29.85546875" style="46" customWidth="1"/>
    <col min="9219" max="9219" width="15.7109375" style="46" customWidth="1"/>
    <col min="9220" max="9472" width="9.140625" style="46"/>
    <col min="9473" max="9473" width="72.28515625" style="46" customWidth="1"/>
    <col min="9474" max="9474" width="29.85546875" style="46" customWidth="1"/>
    <col min="9475" max="9475" width="15.7109375" style="46" customWidth="1"/>
    <col min="9476" max="9728" width="9.140625" style="46"/>
    <col min="9729" max="9729" width="72.28515625" style="46" customWidth="1"/>
    <col min="9730" max="9730" width="29.85546875" style="46" customWidth="1"/>
    <col min="9731" max="9731" width="15.7109375" style="46" customWidth="1"/>
    <col min="9732" max="9984" width="9.140625" style="46"/>
    <col min="9985" max="9985" width="72.28515625" style="46" customWidth="1"/>
    <col min="9986" max="9986" width="29.85546875" style="46" customWidth="1"/>
    <col min="9987" max="9987" width="15.7109375" style="46" customWidth="1"/>
    <col min="9988" max="10240" width="9.140625" style="46"/>
    <col min="10241" max="10241" width="72.28515625" style="46" customWidth="1"/>
    <col min="10242" max="10242" width="29.85546875" style="46" customWidth="1"/>
    <col min="10243" max="10243" width="15.7109375" style="46" customWidth="1"/>
    <col min="10244" max="10496" width="9.140625" style="46"/>
    <col min="10497" max="10497" width="72.28515625" style="46" customWidth="1"/>
    <col min="10498" max="10498" width="29.85546875" style="46" customWidth="1"/>
    <col min="10499" max="10499" width="15.7109375" style="46" customWidth="1"/>
    <col min="10500" max="10752" width="9.140625" style="46"/>
    <col min="10753" max="10753" width="72.28515625" style="46" customWidth="1"/>
    <col min="10754" max="10754" width="29.85546875" style="46" customWidth="1"/>
    <col min="10755" max="10755" width="15.7109375" style="46" customWidth="1"/>
    <col min="10756" max="11008" width="9.140625" style="46"/>
    <col min="11009" max="11009" width="72.28515625" style="46" customWidth="1"/>
    <col min="11010" max="11010" width="29.85546875" style="46" customWidth="1"/>
    <col min="11011" max="11011" width="15.7109375" style="46" customWidth="1"/>
    <col min="11012" max="11264" width="9.140625" style="46"/>
    <col min="11265" max="11265" width="72.28515625" style="46" customWidth="1"/>
    <col min="11266" max="11266" width="29.85546875" style="46" customWidth="1"/>
    <col min="11267" max="11267" width="15.7109375" style="46" customWidth="1"/>
    <col min="11268" max="11520" width="9.140625" style="46"/>
    <col min="11521" max="11521" width="72.28515625" style="46" customWidth="1"/>
    <col min="11522" max="11522" width="29.85546875" style="46" customWidth="1"/>
    <col min="11523" max="11523" width="15.7109375" style="46" customWidth="1"/>
    <col min="11524" max="11776" width="9.140625" style="46"/>
    <col min="11777" max="11777" width="72.28515625" style="46" customWidth="1"/>
    <col min="11778" max="11778" width="29.85546875" style="46" customWidth="1"/>
    <col min="11779" max="11779" width="15.7109375" style="46" customWidth="1"/>
    <col min="11780" max="12032" width="9.140625" style="46"/>
    <col min="12033" max="12033" width="72.28515625" style="46" customWidth="1"/>
    <col min="12034" max="12034" width="29.85546875" style="46" customWidth="1"/>
    <col min="12035" max="12035" width="15.7109375" style="46" customWidth="1"/>
    <col min="12036" max="12288" width="9.140625" style="46"/>
    <col min="12289" max="12289" width="72.28515625" style="46" customWidth="1"/>
    <col min="12290" max="12290" width="29.85546875" style="46" customWidth="1"/>
    <col min="12291" max="12291" width="15.7109375" style="46" customWidth="1"/>
    <col min="12292" max="12544" width="9.140625" style="46"/>
    <col min="12545" max="12545" width="72.28515625" style="46" customWidth="1"/>
    <col min="12546" max="12546" width="29.85546875" style="46" customWidth="1"/>
    <col min="12547" max="12547" width="15.7109375" style="46" customWidth="1"/>
    <col min="12548" max="12800" width="9.140625" style="46"/>
    <col min="12801" max="12801" width="72.28515625" style="46" customWidth="1"/>
    <col min="12802" max="12802" width="29.85546875" style="46" customWidth="1"/>
    <col min="12803" max="12803" width="15.7109375" style="46" customWidth="1"/>
    <col min="12804" max="13056" width="9.140625" style="46"/>
    <col min="13057" max="13057" width="72.28515625" style="46" customWidth="1"/>
    <col min="13058" max="13058" width="29.85546875" style="46" customWidth="1"/>
    <col min="13059" max="13059" width="15.7109375" style="46" customWidth="1"/>
    <col min="13060" max="13312" width="9.140625" style="46"/>
    <col min="13313" max="13313" width="72.28515625" style="46" customWidth="1"/>
    <col min="13314" max="13314" width="29.85546875" style="46" customWidth="1"/>
    <col min="13315" max="13315" width="15.7109375" style="46" customWidth="1"/>
    <col min="13316" max="13568" width="9.140625" style="46"/>
    <col min="13569" max="13569" width="72.28515625" style="46" customWidth="1"/>
    <col min="13570" max="13570" width="29.85546875" style="46" customWidth="1"/>
    <col min="13571" max="13571" width="15.7109375" style="46" customWidth="1"/>
    <col min="13572" max="13824" width="9.140625" style="46"/>
    <col min="13825" max="13825" width="72.28515625" style="46" customWidth="1"/>
    <col min="13826" max="13826" width="29.85546875" style="46" customWidth="1"/>
    <col min="13827" max="13827" width="15.7109375" style="46" customWidth="1"/>
    <col min="13828" max="14080" width="9.140625" style="46"/>
    <col min="14081" max="14081" width="72.28515625" style="46" customWidth="1"/>
    <col min="14082" max="14082" width="29.85546875" style="46" customWidth="1"/>
    <col min="14083" max="14083" width="15.7109375" style="46" customWidth="1"/>
    <col min="14084" max="14336" width="9.140625" style="46"/>
    <col min="14337" max="14337" width="72.28515625" style="46" customWidth="1"/>
    <col min="14338" max="14338" width="29.85546875" style="46" customWidth="1"/>
    <col min="14339" max="14339" width="15.7109375" style="46" customWidth="1"/>
    <col min="14340" max="14592" width="9.140625" style="46"/>
    <col min="14593" max="14593" width="72.28515625" style="46" customWidth="1"/>
    <col min="14594" max="14594" width="29.85546875" style="46" customWidth="1"/>
    <col min="14595" max="14595" width="15.7109375" style="46" customWidth="1"/>
    <col min="14596" max="14848" width="9.140625" style="46"/>
    <col min="14849" max="14849" width="72.28515625" style="46" customWidth="1"/>
    <col min="14850" max="14850" width="29.85546875" style="46" customWidth="1"/>
    <col min="14851" max="14851" width="15.7109375" style="46" customWidth="1"/>
    <col min="14852" max="15104" width="9.140625" style="46"/>
    <col min="15105" max="15105" width="72.28515625" style="46" customWidth="1"/>
    <col min="15106" max="15106" width="29.85546875" style="46" customWidth="1"/>
    <col min="15107" max="15107" width="15.7109375" style="46" customWidth="1"/>
    <col min="15108" max="15360" width="9.140625" style="46"/>
    <col min="15361" max="15361" width="72.28515625" style="46" customWidth="1"/>
    <col min="15362" max="15362" width="29.85546875" style="46" customWidth="1"/>
    <col min="15363" max="15363" width="15.7109375" style="46" customWidth="1"/>
    <col min="15364" max="15616" width="9.140625" style="46"/>
    <col min="15617" max="15617" width="72.28515625" style="46" customWidth="1"/>
    <col min="15618" max="15618" width="29.85546875" style="46" customWidth="1"/>
    <col min="15619" max="15619" width="15.7109375" style="46" customWidth="1"/>
    <col min="15620" max="15872" width="9.140625" style="46"/>
    <col min="15873" max="15873" width="72.28515625" style="46" customWidth="1"/>
    <col min="15874" max="15874" width="29.85546875" style="46" customWidth="1"/>
    <col min="15875" max="15875" width="15.7109375" style="46" customWidth="1"/>
    <col min="15876" max="16128" width="9.140625" style="46"/>
    <col min="16129" max="16129" width="72.28515625" style="46" customWidth="1"/>
    <col min="16130" max="16130" width="29.85546875" style="46" customWidth="1"/>
    <col min="16131" max="16131" width="15.7109375" style="46" customWidth="1"/>
    <col min="16132" max="16384" width="9.140625" style="46"/>
  </cols>
  <sheetData>
    <row r="1" spans="1:2" x14ac:dyDescent="0.3">
      <c r="A1" s="45" t="s">
        <v>115</v>
      </c>
    </row>
    <row r="2" spans="1:2" x14ac:dyDescent="0.3">
      <c r="A2" s="46" t="s">
        <v>86</v>
      </c>
    </row>
    <row r="3" spans="1:2" x14ac:dyDescent="0.3">
      <c r="A3" s="47" t="s">
        <v>86</v>
      </c>
      <c r="B3" s="48" t="s">
        <v>116</v>
      </c>
    </row>
    <row r="4" spans="1:2" x14ac:dyDescent="0.3">
      <c r="A4" s="47" t="s">
        <v>86</v>
      </c>
      <c r="B4" s="48" t="s">
        <v>117</v>
      </c>
    </row>
    <row r="5" spans="1:2" x14ac:dyDescent="0.3">
      <c r="A5" s="48" t="s">
        <v>88</v>
      </c>
      <c r="B5" s="49">
        <v>97325</v>
      </c>
    </row>
    <row r="6" spans="1:2" x14ac:dyDescent="0.3">
      <c r="A6" s="48" t="s">
        <v>97</v>
      </c>
      <c r="B6" s="49">
        <v>25622</v>
      </c>
    </row>
    <row r="7" spans="1:2" x14ac:dyDescent="0.3">
      <c r="A7" s="48" t="s">
        <v>50</v>
      </c>
      <c r="B7" s="49">
        <v>931</v>
      </c>
    </row>
    <row r="8" spans="1:2" x14ac:dyDescent="0.3">
      <c r="A8" s="48" t="s">
        <v>48</v>
      </c>
      <c r="B8" s="49">
        <v>1033</v>
      </c>
    </row>
    <row r="9" spans="1:2" x14ac:dyDescent="0.3">
      <c r="A9" s="48" t="s">
        <v>20</v>
      </c>
      <c r="B9" s="49">
        <v>1531</v>
      </c>
    </row>
    <row r="10" spans="1:2" x14ac:dyDescent="0.3">
      <c r="A10" s="48" t="s">
        <v>4</v>
      </c>
      <c r="B10" s="49">
        <v>1214</v>
      </c>
    </row>
    <row r="11" spans="1:2" x14ac:dyDescent="0.3">
      <c r="A11" s="48" t="s">
        <v>45</v>
      </c>
      <c r="B11" s="49">
        <v>1036</v>
      </c>
    </row>
    <row r="12" spans="1:2" x14ac:dyDescent="0.3">
      <c r="A12" s="48" t="s">
        <v>40</v>
      </c>
      <c r="B12" s="49">
        <v>802</v>
      </c>
    </row>
    <row r="13" spans="1:2" x14ac:dyDescent="0.3">
      <c r="A13" s="48" t="s">
        <v>37</v>
      </c>
      <c r="B13" s="49">
        <v>492</v>
      </c>
    </row>
    <row r="14" spans="1:2" x14ac:dyDescent="0.3">
      <c r="A14" s="48" t="s">
        <v>56</v>
      </c>
      <c r="B14" s="49">
        <v>813</v>
      </c>
    </row>
    <row r="15" spans="1:2" x14ac:dyDescent="0.3">
      <c r="A15" s="48" t="s">
        <v>51</v>
      </c>
      <c r="B15" s="49">
        <v>635</v>
      </c>
    </row>
    <row r="16" spans="1:2" x14ac:dyDescent="0.3">
      <c r="A16" s="48" t="s">
        <v>21</v>
      </c>
      <c r="B16" s="49">
        <v>5189</v>
      </c>
    </row>
    <row r="17" spans="1:2" x14ac:dyDescent="0.3">
      <c r="A17" s="48" t="s">
        <v>70</v>
      </c>
      <c r="B17" s="49">
        <v>714</v>
      </c>
    </row>
    <row r="18" spans="1:2" x14ac:dyDescent="0.3">
      <c r="A18" s="48" t="s">
        <v>59</v>
      </c>
      <c r="B18" s="49">
        <v>878</v>
      </c>
    </row>
    <row r="19" spans="1:2" x14ac:dyDescent="0.3">
      <c r="A19" s="48" t="s">
        <v>43</v>
      </c>
      <c r="B19" s="49">
        <v>760</v>
      </c>
    </row>
    <row r="20" spans="1:2" x14ac:dyDescent="0.3">
      <c r="A20" s="48" t="s">
        <v>15</v>
      </c>
      <c r="B20" s="49">
        <v>654</v>
      </c>
    </row>
    <row r="21" spans="1:2" x14ac:dyDescent="0.3">
      <c r="A21" s="48" t="s">
        <v>38</v>
      </c>
      <c r="B21" s="49">
        <v>1185</v>
      </c>
    </row>
    <row r="22" spans="1:2" x14ac:dyDescent="0.3">
      <c r="A22" s="48" t="s">
        <v>39</v>
      </c>
      <c r="B22" s="49">
        <v>1527</v>
      </c>
    </row>
    <row r="23" spans="1:2" x14ac:dyDescent="0.3">
      <c r="A23" s="48" t="s">
        <v>78</v>
      </c>
      <c r="B23" s="49">
        <v>1267</v>
      </c>
    </row>
    <row r="24" spans="1:2" x14ac:dyDescent="0.3">
      <c r="A24" s="48" t="s">
        <v>13</v>
      </c>
      <c r="B24" s="49">
        <v>4961</v>
      </c>
    </row>
    <row r="25" spans="1:2" x14ac:dyDescent="0.3">
      <c r="A25" s="48" t="s">
        <v>98</v>
      </c>
      <c r="B25" s="49">
        <v>9913</v>
      </c>
    </row>
    <row r="26" spans="1:2" x14ac:dyDescent="0.3">
      <c r="A26" s="48" t="s">
        <v>71</v>
      </c>
      <c r="B26" s="49">
        <v>468</v>
      </c>
    </row>
    <row r="27" spans="1:2" x14ac:dyDescent="0.3">
      <c r="A27" s="48" t="s">
        <v>65</v>
      </c>
      <c r="B27" s="49">
        <v>789</v>
      </c>
    </row>
    <row r="28" spans="1:2" x14ac:dyDescent="0.3">
      <c r="A28" s="48" t="s">
        <v>53</v>
      </c>
      <c r="B28" s="49">
        <v>810</v>
      </c>
    </row>
    <row r="29" spans="1:2" x14ac:dyDescent="0.3">
      <c r="A29" s="48" t="s">
        <v>7</v>
      </c>
      <c r="B29" s="49">
        <v>52</v>
      </c>
    </row>
    <row r="30" spans="1:2" x14ac:dyDescent="0.3">
      <c r="A30" s="48" t="s">
        <v>89</v>
      </c>
      <c r="B30" s="49">
        <v>758</v>
      </c>
    </row>
    <row r="31" spans="1:2" x14ac:dyDescent="0.3">
      <c r="A31" s="48" t="s">
        <v>80</v>
      </c>
      <c r="B31" s="49">
        <v>1037</v>
      </c>
    </row>
    <row r="32" spans="1:2" x14ac:dyDescent="0.3">
      <c r="A32" s="48" t="s">
        <v>69</v>
      </c>
      <c r="B32" s="49">
        <v>616</v>
      </c>
    </row>
    <row r="33" spans="1:2" x14ac:dyDescent="0.3">
      <c r="A33" s="48" t="s">
        <v>33</v>
      </c>
      <c r="B33" s="49">
        <v>1729</v>
      </c>
    </row>
    <row r="34" spans="1:2" x14ac:dyDescent="0.3">
      <c r="A34" s="48" t="s">
        <v>30</v>
      </c>
      <c r="B34" s="49">
        <v>576</v>
      </c>
    </row>
    <row r="35" spans="1:2" x14ac:dyDescent="0.3">
      <c r="A35" s="48" t="s">
        <v>52</v>
      </c>
      <c r="B35" s="49">
        <v>714</v>
      </c>
    </row>
    <row r="36" spans="1:2" x14ac:dyDescent="0.3">
      <c r="A36" s="48" t="s">
        <v>31</v>
      </c>
      <c r="B36" s="49">
        <v>561</v>
      </c>
    </row>
    <row r="37" spans="1:2" x14ac:dyDescent="0.3">
      <c r="A37" s="48" t="s">
        <v>32</v>
      </c>
      <c r="B37" s="49">
        <v>2613</v>
      </c>
    </row>
    <row r="38" spans="1:2" x14ac:dyDescent="0.3">
      <c r="A38" s="48" t="s">
        <v>99</v>
      </c>
      <c r="B38" s="49">
        <v>10727</v>
      </c>
    </row>
    <row r="39" spans="1:2" x14ac:dyDescent="0.3">
      <c r="A39" s="48" t="s">
        <v>26</v>
      </c>
      <c r="B39" s="49">
        <v>274</v>
      </c>
    </row>
    <row r="40" spans="1:2" x14ac:dyDescent="0.3">
      <c r="A40" s="48" t="s">
        <v>27</v>
      </c>
      <c r="B40" s="49">
        <v>133</v>
      </c>
    </row>
    <row r="41" spans="1:2" x14ac:dyDescent="0.3">
      <c r="A41" s="48" t="s">
        <v>90</v>
      </c>
      <c r="B41" s="49">
        <v>1557</v>
      </c>
    </row>
    <row r="42" spans="1:2" x14ac:dyDescent="0.3">
      <c r="A42" s="48" t="s">
        <v>28</v>
      </c>
      <c r="B42" s="49">
        <v>3211</v>
      </c>
    </row>
    <row r="43" spans="1:2" x14ac:dyDescent="0.3">
      <c r="A43" s="48" t="s">
        <v>25</v>
      </c>
      <c r="B43" s="49">
        <v>654</v>
      </c>
    </row>
    <row r="44" spans="1:2" x14ac:dyDescent="0.3">
      <c r="A44" s="48" t="s">
        <v>22</v>
      </c>
      <c r="B44" s="49">
        <v>1847</v>
      </c>
    </row>
    <row r="45" spans="1:2" x14ac:dyDescent="0.3">
      <c r="A45" s="48" t="s">
        <v>29</v>
      </c>
      <c r="B45" s="49">
        <v>2708</v>
      </c>
    </row>
    <row r="46" spans="1:2" x14ac:dyDescent="0.3">
      <c r="A46" s="48" t="s">
        <v>91</v>
      </c>
      <c r="B46" s="49">
        <v>343</v>
      </c>
    </row>
    <row r="47" spans="1:2" x14ac:dyDescent="0.3">
      <c r="A47" s="48" t="s">
        <v>100</v>
      </c>
      <c r="B47" s="49">
        <v>3525</v>
      </c>
    </row>
    <row r="48" spans="1:2" x14ac:dyDescent="0.3">
      <c r="A48" s="48" t="s">
        <v>63</v>
      </c>
      <c r="B48" s="49">
        <v>549</v>
      </c>
    </row>
    <row r="49" spans="1:2" x14ac:dyDescent="0.3">
      <c r="A49" s="48" t="s">
        <v>81</v>
      </c>
      <c r="B49" s="49">
        <v>22</v>
      </c>
    </row>
    <row r="50" spans="1:2" x14ac:dyDescent="0.3">
      <c r="A50" s="48" t="s">
        <v>92</v>
      </c>
      <c r="B50" s="49">
        <v>330</v>
      </c>
    </row>
    <row r="51" spans="1:2" x14ac:dyDescent="0.3">
      <c r="A51" s="48" t="s">
        <v>93</v>
      </c>
      <c r="B51" s="49">
        <v>164</v>
      </c>
    </row>
    <row r="52" spans="1:2" x14ac:dyDescent="0.3">
      <c r="A52" s="48" t="s">
        <v>47</v>
      </c>
      <c r="B52" s="49">
        <v>511</v>
      </c>
    </row>
    <row r="53" spans="1:2" x14ac:dyDescent="0.3">
      <c r="A53" s="48" t="s">
        <v>94</v>
      </c>
      <c r="B53" s="49">
        <v>119</v>
      </c>
    </row>
    <row r="54" spans="1:2" x14ac:dyDescent="0.3">
      <c r="A54" s="48" t="s">
        <v>11</v>
      </c>
      <c r="B54" s="49">
        <v>1830</v>
      </c>
    </row>
    <row r="55" spans="1:2" x14ac:dyDescent="0.3">
      <c r="A55" s="48" t="s">
        <v>101</v>
      </c>
      <c r="B55" s="49">
        <v>21446</v>
      </c>
    </row>
    <row r="56" spans="1:2" x14ac:dyDescent="0.3">
      <c r="A56" s="48" t="s">
        <v>83</v>
      </c>
      <c r="B56" s="49">
        <v>2283</v>
      </c>
    </row>
    <row r="57" spans="1:2" x14ac:dyDescent="0.3">
      <c r="A57" s="48" t="s">
        <v>42</v>
      </c>
      <c r="B57" s="49">
        <v>626</v>
      </c>
    </row>
    <row r="58" spans="1:2" x14ac:dyDescent="0.3">
      <c r="A58" s="48" t="s">
        <v>34</v>
      </c>
      <c r="B58" s="49">
        <v>445</v>
      </c>
    </row>
    <row r="59" spans="1:2" x14ac:dyDescent="0.3">
      <c r="A59" s="48" t="s">
        <v>35</v>
      </c>
      <c r="B59" s="49">
        <v>2244</v>
      </c>
    </row>
    <row r="60" spans="1:2" x14ac:dyDescent="0.3">
      <c r="A60" s="48" t="s">
        <v>95</v>
      </c>
      <c r="B60" s="49">
        <v>1194</v>
      </c>
    </row>
    <row r="61" spans="1:2" x14ac:dyDescent="0.3">
      <c r="A61" s="48" t="s">
        <v>46</v>
      </c>
      <c r="B61" s="49">
        <v>935</v>
      </c>
    </row>
    <row r="62" spans="1:2" x14ac:dyDescent="0.3">
      <c r="A62" s="48" t="s">
        <v>44</v>
      </c>
      <c r="B62" s="49">
        <v>2178</v>
      </c>
    </row>
    <row r="63" spans="1:2" x14ac:dyDescent="0.3">
      <c r="A63" s="48" t="s">
        <v>36</v>
      </c>
      <c r="B63" s="49">
        <v>876</v>
      </c>
    </row>
    <row r="64" spans="1:2" x14ac:dyDescent="0.3">
      <c r="A64" s="48" t="s">
        <v>54</v>
      </c>
      <c r="B64" s="49">
        <v>2896</v>
      </c>
    </row>
    <row r="65" spans="1:2" x14ac:dyDescent="0.3">
      <c r="A65" s="48" t="s">
        <v>23</v>
      </c>
      <c r="B65" s="49">
        <v>1530</v>
      </c>
    </row>
    <row r="66" spans="1:2" x14ac:dyDescent="0.3">
      <c r="A66" s="48" t="s">
        <v>49</v>
      </c>
      <c r="B66" s="49">
        <v>1096</v>
      </c>
    </row>
    <row r="67" spans="1:2" x14ac:dyDescent="0.3">
      <c r="A67" s="48" t="s">
        <v>24</v>
      </c>
      <c r="B67" s="49">
        <v>2068</v>
      </c>
    </row>
    <row r="68" spans="1:2" x14ac:dyDescent="0.3">
      <c r="A68" s="48" t="s">
        <v>68</v>
      </c>
      <c r="B68" s="49">
        <v>2258</v>
      </c>
    </row>
    <row r="69" spans="1:2" x14ac:dyDescent="0.3">
      <c r="A69" s="48" t="s">
        <v>41</v>
      </c>
      <c r="B69" s="49">
        <v>817</v>
      </c>
    </row>
    <row r="70" spans="1:2" x14ac:dyDescent="0.3">
      <c r="A70" s="48" t="s">
        <v>102</v>
      </c>
      <c r="B70" s="49">
        <v>8008</v>
      </c>
    </row>
    <row r="71" spans="1:2" x14ac:dyDescent="0.3">
      <c r="A71" s="48" t="s">
        <v>55</v>
      </c>
      <c r="B71" s="49">
        <v>622</v>
      </c>
    </row>
    <row r="72" spans="1:2" x14ac:dyDescent="0.3">
      <c r="A72" s="48" t="s">
        <v>16</v>
      </c>
      <c r="B72" s="49">
        <v>3491</v>
      </c>
    </row>
    <row r="73" spans="1:2" x14ac:dyDescent="0.3">
      <c r="A73" s="48" t="s">
        <v>19</v>
      </c>
      <c r="B73" s="49">
        <v>1509</v>
      </c>
    </row>
    <row r="74" spans="1:2" x14ac:dyDescent="0.3">
      <c r="A74" s="48" t="s">
        <v>17</v>
      </c>
      <c r="B74" s="49">
        <v>658</v>
      </c>
    </row>
    <row r="75" spans="1:2" x14ac:dyDescent="0.3">
      <c r="A75" s="48" t="s">
        <v>60</v>
      </c>
      <c r="B75" s="49">
        <v>204</v>
      </c>
    </row>
    <row r="76" spans="1:2" ht="33" x14ac:dyDescent="0.3">
      <c r="A76" s="48" t="s">
        <v>96</v>
      </c>
      <c r="B76" s="49">
        <v>647</v>
      </c>
    </row>
    <row r="77" spans="1:2" x14ac:dyDescent="0.3">
      <c r="A77" s="48" t="s">
        <v>82</v>
      </c>
      <c r="B77" s="49">
        <v>2386</v>
      </c>
    </row>
    <row r="78" spans="1:2" x14ac:dyDescent="0.3">
      <c r="A78" s="48" t="s">
        <v>103</v>
      </c>
      <c r="B78" s="49">
        <v>11607</v>
      </c>
    </row>
    <row r="79" spans="1:2" x14ac:dyDescent="0.3">
      <c r="A79" s="48" t="s">
        <v>58</v>
      </c>
      <c r="B79" s="49">
        <v>114</v>
      </c>
    </row>
    <row r="80" spans="1:2" x14ac:dyDescent="0.3">
      <c r="A80" s="48" t="s">
        <v>14</v>
      </c>
      <c r="B80" s="49">
        <v>177</v>
      </c>
    </row>
    <row r="81" spans="1:2" x14ac:dyDescent="0.3">
      <c r="A81" s="48" t="s">
        <v>77</v>
      </c>
      <c r="B81" s="49">
        <v>409</v>
      </c>
    </row>
    <row r="82" spans="1:2" x14ac:dyDescent="0.3">
      <c r="A82" s="48" t="s">
        <v>12</v>
      </c>
      <c r="B82" s="49">
        <v>1392</v>
      </c>
    </row>
    <row r="83" spans="1:2" x14ac:dyDescent="0.3">
      <c r="A83" s="48" t="s">
        <v>61</v>
      </c>
      <c r="B83" s="49">
        <v>2480</v>
      </c>
    </row>
    <row r="84" spans="1:2" x14ac:dyDescent="0.3">
      <c r="A84" s="48" t="s">
        <v>72</v>
      </c>
      <c r="B84" s="49">
        <v>1427</v>
      </c>
    </row>
    <row r="85" spans="1:2" x14ac:dyDescent="0.3">
      <c r="A85" s="48" t="s">
        <v>76</v>
      </c>
      <c r="B85" s="49">
        <v>2154</v>
      </c>
    </row>
    <row r="86" spans="1:2" x14ac:dyDescent="0.3">
      <c r="A86" s="48" t="s">
        <v>6</v>
      </c>
      <c r="B86" s="49">
        <v>1457</v>
      </c>
    </row>
    <row r="87" spans="1:2" x14ac:dyDescent="0.3">
      <c r="A87" s="48" t="s">
        <v>64</v>
      </c>
      <c r="B87" s="49">
        <v>1074</v>
      </c>
    </row>
    <row r="88" spans="1:2" x14ac:dyDescent="0.3">
      <c r="A88" s="48" t="s">
        <v>5</v>
      </c>
      <c r="B88" s="49">
        <v>923</v>
      </c>
    </row>
    <row r="89" spans="1:2" x14ac:dyDescent="0.3">
      <c r="A89" s="48" t="s">
        <v>104</v>
      </c>
      <c r="B89" s="49">
        <v>6477</v>
      </c>
    </row>
    <row r="90" spans="1:2" x14ac:dyDescent="0.3">
      <c r="A90" s="48" t="s">
        <v>1</v>
      </c>
      <c r="B90" s="49">
        <v>635</v>
      </c>
    </row>
    <row r="91" spans="1:2" x14ac:dyDescent="0.3">
      <c r="A91" s="48" t="s">
        <v>57</v>
      </c>
      <c r="B91" s="49">
        <v>701</v>
      </c>
    </row>
    <row r="92" spans="1:2" x14ac:dyDescent="0.3">
      <c r="A92" s="48" t="s">
        <v>62</v>
      </c>
      <c r="B92" s="49">
        <v>398</v>
      </c>
    </row>
    <row r="93" spans="1:2" x14ac:dyDescent="0.3">
      <c r="A93" s="48" t="s">
        <v>9</v>
      </c>
      <c r="B93" s="49">
        <v>216</v>
      </c>
    </row>
    <row r="94" spans="1:2" x14ac:dyDescent="0.3">
      <c r="A94" s="48" t="s">
        <v>10</v>
      </c>
      <c r="B94" s="49">
        <v>1666</v>
      </c>
    </row>
    <row r="95" spans="1:2" x14ac:dyDescent="0.3">
      <c r="A95" s="48" t="s">
        <v>75</v>
      </c>
      <c r="B95" s="49">
        <v>1175</v>
      </c>
    </row>
    <row r="96" spans="1:2" x14ac:dyDescent="0.3">
      <c r="A96" s="48" t="s">
        <v>73</v>
      </c>
      <c r="B96" s="49">
        <v>725</v>
      </c>
    </row>
    <row r="97" spans="1:2" x14ac:dyDescent="0.3">
      <c r="A97" s="48" t="s">
        <v>8</v>
      </c>
      <c r="B97" s="49">
        <v>136</v>
      </c>
    </row>
    <row r="98" spans="1:2" x14ac:dyDescent="0.3">
      <c r="A98" s="48" t="s">
        <v>3</v>
      </c>
      <c r="B98" s="49">
        <v>675</v>
      </c>
    </row>
    <row r="99" spans="1:2" x14ac:dyDescent="0.3">
      <c r="A99" s="48" t="s">
        <v>74</v>
      </c>
      <c r="B99" s="49">
        <v>128</v>
      </c>
    </row>
    <row r="100" spans="1:2" x14ac:dyDescent="0.3">
      <c r="A100" s="48" t="s">
        <v>18</v>
      </c>
      <c r="B100" s="49">
        <v>22</v>
      </c>
    </row>
  </sheetData>
  <pageMargins left="0.75" right="0.75" top="1" bottom="1" header="0.5" footer="0.5"/>
  <pageSetup orientation="portrait" horizontalDpi="300" verticalDpi="300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11C98-05EF-4FC7-BE43-A9F7807EFD19}">
  <sheetPr codeName="Лист13">
    <tabColor theme="7" tint="0.79998168889431442"/>
  </sheetPr>
  <dimension ref="A1:R102"/>
  <sheetViews>
    <sheetView showGridLines="0" topLeftCell="A53" workbookViewId="0">
      <selection activeCell="A11" sqref="A11"/>
    </sheetView>
  </sheetViews>
  <sheetFormatPr defaultRowHeight="16.5" x14ac:dyDescent="0.3"/>
  <cols>
    <col min="1" max="1" width="28.85546875" style="2" customWidth="1"/>
    <col min="2" max="2" width="14.42578125" style="2" customWidth="1"/>
    <col min="3" max="3" width="11.5703125" style="2" customWidth="1"/>
    <col min="4" max="4" width="11" style="2" customWidth="1"/>
    <col min="5" max="5" width="8.7109375" style="2" customWidth="1"/>
    <col min="6" max="6" width="9.7109375" style="2" customWidth="1"/>
    <col min="7" max="7" width="9.140625" style="2"/>
    <col min="8" max="8" width="10.140625" style="2" customWidth="1"/>
    <col min="9" max="9" width="8" style="2" customWidth="1"/>
    <col min="10" max="10" width="9.140625" style="2"/>
    <col min="11" max="11" width="9.140625" style="2" customWidth="1"/>
    <col min="12" max="12" width="8.28515625" style="2" customWidth="1"/>
    <col min="13" max="13" width="9.140625" style="2"/>
    <col min="14" max="14" width="9.7109375" style="2" customWidth="1"/>
    <col min="15" max="16" width="9.140625" style="2"/>
    <col min="17" max="17" width="10" style="2" customWidth="1"/>
    <col min="18" max="18" width="7.85546875" style="2" customWidth="1"/>
    <col min="19" max="16384" width="9.140625" style="2"/>
  </cols>
  <sheetData>
    <row r="1" spans="1:18" x14ac:dyDescent="0.3">
      <c r="O1" s="3" t="s">
        <v>161</v>
      </c>
      <c r="P1" s="3"/>
      <c r="Q1" s="3"/>
      <c r="R1" s="3"/>
    </row>
    <row r="3" spans="1:18" x14ac:dyDescent="0.3">
      <c r="A3" s="4" t="s">
        <v>162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</row>
    <row r="4" spans="1:18" x14ac:dyDescent="0.3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</row>
    <row r="6" spans="1:18" x14ac:dyDescent="0.3">
      <c r="O6" s="6" t="s">
        <v>163</v>
      </c>
      <c r="P6" s="6"/>
      <c r="Q6" s="6"/>
      <c r="R6" s="6"/>
    </row>
    <row r="7" spans="1:18" x14ac:dyDescent="0.3">
      <c r="A7" s="7"/>
      <c r="B7" s="8"/>
      <c r="C7" s="31" t="s">
        <v>164</v>
      </c>
      <c r="D7" s="32" t="s">
        <v>165</v>
      </c>
      <c r="E7" s="32"/>
      <c r="F7" s="32"/>
      <c r="G7" s="32"/>
      <c r="H7" s="32"/>
      <c r="I7" s="33"/>
      <c r="J7" s="31" t="s">
        <v>166</v>
      </c>
      <c r="K7" s="32" t="s">
        <v>167</v>
      </c>
      <c r="L7" s="32"/>
      <c r="M7" s="32"/>
      <c r="N7" s="32"/>
      <c r="O7" s="32"/>
      <c r="P7" s="32"/>
      <c r="Q7" s="32"/>
      <c r="R7" s="32"/>
    </row>
    <row r="8" spans="1:18" ht="99" x14ac:dyDescent="0.3">
      <c r="A8" s="9"/>
      <c r="B8" s="10" t="s">
        <v>168</v>
      </c>
      <c r="C8" s="34"/>
      <c r="D8" s="35" t="s">
        <v>169</v>
      </c>
      <c r="E8" s="36" t="s">
        <v>170</v>
      </c>
      <c r="F8" s="36" t="s">
        <v>171</v>
      </c>
      <c r="G8" s="36" t="s">
        <v>172</v>
      </c>
      <c r="H8" s="36" t="s">
        <v>173</v>
      </c>
      <c r="I8" s="36" t="s">
        <v>174</v>
      </c>
      <c r="J8" s="34"/>
      <c r="K8" s="35" t="s">
        <v>175</v>
      </c>
      <c r="L8" s="36" t="s">
        <v>176</v>
      </c>
      <c r="M8" s="36" t="s">
        <v>177</v>
      </c>
      <c r="N8" s="36" t="s">
        <v>178</v>
      </c>
      <c r="O8" s="36" t="s">
        <v>179</v>
      </c>
      <c r="P8" s="36" t="s">
        <v>180</v>
      </c>
      <c r="Q8" s="36" t="s">
        <v>181</v>
      </c>
      <c r="R8" s="37" t="s">
        <v>174</v>
      </c>
    </row>
    <row r="9" spans="1:18" x14ac:dyDescent="0.3">
      <c r="A9" s="38" t="s">
        <v>88</v>
      </c>
      <c r="B9" s="39">
        <f>SUM(N9:Q9)</f>
        <v>61.664786308748589</v>
      </c>
      <c r="C9" s="40">
        <v>100</v>
      </c>
      <c r="D9" s="40">
        <v>2.4775337212220201</v>
      </c>
      <c r="E9" s="40">
        <v>81.648429868316697</v>
      </c>
      <c r="F9" s="40">
        <v>15.3949962087509</v>
      </c>
      <c r="G9" s="40">
        <v>2.4791330663717299</v>
      </c>
      <c r="H9" s="40">
        <v>0.31409006404116502</v>
      </c>
      <c r="I9" s="40">
        <v>0.47904020171031197</v>
      </c>
      <c r="J9" s="40">
        <v>100</v>
      </c>
      <c r="K9" s="40">
        <v>8.0763556397157196E-2</v>
      </c>
      <c r="L9" s="40">
        <v>1.2542543964733801</v>
      </c>
      <c r="M9" s="40">
        <v>36.287917847174803</v>
      </c>
      <c r="N9" s="40">
        <v>40.098380547130702</v>
      </c>
      <c r="O9" s="40">
        <v>15.6709242957127</v>
      </c>
      <c r="P9" s="40">
        <v>4.2964735175997397</v>
      </c>
      <c r="Q9" s="40">
        <v>1.59900794830544</v>
      </c>
      <c r="R9" s="40">
        <v>0.71227789120607099</v>
      </c>
    </row>
    <row r="10" spans="1:18" ht="33" x14ac:dyDescent="0.3">
      <c r="A10" s="41" t="s">
        <v>97</v>
      </c>
      <c r="B10" s="39">
        <f t="shared" ref="B10:B73" si="0">SUM(N10:Q10)</f>
        <v>62.142070408360247</v>
      </c>
      <c r="C10" s="40">
        <v>100</v>
      </c>
      <c r="D10" s="40">
        <v>2.8857149137404599</v>
      </c>
      <c r="E10" s="40">
        <v>78.691639042370397</v>
      </c>
      <c r="F10" s="40">
        <v>18.004874656870701</v>
      </c>
      <c r="G10" s="40">
        <v>2.62624970425607</v>
      </c>
      <c r="H10" s="40">
        <v>0.34537986208884502</v>
      </c>
      <c r="I10" s="40">
        <v>0.41777138701817301</v>
      </c>
      <c r="J10" s="40">
        <v>100</v>
      </c>
      <c r="K10" s="40">
        <v>1.6383362268002501E-2</v>
      </c>
      <c r="L10" s="40">
        <v>0.99351684919321903</v>
      </c>
      <c r="M10" s="40">
        <v>36.218931972006303</v>
      </c>
      <c r="N10" s="40">
        <v>42.113722418669802</v>
      </c>
      <c r="O10" s="40">
        <v>14.8529764566493</v>
      </c>
      <c r="P10" s="40">
        <v>3.91616589099434</v>
      </c>
      <c r="Q10" s="40">
        <v>1.2592056420468001</v>
      </c>
      <c r="R10" s="40">
        <v>0.629097408172406</v>
      </c>
    </row>
    <row r="11" spans="1:18" x14ac:dyDescent="0.3">
      <c r="A11" s="42" t="s">
        <v>50</v>
      </c>
      <c r="B11" s="39">
        <f t="shared" si="0"/>
        <v>64.506925375219822</v>
      </c>
      <c r="C11" s="40">
        <v>99.999999999999901</v>
      </c>
      <c r="D11" s="40">
        <v>0</v>
      </c>
      <c r="E11" s="40">
        <v>89.357831021686707</v>
      </c>
      <c r="F11" s="40">
        <v>10.6421689783133</v>
      </c>
      <c r="G11" s="40">
        <v>0</v>
      </c>
      <c r="H11" s="40">
        <v>0</v>
      </c>
      <c r="I11" s="40">
        <v>0</v>
      </c>
      <c r="J11" s="40">
        <v>100</v>
      </c>
      <c r="K11" s="40">
        <v>0</v>
      </c>
      <c r="L11" s="40">
        <v>1.19476185819432</v>
      </c>
      <c r="M11" s="40">
        <v>34.126701839384502</v>
      </c>
      <c r="N11" s="40">
        <v>38.526860345404799</v>
      </c>
      <c r="O11" s="40">
        <v>19.491815442605098</v>
      </c>
      <c r="P11" s="40">
        <v>4.2687233560020799</v>
      </c>
      <c r="Q11" s="40">
        <v>2.2195262312078499</v>
      </c>
      <c r="R11" s="40">
        <v>0.17161092720139001</v>
      </c>
    </row>
    <row r="12" spans="1:18" x14ac:dyDescent="0.3">
      <c r="A12" s="42" t="s">
        <v>48</v>
      </c>
      <c r="B12" s="39">
        <f t="shared" si="0"/>
        <v>69.139195577158603</v>
      </c>
      <c r="C12" s="40">
        <v>100</v>
      </c>
      <c r="D12" s="40">
        <v>0</v>
      </c>
      <c r="E12" s="40">
        <v>85.478940603408901</v>
      </c>
      <c r="F12" s="40">
        <v>14.521059396590999</v>
      </c>
      <c r="G12" s="40">
        <v>0</v>
      </c>
      <c r="H12" s="40">
        <v>0</v>
      </c>
      <c r="I12" s="40">
        <v>0</v>
      </c>
      <c r="J12" s="40">
        <v>100</v>
      </c>
      <c r="K12" s="40">
        <v>0</v>
      </c>
      <c r="L12" s="40">
        <v>0.23847838255964601</v>
      </c>
      <c r="M12" s="40">
        <v>30.425545754825301</v>
      </c>
      <c r="N12" s="40">
        <v>40.276449333830399</v>
      </c>
      <c r="O12" s="40">
        <v>21.217950825622101</v>
      </c>
      <c r="P12" s="40">
        <v>6.3523859014615596</v>
      </c>
      <c r="Q12" s="40">
        <v>1.2924095162445499</v>
      </c>
      <c r="R12" s="40">
        <v>0.19678028545638601</v>
      </c>
    </row>
    <row r="13" spans="1:18" x14ac:dyDescent="0.3">
      <c r="A13" s="42" t="s">
        <v>20</v>
      </c>
      <c r="B13" s="39">
        <f t="shared" si="0"/>
        <v>64.41322372930469</v>
      </c>
      <c r="C13" s="40">
        <v>100</v>
      </c>
      <c r="D13" s="40">
        <v>2.7582508545020201</v>
      </c>
      <c r="E13" s="40">
        <v>84.9353551937959</v>
      </c>
      <c r="F13" s="40">
        <v>12.3063939517021</v>
      </c>
      <c r="G13" s="40">
        <v>0</v>
      </c>
      <c r="H13" s="40">
        <v>0</v>
      </c>
      <c r="I13" s="40">
        <v>0</v>
      </c>
      <c r="J13" s="40">
        <v>99.999999999999702</v>
      </c>
      <c r="K13" s="40">
        <v>3.5239358014366499E-2</v>
      </c>
      <c r="L13" s="40">
        <v>1.5783743633531899</v>
      </c>
      <c r="M13" s="40">
        <v>33.420271199962002</v>
      </c>
      <c r="N13" s="40">
        <v>41.395918023245997</v>
      </c>
      <c r="O13" s="40">
        <v>15.9939943624879</v>
      </c>
      <c r="P13" s="40">
        <v>4.3961581517214796</v>
      </c>
      <c r="Q13" s="40">
        <v>2.6271531918493198</v>
      </c>
      <c r="R13" s="40">
        <v>0.55289134936572504</v>
      </c>
    </row>
    <row r="14" spans="1:18" x14ac:dyDescent="0.3">
      <c r="A14" s="42" t="s">
        <v>4</v>
      </c>
      <c r="B14" s="39">
        <f t="shared" si="0"/>
        <v>64.775702724883075</v>
      </c>
      <c r="C14" s="40">
        <v>100</v>
      </c>
      <c r="D14" s="40">
        <v>0</v>
      </c>
      <c r="E14" s="40">
        <v>81.345944262469402</v>
      </c>
      <c r="F14" s="40">
        <v>17.6751438058362</v>
      </c>
      <c r="G14" s="40">
        <v>0</v>
      </c>
      <c r="H14" s="40">
        <v>0</v>
      </c>
      <c r="I14" s="40">
        <v>0.97891193169442903</v>
      </c>
      <c r="J14" s="40">
        <v>100</v>
      </c>
      <c r="K14" s="40">
        <v>0</v>
      </c>
      <c r="L14" s="40">
        <v>1.69221329149265</v>
      </c>
      <c r="M14" s="40">
        <v>32.580443152990703</v>
      </c>
      <c r="N14" s="40">
        <v>34.688879647363997</v>
      </c>
      <c r="O14" s="40">
        <v>21.699879152796399</v>
      </c>
      <c r="P14" s="40">
        <v>6.1033345948753404</v>
      </c>
      <c r="Q14" s="40">
        <v>2.2836093298473399</v>
      </c>
      <c r="R14" s="40">
        <v>0.95164083063346705</v>
      </c>
    </row>
    <row r="15" spans="1:18" x14ac:dyDescent="0.3">
      <c r="A15" s="42" t="s">
        <v>45</v>
      </c>
      <c r="B15" s="39">
        <f t="shared" si="0"/>
        <v>61.193212668927821</v>
      </c>
      <c r="C15" s="40">
        <v>100</v>
      </c>
      <c r="D15" s="40">
        <v>0</v>
      </c>
      <c r="E15" s="40">
        <v>73.835297630933098</v>
      </c>
      <c r="F15" s="40">
        <v>20.7935386820368</v>
      </c>
      <c r="G15" s="40">
        <v>8.1062719266233305</v>
      </c>
      <c r="H15" s="40">
        <v>0</v>
      </c>
      <c r="I15" s="40">
        <v>5.3711636870300596</v>
      </c>
      <c r="J15" s="40">
        <v>100</v>
      </c>
      <c r="K15" s="40">
        <v>0</v>
      </c>
      <c r="L15" s="40">
        <v>1.4167764314967599</v>
      </c>
      <c r="M15" s="40">
        <v>36.585906262846699</v>
      </c>
      <c r="N15" s="40">
        <v>35.290469390994602</v>
      </c>
      <c r="O15" s="40">
        <v>17.960513644915402</v>
      </c>
      <c r="P15" s="40">
        <v>5.0292518068415797</v>
      </c>
      <c r="Q15" s="40">
        <v>2.91297782617624</v>
      </c>
      <c r="R15" s="40">
        <v>0.80410463672876997</v>
      </c>
    </row>
    <row r="16" spans="1:18" x14ac:dyDescent="0.3">
      <c r="A16" s="42" t="s">
        <v>40</v>
      </c>
      <c r="B16" s="39">
        <f t="shared" si="0"/>
        <v>62.846775933787185</v>
      </c>
      <c r="C16" s="40">
        <v>100</v>
      </c>
      <c r="D16" s="40">
        <v>3.2213311402774698</v>
      </c>
      <c r="E16" s="40">
        <v>87.014820900431801</v>
      </c>
      <c r="F16" s="40">
        <v>9.7638479592907093</v>
      </c>
      <c r="G16" s="40">
        <v>3.2744608122053598</v>
      </c>
      <c r="H16" s="40">
        <v>0</v>
      </c>
      <c r="I16" s="40">
        <v>0</v>
      </c>
      <c r="J16" s="40">
        <v>100</v>
      </c>
      <c r="K16" s="40">
        <v>0</v>
      </c>
      <c r="L16" s="40">
        <v>0.88469208889722795</v>
      </c>
      <c r="M16" s="40">
        <v>36.207835337989501</v>
      </c>
      <c r="N16" s="40">
        <v>46.185308396107096</v>
      </c>
      <c r="O16" s="40">
        <v>12.6751274766705</v>
      </c>
      <c r="P16" s="40">
        <v>3.3408788322266201</v>
      </c>
      <c r="Q16" s="40">
        <v>0.64546122878296097</v>
      </c>
      <c r="R16" s="40">
        <v>6.06966393261845E-2</v>
      </c>
    </row>
    <row r="17" spans="1:18" x14ac:dyDescent="0.3">
      <c r="A17" s="42" t="s">
        <v>37</v>
      </c>
      <c r="B17" s="39">
        <f t="shared" si="0"/>
        <v>63.870921392771294</v>
      </c>
      <c r="C17" s="40">
        <v>99.999999999999901</v>
      </c>
      <c r="D17" s="40">
        <v>0</v>
      </c>
      <c r="E17" s="40">
        <v>82.213279904337</v>
      </c>
      <c r="F17" s="40">
        <v>17.786720095663199</v>
      </c>
      <c r="G17" s="40">
        <v>0</v>
      </c>
      <c r="H17" s="40">
        <v>0</v>
      </c>
      <c r="I17" s="40">
        <v>0</v>
      </c>
      <c r="J17" s="40">
        <v>100</v>
      </c>
      <c r="K17" s="40">
        <v>0</v>
      </c>
      <c r="L17" s="40">
        <v>0.672232554941399</v>
      </c>
      <c r="M17" s="40">
        <v>35.456846052287403</v>
      </c>
      <c r="N17" s="40">
        <v>36.545192657555603</v>
      </c>
      <c r="O17" s="40">
        <v>19.355700664299299</v>
      </c>
      <c r="P17" s="40">
        <v>6.0110400920910996</v>
      </c>
      <c r="Q17" s="40">
        <v>1.95898797882529</v>
      </c>
      <c r="R17" s="40">
        <v>0</v>
      </c>
    </row>
    <row r="18" spans="1:18" x14ac:dyDescent="0.3">
      <c r="A18" s="42" t="s">
        <v>56</v>
      </c>
      <c r="B18" s="39">
        <f t="shared" si="0"/>
        <v>68.369797375367369</v>
      </c>
      <c r="C18" s="40">
        <v>100</v>
      </c>
      <c r="D18" s="40">
        <v>7.0089482136175496</v>
      </c>
      <c r="E18" s="40">
        <v>58.787078217338198</v>
      </c>
      <c r="F18" s="40">
        <v>34.203973569044201</v>
      </c>
      <c r="G18" s="40">
        <v>0</v>
      </c>
      <c r="H18" s="40">
        <v>0</v>
      </c>
      <c r="I18" s="40">
        <v>0</v>
      </c>
      <c r="J18" s="40">
        <v>100</v>
      </c>
      <c r="K18" s="40">
        <v>0.13176115362520799</v>
      </c>
      <c r="L18" s="40">
        <v>0.38745190247445899</v>
      </c>
      <c r="M18" s="40">
        <v>30.739772919697501</v>
      </c>
      <c r="N18" s="40">
        <v>39.1899353752191</v>
      </c>
      <c r="O18" s="40">
        <v>20.862978023404601</v>
      </c>
      <c r="P18" s="40">
        <v>6.3866438031369999</v>
      </c>
      <c r="Q18" s="40">
        <v>1.9302401736066599</v>
      </c>
      <c r="R18" s="40">
        <v>0.37121664883539801</v>
      </c>
    </row>
    <row r="19" spans="1:18" x14ac:dyDescent="0.3">
      <c r="A19" s="42" t="s">
        <v>51</v>
      </c>
      <c r="B19" s="39">
        <f t="shared" si="0"/>
        <v>64.700983796383923</v>
      </c>
      <c r="C19" s="40">
        <v>100</v>
      </c>
      <c r="D19" s="40">
        <v>3.7769781453753501</v>
      </c>
      <c r="E19" s="40">
        <v>80.174159790921706</v>
      </c>
      <c r="F19" s="40">
        <v>16.048862063703002</v>
      </c>
      <c r="G19" s="40">
        <v>9.4774201574012107</v>
      </c>
      <c r="H19" s="40">
        <v>0</v>
      </c>
      <c r="I19" s="40">
        <v>0</v>
      </c>
      <c r="J19" s="40">
        <v>100</v>
      </c>
      <c r="K19" s="40">
        <v>0</v>
      </c>
      <c r="L19" s="40">
        <v>0.72494738203549702</v>
      </c>
      <c r="M19" s="40">
        <v>34.074912127145403</v>
      </c>
      <c r="N19" s="40">
        <v>40.170679684262403</v>
      </c>
      <c r="O19" s="40">
        <v>16.286809325886399</v>
      </c>
      <c r="P19" s="40">
        <v>6.7625779041748304</v>
      </c>
      <c r="Q19" s="40">
        <v>1.48091688206028</v>
      </c>
      <c r="R19" s="40">
        <v>0.49915669443520699</v>
      </c>
    </row>
    <row r="20" spans="1:18" x14ac:dyDescent="0.3">
      <c r="A20" s="42" t="s">
        <v>21</v>
      </c>
      <c r="B20" s="39">
        <f t="shared" si="0"/>
        <v>65.247556010544045</v>
      </c>
      <c r="C20" s="40">
        <v>100</v>
      </c>
      <c r="D20" s="40">
        <v>4.3077162508822999</v>
      </c>
      <c r="E20" s="40">
        <v>70.996262975826099</v>
      </c>
      <c r="F20" s="40">
        <v>24.6960207732916</v>
      </c>
      <c r="G20" s="40">
        <v>2.59603750219634</v>
      </c>
      <c r="H20" s="40">
        <v>0.48268046694106398</v>
      </c>
      <c r="I20" s="40">
        <v>0</v>
      </c>
      <c r="J20" s="40">
        <v>100</v>
      </c>
      <c r="K20" s="40">
        <v>0</v>
      </c>
      <c r="L20" s="40">
        <v>0.70454705966153797</v>
      </c>
      <c r="M20" s="40">
        <v>33.468226134302697</v>
      </c>
      <c r="N20" s="40">
        <v>45.568759187218902</v>
      </c>
      <c r="O20" s="40">
        <v>14.465735498695</v>
      </c>
      <c r="P20" s="40">
        <v>4.1475663722390896</v>
      </c>
      <c r="Q20" s="40">
        <v>1.06549495239106</v>
      </c>
      <c r="R20" s="40">
        <v>0.57967079549173794</v>
      </c>
    </row>
    <row r="21" spans="1:18" x14ac:dyDescent="0.3">
      <c r="A21" s="42" t="s">
        <v>70</v>
      </c>
      <c r="B21" s="39">
        <f t="shared" si="0"/>
        <v>66.559932185259811</v>
      </c>
      <c r="C21" s="40">
        <v>100</v>
      </c>
      <c r="D21" s="40">
        <v>0</v>
      </c>
      <c r="E21" s="40">
        <v>90.858897091868997</v>
      </c>
      <c r="F21" s="40">
        <v>9.1411029081311508</v>
      </c>
      <c r="G21" s="40">
        <v>5.7487353854000904</v>
      </c>
      <c r="H21" s="40">
        <v>0.72878099137415797</v>
      </c>
      <c r="I21" s="40">
        <v>0</v>
      </c>
      <c r="J21" s="40">
        <v>99.999999999999901</v>
      </c>
      <c r="K21" s="40">
        <v>0.111987602700651</v>
      </c>
      <c r="L21" s="40">
        <v>0.85296918339699201</v>
      </c>
      <c r="M21" s="40">
        <v>31.070514641048302</v>
      </c>
      <c r="N21" s="40">
        <v>31.968937966870399</v>
      </c>
      <c r="O21" s="40">
        <v>22.647156158000001</v>
      </c>
      <c r="P21" s="40">
        <v>8.1286761505101293</v>
      </c>
      <c r="Q21" s="40">
        <v>3.8151619098792802</v>
      </c>
      <c r="R21" s="40">
        <v>1.40459638759418</v>
      </c>
    </row>
    <row r="22" spans="1:18" x14ac:dyDescent="0.3">
      <c r="A22" s="42" t="s">
        <v>59</v>
      </c>
      <c r="B22" s="39">
        <f t="shared" si="0"/>
        <v>64.424520342606669</v>
      </c>
      <c r="C22" s="40">
        <v>99.999999999999901</v>
      </c>
      <c r="D22" s="40">
        <v>5.1406315775814297</v>
      </c>
      <c r="E22" s="40">
        <v>83.510061335644806</v>
      </c>
      <c r="F22" s="40">
        <v>11.3493070867738</v>
      </c>
      <c r="G22" s="40">
        <v>0.36361104284782497</v>
      </c>
      <c r="H22" s="40">
        <v>0</v>
      </c>
      <c r="I22" s="40">
        <v>0</v>
      </c>
      <c r="J22" s="40">
        <v>100</v>
      </c>
      <c r="K22" s="40">
        <v>0</v>
      </c>
      <c r="L22" s="40">
        <v>0.95258505609473798</v>
      </c>
      <c r="M22" s="40">
        <v>34.500120168829199</v>
      </c>
      <c r="N22" s="40">
        <v>42.294780443765603</v>
      </c>
      <c r="O22" s="40">
        <v>14.629225489482</v>
      </c>
      <c r="P22" s="40">
        <v>6.61697117948101</v>
      </c>
      <c r="Q22" s="40">
        <v>0.883543229878061</v>
      </c>
      <c r="R22" s="40">
        <v>0.12277443246946999</v>
      </c>
    </row>
    <row r="23" spans="1:18" x14ac:dyDescent="0.3">
      <c r="A23" s="42" t="s">
        <v>43</v>
      </c>
      <c r="B23" s="39">
        <f t="shared" si="0"/>
        <v>64.676607107772014</v>
      </c>
      <c r="C23" s="40">
        <v>100</v>
      </c>
      <c r="D23" s="40">
        <v>13.7502638489139</v>
      </c>
      <c r="E23" s="40">
        <v>67.189919716143805</v>
      </c>
      <c r="F23" s="40">
        <v>19.059816434942402</v>
      </c>
      <c r="G23" s="40">
        <v>4.9620002700845403</v>
      </c>
      <c r="H23" s="40">
        <v>0</v>
      </c>
      <c r="I23" s="40">
        <v>0</v>
      </c>
      <c r="J23" s="40">
        <v>100</v>
      </c>
      <c r="K23" s="40">
        <v>0</v>
      </c>
      <c r="L23" s="40">
        <v>1.3953507615829599</v>
      </c>
      <c r="M23" s="40">
        <v>33.814528077317803</v>
      </c>
      <c r="N23" s="40">
        <v>37.832393227873503</v>
      </c>
      <c r="O23" s="40">
        <v>19.501647232103199</v>
      </c>
      <c r="P23" s="40">
        <v>6.0912909114356797</v>
      </c>
      <c r="Q23" s="40">
        <v>1.2512757363596301</v>
      </c>
      <c r="R23" s="40">
        <v>0.113514053327245</v>
      </c>
    </row>
    <row r="24" spans="1:18" x14ac:dyDescent="0.3">
      <c r="A24" s="42" t="s">
        <v>15</v>
      </c>
      <c r="B24" s="39">
        <f t="shared" si="0"/>
        <v>70.744112279745011</v>
      </c>
      <c r="C24" s="40">
        <v>100</v>
      </c>
      <c r="D24" s="40">
        <v>0</v>
      </c>
      <c r="E24" s="40">
        <v>85.339155773118193</v>
      </c>
      <c r="F24" s="40">
        <v>14.6608442268817</v>
      </c>
      <c r="G24" s="40">
        <v>0</v>
      </c>
      <c r="H24" s="40">
        <v>0</v>
      </c>
      <c r="I24" s="40">
        <v>0</v>
      </c>
      <c r="J24" s="40">
        <v>100</v>
      </c>
      <c r="K24" s="40">
        <v>0</v>
      </c>
      <c r="L24" s="40">
        <v>0.30859751426590898</v>
      </c>
      <c r="M24" s="40">
        <v>28.372069327151301</v>
      </c>
      <c r="N24" s="40">
        <v>47.801482586928699</v>
      </c>
      <c r="O24" s="40">
        <v>18.606604598737999</v>
      </c>
      <c r="P24" s="40">
        <v>3.3087114245053701</v>
      </c>
      <c r="Q24" s="40">
        <v>1.0273136695729299</v>
      </c>
      <c r="R24" s="40">
        <v>0.57522087883780804</v>
      </c>
    </row>
    <row r="25" spans="1:18" x14ac:dyDescent="0.3">
      <c r="A25" s="42" t="s">
        <v>38</v>
      </c>
      <c r="B25" s="39">
        <f t="shared" si="0"/>
        <v>69.979566331202577</v>
      </c>
      <c r="C25" s="40">
        <v>100</v>
      </c>
      <c r="D25" s="40">
        <v>0</v>
      </c>
      <c r="E25" s="40">
        <v>74.449173660276102</v>
      </c>
      <c r="F25" s="40">
        <v>25.550826339724001</v>
      </c>
      <c r="G25" s="40">
        <v>6.9976411512610399</v>
      </c>
      <c r="H25" s="40">
        <v>0</v>
      </c>
      <c r="I25" s="40">
        <v>0</v>
      </c>
      <c r="J25" s="40">
        <v>99.999999999999702</v>
      </c>
      <c r="K25" s="40">
        <v>0</v>
      </c>
      <c r="L25" s="40">
        <v>0.94394556028253396</v>
      </c>
      <c r="M25" s="40">
        <v>28.890284853177299</v>
      </c>
      <c r="N25" s="40">
        <v>43.500911100313303</v>
      </c>
      <c r="O25" s="40">
        <v>17.156994590271601</v>
      </c>
      <c r="P25" s="40">
        <v>8.1955808739845004</v>
      </c>
      <c r="Q25" s="40">
        <v>1.1260797666331701</v>
      </c>
      <c r="R25" s="40">
        <v>0.186203255337585</v>
      </c>
    </row>
    <row r="26" spans="1:18" x14ac:dyDescent="0.3">
      <c r="A26" s="42" t="s">
        <v>39</v>
      </c>
      <c r="B26" s="39">
        <f t="shared" si="0"/>
        <v>69.926990241911383</v>
      </c>
      <c r="C26" s="40">
        <v>99.999999999999901</v>
      </c>
      <c r="D26" s="40">
        <v>7.5498985558957399</v>
      </c>
      <c r="E26" s="40">
        <v>75.957831306423202</v>
      </c>
      <c r="F26" s="40">
        <v>16.492270137681199</v>
      </c>
      <c r="G26" s="40">
        <v>6.5075651569952404</v>
      </c>
      <c r="H26" s="40">
        <v>0</v>
      </c>
      <c r="I26" s="40">
        <v>0</v>
      </c>
      <c r="J26" s="40">
        <v>99.999999999999801</v>
      </c>
      <c r="K26" s="40">
        <v>9.1151391638476797E-2</v>
      </c>
      <c r="L26" s="40">
        <v>1.0046047924343899</v>
      </c>
      <c r="M26" s="40">
        <v>28.294873576802999</v>
      </c>
      <c r="N26" s="40">
        <v>42.202213053217903</v>
      </c>
      <c r="O26" s="40">
        <v>19.7026885855872</v>
      </c>
      <c r="P26" s="40">
        <v>5.9784014764064501</v>
      </c>
      <c r="Q26" s="40">
        <v>2.04368712669983</v>
      </c>
      <c r="R26" s="40">
        <v>0.68237999721277898</v>
      </c>
    </row>
    <row r="27" spans="1:18" x14ac:dyDescent="0.3">
      <c r="A27" s="42" t="s">
        <v>78</v>
      </c>
      <c r="B27" s="39">
        <f t="shared" si="0"/>
        <v>62.746958699075115</v>
      </c>
      <c r="C27" s="40">
        <v>100</v>
      </c>
      <c r="D27" s="40">
        <v>4.8887824885338604</v>
      </c>
      <c r="E27" s="40">
        <v>75.731818027019202</v>
      </c>
      <c r="F27" s="40">
        <v>19.379399484446999</v>
      </c>
      <c r="G27" s="40">
        <v>2.62022767350591</v>
      </c>
      <c r="H27" s="40">
        <v>1.7103670566428999</v>
      </c>
      <c r="I27" s="40">
        <v>0</v>
      </c>
      <c r="J27" s="40">
        <v>99.999999999999901</v>
      </c>
      <c r="K27" s="40">
        <v>9.8109018981780094E-2</v>
      </c>
      <c r="L27" s="40">
        <v>2.5313014444651598</v>
      </c>
      <c r="M27" s="40">
        <v>34.441330073087101</v>
      </c>
      <c r="N27" s="40">
        <v>35.057288656805099</v>
      </c>
      <c r="O27" s="40">
        <v>20.428141511007802</v>
      </c>
      <c r="P27" s="40">
        <v>4.8443406893399397</v>
      </c>
      <c r="Q27" s="40">
        <v>2.4171878419222801</v>
      </c>
      <c r="R27" s="40">
        <v>0.18230076439079301</v>
      </c>
    </row>
    <row r="28" spans="1:18" x14ac:dyDescent="0.3">
      <c r="A28" s="42" t="s">
        <v>13</v>
      </c>
      <c r="B28" s="39">
        <f t="shared" si="0"/>
        <v>54.754633975376244</v>
      </c>
      <c r="C28" s="40">
        <v>100</v>
      </c>
      <c r="D28" s="40">
        <v>1.76620002003206</v>
      </c>
      <c r="E28" s="40">
        <v>83.719236299818604</v>
      </c>
      <c r="F28" s="40">
        <v>13.7196048508539</v>
      </c>
      <c r="G28" s="40">
        <v>2.4063170930813098</v>
      </c>
      <c r="H28" s="40">
        <v>0.70178069778323104</v>
      </c>
      <c r="I28" s="40">
        <v>0.79495882929555095</v>
      </c>
      <c r="J28" s="40">
        <v>99.999999999999702</v>
      </c>
      <c r="K28" s="40">
        <v>8.3032344346974894E-3</v>
      </c>
      <c r="L28" s="40">
        <v>0.97308054560986601</v>
      </c>
      <c r="M28" s="40">
        <v>43.340805527452098</v>
      </c>
      <c r="N28" s="40">
        <v>44.015212187869899</v>
      </c>
      <c r="O28" s="40">
        <v>9.2000953940141699</v>
      </c>
      <c r="P28" s="40">
        <v>1.0965316237789799</v>
      </c>
      <c r="Q28" s="40">
        <v>0.44279476971319398</v>
      </c>
      <c r="R28" s="40">
        <v>0.923176717127145</v>
      </c>
    </row>
    <row r="29" spans="1:18" ht="33" x14ac:dyDescent="0.3">
      <c r="A29" s="41" t="s">
        <v>98</v>
      </c>
      <c r="B29" s="39">
        <f t="shared" si="0"/>
        <v>59.330905939433649</v>
      </c>
      <c r="C29" s="40">
        <v>100</v>
      </c>
      <c r="D29" s="40">
        <v>2.9150033430346798</v>
      </c>
      <c r="E29" s="40">
        <v>79.479374679835203</v>
      </c>
      <c r="F29" s="40">
        <v>17.318913919741401</v>
      </c>
      <c r="G29" s="40">
        <v>3.0224580065164401</v>
      </c>
      <c r="H29" s="40">
        <v>0</v>
      </c>
      <c r="I29" s="40">
        <v>0.28670805738883098</v>
      </c>
      <c r="J29" s="40">
        <v>100</v>
      </c>
      <c r="K29" s="40">
        <v>0.100433307751037</v>
      </c>
      <c r="L29" s="40">
        <v>1.1077117625656401</v>
      </c>
      <c r="M29" s="40">
        <v>38.9375253261531</v>
      </c>
      <c r="N29" s="40">
        <v>39.634810871657102</v>
      </c>
      <c r="O29" s="40">
        <v>14.883696976370601</v>
      </c>
      <c r="P29" s="40">
        <v>3.6556198561931499</v>
      </c>
      <c r="Q29" s="40">
        <v>1.1567782352128</v>
      </c>
      <c r="R29" s="40">
        <v>0.523423664096624</v>
      </c>
    </row>
    <row r="30" spans="1:18" x14ac:dyDescent="0.3">
      <c r="A30" s="42" t="s">
        <v>71</v>
      </c>
      <c r="B30" s="39">
        <f t="shared" si="0"/>
        <v>60.375685513739981</v>
      </c>
      <c r="C30" s="40">
        <v>99.999999999999901</v>
      </c>
      <c r="D30" s="40">
        <v>4.6243881722585396</v>
      </c>
      <c r="E30" s="40">
        <v>66.455898673357495</v>
      </c>
      <c r="F30" s="40">
        <v>28.919713154383899</v>
      </c>
      <c r="G30" s="40">
        <v>8.0688909491366498</v>
      </c>
      <c r="H30" s="40">
        <v>0</v>
      </c>
      <c r="I30" s="40">
        <v>0</v>
      </c>
      <c r="J30" s="40">
        <v>100</v>
      </c>
      <c r="K30" s="40">
        <v>0.365179774087249</v>
      </c>
      <c r="L30" s="40">
        <v>1.8925219729487099</v>
      </c>
      <c r="M30" s="40">
        <v>36.034072499951399</v>
      </c>
      <c r="N30" s="40">
        <v>35.238840676015101</v>
      </c>
      <c r="O30" s="40">
        <v>16.5883384779168</v>
      </c>
      <c r="P30" s="40">
        <v>5.8511911653187996</v>
      </c>
      <c r="Q30" s="40">
        <v>2.6973151944892799</v>
      </c>
      <c r="R30" s="40">
        <v>1.3325402392724199</v>
      </c>
    </row>
    <row r="31" spans="1:18" x14ac:dyDescent="0.3">
      <c r="A31" s="42" t="s">
        <v>65</v>
      </c>
      <c r="B31" s="39">
        <f t="shared" si="0"/>
        <v>55.89623928560416</v>
      </c>
      <c r="C31" s="40">
        <v>100</v>
      </c>
      <c r="D31" s="40">
        <v>3.9361043787922201</v>
      </c>
      <c r="E31" s="40">
        <v>70.4775947263592</v>
      </c>
      <c r="F31" s="40">
        <v>23.0180713144251</v>
      </c>
      <c r="G31" s="40">
        <v>1.12893327177561</v>
      </c>
      <c r="H31" s="40">
        <v>0</v>
      </c>
      <c r="I31" s="40">
        <v>2.56822958042352</v>
      </c>
      <c r="J31" s="40">
        <v>100</v>
      </c>
      <c r="K31" s="40">
        <v>0</v>
      </c>
      <c r="L31" s="40">
        <v>1.5120161471879201</v>
      </c>
      <c r="M31" s="40">
        <v>40.036553221222398</v>
      </c>
      <c r="N31" s="40">
        <v>34.189570783973799</v>
      </c>
      <c r="O31" s="40">
        <v>14.818776941646799</v>
      </c>
      <c r="P31" s="40">
        <v>5.2735438417878102</v>
      </c>
      <c r="Q31" s="40">
        <v>1.61434771819575</v>
      </c>
      <c r="R31" s="40">
        <v>2.5551913459854498</v>
      </c>
    </row>
    <row r="32" spans="1:18" x14ac:dyDescent="0.3">
      <c r="A32" s="42" t="s">
        <v>53</v>
      </c>
      <c r="B32" s="39">
        <f t="shared" si="0"/>
        <v>64.447523360195731</v>
      </c>
      <c r="C32" s="40">
        <v>100</v>
      </c>
      <c r="D32" s="40">
        <v>11.217114934568199</v>
      </c>
      <c r="E32" s="40">
        <v>70.257447957108994</v>
      </c>
      <c r="F32" s="40">
        <v>18.525437108322901</v>
      </c>
      <c r="G32" s="40">
        <v>0</v>
      </c>
      <c r="H32" s="40">
        <v>0</v>
      </c>
      <c r="I32" s="40">
        <v>0</v>
      </c>
      <c r="J32" s="40">
        <v>100</v>
      </c>
      <c r="K32" s="40">
        <v>0</v>
      </c>
      <c r="L32" s="40">
        <v>0.95669693181873505</v>
      </c>
      <c r="M32" s="40">
        <v>33.390379493126296</v>
      </c>
      <c r="N32" s="40">
        <v>43.419779059948802</v>
      </c>
      <c r="O32" s="40">
        <v>15.6632045822418</v>
      </c>
      <c r="P32" s="40">
        <v>3.9984952927039901</v>
      </c>
      <c r="Q32" s="40">
        <v>1.3660444253011399</v>
      </c>
      <c r="R32" s="40">
        <v>1.2054002148591301</v>
      </c>
    </row>
    <row r="33" spans="1:18" x14ac:dyDescent="0.3">
      <c r="A33" s="43" t="s">
        <v>7</v>
      </c>
      <c r="B33" s="39">
        <f t="shared" si="0"/>
        <v>62.318686911469719</v>
      </c>
      <c r="C33" s="40">
        <v>100</v>
      </c>
      <c r="D33" s="40">
        <v>0</v>
      </c>
      <c r="E33" s="40">
        <v>86.250890331656194</v>
      </c>
      <c r="F33" s="40">
        <v>13.7491096683439</v>
      </c>
      <c r="G33" s="40">
        <v>2.4447995171184198</v>
      </c>
      <c r="H33" s="40">
        <v>0</v>
      </c>
      <c r="I33" s="40">
        <v>0</v>
      </c>
      <c r="J33" s="40">
        <v>100</v>
      </c>
      <c r="K33" s="40">
        <v>0</v>
      </c>
      <c r="L33" s="40">
        <v>1.7343627098747501</v>
      </c>
      <c r="M33" s="40">
        <v>35.339748288698601</v>
      </c>
      <c r="N33" s="40">
        <v>42.009374041445298</v>
      </c>
      <c r="O33" s="40">
        <v>15.7625700919313</v>
      </c>
      <c r="P33" s="40">
        <v>3.35255937512391</v>
      </c>
      <c r="Q33" s="40">
        <v>1.19418340296921</v>
      </c>
      <c r="R33" s="40">
        <v>0.60720208995708003</v>
      </c>
    </row>
    <row r="34" spans="1:18" x14ac:dyDescent="0.3">
      <c r="A34" s="42" t="s">
        <v>80</v>
      </c>
      <c r="B34" s="39">
        <f t="shared" si="0"/>
        <v>59.63678623113946</v>
      </c>
      <c r="C34" s="40">
        <v>100</v>
      </c>
      <c r="D34" s="40">
        <v>0.37661980617541602</v>
      </c>
      <c r="E34" s="40">
        <v>80.437179159228293</v>
      </c>
      <c r="F34" s="40">
        <v>18.6427634577406</v>
      </c>
      <c r="G34" s="40">
        <v>1.8580278951465401</v>
      </c>
      <c r="H34" s="40">
        <v>0</v>
      </c>
      <c r="I34" s="40">
        <v>0.54343757685572303</v>
      </c>
      <c r="J34" s="40">
        <v>100</v>
      </c>
      <c r="K34" s="40">
        <v>0</v>
      </c>
      <c r="L34" s="40">
        <v>1.7899703502936499</v>
      </c>
      <c r="M34" s="40">
        <v>37.821342790159903</v>
      </c>
      <c r="N34" s="40">
        <v>34.594085362097303</v>
      </c>
      <c r="O34" s="40">
        <v>17.371571175962298</v>
      </c>
      <c r="P34" s="40">
        <v>6.5345239085713898</v>
      </c>
      <c r="Q34" s="40">
        <v>1.1366057845084701</v>
      </c>
      <c r="R34" s="40">
        <v>0.75190062840694805</v>
      </c>
    </row>
    <row r="35" spans="1:18" x14ac:dyDescent="0.3">
      <c r="A35" s="42" t="s">
        <v>69</v>
      </c>
      <c r="B35" s="39">
        <f t="shared" si="0"/>
        <v>56.041660266347854</v>
      </c>
      <c r="C35" s="40">
        <v>99.999999999999901</v>
      </c>
      <c r="D35" s="40">
        <v>10.194575021035</v>
      </c>
      <c r="E35" s="40">
        <v>77.033438631395299</v>
      </c>
      <c r="F35" s="40">
        <v>12.771986347569801</v>
      </c>
      <c r="G35" s="40">
        <v>0</v>
      </c>
      <c r="H35" s="40">
        <v>0</v>
      </c>
      <c r="I35" s="40">
        <v>0</v>
      </c>
      <c r="J35" s="40">
        <v>100</v>
      </c>
      <c r="K35" s="40">
        <v>0</v>
      </c>
      <c r="L35" s="40">
        <v>1.56736184872421</v>
      </c>
      <c r="M35" s="40">
        <v>41.583704123114998</v>
      </c>
      <c r="N35" s="40">
        <v>34.809967945245901</v>
      </c>
      <c r="O35" s="40">
        <v>15.851735715230699</v>
      </c>
      <c r="P35" s="40">
        <v>3.7283341253673101</v>
      </c>
      <c r="Q35" s="40">
        <v>1.6516224805039399</v>
      </c>
      <c r="R35" s="40">
        <v>0.80727376181283494</v>
      </c>
    </row>
    <row r="36" spans="1:18" x14ac:dyDescent="0.3">
      <c r="A36" s="42" t="s">
        <v>33</v>
      </c>
      <c r="B36" s="39">
        <f t="shared" si="0"/>
        <v>59.246042595245868</v>
      </c>
      <c r="C36" s="40">
        <v>100</v>
      </c>
      <c r="D36" s="40">
        <v>4.1894775640329396</v>
      </c>
      <c r="E36" s="40">
        <v>77.159581997190301</v>
      </c>
      <c r="F36" s="40">
        <v>18.6509404387768</v>
      </c>
      <c r="G36" s="40">
        <v>0</v>
      </c>
      <c r="H36" s="40">
        <v>0</v>
      </c>
      <c r="I36" s="40">
        <v>0</v>
      </c>
      <c r="J36" s="40">
        <v>100</v>
      </c>
      <c r="K36" s="40">
        <v>5.8758801492553803E-2</v>
      </c>
      <c r="L36" s="40">
        <v>1.5114064637367199</v>
      </c>
      <c r="M36" s="40">
        <v>39.109318841448101</v>
      </c>
      <c r="N36" s="40">
        <v>39.032258434243197</v>
      </c>
      <c r="O36" s="40">
        <v>15.964077631058201</v>
      </c>
      <c r="P36" s="40">
        <v>3.2272303584356901</v>
      </c>
      <c r="Q36" s="40">
        <v>1.02247617150878</v>
      </c>
      <c r="R36" s="40">
        <v>7.4473298076762007E-2</v>
      </c>
    </row>
    <row r="37" spans="1:18" x14ac:dyDescent="0.3">
      <c r="A37" s="42" t="s">
        <v>30</v>
      </c>
      <c r="B37" s="39">
        <f t="shared" si="0"/>
        <v>61.22141263204805</v>
      </c>
      <c r="C37" s="40">
        <v>100</v>
      </c>
      <c r="D37" s="40">
        <v>0</v>
      </c>
      <c r="E37" s="40">
        <v>88.632029121222899</v>
      </c>
      <c r="F37" s="40">
        <v>11.367970878776999</v>
      </c>
      <c r="G37" s="40">
        <v>3.22991363202518</v>
      </c>
      <c r="H37" s="40">
        <v>0</v>
      </c>
      <c r="I37" s="40">
        <v>0</v>
      </c>
      <c r="J37" s="40">
        <v>100</v>
      </c>
      <c r="K37" s="40">
        <v>0.29876957814691202</v>
      </c>
      <c r="L37" s="40">
        <v>1.0201149808102501</v>
      </c>
      <c r="M37" s="40">
        <v>36.518050383823002</v>
      </c>
      <c r="N37" s="40">
        <v>36.350886642150499</v>
      </c>
      <c r="O37" s="40">
        <v>19.1630199267397</v>
      </c>
      <c r="P37" s="40">
        <v>4.7149256511576203</v>
      </c>
      <c r="Q37" s="40">
        <v>0.99258041200022695</v>
      </c>
      <c r="R37" s="40">
        <v>0.94165242517163095</v>
      </c>
    </row>
    <row r="38" spans="1:18" x14ac:dyDescent="0.3">
      <c r="A38" s="42" t="s">
        <v>52</v>
      </c>
      <c r="B38" s="39">
        <f t="shared" si="0"/>
        <v>60.198652965584792</v>
      </c>
      <c r="C38" s="40">
        <v>100</v>
      </c>
      <c r="D38" s="40">
        <v>0</v>
      </c>
      <c r="E38" s="40">
        <v>93.089788416291299</v>
      </c>
      <c r="F38" s="40">
        <v>6.9102115837086204</v>
      </c>
      <c r="G38" s="40">
        <v>0</v>
      </c>
      <c r="H38" s="40">
        <v>0</v>
      </c>
      <c r="I38" s="40">
        <v>0</v>
      </c>
      <c r="J38" s="40">
        <v>100</v>
      </c>
      <c r="K38" s="40">
        <v>0</v>
      </c>
      <c r="L38" s="40">
        <v>0.92951463856329197</v>
      </c>
      <c r="M38" s="40">
        <v>38.578829407852197</v>
      </c>
      <c r="N38" s="40">
        <v>41.329220779006597</v>
      </c>
      <c r="O38" s="40">
        <v>11.883427259825201</v>
      </c>
      <c r="P38" s="40">
        <v>4.54852691820924</v>
      </c>
      <c r="Q38" s="40">
        <v>2.4374780085437502</v>
      </c>
      <c r="R38" s="40">
        <v>0.29300298799969998</v>
      </c>
    </row>
    <row r="39" spans="1:18" x14ac:dyDescent="0.3">
      <c r="A39" s="42" t="s">
        <v>31</v>
      </c>
      <c r="B39" s="39">
        <f t="shared" si="0"/>
        <v>62.936092956089453</v>
      </c>
      <c r="C39" s="40">
        <v>100</v>
      </c>
      <c r="D39" s="40">
        <v>0</v>
      </c>
      <c r="E39" s="40">
        <v>70.793621575497895</v>
      </c>
      <c r="F39" s="40">
        <v>29.206378424502098</v>
      </c>
      <c r="G39" s="40">
        <v>14.427082823319999</v>
      </c>
      <c r="H39" s="40">
        <v>0</v>
      </c>
      <c r="I39" s="40">
        <v>0</v>
      </c>
      <c r="J39" s="40">
        <v>100</v>
      </c>
      <c r="K39" s="40">
        <v>0</v>
      </c>
      <c r="L39" s="40">
        <v>1.2578564710672699</v>
      </c>
      <c r="M39" s="40">
        <v>34.701241040322302</v>
      </c>
      <c r="N39" s="40">
        <v>36.431554271480799</v>
      </c>
      <c r="O39" s="40">
        <v>17.495510839304298</v>
      </c>
      <c r="P39" s="40">
        <v>6.0449140152185601</v>
      </c>
      <c r="Q39" s="40">
        <v>2.9641138300857999</v>
      </c>
      <c r="R39" s="40">
        <v>1.1048095325209899</v>
      </c>
    </row>
    <row r="40" spans="1:18" x14ac:dyDescent="0.3">
      <c r="A40" s="42" t="s">
        <v>32</v>
      </c>
      <c r="B40" s="39">
        <f t="shared" si="0"/>
        <v>58.468731933174716</v>
      </c>
      <c r="C40" s="40">
        <v>100</v>
      </c>
      <c r="D40" s="40">
        <v>0</v>
      </c>
      <c r="E40" s="40">
        <v>85.6621757984027</v>
      </c>
      <c r="F40" s="40">
        <v>14.3378242015974</v>
      </c>
      <c r="G40" s="40">
        <v>4.76550247529764</v>
      </c>
      <c r="H40" s="40">
        <v>0</v>
      </c>
      <c r="I40" s="40">
        <v>0</v>
      </c>
      <c r="J40" s="40">
        <v>99.999999999999901</v>
      </c>
      <c r="K40" s="40">
        <v>0.15597735590136599</v>
      </c>
      <c r="L40" s="40">
        <v>0.66463398674089702</v>
      </c>
      <c r="M40" s="40">
        <v>40.710656724183103</v>
      </c>
      <c r="N40" s="40">
        <v>42.6825458366188</v>
      </c>
      <c r="O40" s="40">
        <v>13.026523113261799</v>
      </c>
      <c r="P40" s="40">
        <v>2.2212457285962701</v>
      </c>
      <c r="Q40" s="40">
        <v>0.53841725469783897</v>
      </c>
      <c r="R40" s="40">
        <v>0</v>
      </c>
    </row>
    <row r="41" spans="1:18" x14ac:dyDescent="0.3">
      <c r="A41" s="41" t="s">
        <v>154</v>
      </c>
      <c r="B41" s="39">
        <f t="shared" si="0"/>
        <v>62.639462059872848</v>
      </c>
      <c r="C41" s="40">
        <v>100</v>
      </c>
      <c r="D41" s="40">
        <v>0.45261267604648697</v>
      </c>
      <c r="E41" s="40">
        <v>84.899124213608104</v>
      </c>
      <c r="F41" s="40">
        <v>14.3713422300182</v>
      </c>
      <c r="G41" s="40">
        <v>3.0032626025840199</v>
      </c>
      <c r="H41" s="40">
        <v>0.54436993420812096</v>
      </c>
      <c r="I41" s="40">
        <v>0.276920880327162</v>
      </c>
      <c r="J41" s="40">
        <v>99.999999999999901</v>
      </c>
      <c r="K41" s="40">
        <v>5.2902974558082599E-2</v>
      </c>
      <c r="L41" s="40">
        <v>1.04419631635015</v>
      </c>
      <c r="M41" s="40">
        <v>35.780937715461697</v>
      </c>
      <c r="N41" s="40">
        <v>39.561266614912498</v>
      </c>
      <c r="O41" s="40">
        <v>16.6933569751167</v>
      </c>
      <c r="P41" s="40">
        <v>4.6354469167855203</v>
      </c>
      <c r="Q41" s="40">
        <v>1.7493915530581301</v>
      </c>
      <c r="R41" s="40">
        <v>0.48250093375733599</v>
      </c>
    </row>
    <row r="42" spans="1:18" x14ac:dyDescent="0.3">
      <c r="A42" s="42" t="s">
        <v>26</v>
      </c>
      <c r="B42" s="39">
        <f t="shared" si="0"/>
        <v>62.339643101590404</v>
      </c>
      <c r="C42" s="40">
        <v>100</v>
      </c>
      <c r="D42" s="40">
        <v>3.5659215332570802</v>
      </c>
      <c r="E42" s="40">
        <v>88.757005000880298</v>
      </c>
      <c r="F42" s="40">
        <v>7.6770734658624704</v>
      </c>
      <c r="G42" s="40">
        <v>0</v>
      </c>
      <c r="H42" s="40">
        <v>0</v>
      </c>
      <c r="I42" s="40">
        <v>0</v>
      </c>
      <c r="J42" s="40">
        <v>100</v>
      </c>
      <c r="K42" s="40">
        <v>0</v>
      </c>
      <c r="L42" s="40">
        <v>2.2691248382184401</v>
      </c>
      <c r="M42" s="40">
        <v>35.286605504534201</v>
      </c>
      <c r="N42" s="40">
        <v>39.599448410163099</v>
      </c>
      <c r="O42" s="40">
        <v>15.3430852748472</v>
      </c>
      <c r="P42" s="40">
        <v>5.7135431944367596</v>
      </c>
      <c r="Q42" s="40">
        <v>1.6835662221433501</v>
      </c>
      <c r="R42" s="40">
        <v>0.10462655565699699</v>
      </c>
    </row>
    <row r="43" spans="1:18" x14ac:dyDescent="0.3">
      <c r="A43" s="42" t="s">
        <v>27</v>
      </c>
      <c r="B43" s="39">
        <f t="shared" si="0"/>
        <v>55.609087108340603</v>
      </c>
      <c r="C43" s="40">
        <v>99.999999999999801</v>
      </c>
      <c r="D43" s="40">
        <v>7.1310655155883298</v>
      </c>
      <c r="E43" s="40">
        <v>86.366971522831307</v>
      </c>
      <c r="F43" s="40">
        <v>6.5019629615806398</v>
      </c>
      <c r="G43" s="40">
        <v>0</v>
      </c>
      <c r="H43" s="40">
        <v>0</v>
      </c>
      <c r="I43" s="40">
        <v>0</v>
      </c>
      <c r="J43" s="40">
        <v>100</v>
      </c>
      <c r="K43" s="40">
        <v>0.19064621053862099</v>
      </c>
      <c r="L43" s="40">
        <v>1.2068622288671</v>
      </c>
      <c r="M43" s="40">
        <v>42.472451433776101</v>
      </c>
      <c r="N43" s="40">
        <v>34.012766528124097</v>
      </c>
      <c r="O43" s="40">
        <v>15.716292559465</v>
      </c>
      <c r="P43" s="40">
        <v>4.4804506432943398</v>
      </c>
      <c r="Q43" s="40">
        <v>1.39957737745717</v>
      </c>
      <c r="R43" s="40">
        <v>0.52095301847761599</v>
      </c>
    </row>
    <row r="44" spans="1:18" x14ac:dyDescent="0.3">
      <c r="A44" s="42" t="s">
        <v>90</v>
      </c>
      <c r="B44" s="39">
        <f t="shared" si="0"/>
        <v>61.881643530572084</v>
      </c>
      <c r="C44" s="40">
        <v>100</v>
      </c>
      <c r="D44" s="40">
        <v>0.80913974555415602</v>
      </c>
      <c r="E44" s="40">
        <v>91.819377760604297</v>
      </c>
      <c r="F44" s="40">
        <v>7.3714824938414996</v>
      </c>
      <c r="G44" s="40">
        <v>0</v>
      </c>
      <c r="H44" s="40">
        <v>0</v>
      </c>
      <c r="I44" s="40">
        <v>0</v>
      </c>
      <c r="J44" s="40">
        <v>100</v>
      </c>
      <c r="K44" s="40">
        <v>0</v>
      </c>
      <c r="L44" s="40">
        <v>0.83865608437348704</v>
      </c>
      <c r="M44" s="40">
        <v>37.279700385054397</v>
      </c>
      <c r="N44" s="40">
        <v>41.386024448066799</v>
      </c>
      <c r="O44" s="40">
        <v>14.595676744136</v>
      </c>
      <c r="P44" s="40">
        <v>4.6365901055850403</v>
      </c>
      <c r="Q44" s="40">
        <v>1.2633522327842399</v>
      </c>
      <c r="R44" s="40">
        <v>0</v>
      </c>
    </row>
    <row r="45" spans="1:18" x14ac:dyDescent="0.3">
      <c r="A45" s="42" t="s">
        <v>28</v>
      </c>
      <c r="B45" s="39">
        <f t="shared" si="0"/>
        <v>65.388687390570425</v>
      </c>
      <c r="C45" s="40">
        <v>100</v>
      </c>
      <c r="D45" s="40">
        <v>0</v>
      </c>
      <c r="E45" s="40">
        <v>83.257350424666001</v>
      </c>
      <c r="F45" s="40">
        <v>15.8789604282239</v>
      </c>
      <c r="G45" s="40">
        <v>3.5895859838339299</v>
      </c>
      <c r="H45" s="40">
        <v>0</v>
      </c>
      <c r="I45" s="40">
        <v>0.86368914711007405</v>
      </c>
      <c r="J45" s="40">
        <v>100</v>
      </c>
      <c r="K45" s="40">
        <v>0</v>
      </c>
      <c r="L45" s="40">
        <v>0.78632055067964102</v>
      </c>
      <c r="M45" s="40">
        <v>33.0083405464948</v>
      </c>
      <c r="N45" s="40">
        <v>41.131128837328902</v>
      </c>
      <c r="O45" s="40">
        <v>18.745584941346401</v>
      </c>
      <c r="P45" s="40">
        <v>4.0899035257790297</v>
      </c>
      <c r="Q45" s="40">
        <v>1.4220700861161</v>
      </c>
      <c r="R45" s="40">
        <v>0.81665151225503496</v>
      </c>
    </row>
    <row r="46" spans="1:18" x14ac:dyDescent="0.3">
      <c r="A46" s="42" t="s">
        <v>25</v>
      </c>
      <c r="B46" s="39">
        <f t="shared" si="0"/>
        <v>61.482760725406692</v>
      </c>
      <c r="C46" s="40">
        <v>99.999999999999901</v>
      </c>
      <c r="D46" s="40">
        <v>0</v>
      </c>
      <c r="E46" s="40">
        <v>84.727219466488805</v>
      </c>
      <c r="F46" s="40">
        <v>15.272780533511099</v>
      </c>
      <c r="G46" s="40">
        <v>1.83952374145038</v>
      </c>
      <c r="H46" s="40">
        <v>0</v>
      </c>
      <c r="I46" s="40">
        <v>0</v>
      </c>
      <c r="J46" s="40">
        <v>99.999999999999901</v>
      </c>
      <c r="K46" s="40">
        <v>0</v>
      </c>
      <c r="L46" s="40">
        <v>1.2856684838346699</v>
      </c>
      <c r="M46" s="40">
        <v>36.635827368660102</v>
      </c>
      <c r="N46" s="40">
        <v>40.557597720613799</v>
      </c>
      <c r="O46" s="40">
        <v>14.868057791367001</v>
      </c>
      <c r="P46" s="40">
        <v>4.7235510668057401</v>
      </c>
      <c r="Q46" s="40">
        <v>1.3335541466201499</v>
      </c>
      <c r="R46" s="40">
        <v>0.59574342209851505</v>
      </c>
    </row>
    <row r="47" spans="1:18" x14ac:dyDescent="0.3">
      <c r="A47" s="42" t="s">
        <v>22</v>
      </c>
      <c r="B47" s="39">
        <f t="shared" si="0"/>
        <v>57.911680748123942</v>
      </c>
      <c r="C47" s="40">
        <v>100</v>
      </c>
      <c r="D47" s="40">
        <v>0</v>
      </c>
      <c r="E47" s="40">
        <v>81.384600007935205</v>
      </c>
      <c r="F47" s="40">
        <v>18.615399992064699</v>
      </c>
      <c r="G47" s="40">
        <v>1.2311876986290999</v>
      </c>
      <c r="H47" s="40">
        <v>0</v>
      </c>
      <c r="I47" s="40">
        <v>0</v>
      </c>
      <c r="J47" s="40">
        <v>99.999999999999801</v>
      </c>
      <c r="K47" s="40">
        <v>0.15820741681837799</v>
      </c>
      <c r="L47" s="40">
        <v>1.6559336981326001</v>
      </c>
      <c r="M47" s="40">
        <v>39.841580079653397</v>
      </c>
      <c r="N47" s="40">
        <v>36.228129236049703</v>
      </c>
      <c r="O47" s="40">
        <v>13.605896206983701</v>
      </c>
      <c r="P47" s="40">
        <v>6.1525315612322302</v>
      </c>
      <c r="Q47" s="40">
        <v>1.92512374385831</v>
      </c>
      <c r="R47" s="40">
        <v>0.43259805727169398</v>
      </c>
    </row>
    <row r="48" spans="1:18" x14ac:dyDescent="0.3">
      <c r="A48" s="42" t="s">
        <v>29</v>
      </c>
      <c r="B48" s="39">
        <f t="shared" si="0"/>
        <v>63.918321610324817</v>
      </c>
      <c r="C48" s="40">
        <v>100</v>
      </c>
      <c r="D48" s="40">
        <v>0</v>
      </c>
      <c r="E48" s="40">
        <v>85.605780936536902</v>
      </c>
      <c r="F48" s="40">
        <v>14.394219063463099</v>
      </c>
      <c r="G48" s="40">
        <v>5.6658664832049999</v>
      </c>
      <c r="H48" s="40">
        <v>2.0150682310938</v>
      </c>
      <c r="I48" s="40">
        <v>0</v>
      </c>
      <c r="J48" s="40">
        <v>100</v>
      </c>
      <c r="K48" s="40">
        <v>7.33302439985246E-2</v>
      </c>
      <c r="L48" s="40">
        <v>0.75252906388345997</v>
      </c>
      <c r="M48" s="40">
        <v>34.896414027272499</v>
      </c>
      <c r="N48" s="40">
        <v>39.016349653755199</v>
      </c>
      <c r="O48" s="40">
        <v>18.060412782573501</v>
      </c>
      <c r="P48" s="40">
        <v>4.5279867985920497</v>
      </c>
      <c r="Q48" s="40">
        <v>2.3135723754040698</v>
      </c>
      <c r="R48" s="40">
        <v>0.35940505452062599</v>
      </c>
    </row>
    <row r="49" spans="1:18" x14ac:dyDescent="0.3">
      <c r="A49" s="42" t="s">
        <v>146</v>
      </c>
      <c r="B49" s="39">
        <f t="shared" si="0"/>
        <v>53.601151253740163</v>
      </c>
      <c r="C49" s="40">
        <v>100</v>
      </c>
      <c r="D49" s="40">
        <v>8.7206451044620206</v>
      </c>
      <c r="E49" s="40">
        <v>91.279354895537907</v>
      </c>
      <c r="F49" s="40">
        <v>0</v>
      </c>
      <c r="G49" s="40">
        <v>0</v>
      </c>
      <c r="H49" s="40">
        <v>0</v>
      </c>
      <c r="I49" s="40">
        <v>0</v>
      </c>
      <c r="J49" s="40">
        <v>100</v>
      </c>
      <c r="K49" s="40">
        <v>0.23348738373344199</v>
      </c>
      <c r="L49" s="40">
        <v>2.58370072445146</v>
      </c>
      <c r="M49" s="40">
        <v>43.581660638074801</v>
      </c>
      <c r="N49" s="40">
        <v>37.249084875078601</v>
      </c>
      <c r="O49" s="40">
        <v>10.925303101434499</v>
      </c>
      <c r="P49" s="40">
        <v>2.7091655627186002</v>
      </c>
      <c r="Q49" s="40">
        <v>2.71759771450846</v>
      </c>
      <c r="R49" s="40">
        <v>0</v>
      </c>
    </row>
    <row r="50" spans="1:18" ht="33" x14ac:dyDescent="0.3">
      <c r="A50" s="41" t="s">
        <v>100</v>
      </c>
      <c r="B50" s="39">
        <f t="shared" si="0"/>
        <v>63.896337235671247</v>
      </c>
      <c r="C50" s="40">
        <v>100</v>
      </c>
      <c r="D50" s="40">
        <v>1.0723455321276401</v>
      </c>
      <c r="E50" s="40">
        <v>84.598387580883596</v>
      </c>
      <c r="F50" s="40">
        <v>14.3292668869887</v>
      </c>
      <c r="G50" s="40">
        <v>0.91572314848641001</v>
      </c>
      <c r="H50" s="40">
        <v>4.7776026537820503E-2</v>
      </c>
      <c r="I50" s="40">
        <v>0</v>
      </c>
      <c r="J50" s="40">
        <v>100</v>
      </c>
      <c r="K50" s="40">
        <v>4.3916770587376398E-2</v>
      </c>
      <c r="L50" s="40">
        <v>0.60720453336983005</v>
      </c>
      <c r="M50" s="40">
        <v>35.269365752587802</v>
      </c>
      <c r="N50" s="40">
        <v>45.979459607631597</v>
      </c>
      <c r="O50" s="40">
        <v>13.279074815692701</v>
      </c>
      <c r="P50" s="40">
        <v>3.4547369823504002</v>
      </c>
      <c r="Q50" s="40">
        <v>1.18306582999655</v>
      </c>
      <c r="R50" s="40">
        <v>0.18317570778366299</v>
      </c>
    </row>
    <row r="51" spans="1:18" x14ac:dyDescent="0.3">
      <c r="A51" s="42" t="s">
        <v>63</v>
      </c>
      <c r="B51" s="39">
        <f t="shared" si="0"/>
        <v>63.417663579885314</v>
      </c>
      <c r="C51" s="40">
        <v>100</v>
      </c>
      <c r="D51" s="40">
        <v>1.44853682300858</v>
      </c>
      <c r="E51" s="40">
        <v>92.8504864865521</v>
      </c>
      <c r="F51" s="40">
        <v>5.7009766904393899</v>
      </c>
      <c r="G51" s="40">
        <v>0.91080069212753101</v>
      </c>
      <c r="H51" s="40">
        <v>0</v>
      </c>
      <c r="I51" s="40">
        <v>0</v>
      </c>
      <c r="J51" s="40">
        <v>99.999999999999801</v>
      </c>
      <c r="K51" s="40">
        <v>3.9073724095064398E-2</v>
      </c>
      <c r="L51" s="40">
        <v>0.67450229794942496</v>
      </c>
      <c r="M51" s="40">
        <v>35.808874646068602</v>
      </c>
      <c r="N51" s="40">
        <v>49.831227276189999</v>
      </c>
      <c r="O51" s="40">
        <v>9.9841517624180796</v>
      </c>
      <c r="P51" s="40">
        <v>2.7850880941694802</v>
      </c>
      <c r="Q51" s="40">
        <v>0.81719644710775097</v>
      </c>
      <c r="R51" s="40">
        <v>5.98857520016461E-2</v>
      </c>
    </row>
    <row r="52" spans="1:18" x14ac:dyDescent="0.3">
      <c r="A52" s="42" t="s">
        <v>81</v>
      </c>
      <c r="B52" s="39">
        <f t="shared" si="0"/>
        <v>65.453243966412899</v>
      </c>
      <c r="C52" s="40">
        <v>99.999999999999901</v>
      </c>
      <c r="D52" s="40">
        <v>3.49763086334355</v>
      </c>
      <c r="E52" s="40">
        <v>71.477960148154594</v>
      </c>
      <c r="F52" s="40">
        <v>25.024408988501801</v>
      </c>
      <c r="G52" s="40">
        <v>0.39706202755942599</v>
      </c>
      <c r="H52" s="40">
        <v>0</v>
      </c>
      <c r="I52" s="40">
        <v>0</v>
      </c>
      <c r="J52" s="40">
        <v>99.999999999999901</v>
      </c>
      <c r="K52" s="40">
        <v>0</v>
      </c>
      <c r="L52" s="40">
        <v>0.78683155280260497</v>
      </c>
      <c r="M52" s="40">
        <v>33.759924480784498</v>
      </c>
      <c r="N52" s="40">
        <v>41.317868701505297</v>
      </c>
      <c r="O52" s="40">
        <v>19.469562336560799</v>
      </c>
      <c r="P52" s="40">
        <v>4.1226844949494401</v>
      </c>
      <c r="Q52" s="40">
        <v>0.54312843339736105</v>
      </c>
      <c r="R52" s="40">
        <v>0</v>
      </c>
    </row>
    <row r="53" spans="1:18" ht="33" x14ac:dyDescent="0.3">
      <c r="A53" s="42" t="s">
        <v>92</v>
      </c>
      <c r="B53" s="39">
        <f t="shared" si="0"/>
        <v>67.619671980489088</v>
      </c>
      <c r="C53" s="40">
        <v>100</v>
      </c>
      <c r="D53" s="40">
        <v>0</v>
      </c>
      <c r="E53" s="40">
        <v>93.022955385459298</v>
      </c>
      <c r="F53" s="40">
        <v>6.9770446145407004</v>
      </c>
      <c r="G53" s="40">
        <v>0.55320234967663096</v>
      </c>
      <c r="H53" s="40">
        <v>0.55320234967663096</v>
      </c>
      <c r="I53" s="40">
        <v>0</v>
      </c>
      <c r="J53" s="40">
        <v>100</v>
      </c>
      <c r="K53" s="40">
        <v>0</v>
      </c>
      <c r="L53" s="40">
        <v>0</v>
      </c>
      <c r="M53" s="40">
        <v>32.1386456470686</v>
      </c>
      <c r="N53" s="40">
        <v>56.909481717506999</v>
      </c>
      <c r="O53" s="40">
        <v>8.2316537231482307</v>
      </c>
      <c r="P53" s="40">
        <v>1.7033498553795201</v>
      </c>
      <c r="Q53" s="40">
        <v>0.77518668445433503</v>
      </c>
      <c r="R53" s="40">
        <v>0.24168237244223101</v>
      </c>
    </row>
    <row r="54" spans="1:18" ht="33" x14ac:dyDescent="0.3">
      <c r="A54" s="42" t="s">
        <v>93</v>
      </c>
      <c r="B54" s="39">
        <f t="shared" si="0"/>
        <v>64.276354319857745</v>
      </c>
      <c r="C54" s="40">
        <v>100</v>
      </c>
      <c r="D54" s="40">
        <v>0</v>
      </c>
      <c r="E54" s="40">
        <v>87.160115814979207</v>
      </c>
      <c r="F54" s="40">
        <v>12.839884185021001</v>
      </c>
      <c r="G54" s="40">
        <v>1.96873315312976</v>
      </c>
      <c r="H54" s="40">
        <v>0</v>
      </c>
      <c r="I54" s="40">
        <v>0</v>
      </c>
      <c r="J54" s="40">
        <v>99.999999999999901</v>
      </c>
      <c r="K54" s="40">
        <v>0.13651771220622699</v>
      </c>
      <c r="L54" s="40">
        <v>1.1394427837675001</v>
      </c>
      <c r="M54" s="40">
        <v>34.076251950110397</v>
      </c>
      <c r="N54" s="40">
        <v>38.947283633268199</v>
      </c>
      <c r="O54" s="40">
        <v>16.952442779676801</v>
      </c>
      <c r="P54" s="40">
        <v>6.0183127326980603</v>
      </c>
      <c r="Q54" s="40">
        <v>2.3583151742146802</v>
      </c>
      <c r="R54" s="40">
        <v>0.37143323405812101</v>
      </c>
    </row>
    <row r="55" spans="1:18" x14ac:dyDescent="0.3">
      <c r="A55" s="42" t="s">
        <v>47</v>
      </c>
      <c r="B55" s="39">
        <f t="shared" si="0"/>
        <v>63.94203903958649</v>
      </c>
      <c r="C55" s="40">
        <v>99.999999999999901</v>
      </c>
      <c r="D55" s="40">
        <v>0.79514360562006203</v>
      </c>
      <c r="E55" s="40">
        <v>82.043005145725402</v>
      </c>
      <c r="F55" s="40">
        <v>17.1618512486545</v>
      </c>
      <c r="G55" s="40">
        <v>1.0972507024612199</v>
      </c>
      <c r="H55" s="40">
        <v>0</v>
      </c>
      <c r="I55" s="40">
        <v>0</v>
      </c>
      <c r="J55" s="40">
        <v>100</v>
      </c>
      <c r="K55" s="40">
        <v>9.7239421313315602E-2</v>
      </c>
      <c r="L55" s="40">
        <v>1.99618600605122</v>
      </c>
      <c r="M55" s="40">
        <v>33.8037311534911</v>
      </c>
      <c r="N55" s="40">
        <v>36.6749999697983</v>
      </c>
      <c r="O55" s="40">
        <v>21.313491538946401</v>
      </c>
      <c r="P55" s="40">
        <v>4.8984932952703897</v>
      </c>
      <c r="Q55" s="40">
        <v>1.0550542355714001</v>
      </c>
      <c r="R55" s="40">
        <v>0.160804379557828</v>
      </c>
    </row>
    <row r="56" spans="1:18" x14ac:dyDescent="0.3">
      <c r="A56" s="42" t="s">
        <v>94</v>
      </c>
      <c r="B56" s="39">
        <f t="shared" si="0"/>
        <v>62.954358920346088</v>
      </c>
      <c r="C56" s="40">
        <v>99.999999999999901</v>
      </c>
      <c r="D56" s="40">
        <v>0</v>
      </c>
      <c r="E56" s="40">
        <v>74.723673283740197</v>
      </c>
      <c r="F56" s="40">
        <v>25.276326716259899</v>
      </c>
      <c r="G56" s="40">
        <v>1.0869659771079301</v>
      </c>
      <c r="H56" s="40">
        <v>0</v>
      </c>
      <c r="I56" s="40">
        <v>0</v>
      </c>
      <c r="J56" s="40">
        <v>100</v>
      </c>
      <c r="K56" s="40">
        <v>0</v>
      </c>
      <c r="L56" s="40">
        <v>0.131607178552648</v>
      </c>
      <c r="M56" s="40">
        <v>36.914033901101298</v>
      </c>
      <c r="N56" s="40">
        <v>51.175776514333798</v>
      </c>
      <c r="O56" s="40">
        <v>10.5747480745885</v>
      </c>
      <c r="P56" s="40">
        <v>0.85595787450164496</v>
      </c>
      <c r="Q56" s="40">
        <v>0.34787645692214397</v>
      </c>
      <c r="R56" s="40">
        <v>0</v>
      </c>
    </row>
    <row r="57" spans="1:18" x14ac:dyDescent="0.3">
      <c r="A57" s="42" t="s">
        <v>11</v>
      </c>
      <c r="B57" s="39">
        <f t="shared" si="0"/>
        <v>63.312942337271956</v>
      </c>
      <c r="C57" s="40">
        <v>99.999999999999702</v>
      </c>
      <c r="D57" s="40">
        <v>0.92802672086765503</v>
      </c>
      <c r="E57" s="40">
        <v>76.101503601433393</v>
      </c>
      <c r="F57" s="40">
        <v>22.9704696776991</v>
      </c>
      <c r="G57" s="40">
        <v>0.88154823062436705</v>
      </c>
      <c r="H57" s="40">
        <v>0</v>
      </c>
      <c r="I57" s="40">
        <v>0</v>
      </c>
      <c r="J57" s="40">
        <v>100</v>
      </c>
      <c r="K57" s="40">
        <v>5.7955095713874298E-2</v>
      </c>
      <c r="L57" s="40">
        <v>0.47076644454255301</v>
      </c>
      <c r="M57" s="40">
        <v>35.802020120436097</v>
      </c>
      <c r="N57" s="40">
        <v>41.122011978788002</v>
      </c>
      <c r="O57" s="40">
        <v>15.4753291656163</v>
      </c>
      <c r="P57" s="40">
        <v>4.7963495075522902</v>
      </c>
      <c r="Q57" s="40">
        <v>1.9192516853153601</v>
      </c>
      <c r="R57" s="40">
        <v>0.35631600203547598</v>
      </c>
    </row>
    <row r="58" spans="1:18" ht="33" x14ac:dyDescent="0.3">
      <c r="A58" s="41" t="s">
        <v>101</v>
      </c>
      <c r="B58" s="39">
        <f t="shared" si="0"/>
        <v>61.2537037795353</v>
      </c>
      <c r="C58" s="40">
        <v>100</v>
      </c>
      <c r="D58" s="40">
        <v>2.9302258580515401</v>
      </c>
      <c r="E58" s="40">
        <v>82.104159462041196</v>
      </c>
      <c r="F58" s="40">
        <v>14.511585111094901</v>
      </c>
      <c r="G58" s="40">
        <v>2.3812328559629901</v>
      </c>
      <c r="H58" s="40">
        <v>0.34218050780962</v>
      </c>
      <c r="I58" s="40">
        <v>0.45402956881254902</v>
      </c>
      <c r="J58" s="40">
        <v>99.999999999999801</v>
      </c>
      <c r="K58" s="40">
        <v>0.115595263647411</v>
      </c>
      <c r="L58" s="40">
        <v>1.5590738204841501</v>
      </c>
      <c r="M58" s="40">
        <v>36.347102421253901</v>
      </c>
      <c r="N58" s="40">
        <v>39.331560736043897</v>
      </c>
      <c r="O58" s="40">
        <v>16.243432499134698</v>
      </c>
      <c r="P58" s="40">
        <v>4.1759420400231004</v>
      </c>
      <c r="Q58" s="40">
        <v>1.5027685043336001</v>
      </c>
      <c r="R58" s="40">
        <v>0.72452471507924698</v>
      </c>
    </row>
    <row r="59" spans="1:18" x14ac:dyDescent="0.3">
      <c r="A59" s="42" t="s">
        <v>83</v>
      </c>
      <c r="B59" s="39">
        <f t="shared" si="0"/>
        <v>61.384539302573522</v>
      </c>
      <c r="C59" s="40">
        <v>99.999999999999901</v>
      </c>
      <c r="D59" s="40">
        <v>3.61510790917285</v>
      </c>
      <c r="E59" s="40">
        <v>75.311954603382901</v>
      </c>
      <c r="F59" s="40">
        <v>18.772560765615701</v>
      </c>
      <c r="G59" s="40">
        <v>1.20613526282525</v>
      </c>
      <c r="H59" s="40">
        <v>0.75825705208722904</v>
      </c>
      <c r="I59" s="40">
        <v>2.30037672182862</v>
      </c>
      <c r="J59" s="40">
        <v>100</v>
      </c>
      <c r="K59" s="40">
        <v>5.6978607990210803E-2</v>
      </c>
      <c r="L59" s="40">
        <v>1.76780062383743</v>
      </c>
      <c r="M59" s="40">
        <v>35.283828817631097</v>
      </c>
      <c r="N59" s="40">
        <v>40.156830916502699</v>
      </c>
      <c r="O59" s="40">
        <v>16.694969069451101</v>
      </c>
      <c r="P59" s="40">
        <v>3.3836527952503701</v>
      </c>
      <c r="Q59" s="40">
        <v>1.14908652136935</v>
      </c>
      <c r="R59" s="40">
        <v>1.5068526479678599</v>
      </c>
    </row>
    <row r="60" spans="1:18" x14ac:dyDescent="0.3">
      <c r="A60" s="42" t="s">
        <v>42</v>
      </c>
      <c r="B60" s="39">
        <f t="shared" si="0"/>
        <v>57.433577742658102</v>
      </c>
      <c r="C60" s="40">
        <v>99.999999999999901</v>
      </c>
      <c r="D60" s="40">
        <v>3.9273836160879099</v>
      </c>
      <c r="E60" s="40">
        <v>78.043887272941603</v>
      </c>
      <c r="F60" s="40">
        <v>18.028729110970399</v>
      </c>
      <c r="G60" s="40">
        <v>2.61979877128493</v>
      </c>
      <c r="H60" s="40">
        <v>2.61979877128493</v>
      </c>
      <c r="I60" s="40">
        <v>0</v>
      </c>
      <c r="J60" s="40">
        <v>99.999999999999901</v>
      </c>
      <c r="K60" s="40">
        <v>0</v>
      </c>
      <c r="L60" s="40">
        <v>2.3351122283109</v>
      </c>
      <c r="M60" s="40">
        <v>39.707736672596198</v>
      </c>
      <c r="N60" s="40">
        <v>38.900120302534503</v>
      </c>
      <c r="O60" s="40">
        <v>16.078946116673301</v>
      </c>
      <c r="P60" s="40">
        <v>1.7824046732230101</v>
      </c>
      <c r="Q60" s="40">
        <v>0.672106650227286</v>
      </c>
      <c r="R60" s="40">
        <v>0.52357335643477398</v>
      </c>
    </row>
    <row r="61" spans="1:18" x14ac:dyDescent="0.3">
      <c r="A61" s="42" t="s">
        <v>34</v>
      </c>
      <c r="B61" s="39">
        <f t="shared" si="0"/>
        <v>62.813467113802346</v>
      </c>
      <c r="C61" s="40">
        <v>99.999999999999901</v>
      </c>
      <c r="D61" s="40">
        <v>2.4475270054967</v>
      </c>
      <c r="E61" s="40">
        <v>86.611783237621395</v>
      </c>
      <c r="F61" s="40">
        <v>10.940689756881801</v>
      </c>
      <c r="G61" s="40">
        <v>3.9715289101308699</v>
      </c>
      <c r="H61" s="40">
        <v>0</v>
      </c>
      <c r="I61" s="40">
        <v>0</v>
      </c>
      <c r="J61" s="40">
        <v>99.999999999999901</v>
      </c>
      <c r="K61" s="40">
        <v>5.7430417617736297E-2</v>
      </c>
      <c r="L61" s="40">
        <v>0.78659214088217999</v>
      </c>
      <c r="M61" s="40">
        <v>36.312091415750402</v>
      </c>
      <c r="N61" s="40">
        <v>34.812906485416597</v>
      </c>
      <c r="O61" s="40">
        <v>20.9721777364859</v>
      </c>
      <c r="P61" s="40">
        <v>5.5240628961555096</v>
      </c>
      <c r="Q61" s="40">
        <v>1.5043199957443401</v>
      </c>
      <c r="R61" s="40">
        <v>3.0418911947318002E-2</v>
      </c>
    </row>
    <row r="62" spans="1:18" x14ac:dyDescent="0.3">
      <c r="A62" s="42" t="s">
        <v>35</v>
      </c>
      <c r="B62" s="39">
        <f t="shared" si="0"/>
        <v>56.534209128313691</v>
      </c>
      <c r="C62" s="40">
        <v>100</v>
      </c>
      <c r="D62" s="40">
        <v>1.20336829200718</v>
      </c>
      <c r="E62" s="40">
        <v>82.862020552181306</v>
      </c>
      <c r="F62" s="40">
        <v>15.9346111558114</v>
      </c>
      <c r="G62" s="40">
        <v>1.4835817168282901</v>
      </c>
      <c r="H62" s="40">
        <v>0.37381904196972698</v>
      </c>
      <c r="I62" s="40">
        <v>0</v>
      </c>
      <c r="J62" s="40">
        <v>99.999999999999901</v>
      </c>
      <c r="K62" s="40">
        <v>0</v>
      </c>
      <c r="L62" s="40">
        <v>1.86070611659203</v>
      </c>
      <c r="M62" s="40">
        <v>40.859633978048201</v>
      </c>
      <c r="N62" s="40">
        <v>40.3304287250984</v>
      </c>
      <c r="O62" s="40">
        <v>11.8032578380649</v>
      </c>
      <c r="P62" s="40">
        <v>3.5406634591541901</v>
      </c>
      <c r="Q62" s="40">
        <v>0.85985910599620297</v>
      </c>
      <c r="R62" s="40">
        <v>0.74545077704625795</v>
      </c>
    </row>
    <row r="63" spans="1:18" x14ac:dyDescent="0.3">
      <c r="A63" s="42" t="s">
        <v>95</v>
      </c>
      <c r="B63" s="39">
        <f t="shared" si="0"/>
        <v>56.129130314017843</v>
      </c>
      <c r="C63" s="40">
        <v>100</v>
      </c>
      <c r="D63" s="40">
        <v>2.8658567496336702</v>
      </c>
      <c r="E63" s="40">
        <v>84.165880103977003</v>
      </c>
      <c r="F63" s="40">
        <v>12.9682631463894</v>
      </c>
      <c r="G63" s="40">
        <v>1.77758620473242</v>
      </c>
      <c r="H63" s="40">
        <v>0</v>
      </c>
      <c r="I63" s="40">
        <v>0</v>
      </c>
      <c r="J63" s="40">
        <v>100</v>
      </c>
      <c r="K63" s="40">
        <v>0</v>
      </c>
      <c r="L63" s="40">
        <v>2.1079938443133899</v>
      </c>
      <c r="M63" s="40">
        <v>41.112956937206803</v>
      </c>
      <c r="N63" s="40">
        <v>36.027533907157199</v>
      </c>
      <c r="O63" s="40">
        <v>13.6776339029574</v>
      </c>
      <c r="P63" s="40">
        <v>4.3245586929597204</v>
      </c>
      <c r="Q63" s="40">
        <v>2.09940381094352</v>
      </c>
      <c r="R63" s="40">
        <v>0.64991890446197698</v>
      </c>
    </row>
    <row r="64" spans="1:18" x14ac:dyDescent="0.3">
      <c r="A64" s="42" t="s">
        <v>46</v>
      </c>
      <c r="B64" s="39">
        <f t="shared" si="0"/>
        <v>51.168408679589525</v>
      </c>
      <c r="C64" s="40">
        <v>99.999999999999901</v>
      </c>
      <c r="D64" s="40">
        <v>3.7580971067793798</v>
      </c>
      <c r="E64" s="40">
        <v>89.856413588465699</v>
      </c>
      <c r="F64" s="40">
        <v>4.4406819214742201</v>
      </c>
      <c r="G64" s="40">
        <v>0</v>
      </c>
      <c r="H64" s="40">
        <v>0</v>
      </c>
      <c r="I64" s="40">
        <v>1.9448073832806401</v>
      </c>
      <c r="J64" s="40">
        <v>100</v>
      </c>
      <c r="K64" s="40">
        <v>0.136205941927312</v>
      </c>
      <c r="L64" s="40">
        <v>2.3867838870931801</v>
      </c>
      <c r="M64" s="40">
        <v>44.024669648496698</v>
      </c>
      <c r="N64" s="40">
        <v>32.863283056160498</v>
      </c>
      <c r="O64" s="40">
        <v>14.095395741482401</v>
      </c>
      <c r="P64" s="40">
        <v>2.5604906223856001</v>
      </c>
      <c r="Q64" s="40">
        <v>1.6492392595610299</v>
      </c>
      <c r="R64" s="40">
        <v>2.28393184289326</v>
      </c>
    </row>
    <row r="65" spans="1:18" x14ac:dyDescent="0.3">
      <c r="A65" s="42" t="s">
        <v>44</v>
      </c>
      <c r="B65" s="39">
        <f t="shared" si="0"/>
        <v>56.172808564318871</v>
      </c>
      <c r="C65" s="40">
        <v>100</v>
      </c>
      <c r="D65" s="40">
        <v>0</v>
      </c>
      <c r="E65" s="40">
        <v>91.910925523151406</v>
      </c>
      <c r="F65" s="40">
        <v>8.0890744768485501</v>
      </c>
      <c r="G65" s="40">
        <v>3.9564892284304798</v>
      </c>
      <c r="H65" s="40">
        <v>1.8603062150729399</v>
      </c>
      <c r="I65" s="40">
        <v>0</v>
      </c>
      <c r="J65" s="40">
        <v>100</v>
      </c>
      <c r="K65" s="40">
        <v>0.46922927974015</v>
      </c>
      <c r="L65" s="40">
        <v>1.6239365193321</v>
      </c>
      <c r="M65" s="40">
        <v>40.077893267788603</v>
      </c>
      <c r="N65" s="40">
        <v>33.270439557238099</v>
      </c>
      <c r="O65" s="40">
        <v>16.352691826979601</v>
      </c>
      <c r="P65" s="40">
        <v>4.8439917755342696</v>
      </c>
      <c r="Q65" s="40">
        <v>1.7056854045669001</v>
      </c>
      <c r="R65" s="40">
        <v>1.6561323688202401</v>
      </c>
    </row>
    <row r="66" spans="1:18" x14ac:dyDescent="0.3">
      <c r="A66" s="42" t="s">
        <v>36</v>
      </c>
      <c r="B66" s="39">
        <f t="shared" si="0"/>
        <v>63.328161489650554</v>
      </c>
      <c r="C66" s="40">
        <v>100</v>
      </c>
      <c r="D66" s="40">
        <v>5.43884643252595</v>
      </c>
      <c r="E66" s="40">
        <v>79.616795043322398</v>
      </c>
      <c r="F66" s="40">
        <v>14.9443585241518</v>
      </c>
      <c r="G66" s="40">
        <v>2.1583024660011501</v>
      </c>
      <c r="H66" s="40">
        <v>0</v>
      </c>
      <c r="I66" s="40">
        <v>0</v>
      </c>
      <c r="J66" s="40">
        <v>100</v>
      </c>
      <c r="K66" s="40">
        <v>0.445304030613007</v>
      </c>
      <c r="L66" s="40">
        <v>1.16553525364788</v>
      </c>
      <c r="M66" s="40">
        <v>34.773605268736503</v>
      </c>
      <c r="N66" s="40">
        <v>36.618445689222398</v>
      </c>
      <c r="O66" s="40">
        <v>17.563454128298801</v>
      </c>
      <c r="P66" s="40">
        <v>6.3651571309084103</v>
      </c>
      <c r="Q66" s="40">
        <v>2.7811045412209499</v>
      </c>
      <c r="R66" s="40">
        <v>0.28739395735213902</v>
      </c>
    </row>
    <row r="67" spans="1:18" x14ac:dyDescent="0.3">
      <c r="A67" s="42" t="s">
        <v>54</v>
      </c>
      <c r="B67" s="39">
        <f t="shared" si="0"/>
        <v>65.77337310369478</v>
      </c>
      <c r="C67" s="40">
        <v>100</v>
      </c>
      <c r="D67" s="40">
        <v>4.9227125010176298</v>
      </c>
      <c r="E67" s="40">
        <v>81.126976173333205</v>
      </c>
      <c r="F67" s="40">
        <v>13.950311325649301</v>
      </c>
      <c r="G67" s="40">
        <v>2.5907913572904602</v>
      </c>
      <c r="H67" s="40">
        <v>0</v>
      </c>
      <c r="I67" s="40">
        <v>0</v>
      </c>
      <c r="J67" s="40">
        <v>99.999999999999901</v>
      </c>
      <c r="K67" s="40">
        <v>0.25040739525236899</v>
      </c>
      <c r="L67" s="40">
        <v>0.329122473864356</v>
      </c>
      <c r="M67" s="40">
        <v>33.265062854429701</v>
      </c>
      <c r="N67" s="40">
        <v>41.259447746009201</v>
      </c>
      <c r="O67" s="40">
        <v>18.573184586800402</v>
      </c>
      <c r="P67" s="40">
        <v>4.5286395161784201</v>
      </c>
      <c r="Q67" s="40">
        <v>1.41210125470676</v>
      </c>
      <c r="R67" s="40">
        <v>0.38203417275899099</v>
      </c>
    </row>
    <row r="68" spans="1:18" x14ac:dyDescent="0.3">
      <c r="A68" s="42" t="s">
        <v>23</v>
      </c>
      <c r="B68" s="39">
        <f t="shared" si="0"/>
        <v>64.868346615166686</v>
      </c>
      <c r="C68" s="40">
        <v>99.999999999999901</v>
      </c>
      <c r="D68" s="40">
        <v>3.4033972641932499</v>
      </c>
      <c r="E68" s="40">
        <v>76.196717516478799</v>
      </c>
      <c r="F68" s="40">
        <v>20.399885219327899</v>
      </c>
      <c r="G68" s="40">
        <v>9.3617259379295792</v>
      </c>
      <c r="H68" s="40">
        <v>0</v>
      </c>
      <c r="I68" s="40">
        <v>0</v>
      </c>
      <c r="J68" s="40">
        <v>99.999999999999801</v>
      </c>
      <c r="K68" s="40">
        <v>0.121250090816086</v>
      </c>
      <c r="L68" s="40">
        <v>1.4197737425680601</v>
      </c>
      <c r="M68" s="40">
        <v>32.900846635021203</v>
      </c>
      <c r="N68" s="40">
        <v>40.371976576441597</v>
      </c>
      <c r="O68" s="40">
        <v>19.282511219127201</v>
      </c>
      <c r="P68" s="40">
        <v>3.8777290833966198</v>
      </c>
      <c r="Q68" s="40">
        <v>1.3361297362012701</v>
      </c>
      <c r="R68" s="40">
        <v>0.68978291642804801</v>
      </c>
    </row>
    <row r="69" spans="1:18" x14ac:dyDescent="0.3">
      <c r="A69" s="42" t="s">
        <v>49</v>
      </c>
      <c r="B69" s="39">
        <f t="shared" si="0"/>
        <v>66.239038510750731</v>
      </c>
      <c r="C69" s="40">
        <v>100</v>
      </c>
      <c r="D69" s="40">
        <v>0</v>
      </c>
      <c r="E69" s="40">
        <v>93.099814949529701</v>
      </c>
      <c r="F69" s="40">
        <v>6.9001850504704096</v>
      </c>
      <c r="G69" s="40">
        <v>1.4686352407983301</v>
      </c>
      <c r="H69" s="40">
        <v>0</v>
      </c>
      <c r="I69" s="40">
        <v>0</v>
      </c>
      <c r="J69" s="40">
        <v>100</v>
      </c>
      <c r="K69" s="40">
        <v>0</v>
      </c>
      <c r="L69" s="40">
        <v>1.1645186342193401</v>
      </c>
      <c r="M69" s="40">
        <v>32.596442855029899</v>
      </c>
      <c r="N69" s="40">
        <v>49.867182503193703</v>
      </c>
      <c r="O69" s="40">
        <v>13.2116058543996</v>
      </c>
      <c r="P69" s="40">
        <v>2.2144641610059699</v>
      </c>
      <c r="Q69" s="40">
        <v>0.94578599215146397</v>
      </c>
      <c r="R69" s="40">
        <v>0</v>
      </c>
    </row>
    <row r="70" spans="1:18" x14ac:dyDescent="0.3">
      <c r="A70" s="42" t="s">
        <v>24</v>
      </c>
      <c r="B70" s="39">
        <f t="shared" si="0"/>
        <v>64.57633338656585</v>
      </c>
      <c r="C70" s="40">
        <v>99.999999999999901</v>
      </c>
      <c r="D70" s="40">
        <v>1.26752644511266</v>
      </c>
      <c r="E70" s="40">
        <v>86.974205120072298</v>
      </c>
      <c r="F70" s="40">
        <v>11.7582684348149</v>
      </c>
      <c r="G70" s="40">
        <v>1.6337793866133401</v>
      </c>
      <c r="H70" s="40">
        <v>0</v>
      </c>
      <c r="I70" s="40">
        <v>0</v>
      </c>
      <c r="J70" s="40">
        <v>99.999999999999901</v>
      </c>
      <c r="K70" s="40">
        <v>0</v>
      </c>
      <c r="L70" s="40">
        <v>2.1643680014209798</v>
      </c>
      <c r="M70" s="40">
        <v>32.9780401999761</v>
      </c>
      <c r="N70" s="40">
        <v>39.934277912542697</v>
      </c>
      <c r="O70" s="40">
        <v>17.849192567972299</v>
      </c>
      <c r="P70" s="40">
        <v>4.4835524143130598</v>
      </c>
      <c r="Q70" s="40">
        <v>2.3093104917377998</v>
      </c>
      <c r="R70" s="40">
        <v>0.28125841203698598</v>
      </c>
    </row>
    <row r="71" spans="1:18" x14ac:dyDescent="0.3">
      <c r="A71" s="42" t="s">
        <v>68</v>
      </c>
      <c r="B71" s="39">
        <f t="shared" si="0"/>
        <v>66.250748694122777</v>
      </c>
      <c r="C71" s="40">
        <v>100</v>
      </c>
      <c r="D71" s="40">
        <v>5.1132819183298404</v>
      </c>
      <c r="E71" s="40">
        <v>76.744243129145005</v>
      </c>
      <c r="F71" s="40">
        <v>18.142474952524999</v>
      </c>
      <c r="G71" s="40">
        <v>0</v>
      </c>
      <c r="H71" s="40">
        <v>0</v>
      </c>
      <c r="I71" s="40">
        <v>0</v>
      </c>
      <c r="J71" s="40">
        <v>100</v>
      </c>
      <c r="K71" s="40">
        <v>5.1882542544091102E-2</v>
      </c>
      <c r="L71" s="40">
        <v>1.1663714827893299</v>
      </c>
      <c r="M71" s="40">
        <v>32.442307219497899</v>
      </c>
      <c r="N71" s="40">
        <v>42.621692004182499</v>
      </c>
      <c r="O71" s="40">
        <v>16.547276162381401</v>
      </c>
      <c r="P71" s="40">
        <v>5.6886105104467104</v>
      </c>
      <c r="Q71" s="40">
        <v>1.3931700171121699</v>
      </c>
      <c r="R71" s="40">
        <v>8.8690061045860899E-2</v>
      </c>
    </row>
    <row r="72" spans="1:18" x14ac:dyDescent="0.3">
      <c r="A72" s="42" t="s">
        <v>41</v>
      </c>
      <c r="B72" s="39">
        <f t="shared" si="0"/>
        <v>58.827012366386541</v>
      </c>
      <c r="C72" s="40">
        <v>100</v>
      </c>
      <c r="D72" s="40">
        <v>4.8807100306770801</v>
      </c>
      <c r="E72" s="40">
        <v>76.130462532757804</v>
      </c>
      <c r="F72" s="40">
        <v>18.4820715510314</v>
      </c>
      <c r="G72" s="40">
        <v>4.3260249730872999</v>
      </c>
      <c r="H72" s="40">
        <v>0</v>
      </c>
      <c r="I72" s="40">
        <v>0.50675588553362905</v>
      </c>
      <c r="J72" s="40">
        <v>100</v>
      </c>
      <c r="K72" s="40">
        <v>0</v>
      </c>
      <c r="L72" s="40">
        <v>2.1107292771866999</v>
      </c>
      <c r="M72" s="40">
        <v>38.896608663664203</v>
      </c>
      <c r="N72" s="40">
        <v>35.929356165506597</v>
      </c>
      <c r="O72" s="40">
        <v>16.598987800703199</v>
      </c>
      <c r="P72" s="40">
        <v>4.5649903123447997</v>
      </c>
      <c r="Q72" s="40">
        <v>1.73367808783195</v>
      </c>
      <c r="R72" s="40">
        <v>0.16564969276257299</v>
      </c>
    </row>
    <row r="73" spans="1:18" ht="33" x14ac:dyDescent="0.3">
      <c r="A73" s="41" t="s">
        <v>102</v>
      </c>
      <c r="B73" s="39">
        <f t="shared" si="0"/>
        <v>62.450615224530054</v>
      </c>
      <c r="C73" s="40">
        <v>100</v>
      </c>
      <c r="D73" s="40">
        <v>1.9348966051893901</v>
      </c>
      <c r="E73" s="40">
        <v>81.779248033695197</v>
      </c>
      <c r="F73" s="40">
        <v>15.406287355507301</v>
      </c>
      <c r="G73" s="40">
        <v>3.5890686543158501</v>
      </c>
      <c r="H73" s="40">
        <v>0.22321944083242201</v>
      </c>
      <c r="I73" s="40">
        <v>0.87956800560815196</v>
      </c>
      <c r="J73" s="40">
        <v>100</v>
      </c>
      <c r="K73" s="40">
        <v>0.107375485521689</v>
      </c>
      <c r="L73" s="40">
        <v>1.7150341786613701</v>
      </c>
      <c r="M73" s="40">
        <v>34.817758694161398</v>
      </c>
      <c r="N73" s="40">
        <v>37.592247262294798</v>
      </c>
      <c r="O73" s="40">
        <v>16.938985127591799</v>
      </c>
      <c r="P73" s="40">
        <v>5.8669249273109498</v>
      </c>
      <c r="Q73" s="40">
        <v>2.05245790733251</v>
      </c>
      <c r="R73" s="40">
        <v>0.90921641712563595</v>
      </c>
    </row>
    <row r="74" spans="1:18" x14ac:dyDescent="0.3">
      <c r="A74" s="42" t="s">
        <v>55</v>
      </c>
      <c r="B74" s="39">
        <f t="shared" ref="B74:B102" si="1">SUM(N74:Q74)</f>
        <v>65.644943278479289</v>
      </c>
      <c r="C74" s="40">
        <v>100</v>
      </c>
      <c r="D74" s="40">
        <v>2.8337508221532399</v>
      </c>
      <c r="E74" s="40">
        <v>86.712602005189794</v>
      </c>
      <c r="F74" s="40">
        <v>9.1925786698994703</v>
      </c>
      <c r="G74" s="40">
        <v>0</v>
      </c>
      <c r="H74" s="40">
        <v>0</v>
      </c>
      <c r="I74" s="40">
        <v>1.2610685027576101</v>
      </c>
      <c r="J74" s="40">
        <v>100</v>
      </c>
      <c r="K74" s="40">
        <v>0</v>
      </c>
      <c r="L74" s="40">
        <v>1.7105364318973</v>
      </c>
      <c r="M74" s="40">
        <v>31.7122694668363</v>
      </c>
      <c r="N74" s="40">
        <v>34.289156929145001</v>
      </c>
      <c r="O74" s="40">
        <v>19.296201576416699</v>
      </c>
      <c r="P74" s="40">
        <v>7.3190703512236697</v>
      </c>
      <c r="Q74" s="40">
        <v>4.7405144216939199</v>
      </c>
      <c r="R74" s="40">
        <v>0.93225082278731397</v>
      </c>
    </row>
    <row r="75" spans="1:18" x14ac:dyDescent="0.3">
      <c r="A75" s="42" t="s">
        <v>16</v>
      </c>
      <c r="B75" s="39">
        <f t="shared" si="1"/>
        <v>60.60194202735353</v>
      </c>
      <c r="C75" s="40">
        <v>100</v>
      </c>
      <c r="D75" s="40">
        <v>1.4807277003346999</v>
      </c>
      <c r="E75" s="40">
        <v>82.821663577084493</v>
      </c>
      <c r="F75" s="40">
        <v>15.697608722581</v>
      </c>
      <c r="G75" s="40">
        <v>4.0079269912107103</v>
      </c>
      <c r="H75" s="40">
        <v>0</v>
      </c>
      <c r="I75" s="40">
        <v>0</v>
      </c>
      <c r="J75" s="40">
        <v>100</v>
      </c>
      <c r="K75" s="40">
        <v>0.12858138421774401</v>
      </c>
      <c r="L75" s="40">
        <v>1.9916237348322701</v>
      </c>
      <c r="M75" s="40">
        <v>36.723935566413999</v>
      </c>
      <c r="N75" s="40">
        <v>36.402951945582103</v>
      </c>
      <c r="O75" s="40">
        <v>15.9580299145819</v>
      </c>
      <c r="P75" s="40">
        <v>6.16080412553148</v>
      </c>
      <c r="Q75" s="40">
        <v>2.08015604165805</v>
      </c>
      <c r="R75" s="40">
        <v>0.55391728718253197</v>
      </c>
    </row>
    <row r="76" spans="1:18" x14ac:dyDescent="0.3">
      <c r="A76" s="42" t="s">
        <v>19</v>
      </c>
      <c r="B76" s="39">
        <f t="shared" si="1"/>
        <v>61.533282942219174</v>
      </c>
      <c r="C76" s="40">
        <v>100</v>
      </c>
      <c r="D76" s="40">
        <v>2.9217027056213598</v>
      </c>
      <c r="E76" s="40">
        <v>71.7020035680425</v>
      </c>
      <c r="F76" s="40">
        <v>20.422477787236499</v>
      </c>
      <c r="G76" s="40">
        <v>5.3090955985888</v>
      </c>
      <c r="H76" s="40">
        <v>1.64743018508913</v>
      </c>
      <c r="I76" s="40">
        <v>4.9538159390994903</v>
      </c>
      <c r="J76" s="40">
        <v>99.999999999999801</v>
      </c>
      <c r="K76" s="40">
        <v>0.25454436478335601</v>
      </c>
      <c r="L76" s="40">
        <v>2.00042906925886</v>
      </c>
      <c r="M76" s="40">
        <v>35.759791738114998</v>
      </c>
      <c r="N76" s="40">
        <v>36.173918105375201</v>
      </c>
      <c r="O76" s="40">
        <v>16.8863217867994</v>
      </c>
      <c r="P76" s="40">
        <v>5.9276416765676796</v>
      </c>
      <c r="Q76" s="40">
        <v>2.5454013734768899</v>
      </c>
      <c r="R76" s="40">
        <v>0.45195188562379002</v>
      </c>
    </row>
    <row r="77" spans="1:18" ht="33" x14ac:dyDescent="0.3">
      <c r="A77" s="42" t="s">
        <v>17</v>
      </c>
      <c r="B77" s="39">
        <f t="shared" si="1"/>
        <v>62.384188208852272</v>
      </c>
      <c r="C77" s="40">
        <v>100</v>
      </c>
      <c r="D77" s="40">
        <v>0</v>
      </c>
      <c r="E77" s="40">
        <v>85.535263249784194</v>
      </c>
      <c r="F77" s="40">
        <v>14.4647367502159</v>
      </c>
      <c r="G77" s="40">
        <v>0</v>
      </c>
      <c r="H77" s="40">
        <v>0</v>
      </c>
      <c r="I77" s="40">
        <v>0</v>
      </c>
      <c r="J77" s="40">
        <v>99.999999999999702</v>
      </c>
      <c r="K77" s="40">
        <v>0</v>
      </c>
      <c r="L77" s="40">
        <v>0.85049265235702398</v>
      </c>
      <c r="M77" s="40">
        <v>33.492731296816402</v>
      </c>
      <c r="N77" s="40">
        <v>44.170039908400803</v>
      </c>
      <c r="O77" s="40">
        <v>13.027151872482399</v>
      </c>
      <c r="P77" s="40">
        <v>3.1543135385241499</v>
      </c>
      <c r="Q77" s="40">
        <v>2.0326828894449198</v>
      </c>
      <c r="R77" s="40">
        <v>3.2725878419743801</v>
      </c>
    </row>
    <row r="78" spans="1:18" ht="33" x14ac:dyDescent="0.3">
      <c r="A78" s="44" t="s">
        <v>60</v>
      </c>
      <c r="B78" s="39">
        <f t="shared" si="1"/>
        <v>63.561293163419379</v>
      </c>
      <c r="C78" s="40">
        <v>100</v>
      </c>
      <c r="D78" s="40">
        <v>2.6626602886302599</v>
      </c>
      <c r="E78" s="40">
        <v>78.388497158673303</v>
      </c>
      <c r="F78" s="40">
        <v>15.7808348731891</v>
      </c>
      <c r="G78" s="40">
        <v>4.5386764740672296</v>
      </c>
      <c r="H78" s="40">
        <v>0</v>
      </c>
      <c r="I78" s="40">
        <v>3.1680076795073102</v>
      </c>
      <c r="J78" s="40">
        <v>100</v>
      </c>
      <c r="K78" s="40">
        <v>0</v>
      </c>
      <c r="L78" s="40">
        <v>1.55797530942608</v>
      </c>
      <c r="M78" s="40">
        <v>34.364404444377101</v>
      </c>
      <c r="N78" s="40">
        <v>44.137149595966797</v>
      </c>
      <c r="O78" s="40">
        <v>15.9616540961932</v>
      </c>
      <c r="P78" s="40">
        <v>2.78133207967482</v>
      </c>
      <c r="Q78" s="40">
        <v>0.68115739158456401</v>
      </c>
      <c r="R78" s="40">
        <v>0.51632708277747996</v>
      </c>
    </row>
    <row r="79" spans="1:18" x14ac:dyDescent="0.3">
      <c r="A79" s="42" t="s">
        <v>82</v>
      </c>
      <c r="B79" s="39">
        <f t="shared" si="1"/>
        <v>64.252057548130026</v>
      </c>
      <c r="C79" s="40">
        <v>99.999999999999801</v>
      </c>
      <c r="D79" s="40">
        <v>2.68463280437477</v>
      </c>
      <c r="E79" s="40">
        <v>82.692105007658597</v>
      </c>
      <c r="F79" s="40">
        <v>14.6232621879668</v>
      </c>
      <c r="G79" s="40">
        <v>4.8763718079806004</v>
      </c>
      <c r="H79" s="40">
        <v>0</v>
      </c>
      <c r="I79" s="40">
        <v>0</v>
      </c>
      <c r="J79" s="40">
        <v>100</v>
      </c>
      <c r="K79" s="40">
        <v>0.106450975053087</v>
      </c>
      <c r="L79" s="40">
        <v>1.64426318773478</v>
      </c>
      <c r="M79" s="40">
        <v>33.415295024858104</v>
      </c>
      <c r="N79" s="40">
        <v>36.7236140068865</v>
      </c>
      <c r="O79" s="40">
        <v>19.430784025410201</v>
      </c>
      <c r="P79" s="40">
        <v>6.7185882185054204</v>
      </c>
      <c r="Q79" s="40">
        <v>1.37907129732791</v>
      </c>
      <c r="R79" s="40">
        <v>0.58193326422387304</v>
      </c>
    </row>
    <row r="80" spans="1:18" ht="33" x14ac:dyDescent="0.3">
      <c r="A80" s="41" t="s">
        <v>103</v>
      </c>
      <c r="B80" s="39">
        <f t="shared" si="1"/>
        <v>61.453800141596787</v>
      </c>
      <c r="C80" s="40">
        <v>100</v>
      </c>
      <c r="D80" s="40">
        <v>3.9158750852239801</v>
      </c>
      <c r="E80" s="40">
        <v>80.748353947221702</v>
      </c>
      <c r="F80" s="40">
        <v>14.43463134137</v>
      </c>
      <c r="G80" s="40">
        <v>2.1909412410846798</v>
      </c>
      <c r="H80" s="40">
        <v>0.62594868367999801</v>
      </c>
      <c r="I80" s="40">
        <v>0.90113962618435794</v>
      </c>
      <c r="J80" s="40">
        <v>100</v>
      </c>
      <c r="K80" s="40">
        <v>0.16338057612096599</v>
      </c>
      <c r="L80" s="40">
        <v>1.4994732342846899</v>
      </c>
      <c r="M80" s="40">
        <v>35.470594149116799</v>
      </c>
      <c r="N80" s="40">
        <v>36.810197486547303</v>
      </c>
      <c r="O80" s="40">
        <v>16.893072763553899</v>
      </c>
      <c r="P80" s="40">
        <v>5.0098959593487198</v>
      </c>
      <c r="Q80" s="40">
        <v>2.7406339321468698</v>
      </c>
      <c r="R80" s="40">
        <v>1.4127518988808501</v>
      </c>
    </row>
    <row r="81" spans="1:18" x14ac:dyDescent="0.3">
      <c r="A81" s="42" t="s">
        <v>58</v>
      </c>
      <c r="B81" s="39">
        <f t="shared" si="1"/>
        <v>60.249654429014072</v>
      </c>
      <c r="C81" s="40">
        <v>100</v>
      </c>
      <c r="D81" s="40">
        <v>2.20935057404991</v>
      </c>
      <c r="E81" s="40">
        <v>90.114059302710601</v>
      </c>
      <c r="F81" s="40">
        <v>7.6765901232393503</v>
      </c>
      <c r="G81" s="40">
        <v>0</v>
      </c>
      <c r="H81" s="40">
        <v>0</v>
      </c>
      <c r="I81" s="40">
        <v>0</v>
      </c>
      <c r="J81" s="40">
        <v>100</v>
      </c>
      <c r="K81" s="40">
        <v>0.10112838800461001</v>
      </c>
      <c r="L81" s="40">
        <v>2.0095415691028302</v>
      </c>
      <c r="M81" s="40">
        <v>34.847737280527298</v>
      </c>
      <c r="N81" s="40">
        <v>33.883678725366302</v>
      </c>
      <c r="O81" s="40">
        <v>17.767690526277502</v>
      </c>
      <c r="P81" s="40">
        <v>6.1241698656673096</v>
      </c>
      <c r="Q81" s="40">
        <v>2.4741153117029602</v>
      </c>
      <c r="R81" s="40">
        <v>2.79193833335118</v>
      </c>
    </row>
    <row r="82" spans="1:18" x14ac:dyDescent="0.3">
      <c r="A82" s="42" t="s">
        <v>14</v>
      </c>
      <c r="B82" s="39">
        <f t="shared" si="1"/>
        <v>47.697668082379401</v>
      </c>
      <c r="C82" s="40">
        <v>99.999999999999901</v>
      </c>
      <c r="D82" s="40">
        <v>1.9516629907374901</v>
      </c>
      <c r="E82" s="40">
        <v>85.894681427482098</v>
      </c>
      <c r="F82" s="40">
        <v>12.153655581780299</v>
      </c>
      <c r="G82" s="40">
        <v>0</v>
      </c>
      <c r="H82" s="40">
        <v>0</v>
      </c>
      <c r="I82" s="40">
        <v>0</v>
      </c>
      <c r="J82" s="40">
        <v>100</v>
      </c>
      <c r="K82" s="40">
        <v>0</v>
      </c>
      <c r="L82" s="40">
        <v>3.5796031253595402</v>
      </c>
      <c r="M82" s="40">
        <v>46.179216380579497</v>
      </c>
      <c r="N82" s="40">
        <v>32.783496160021798</v>
      </c>
      <c r="O82" s="40">
        <v>9.5570551267798791</v>
      </c>
      <c r="P82" s="40">
        <v>3.9058666358087399</v>
      </c>
      <c r="Q82" s="40">
        <v>1.45125015976898</v>
      </c>
      <c r="R82" s="40">
        <v>2.5435124116815699</v>
      </c>
    </row>
    <row r="83" spans="1:18" x14ac:dyDescent="0.3">
      <c r="A83" s="42" t="s">
        <v>77</v>
      </c>
      <c r="B83" s="39">
        <f t="shared" si="1"/>
        <v>58.190094399637765</v>
      </c>
      <c r="C83" s="40">
        <v>99.999999999999801</v>
      </c>
      <c r="D83" s="40">
        <v>0.87785685561099502</v>
      </c>
      <c r="E83" s="40">
        <v>86.314511015624802</v>
      </c>
      <c r="F83" s="40">
        <v>12.8076321287641</v>
      </c>
      <c r="G83" s="40">
        <v>1.4983856481776701</v>
      </c>
      <c r="H83" s="40">
        <v>0</v>
      </c>
      <c r="I83" s="40">
        <v>0</v>
      </c>
      <c r="J83" s="40">
        <v>100</v>
      </c>
      <c r="K83" s="40">
        <v>0.14947238600540999</v>
      </c>
      <c r="L83" s="40">
        <v>0.78682671938039905</v>
      </c>
      <c r="M83" s="40">
        <v>40.8736064949763</v>
      </c>
      <c r="N83" s="40">
        <v>36.869496031217999</v>
      </c>
      <c r="O83" s="40">
        <v>15.060674413197001</v>
      </c>
      <c r="P83" s="40">
        <v>4.4048436728782603</v>
      </c>
      <c r="Q83" s="40">
        <v>1.8550802823445101</v>
      </c>
      <c r="R83" s="40">
        <v>0</v>
      </c>
    </row>
    <row r="84" spans="1:18" x14ac:dyDescent="0.3">
      <c r="A84" s="42" t="s">
        <v>12</v>
      </c>
      <c r="B84" s="39">
        <f t="shared" si="1"/>
        <v>63.579949456714949</v>
      </c>
      <c r="C84" s="40">
        <v>100</v>
      </c>
      <c r="D84" s="40">
        <v>4.3446408496234001</v>
      </c>
      <c r="E84" s="40">
        <v>89.343021302620599</v>
      </c>
      <c r="F84" s="40">
        <v>6.3123378477558898</v>
      </c>
      <c r="G84" s="40">
        <v>0</v>
      </c>
      <c r="H84" s="40">
        <v>0</v>
      </c>
      <c r="I84" s="40">
        <v>0</v>
      </c>
      <c r="J84" s="40">
        <v>100</v>
      </c>
      <c r="K84" s="40">
        <v>0.26642531186440599</v>
      </c>
      <c r="L84" s="40">
        <v>1.02923663546224</v>
      </c>
      <c r="M84" s="40">
        <v>34.956096427548999</v>
      </c>
      <c r="N84" s="40">
        <v>35.181676175988898</v>
      </c>
      <c r="O84" s="40">
        <v>18.286139622426798</v>
      </c>
      <c r="P84" s="40">
        <v>6.6441349393701801</v>
      </c>
      <c r="Q84" s="40">
        <v>3.4679987189290702</v>
      </c>
      <c r="R84" s="40">
        <v>0.16829216840932401</v>
      </c>
    </row>
    <row r="85" spans="1:18" x14ac:dyDescent="0.3">
      <c r="A85" s="42" t="s">
        <v>61</v>
      </c>
      <c r="B85" s="39">
        <f t="shared" si="1"/>
        <v>63.478901551359598</v>
      </c>
      <c r="C85" s="40">
        <v>100</v>
      </c>
      <c r="D85" s="40">
        <v>12.2443939002147</v>
      </c>
      <c r="E85" s="40">
        <v>60.323326643442499</v>
      </c>
      <c r="F85" s="40">
        <v>25.047373811124</v>
      </c>
      <c r="G85" s="40">
        <v>5.9449098486925198</v>
      </c>
      <c r="H85" s="40">
        <v>0</v>
      </c>
      <c r="I85" s="40">
        <v>2.3849056452188102</v>
      </c>
      <c r="J85" s="40">
        <v>100</v>
      </c>
      <c r="K85" s="40">
        <v>0.30883995284469801</v>
      </c>
      <c r="L85" s="40">
        <v>1.4109241340221499</v>
      </c>
      <c r="M85" s="40">
        <v>33.258551651942099</v>
      </c>
      <c r="N85" s="40">
        <v>40.112285916127298</v>
      </c>
      <c r="O85" s="40">
        <v>17.073314320034498</v>
      </c>
      <c r="P85" s="40">
        <v>3.8239759150007102</v>
      </c>
      <c r="Q85" s="40">
        <v>2.4693254001970901</v>
      </c>
      <c r="R85" s="40">
        <v>1.5427827098314799</v>
      </c>
    </row>
    <row r="86" spans="1:18" x14ac:dyDescent="0.3">
      <c r="A86" s="42" t="s">
        <v>72</v>
      </c>
      <c r="B86" s="39">
        <f t="shared" si="1"/>
        <v>59.981524161852207</v>
      </c>
      <c r="C86" s="40">
        <v>100</v>
      </c>
      <c r="D86" s="40">
        <v>0</v>
      </c>
      <c r="E86" s="40">
        <v>83.294411279495904</v>
      </c>
      <c r="F86" s="40">
        <v>15.329410632732801</v>
      </c>
      <c r="G86" s="40">
        <v>3.8531590595306602</v>
      </c>
      <c r="H86" s="40">
        <v>2.46067403017982</v>
      </c>
      <c r="I86" s="40">
        <v>1.3761780877713901</v>
      </c>
      <c r="J86" s="40">
        <v>99.999999999999901</v>
      </c>
      <c r="K86" s="40">
        <v>9.9195687030096694E-2</v>
      </c>
      <c r="L86" s="40">
        <v>1.28394053363918</v>
      </c>
      <c r="M86" s="40">
        <v>36.112595204634403</v>
      </c>
      <c r="N86" s="40">
        <v>36.148094397366897</v>
      </c>
      <c r="O86" s="40">
        <v>16.540886451989799</v>
      </c>
      <c r="P86" s="40">
        <v>5.0119169102132997</v>
      </c>
      <c r="Q86" s="40">
        <v>2.28062640228221</v>
      </c>
      <c r="R86" s="40">
        <v>2.5227444128442</v>
      </c>
    </row>
    <row r="87" spans="1:18" x14ac:dyDescent="0.3">
      <c r="A87" s="42" t="s">
        <v>76</v>
      </c>
      <c r="B87" s="39">
        <f t="shared" si="1"/>
        <v>60.672195851735289</v>
      </c>
      <c r="C87" s="40">
        <v>100</v>
      </c>
      <c r="D87" s="40">
        <v>2.7179878509056801</v>
      </c>
      <c r="E87" s="40">
        <v>89.197698051230304</v>
      </c>
      <c r="F87" s="40">
        <v>7.0066201833872404</v>
      </c>
      <c r="G87" s="40">
        <v>0</v>
      </c>
      <c r="H87" s="40">
        <v>0</v>
      </c>
      <c r="I87" s="40">
        <v>1.07769391447693</v>
      </c>
      <c r="J87" s="40">
        <v>99.999999999999801</v>
      </c>
      <c r="K87" s="40">
        <v>3.5440868299380701E-2</v>
      </c>
      <c r="L87" s="40">
        <v>1.6341136985117</v>
      </c>
      <c r="M87" s="40">
        <v>34.498960962356101</v>
      </c>
      <c r="N87" s="40">
        <v>34.278044535310002</v>
      </c>
      <c r="O87" s="40">
        <v>17.307127245059</v>
      </c>
      <c r="P87" s="40">
        <v>5.4898607168566</v>
      </c>
      <c r="Q87" s="40">
        <v>3.5971633545096902</v>
      </c>
      <c r="R87" s="40">
        <v>3.15928861909752</v>
      </c>
    </row>
    <row r="88" spans="1:18" x14ac:dyDescent="0.3">
      <c r="A88" s="42" t="s">
        <v>6</v>
      </c>
      <c r="B88" s="39">
        <f t="shared" si="1"/>
        <v>62.113972781722516</v>
      </c>
      <c r="C88" s="40">
        <v>100</v>
      </c>
      <c r="D88" s="40">
        <v>0</v>
      </c>
      <c r="E88" s="40">
        <v>81.393111127834899</v>
      </c>
      <c r="F88" s="40">
        <v>17.722459610621002</v>
      </c>
      <c r="G88" s="40">
        <v>2.7559785162864001</v>
      </c>
      <c r="H88" s="40">
        <v>1.8737472114990401</v>
      </c>
      <c r="I88" s="40">
        <v>0.884429261543904</v>
      </c>
      <c r="J88" s="40">
        <v>100</v>
      </c>
      <c r="K88" s="40">
        <v>0.137324570320394</v>
      </c>
      <c r="L88" s="40">
        <v>1.91435884637207</v>
      </c>
      <c r="M88" s="40">
        <v>35.685264316617904</v>
      </c>
      <c r="N88" s="40">
        <v>36.288772303630601</v>
      </c>
      <c r="O88" s="40">
        <v>17.4048303414454</v>
      </c>
      <c r="P88" s="40">
        <v>5.6133017607661202</v>
      </c>
      <c r="Q88" s="40">
        <v>2.8070683758803998</v>
      </c>
      <c r="R88" s="40">
        <v>0.149079484967124</v>
      </c>
    </row>
    <row r="89" spans="1:18" x14ac:dyDescent="0.3">
      <c r="A89" s="42" t="s">
        <v>64</v>
      </c>
      <c r="B89" s="39">
        <f t="shared" si="1"/>
        <v>60.944908272448501</v>
      </c>
      <c r="C89" s="40">
        <v>100</v>
      </c>
      <c r="D89" s="40">
        <v>1.9847732360272301</v>
      </c>
      <c r="E89" s="40">
        <v>83.350263752152301</v>
      </c>
      <c r="F89" s="40">
        <v>14.6649630118206</v>
      </c>
      <c r="G89" s="40">
        <v>1.6765283875369099</v>
      </c>
      <c r="H89" s="40">
        <v>0</v>
      </c>
      <c r="I89" s="40">
        <v>0</v>
      </c>
      <c r="J89" s="40">
        <v>100</v>
      </c>
      <c r="K89" s="40">
        <v>0.23146410874295101</v>
      </c>
      <c r="L89" s="40">
        <v>0.78735627233244598</v>
      </c>
      <c r="M89" s="40">
        <v>36.917513666787102</v>
      </c>
      <c r="N89" s="40">
        <v>38.4260527288506</v>
      </c>
      <c r="O89" s="40">
        <v>15.5351742195769</v>
      </c>
      <c r="P89" s="40">
        <v>4.3329002287159701</v>
      </c>
      <c r="Q89" s="40">
        <v>2.6507810953050299</v>
      </c>
      <c r="R89" s="40">
        <v>1.11875767968897</v>
      </c>
    </row>
    <row r="90" spans="1:18" x14ac:dyDescent="0.3">
      <c r="A90" s="42" t="s">
        <v>5</v>
      </c>
      <c r="B90" s="39">
        <f t="shared" si="1"/>
        <v>60.509520066178084</v>
      </c>
      <c r="C90" s="40">
        <v>100</v>
      </c>
      <c r="D90" s="40">
        <v>7.9353736202095702</v>
      </c>
      <c r="E90" s="40">
        <v>78.812883962064006</v>
      </c>
      <c r="F90" s="40">
        <v>13.251742417726399</v>
      </c>
      <c r="G90" s="40">
        <v>0</v>
      </c>
      <c r="H90" s="40">
        <v>0</v>
      </c>
      <c r="I90" s="40">
        <v>0</v>
      </c>
      <c r="J90" s="40">
        <v>100</v>
      </c>
      <c r="K90" s="40">
        <v>0</v>
      </c>
      <c r="L90" s="40">
        <v>2.9009715653609298</v>
      </c>
      <c r="M90" s="40">
        <v>35.388142304380999</v>
      </c>
      <c r="N90" s="40">
        <v>39.030045857471897</v>
      </c>
      <c r="O90" s="40">
        <v>16.591064401634</v>
      </c>
      <c r="P90" s="40">
        <v>3.3955371110463899</v>
      </c>
      <c r="Q90" s="40">
        <v>1.4928726960258001</v>
      </c>
      <c r="R90" s="40">
        <v>1.20136606407993</v>
      </c>
    </row>
    <row r="91" spans="1:18" ht="33" x14ac:dyDescent="0.3">
      <c r="A91" s="41" t="s">
        <v>104</v>
      </c>
      <c r="B91" s="39">
        <f t="shared" si="1"/>
        <v>59.585217579999238</v>
      </c>
      <c r="C91" s="40">
        <v>99.999999999999901</v>
      </c>
      <c r="D91" s="40">
        <v>2.6832686316321701</v>
      </c>
      <c r="E91" s="40">
        <v>85.085157925585705</v>
      </c>
      <c r="F91" s="40">
        <v>11.5779010140132</v>
      </c>
      <c r="G91" s="40">
        <v>1.5013263908079699</v>
      </c>
      <c r="H91" s="40">
        <v>0</v>
      </c>
      <c r="I91" s="40">
        <v>0.65367242876884202</v>
      </c>
      <c r="J91" s="40">
        <v>100</v>
      </c>
      <c r="K91" s="40">
        <v>0.135370109638806</v>
      </c>
      <c r="L91" s="40">
        <v>1.7044957182695999</v>
      </c>
      <c r="M91" s="40">
        <v>37.830437149461503</v>
      </c>
      <c r="N91" s="40">
        <v>38.5515009998282</v>
      </c>
      <c r="O91" s="40">
        <v>15.2589939572249</v>
      </c>
      <c r="P91" s="40">
        <v>4.2136952584328098</v>
      </c>
      <c r="Q91" s="40">
        <v>1.5610273645133299</v>
      </c>
      <c r="R91" s="40">
        <v>0.74447944263071897</v>
      </c>
    </row>
    <row r="92" spans="1:18" x14ac:dyDescent="0.3">
      <c r="A92" s="42" t="s">
        <v>62</v>
      </c>
      <c r="B92" s="39">
        <f t="shared" si="1"/>
        <v>54.152217173354323</v>
      </c>
      <c r="C92" s="40">
        <v>100</v>
      </c>
      <c r="D92" s="40">
        <v>1.68356806786341</v>
      </c>
      <c r="E92" s="40">
        <v>79.570412022251006</v>
      </c>
      <c r="F92" s="40">
        <v>15.022850908576499</v>
      </c>
      <c r="G92" s="40">
        <v>2.0806613477262301</v>
      </c>
      <c r="H92" s="40">
        <v>0</v>
      </c>
      <c r="I92" s="40">
        <v>3.7231690013090102</v>
      </c>
      <c r="J92" s="40">
        <v>100</v>
      </c>
      <c r="K92" s="40">
        <v>7.2855265638812103E-2</v>
      </c>
      <c r="L92" s="40">
        <v>2.1879481185144698</v>
      </c>
      <c r="M92" s="40">
        <v>41.964267097705601</v>
      </c>
      <c r="N92" s="40">
        <v>35.172443035296702</v>
      </c>
      <c r="O92" s="40">
        <v>14.7247499655965</v>
      </c>
      <c r="P92" s="40">
        <v>2.4189699933768498</v>
      </c>
      <c r="Q92" s="40">
        <v>1.8360541790842699</v>
      </c>
      <c r="R92" s="40">
        <v>1.62271234478676</v>
      </c>
    </row>
    <row r="93" spans="1:18" x14ac:dyDescent="0.3">
      <c r="A93" s="42" t="s">
        <v>1</v>
      </c>
      <c r="B93" s="39">
        <f t="shared" si="1"/>
        <v>56.525075772247249</v>
      </c>
      <c r="C93" s="40">
        <v>100</v>
      </c>
      <c r="D93" s="40">
        <v>1.6047042556415301</v>
      </c>
      <c r="E93" s="40">
        <v>91.736778730307293</v>
      </c>
      <c r="F93" s="40">
        <v>6.6585170140512098</v>
      </c>
      <c r="G93" s="40">
        <v>1.7985143259534</v>
      </c>
      <c r="H93" s="40">
        <v>0</v>
      </c>
      <c r="I93" s="40">
        <v>0</v>
      </c>
      <c r="J93" s="40">
        <v>100</v>
      </c>
      <c r="K93" s="40">
        <v>0</v>
      </c>
      <c r="L93" s="40">
        <v>1.84491628344992</v>
      </c>
      <c r="M93" s="40">
        <v>41.462517904807598</v>
      </c>
      <c r="N93" s="40">
        <v>37.774303998736997</v>
      </c>
      <c r="O93" s="40">
        <v>14.073540939490201</v>
      </c>
      <c r="P93" s="40">
        <v>3.1628866905474999</v>
      </c>
      <c r="Q93" s="40">
        <v>1.51434414347255</v>
      </c>
      <c r="R93" s="40">
        <v>0.16749003949516</v>
      </c>
    </row>
    <row r="94" spans="1:18" x14ac:dyDescent="0.3">
      <c r="A94" s="42" t="s">
        <v>57</v>
      </c>
      <c r="B94" s="39">
        <f t="shared" si="1"/>
        <v>59.265882967606274</v>
      </c>
      <c r="C94" s="40">
        <v>100</v>
      </c>
      <c r="D94" s="40">
        <v>10.381966695914899</v>
      </c>
      <c r="E94" s="40">
        <v>71.352541410810701</v>
      </c>
      <c r="F94" s="40">
        <v>18.265491893274401</v>
      </c>
      <c r="G94" s="40">
        <v>0</v>
      </c>
      <c r="H94" s="40">
        <v>0</v>
      </c>
      <c r="I94" s="40">
        <v>0</v>
      </c>
      <c r="J94" s="40">
        <v>100</v>
      </c>
      <c r="K94" s="40">
        <v>0.317256525602646</v>
      </c>
      <c r="L94" s="40">
        <v>2.0670469879042299</v>
      </c>
      <c r="M94" s="40">
        <v>37.594626654128099</v>
      </c>
      <c r="N94" s="40">
        <v>40.7307657835443</v>
      </c>
      <c r="O94" s="40">
        <v>13.1453108221324</v>
      </c>
      <c r="P94" s="40">
        <v>3.2968653846874001</v>
      </c>
      <c r="Q94" s="40">
        <v>2.0929409772421699</v>
      </c>
      <c r="R94" s="40">
        <v>0.75518686475868202</v>
      </c>
    </row>
    <row r="95" spans="1:18" x14ac:dyDescent="0.3">
      <c r="A95" s="42" t="s">
        <v>9</v>
      </c>
      <c r="B95" s="39">
        <f t="shared" si="1"/>
        <v>56.221601453325434</v>
      </c>
      <c r="C95" s="40">
        <v>100</v>
      </c>
      <c r="D95" s="40">
        <v>6.4655626380853297</v>
      </c>
      <c r="E95" s="40">
        <v>71.024959410128801</v>
      </c>
      <c r="F95" s="40">
        <v>22.509477951785801</v>
      </c>
      <c r="G95" s="40">
        <v>9.9584561208622908</v>
      </c>
      <c r="H95" s="40">
        <v>0</v>
      </c>
      <c r="I95" s="40">
        <v>0</v>
      </c>
      <c r="J95" s="40">
        <v>100</v>
      </c>
      <c r="K95" s="40">
        <v>0.32235996538182699</v>
      </c>
      <c r="L95" s="40">
        <v>1.9443516061344399</v>
      </c>
      <c r="M95" s="40">
        <v>40.999578952370001</v>
      </c>
      <c r="N95" s="40">
        <v>39.176342756794902</v>
      </c>
      <c r="O95" s="40">
        <v>13.726928493874301</v>
      </c>
      <c r="P95" s="40">
        <v>2.3503585427410201</v>
      </c>
      <c r="Q95" s="40">
        <v>0.96797165991520395</v>
      </c>
      <c r="R95" s="40">
        <v>0.512108022788338</v>
      </c>
    </row>
    <row r="96" spans="1:18" x14ac:dyDescent="0.3">
      <c r="A96" s="42" t="s">
        <v>10</v>
      </c>
      <c r="B96" s="39">
        <f t="shared" si="1"/>
        <v>63.44863201266643</v>
      </c>
      <c r="C96" s="40">
        <v>100</v>
      </c>
      <c r="D96" s="40">
        <v>1.7760964378947399</v>
      </c>
      <c r="E96" s="40">
        <v>95.355958046684705</v>
      </c>
      <c r="F96" s="40">
        <v>2.86794551542049</v>
      </c>
      <c r="G96" s="40">
        <v>0</v>
      </c>
      <c r="H96" s="40">
        <v>0</v>
      </c>
      <c r="I96" s="40">
        <v>0</v>
      </c>
      <c r="J96" s="40">
        <v>99.999999999999702</v>
      </c>
      <c r="K96" s="40">
        <v>6.3154849020717496E-2</v>
      </c>
      <c r="L96" s="40">
        <v>1.42930333927738</v>
      </c>
      <c r="M96" s="40">
        <v>34.415957640360702</v>
      </c>
      <c r="N96" s="40">
        <v>40.608577970989202</v>
      </c>
      <c r="O96" s="40">
        <v>16.901431408860201</v>
      </c>
      <c r="P96" s="40">
        <v>4.7372075260750899</v>
      </c>
      <c r="Q96" s="40">
        <v>1.2014151067419301</v>
      </c>
      <c r="R96" s="40">
        <v>0.64295215867465605</v>
      </c>
    </row>
    <row r="97" spans="1:18" x14ac:dyDescent="0.3">
      <c r="A97" s="42" t="s">
        <v>75</v>
      </c>
      <c r="B97" s="39">
        <f t="shared" si="1"/>
        <v>59.617936263570584</v>
      </c>
      <c r="C97" s="40">
        <v>100</v>
      </c>
      <c r="D97" s="40">
        <v>0</v>
      </c>
      <c r="E97" s="40">
        <v>86.930410403772697</v>
      </c>
      <c r="F97" s="40">
        <v>13.0695895962272</v>
      </c>
      <c r="G97" s="40">
        <v>0</v>
      </c>
      <c r="H97" s="40">
        <v>0</v>
      </c>
      <c r="I97" s="40">
        <v>0</v>
      </c>
      <c r="J97" s="40">
        <v>100</v>
      </c>
      <c r="K97" s="40">
        <v>7.3622545762670202E-2</v>
      </c>
      <c r="L97" s="40">
        <v>1.20148385698355</v>
      </c>
      <c r="M97" s="40">
        <v>37.829530150528001</v>
      </c>
      <c r="N97" s="40">
        <v>39.142757749061602</v>
      </c>
      <c r="O97" s="40">
        <v>15.053736430650099</v>
      </c>
      <c r="P97" s="40">
        <v>4.1027715515533698</v>
      </c>
      <c r="Q97" s="40">
        <v>1.3186705323055199</v>
      </c>
      <c r="R97" s="40">
        <v>1.2774271831551101</v>
      </c>
    </row>
    <row r="98" spans="1:18" x14ac:dyDescent="0.3">
      <c r="A98" s="42" t="s">
        <v>73</v>
      </c>
      <c r="B98" s="39">
        <f t="shared" si="1"/>
        <v>61.052300835416084</v>
      </c>
      <c r="C98" s="40">
        <v>100</v>
      </c>
      <c r="D98" s="40">
        <v>1.6666587381564</v>
      </c>
      <c r="E98" s="40">
        <v>85.912017792991406</v>
      </c>
      <c r="F98" s="40">
        <v>12.421323468852201</v>
      </c>
      <c r="G98" s="40">
        <v>2.9997235190000202</v>
      </c>
      <c r="H98" s="40">
        <v>0</v>
      </c>
      <c r="I98" s="40">
        <v>0</v>
      </c>
      <c r="J98" s="40">
        <v>100</v>
      </c>
      <c r="K98" s="40">
        <v>0.27341747058876098</v>
      </c>
      <c r="L98" s="40">
        <v>1.89704677207328</v>
      </c>
      <c r="M98" s="40">
        <v>36.585619950801899</v>
      </c>
      <c r="N98" s="40">
        <v>35.750941466959098</v>
      </c>
      <c r="O98" s="40">
        <v>17.148786119493</v>
      </c>
      <c r="P98" s="40">
        <v>6.16288581011767</v>
      </c>
      <c r="Q98" s="40">
        <v>1.9896874388463099</v>
      </c>
      <c r="R98" s="40">
        <v>0.191614971119967</v>
      </c>
    </row>
    <row r="99" spans="1:18" x14ac:dyDescent="0.3">
      <c r="A99" s="42" t="s">
        <v>8</v>
      </c>
      <c r="B99" s="39">
        <f t="shared" si="1"/>
        <v>55.77047018628879</v>
      </c>
      <c r="C99" s="40">
        <v>100</v>
      </c>
      <c r="D99" s="40">
        <v>8.5451553634869306</v>
      </c>
      <c r="E99" s="40">
        <v>61.124374134683102</v>
      </c>
      <c r="F99" s="40">
        <v>30.33047050183</v>
      </c>
      <c r="G99" s="40">
        <v>5.7479813650644003</v>
      </c>
      <c r="H99" s="40">
        <v>0</v>
      </c>
      <c r="I99" s="40">
        <v>0</v>
      </c>
      <c r="J99" s="40">
        <v>100</v>
      </c>
      <c r="K99" s="40">
        <v>2.1320079937005201E-2</v>
      </c>
      <c r="L99" s="40">
        <v>2.08305777631726</v>
      </c>
      <c r="M99" s="40">
        <v>40.972379945374101</v>
      </c>
      <c r="N99" s="40">
        <v>34.3773588861579</v>
      </c>
      <c r="O99" s="40">
        <v>13.069896398270799</v>
      </c>
      <c r="P99" s="40">
        <v>5.8009412527972604</v>
      </c>
      <c r="Q99" s="40">
        <v>2.5222736490628299</v>
      </c>
      <c r="R99" s="40">
        <v>1.1527720120828899</v>
      </c>
    </row>
    <row r="100" spans="1:18" x14ac:dyDescent="0.3">
      <c r="A100" s="42" t="s">
        <v>3</v>
      </c>
      <c r="B100" s="39">
        <f t="shared" si="1"/>
        <v>59.746390761099605</v>
      </c>
      <c r="C100" s="40">
        <v>100</v>
      </c>
      <c r="D100" s="40">
        <v>0</v>
      </c>
      <c r="E100" s="40">
        <v>83.253809689372702</v>
      </c>
      <c r="F100" s="40">
        <v>16.7461903106271</v>
      </c>
      <c r="G100" s="40">
        <v>0.54908374039679397</v>
      </c>
      <c r="H100" s="40">
        <v>0</v>
      </c>
      <c r="I100" s="40">
        <v>0</v>
      </c>
      <c r="J100" s="40">
        <v>100</v>
      </c>
      <c r="K100" s="40">
        <v>0.24639890028942801</v>
      </c>
      <c r="L100" s="40">
        <v>1.8766559467586601</v>
      </c>
      <c r="M100" s="40">
        <v>38.130554391852201</v>
      </c>
      <c r="N100" s="40">
        <v>37.7670897352873</v>
      </c>
      <c r="O100" s="40">
        <v>14.802867667134301</v>
      </c>
      <c r="P100" s="40">
        <v>6.2860508742212398</v>
      </c>
      <c r="Q100" s="40">
        <v>0.89038248445676704</v>
      </c>
      <c r="R100" s="40">
        <v>0</v>
      </c>
    </row>
    <row r="101" spans="1:18" ht="33" x14ac:dyDescent="0.3">
      <c r="A101" s="42" t="s">
        <v>74</v>
      </c>
      <c r="B101" s="39">
        <f t="shared" si="1"/>
        <v>61.463244659943861</v>
      </c>
      <c r="C101" s="40">
        <v>100</v>
      </c>
      <c r="D101" s="40">
        <v>0</v>
      </c>
      <c r="E101" s="40">
        <v>82.463663429434703</v>
      </c>
      <c r="F101" s="40">
        <v>17.5363365705654</v>
      </c>
      <c r="G101" s="40">
        <v>6.5516874187087</v>
      </c>
      <c r="H101" s="40">
        <v>0</v>
      </c>
      <c r="I101" s="40">
        <v>0</v>
      </c>
      <c r="J101" s="40">
        <v>99.999999999999602</v>
      </c>
      <c r="K101" s="40">
        <v>0.22775242258411499</v>
      </c>
      <c r="L101" s="40">
        <v>1.4651453315396501</v>
      </c>
      <c r="M101" s="40">
        <v>35.798697333628503</v>
      </c>
      <c r="N101" s="40">
        <v>34.377048411631897</v>
      </c>
      <c r="O101" s="40">
        <v>16.513173035377001</v>
      </c>
      <c r="P101" s="40">
        <v>6.3919744201294204</v>
      </c>
      <c r="Q101" s="40">
        <v>4.18104879280554</v>
      </c>
      <c r="R101" s="40">
        <v>1.04516025230395</v>
      </c>
    </row>
    <row r="102" spans="1:18" x14ac:dyDescent="0.3">
      <c r="A102" s="42" t="s">
        <v>18</v>
      </c>
      <c r="B102" s="39">
        <f t="shared" si="1"/>
        <v>63.765510104389996</v>
      </c>
      <c r="C102" s="40">
        <v>100</v>
      </c>
      <c r="D102" s="40">
        <v>0</v>
      </c>
      <c r="E102" s="40">
        <v>100</v>
      </c>
      <c r="F102" s="40">
        <v>0</v>
      </c>
      <c r="G102" s="40">
        <v>0</v>
      </c>
      <c r="H102" s="40">
        <v>0</v>
      </c>
      <c r="I102" s="40">
        <v>0</v>
      </c>
      <c r="J102" s="40">
        <v>100</v>
      </c>
      <c r="K102" s="40">
        <v>0</v>
      </c>
      <c r="L102" s="40">
        <v>1.43358147779451</v>
      </c>
      <c r="M102" s="40">
        <v>33.198290670252703</v>
      </c>
      <c r="N102" s="40">
        <v>42.366635064589502</v>
      </c>
      <c r="O102" s="40">
        <v>17.3113071652947</v>
      </c>
      <c r="P102" s="40">
        <v>3.9061263303301099</v>
      </c>
      <c r="Q102" s="40">
        <v>0.18144154417568201</v>
      </c>
      <c r="R102" s="40">
        <v>1.60261774756262</v>
      </c>
    </row>
  </sheetData>
  <mergeCells count="8">
    <mergeCell ref="O1:R1"/>
    <mergeCell ref="A3:R3"/>
    <mergeCell ref="O6:R6"/>
    <mergeCell ref="A7:A8"/>
    <mergeCell ref="C7:C8"/>
    <mergeCell ref="D7:I7"/>
    <mergeCell ref="J7:J8"/>
    <mergeCell ref="K7:R7"/>
  </mergeCells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FA20E-8DD4-4F4E-8EB4-D67FFF7E0990}">
  <sheetPr codeName="Лист10">
    <tabColor theme="7" tint="0.79998168889431442"/>
    <pageSetUpPr fitToPage="1"/>
  </sheetPr>
  <dimension ref="A1:P102"/>
  <sheetViews>
    <sheetView showGridLines="0" workbookViewId="0">
      <selection activeCell="A11" sqref="A11"/>
    </sheetView>
  </sheetViews>
  <sheetFormatPr defaultRowHeight="16.5" x14ac:dyDescent="0.3"/>
  <cols>
    <col min="1" max="1" width="61.140625" style="15" customWidth="1"/>
    <col min="2" max="2" width="26.42578125" style="15" customWidth="1"/>
    <col min="3" max="3" width="53.28515625" style="15" customWidth="1"/>
    <col min="4" max="4" width="23.5703125" style="15" customWidth="1"/>
    <col min="5" max="5" width="24.5703125" style="15" customWidth="1"/>
    <col min="6" max="6" width="24.42578125" style="15" customWidth="1"/>
    <col min="7" max="7" width="26.42578125" style="15" customWidth="1"/>
    <col min="8" max="8" width="57.42578125" style="15" customWidth="1"/>
    <col min="9" max="9" width="23.5703125" style="15" customWidth="1"/>
    <col min="10" max="10" width="24.5703125" style="15" customWidth="1"/>
    <col min="11" max="11" width="24.42578125" style="15" customWidth="1"/>
    <col min="12" max="12" width="26.42578125" style="15" customWidth="1"/>
    <col min="13" max="13" width="57.42578125" style="15" customWidth="1"/>
    <col min="14" max="14" width="23.5703125" style="15" customWidth="1"/>
    <col min="15" max="15" width="24.5703125" style="15" customWidth="1"/>
    <col min="16" max="16" width="24.42578125" style="15" customWidth="1"/>
    <col min="17" max="256" width="9.140625" style="15"/>
    <col min="257" max="257" width="61.140625" style="15" customWidth="1"/>
    <col min="258" max="258" width="26.42578125" style="15" customWidth="1"/>
    <col min="259" max="259" width="53.28515625" style="15" customWidth="1"/>
    <col min="260" max="260" width="23.5703125" style="15" customWidth="1"/>
    <col min="261" max="261" width="24.5703125" style="15" customWidth="1"/>
    <col min="262" max="262" width="24.42578125" style="15" customWidth="1"/>
    <col min="263" max="263" width="26.42578125" style="15" customWidth="1"/>
    <col min="264" max="264" width="57.42578125" style="15" customWidth="1"/>
    <col min="265" max="265" width="23.5703125" style="15" customWidth="1"/>
    <col min="266" max="266" width="24.5703125" style="15" customWidth="1"/>
    <col min="267" max="267" width="24.42578125" style="15" customWidth="1"/>
    <col min="268" max="268" width="26.42578125" style="15" customWidth="1"/>
    <col min="269" max="269" width="57.42578125" style="15" customWidth="1"/>
    <col min="270" max="270" width="23.5703125" style="15" customWidth="1"/>
    <col min="271" max="271" width="24.5703125" style="15" customWidth="1"/>
    <col min="272" max="272" width="24.42578125" style="15" customWidth="1"/>
    <col min="273" max="512" width="9.140625" style="15"/>
    <col min="513" max="513" width="61.140625" style="15" customWidth="1"/>
    <col min="514" max="514" width="26.42578125" style="15" customWidth="1"/>
    <col min="515" max="515" width="53.28515625" style="15" customWidth="1"/>
    <col min="516" max="516" width="23.5703125" style="15" customWidth="1"/>
    <col min="517" max="517" width="24.5703125" style="15" customWidth="1"/>
    <col min="518" max="518" width="24.42578125" style="15" customWidth="1"/>
    <col min="519" max="519" width="26.42578125" style="15" customWidth="1"/>
    <col min="520" max="520" width="57.42578125" style="15" customWidth="1"/>
    <col min="521" max="521" width="23.5703125" style="15" customWidth="1"/>
    <col min="522" max="522" width="24.5703125" style="15" customWidth="1"/>
    <col min="523" max="523" width="24.42578125" style="15" customWidth="1"/>
    <col min="524" max="524" width="26.42578125" style="15" customWidth="1"/>
    <col min="525" max="525" width="57.42578125" style="15" customWidth="1"/>
    <col min="526" max="526" width="23.5703125" style="15" customWidth="1"/>
    <col min="527" max="527" width="24.5703125" style="15" customWidth="1"/>
    <col min="528" max="528" width="24.42578125" style="15" customWidth="1"/>
    <col min="529" max="768" width="9.140625" style="15"/>
    <col min="769" max="769" width="61.140625" style="15" customWidth="1"/>
    <col min="770" max="770" width="26.42578125" style="15" customWidth="1"/>
    <col min="771" max="771" width="53.28515625" style="15" customWidth="1"/>
    <col min="772" max="772" width="23.5703125" style="15" customWidth="1"/>
    <col min="773" max="773" width="24.5703125" style="15" customWidth="1"/>
    <col min="774" max="774" width="24.42578125" style="15" customWidth="1"/>
    <col min="775" max="775" width="26.42578125" style="15" customWidth="1"/>
    <col min="776" max="776" width="57.42578125" style="15" customWidth="1"/>
    <col min="777" max="777" width="23.5703125" style="15" customWidth="1"/>
    <col min="778" max="778" width="24.5703125" style="15" customWidth="1"/>
    <col min="779" max="779" width="24.42578125" style="15" customWidth="1"/>
    <col min="780" max="780" width="26.42578125" style="15" customWidth="1"/>
    <col min="781" max="781" width="57.42578125" style="15" customWidth="1"/>
    <col min="782" max="782" width="23.5703125" style="15" customWidth="1"/>
    <col min="783" max="783" width="24.5703125" style="15" customWidth="1"/>
    <col min="784" max="784" width="24.42578125" style="15" customWidth="1"/>
    <col min="785" max="1024" width="9.140625" style="15"/>
    <col min="1025" max="1025" width="61.140625" style="15" customWidth="1"/>
    <col min="1026" max="1026" width="26.42578125" style="15" customWidth="1"/>
    <col min="1027" max="1027" width="53.28515625" style="15" customWidth="1"/>
    <col min="1028" max="1028" width="23.5703125" style="15" customWidth="1"/>
    <col min="1029" max="1029" width="24.5703125" style="15" customWidth="1"/>
    <col min="1030" max="1030" width="24.42578125" style="15" customWidth="1"/>
    <col min="1031" max="1031" width="26.42578125" style="15" customWidth="1"/>
    <col min="1032" max="1032" width="57.42578125" style="15" customWidth="1"/>
    <col min="1033" max="1033" width="23.5703125" style="15" customWidth="1"/>
    <col min="1034" max="1034" width="24.5703125" style="15" customWidth="1"/>
    <col min="1035" max="1035" width="24.42578125" style="15" customWidth="1"/>
    <col min="1036" max="1036" width="26.42578125" style="15" customWidth="1"/>
    <col min="1037" max="1037" width="57.42578125" style="15" customWidth="1"/>
    <col min="1038" max="1038" width="23.5703125" style="15" customWidth="1"/>
    <col min="1039" max="1039" width="24.5703125" style="15" customWidth="1"/>
    <col min="1040" max="1040" width="24.42578125" style="15" customWidth="1"/>
    <col min="1041" max="1280" width="9.140625" style="15"/>
    <col min="1281" max="1281" width="61.140625" style="15" customWidth="1"/>
    <col min="1282" max="1282" width="26.42578125" style="15" customWidth="1"/>
    <col min="1283" max="1283" width="53.28515625" style="15" customWidth="1"/>
    <col min="1284" max="1284" width="23.5703125" style="15" customWidth="1"/>
    <col min="1285" max="1285" width="24.5703125" style="15" customWidth="1"/>
    <col min="1286" max="1286" width="24.42578125" style="15" customWidth="1"/>
    <col min="1287" max="1287" width="26.42578125" style="15" customWidth="1"/>
    <col min="1288" max="1288" width="57.42578125" style="15" customWidth="1"/>
    <col min="1289" max="1289" width="23.5703125" style="15" customWidth="1"/>
    <col min="1290" max="1290" width="24.5703125" style="15" customWidth="1"/>
    <col min="1291" max="1291" width="24.42578125" style="15" customWidth="1"/>
    <col min="1292" max="1292" width="26.42578125" style="15" customWidth="1"/>
    <col min="1293" max="1293" width="57.42578125" style="15" customWidth="1"/>
    <col min="1294" max="1294" width="23.5703125" style="15" customWidth="1"/>
    <col min="1295" max="1295" width="24.5703125" style="15" customWidth="1"/>
    <col min="1296" max="1296" width="24.42578125" style="15" customWidth="1"/>
    <col min="1297" max="1536" width="9.140625" style="15"/>
    <col min="1537" max="1537" width="61.140625" style="15" customWidth="1"/>
    <col min="1538" max="1538" width="26.42578125" style="15" customWidth="1"/>
    <col min="1539" max="1539" width="53.28515625" style="15" customWidth="1"/>
    <col min="1540" max="1540" width="23.5703125" style="15" customWidth="1"/>
    <col min="1541" max="1541" width="24.5703125" style="15" customWidth="1"/>
    <col min="1542" max="1542" width="24.42578125" style="15" customWidth="1"/>
    <col min="1543" max="1543" width="26.42578125" style="15" customWidth="1"/>
    <col min="1544" max="1544" width="57.42578125" style="15" customWidth="1"/>
    <col min="1545" max="1545" width="23.5703125" style="15" customWidth="1"/>
    <col min="1546" max="1546" width="24.5703125" style="15" customWidth="1"/>
    <col min="1547" max="1547" width="24.42578125" style="15" customWidth="1"/>
    <col min="1548" max="1548" width="26.42578125" style="15" customWidth="1"/>
    <col min="1549" max="1549" width="57.42578125" style="15" customWidth="1"/>
    <col min="1550" max="1550" width="23.5703125" style="15" customWidth="1"/>
    <col min="1551" max="1551" width="24.5703125" style="15" customWidth="1"/>
    <col min="1552" max="1552" width="24.42578125" style="15" customWidth="1"/>
    <col min="1553" max="1792" width="9.140625" style="15"/>
    <col min="1793" max="1793" width="61.140625" style="15" customWidth="1"/>
    <col min="1794" max="1794" width="26.42578125" style="15" customWidth="1"/>
    <col min="1795" max="1795" width="53.28515625" style="15" customWidth="1"/>
    <col min="1796" max="1796" width="23.5703125" style="15" customWidth="1"/>
    <col min="1797" max="1797" width="24.5703125" style="15" customWidth="1"/>
    <col min="1798" max="1798" width="24.42578125" style="15" customWidth="1"/>
    <col min="1799" max="1799" width="26.42578125" style="15" customWidth="1"/>
    <col min="1800" max="1800" width="57.42578125" style="15" customWidth="1"/>
    <col min="1801" max="1801" width="23.5703125" style="15" customWidth="1"/>
    <col min="1802" max="1802" width="24.5703125" style="15" customWidth="1"/>
    <col min="1803" max="1803" width="24.42578125" style="15" customWidth="1"/>
    <col min="1804" max="1804" width="26.42578125" style="15" customWidth="1"/>
    <col min="1805" max="1805" width="57.42578125" style="15" customWidth="1"/>
    <col min="1806" max="1806" width="23.5703125" style="15" customWidth="1"/>
    <col min="1807" max="1807" width="24.5703125" style="15" customWidth="1"/>
    <col min="1808" max="1808" width="24.42578125" style="15" customWidth="1"/>
    <col min="1809" max="2048" width="9.140625" style="15"/>
    <col min="2049" max="2049" width="61.140625" style="15" customWidth="1"/>
    <col min="2050" max="2050" width="26.42578125" style="15" customWidth="1"/>
    <col min="2051" max="2051" width="53.28515625" style="15" customWidth="1"/>
    <col min="2052" max="2052" width="23.5703125" style="15" customWidth="1"/>
    <col min="2053" max="2053" width="24.5703125" style="15" customWidth="1"/>
    <col min="2054" max="2054" width="24.42578125" style="15" customWidth="1"/>
    <col min="2055" max="2055" width="26.42578125" style="15" customWidth="1"/>
    <col min="2056" max="2056" width="57.42578125" style="15" customWidth="1"/>
    <col min="2057" max="2057" width="23.5703125" style="15" customWidth="1"/>
    <col min="2058" max="2058" width="24.5703125" style="15" customWidth="1"/>
    <col min="2059" max="2059" width="24.42578125" style="15" customWidth="1"/>
    <col min="2060" max="2060" width="26.42578125" style="15" customWidth="1"/>
    <col min="2061" max="2061" width="57.42578125" style="15" customWidth="1"/>
    <col min="2062" max="2062" width="23.5703125" style="15" customWidth="1"/>
    <col min="2063" max="2063" width="24.5703125" style="15" customWidth="1"/>
    <col min="2064" max="2064" width="24.42578125" style="15" customWidth="1"/>
    <col min="2065" max="2304" width="9.140625" style="15"/>
    <col min="2305" max="2305" width="61.140625" style="15" customWidth="1"/>
    <col min="2306" max="2306" width="26.42578125" style="15" customWidth="1"/>
    <col min="2307" max="2307" width="53.28515625" style="15" customWidth="1"/>
    <col min="2308" max="2308" width="23.5703125" style="15" customWidth="1"/>
    <col min="2309" max="2309" width="24.5703125" style="15" customWidth="1"/>
    <col min="2310" max="2310" width="24.42578125" style="15" customWidth="1"/>
    <col min="2311" max="2311" width="26.42578125" style="15" customWidth="1"/>
    <col min="2312" max="2312" width="57.42578125" style="15" customWidth="1"/>
    <col min="2313" max="2313" width="23.5703125" style="15" customWidth="1"/>
    <col min="2314" max="2314" width="24.5703125" style="15" customWidth="1"/>
    <col min="2315" max="2315" width="24.42578125" style="15" customWidth="1"/>
    <col min="2316" max="2316" width="26.42578125" style="15" customWidth="1"/>
    <col min="2317" max="2317" width="57.42578125" style="15" customWidth="1"/>
    <col min="2318" max="2318" width="23.5703125" style="15" customWidth="1"/>
    <col min="2319" max="2319" width="24.5703125" style="15" customWidth="1"/>
    <col min="2320" max="2320" width="24.42578125" style="15" customWidth="1"/>
    <col min="2321" max="2560" width="9.140625" style="15"/>
    <col min="2561" max="2561" width="61.140625" style="15" customWidth="1"/>
    <col min="2562" max="2562" width="26.42578125" style="15" customWidth="1"/>
    <col min="2563" max="2563" width="53.28515625" style="15" customWidth="1"/>
    <col min="2564" max="2564" width="23.5703125" style="15" customWidth="1"/>
    <col min="2565" max="2565" width="24.5703125" style="15" customWidth="1"/>
    <col min="2566" max="2566" width="24.42578125" style="15" customWidth="1"/>
    <col min="2567" max="2567" width="26.42578125" style="15" customWidth="1"/>
    <col min="2568" max="2568" width="57.42578125" style="15" customWidth="1"/>
    <col min="2569" max="2569" width="23.5703125" style="15" customWidth="1"/>
    <col min="2570" max="2570" width="24.5703125" style="15" customWidth="1"/>
    <col min="2571" max="2571" width="24.42578125" style="15" customWidth="1"/>
    <col min="2572" max="2572" width="26.42578125" style="15" customWidth="1"/>
    <col min="2573" max="2573" width="57.42578125" style="15" customWidth="1"/>
    <col min="2574" max="2574" width="23.5703125" style="15" customWidth="1"/>
    <col min="2575" max="2575" width="24.5703125" style="15" customWidth="1"/>
    <col min="2576" max="2576" width="24.42578125" style="15" customWidth="1"/>
    <col min="2577" max="2816" width="9.140625" style="15"/>
    <col min="2817" max="2817" width="61.140625" style="15" customWidth="1"/>
    <col min="2818" max="2818" width="26.42578125" style="15" customWidth="1"/>
    <col min="2819" max="2819" width="53.28515625" style="15" customWidth="1"/>
    <col min="2820" max="2820" width="23.5703125" style="15" customWidth="1"/>
    <col min="2821" max="2821" width="24.5703125" style="15" customWidth="1"/>
    <col min="2822" max="2822" width="24.42578125" style="15" customWidth="1"/>
    <col min="2823" max="2823" width="26.42578125" style="15" customWidth="1"/>
    <col min="2824" max="2824" width="57.42578125" style="15" customWidth="1"/>
    <col min="2825" max="2825" width="23.5703125" style="15" customWidth="1"/>
    <col min="2826" max="2826" width="24.5703125" style="15" customWidth="1"/>
    <col min="2827" max="2827" width="24.42578125" style="15" customWidth="1"/>
    <col min="2828" max="2828" width="26.42578125" style="15" customWidth="1"/>
    <col min="2829" max="2829" width="57.42578125" style="15" customWidth="1"/>
    <col min="2830" max="2830" width="23.5703125" style="15" customWidth="1"/>
    <col min="2831" max="2831" width="24.5703125" style="15" customWidth="1"/>
    <col min="2832" max="2832" width="24.42578125" style="15" customWidth="1"/>
    <col min="2833" max="3072" width="9.140625" style="15"/>
    <col min="3073" max="3073" width="61.140625" style="15" customWidth="1"/>
    <col min="3074" max="3074" width="26.42578125" style="15" customWidth="1"/>
    <col min="3075" max="3075" width="53.28515625" style="15" customWidth="1"/>
    <col min="3076" max="3076" width="23.5703125" style="15" customWidth="1"/>
    <col min="3077" max="3077" width="24.5703125" style="15" customWidth="1"/>
    <col min="3078" max="3078" width="24.42578125" style="15" customWidth="1"/>
    <col min="3079" max="3079" width="26.42578125" style="15" customWidth="1"/>
    <col min="3080" max="3080" width="57.42578125" style="15" customWidth="1"/>
    <col min="3081" max="3081" width="23.5703125" style="15" customWidth="1"/>
    <col min="3082" max="3082" width="24.5703125" style="15" customWidth="1"/>
    <col min="3083" max="3083" width="24.42578125" style="15" customWidth="1"/>
    <col min="3084" max="3084" width="26.42578125" style="15" customWidth="1"/>
    <col min="3085" max="3085" width="57.42578125" style="15" customWidth="1"/>
    <col min="3086" max="3086" width="23.5703125" style="15" customWidth="1"/>
    <col min="3087" max="3087" width="24.5703125" style="15" customWidth="1"/>
    <col min="3088" max="3088" width="24.42578125" style="15" customWidth="1"/>
    <col min="3089" max="3328" width="9.140625" style="15"/>
    <col min="3329" max="3329" width="61.140625" style="15" customWidth="1"/>
    <col min="3330" max="3330" width="26.42578125" style="15" customWidth="1"/>
    <col min="3331" max="3331" width="53.28515625" style="15" customWidth="1"/>
    <col min="3332" max="3332" width="23.5703125" style="15" customWidth="1"/>
    <col min="3333" max="3333" width="24.5703125" style="15" customWidth="1"/>
    <col min="3334" max="3334" width="24.42578125" style="15" customWidth="1"/>
    <col min="3335" max="3335" width="26.42578125" style="15" customWidth="1"/>
    <col min="3336" max="3336" width="57.42578125" style="15" customWidth="1"/>
    <col min="3337" max="3337" width="23.5703125" style="15" customWidth="1"/>
    <col min="3338" max="3338" width="24.5703125" style="15" customWidth="1"/>
    <col min="3339" max="3339" width="24.42578125" style="15" customWidth="1"/>
    <col min="3340" max="3340" width="26.42578125" style="15" customWidth="1"/>
    <col min="3341" max="3341" width="57.42578125" style="15" customWidth="1"/>
    <col min="3342" max="3342" width="23.5703125" style="15" customWidth="1"/>
    <col min="3343" max="3343" width="24.5703125" style="15" customWidth="1"/>
    <col min="3344" max="3344" width="24.42578125" style="15" customWidth="1"/>
    <col min="3345" max="3584" width="9.140625" style="15"/>
    <col min="3585" max="3585" width="61.140625" style="15" customWidth="1"/>
    <col min="3586" max="3586" width="26.42578125" style="15" customWidth="1"/>
    <col min="3587" max="3587" width="53.28515625" style="15" customWidth="1"/>
    <col min="3588" max="3588" width="23.5703125" style="15" customWidth="1"/>
    <col min="3589" max="3589" width="24.5703125" style="15" customWidth="1"/>
    <col min="3590" max="3590" width="24.42578125" style="15" customWidth="1"/>
    <col min="3591" max="3591" width="26.42578125" style="15" customWidth="1"/>
    <col min="3592" max="3592" width="57.42578125" style="15" customWidth="1"/>
    <col min="3593" max="3593" width="23.5703125" style="15" customWidth="1"/>
    <col min="3594" max="3594" width="24.5703125" style="15" customWidth="1"/>
    <col min="3595" max="3595" width="24.42578125" style="15" customWidth="1"/>
    <col min="3596" max="3596" width="26.42578125" style="15" customWidth="1"/>
    <col min="3597" max="3597" width="57.42578125" style="15" customWidth="1"/>
    <col min="3598" max="3598" width="23.5703125" style="15" customWidth="1"/>
    <col min="3599" max="3599" width="24.5703125" style="15" customWidth="1"/>
    <col min="3600" max="3600" width="24.42578125" style="15" customWidth="1"/>
    <col min="3601" max="3840" width="9.140625" style="15"/>
    <col min="3841" max="3841" width="61.140625" style="15" customWidth="1"/>
    <col min="3842" max="3842" width="26.42578125" style="15" customWidth="1"/>
    <col min="3843" max="3843" width="53.28515625" style="15" customWidth="1"/>
    <col min="3844" max="3844" width="23.5703125" style="15" customWidth="1"/>
    <col min="3845" max="3845" width="24.5703125" style="15" customWidth="1"/>
    <col min="3846" max="3846" width="24.42578125" style="15" customWidth="1"/>
    <col min="3847" max="3847" width="26.42578125" style="15" customWidth="1"/>
    <col min="3848" max="3848" width="57.42578125" style="15" customWidth="1"/>
    <col min="3849" max="3849" width="23.5703125" style="15" customWidth="1"/>
    <col min="3850" max="3850" width="24.5703125" style="15" customWidth="1"/>
    <col min="3851" max="3851" width="24.42578125" style="15" customWidth="1"/>
    <col min="3852" max="3852" width="26.42578125" style="15" customWidth="1"/>
    <col min="3853" max="3853" width="57.42578125" style="15" customWidth="1"/>
    <col min="3854" max="3854" width="23.5703125" style="15" customWidth="1"/>
    <col min="3855" max="3855" width="24.5703125" style="15" customWidth="1"/>
    <col min="3856" max="3856" width="24.42578125" style="15" customWidth="1"/>
    <col min="3857" max="4096" width="9.140625" style="15"/>
    <col min="4097" max="4097" width="61.140625" style="15" customWidth="1"/>
    <col min="4098" max="4098" width="26.42578125" style="15" customWidth="1"/>
    <col min="4099" max="4099" width="53.28515625" style="15" customWidth="1"/>
    <col min="4100" max="4100" width="23.5703125" style="15" customWidth="1"/>
    <col min="4101" max="4101" width="24.5703125" style="15" customWidth="1"/>
    <col min="4102" max="4102" width="24.42578125" style="15" customWidth="1"/>
    <col min="4103" max="4103" width="26.42578125" style="15" customWidth="1"/>
    <col min="4104" max="4104" width="57.42578125" style="15" customWidth="1"/>
    <col min="4105" max="4105" width="23.5703125" style="15" customWidth="1"/>
    <col min="4106" max="4106" width="24.5703125" style="15" customWidth="1"/>
    <col min="4107" max="4107" width="24.42578125" style="15" customWidth="1"/>
    <col min="4108" max="4108" width="26.42578125" style="15" customWidth="1"/>
    <col min="4109" max="4109" width="57.42578125" style="15" customWidth="1"/>
    <col min="4110" max="4110" width="23.5703125" style="15" customWidth="1"/>
    <col min="4111" max="4111" width="24.5703125" style="15" customWidth="1"/>
    <col min="4112" max="4112" width="24.42578125" style="15" customWidth="1"/>
    <col min="4113" max="4352" width="9.140625" style="15"/>
    <col min="4353" max="4353" width="61.140625" style="15" customWidth="1"/>
    <col min="4354" max="4354" width="26.42578125" style="15" customWidth="1"/>
    <col min="4355" max="4355" width="53.28515625" style="15" customWidth="1"/>
    <col min="4356" max="4356" width="23.5703125" style="15" customWidth="1"/>
    <col min="4357" max="4357" width="24.5703125" style="15" customWidth="1"/>
    <col min="4358" max="4358" width="24.42578125" style="15" customWidth="1"/>
    <col min="4359" max="4359" width="26.42578125" style="15" customWidth="1"/>
    <col min="4360" max="4360" width="57.42578125" style="15" customWidth="1"/>
    <col min="4361" max="4361" width="23.5703125" style="15" customWidth="1"/>
    <col min="4362" max="4362" width="24.5703125" style="15" customWidth="1"/>
    <col min="4363" max="4363" width="24.42578125" style="15" customWidth="1"/>
    <col min="4364" max="4364" width="26.42578125" style="15" customWidth="1"/>
    <col min="4365" max="4365" width="57.42578125" style="15" customWidth="1"/>
    <col min="4366" max="4366" width="23.5703125" style="15" customWidth="1"/>
    <col min="4367" max="4367" width="24.5703125" style="15" customWidth="1"/>
    <col min="4368" max="4368" width="24.42578125" style="15" customWidth="1"/>
    <col min="4369" max="4608" width="9.140625" style="15"/>
    <col min="4609" max="4609" width="61.140625" style="15" customWidth="1"/>
    <col min="4610" max="4610" width="26.42578125" style="15" customWidth="1"/>
    <col min="4611" max="4611" width="53.28515625" style="15" customWidth="1"/>
    <col min="4612" max="4612" width="23.5703125" style="15" customWidth="1"/>
    <col min="4613" max="4613" width="24.5703125" style="15" customWidth="1"/>
    <col min="4614" max="4614" width="24.42578125" style="15" customWidth="1"/>
    <col min="4615" max="4615" width="26.42578125" style="15" customWidth="1"/>
    <col min="4616" max="4616" width="57.42578125" style="15" customWidth="1"/>
    <col min="4617" max="4617" width="23.5703125" style="15" customWidth="1"/>
    <col min="4618" max="4618" width="24.5703125" style="15" customWidth="1"/>
    <col min="4619" max="4619" width="24.42578125" style="15" customWidth="1"/>
    <col min="4620" max="4620" width="26.42578125" style="15" customWidth="1"/>
    <col min="4621" max="4621" width="57.42578125" style="15" customWidth="1"/>
    <col min="4622" max="4622" width="23.5703125" style="15" customWidth="1"/>
    <col min="4623" max="4623" width="24.5703125" style="15" customWidth="1"/>
    <col min="4624" max="4624" width="24.42578125" style="15" customWidth="1"/>
    <col min="4625" max="4864" width="9.140625" style="15"/>
    <col min="4865" max="4865" width="61.140625" style="15" customWidth="1"/>
    <col min="4866" max="4866" width="26.42578125" style="15" customWidth="1"/>
    <col min="4867" max="4867" width="53.28515625" style="15" customWidth="1"/>
    <col min="4868" max="4868" width="23.5703125" style="15" customWidth="1"/>
    <col min="4869" max="4869" width="24.5703125" style="15" customWidth="1"/>
    <col min="4870" max="4870" width="24.42578125" style="15" customWidth="1"/>
    <col min="4871" max="4871" width="26.42578125" style="15" customWidth="1"/>
    <col min="4872" max="4872" width="57.42578125" style="15" customWidth="1"/>
    <col min="4873" max="4873" width="23.5703125" style="15" customWidth="1"/>
    <col min="4874" max="4874" width="24.5703125" style="15" customWidth="1"/>
    <col min="4875" max="4875" width="24.42578125" style="15" customWidth="1"/>
    <col min="4876" max="4876" width="26.42578125" style="15" customWidth="1"/>
    <col min="4877" max="4877" width="57.42578125" style="15" customWidth="1"/>
    <col min="4878" max="4878" width="23.5703125" style="15" customWidth="1"/>
    <col min="4879" max="4879" width="24.5703125" style="15" customWidth="1"/>
    <col min="4880" max="4880" width="24.42578125" style="15" customWidth="1"/>
    <col min="4881" max="5120" width="9.140625" style="15"/>
    <col min="5121" max="5121" width="61.140625" style="15" customWidth="1"/>
    <col min="5122" max="5122" width="26.42578125" style="15" customWidth="1"/>
    <col min="5123" max="5123" width="53.28515625" style="15" customWidth="1"/>
    <col min="5124" max="5124" width="23.5703125" style="15" customWidth="1"/>
    <col min="5125" max="5125" width="24.5703125" style="15" customWidth="1"/>
    <col min="5126" max="5126" width="24.42578125" style="15" customWidth="1"/>
    <col min="5127" max="5127" width="26.42578125" style="15" customWidth="1"/>
    <col min="5128" max="5128" width="57.42578125" style="15" customWidth="1"/>
    <col min="5129" max="5129" width="23.5703125" style="15" customWidth="1"/>
    <col min="5130" max="5130" width="24.5703125" style="15" customWidth="1"/>
    <col min="5131" max="5131" width="24.42578125" style="15" customWidth="1"/>
    <col min="5132" max="5132" width="26.42578125" style="15" customWidth="1"/>
    <col min="5133" max="5133" width="57.42578125" style="15" customWidth="1"/>
    <col min="5134" max="5134" width="23.5703125" style="15" customWidth="1"/>
    <col min="5135" max="5135" width="24.5703125" style="15" customWidth="1"/>
    <col min="5136" max="5136" width="24.42578125" style="15" customWidth="1"/>
    <col min="5137" max="5376" width="9.140625" style="15"/>
    <col min="5377" max="5377" width="61.140625" style="15" customWidth="1"/>
    <col min="5378" max="5378" width="26.42578125" style="15" customWidth="1"/>
    <col min="5379" max="5379" width="53.28515625" style="15" customWidth="1"/>
    <col min="5380" max="5380" width="23.5703125" style="15" customWidth="1"/>
    <col min="5381" max="5381" width="24.5703125" style="15" customWidth="1"/>
    <col min="5382" max="5382" width="24.42578125" style="15" customWidth="1"/>
    <col min="5383" max="5383" width="26.42578125" style="15" customWidth="1"/>
    <col min="5384" max="5384" width="57.42578125" style="15" customWidth="1"/>
    <col min="5385" max="5385" width="23.5703125" style="15" customWidth="1"/>
    <col min="5386" max="5386" width="24.5703125" style="15" customWidth="1"/>
    <col min="5387" max="5387" width="24.42578125" style="15" customWidth="1"/>
    <col min="5388" max="5388" width="26.42578125" style="15" customWidth="1"/>
    <col min="5389" max="5389" width="57.42578125" style="15" customWidth="1"/>
    <col min="5390" max="5390" width="23.5703125" style="15" customWidth="1"/>
    <col min="5391" max="5391" width="24.5703125" style="15" customWidth="1"/>
    <col min="5392" max="5392" width="24.42578125" style="15" customWidth="1"/>
    <col min="5393" max="5632" width="9.140625" style="15"/>
    <col min="5633" max="5633" width="61.140625" style="15" customWidth="1"/>
    <col min="5634" max="5634" width="26.42578125" style="15" customWidth="1"/>
    <col min="5635" max="5635" width="53.28515625" style="15" customWidth="1"/>
    <col min="5636" max="5636" width="23.5703125" style="15" customWidth="1"/>
    <col min="5637" max="5637" width="24.5703125" style="15" customWidth="1"/>
    <col min="5638" max="5638" width="24.42578125" style="15" customWidth="1"/>
    <col min="5639" max="5639" width="26.42578125" style="15" customWidth="1"/>
    <col min="5640" max="5640" width="57.42578125" style="15" customWidth="1"/>
    <col min="5641" max="5641" width="23.5703125" style="15" customWidth="1"/>
    <col min="5642" max="5642" width="24.5703125" style="15" customWidth="1"/>
    <col min="5643" max="5643" width="24.42578125" style="15" customWidth="1"/>
    <col min="5644" max="5644" width="26.42578125" style="15" customWidth="1"/>
    <col min="5645" max="5645" width="57.42578125" style="15" customWidth="1"/>
    <col min="5646" max="5646" width="23.5703125" style="15" customWidth="1"/>
    <col min="5647" max="5647" width="24.5703125" style="15" customWidth="1"/>
    <col min="5648" max="5648" width="24.42578125" style="15" customWidth="1"/>
    <col min="5649" max="5888" width="9.140625" style="15"/>
    <col min="5889" max="5889" width="61.140625" style="15" customWidth="1"/>
    <col min="5890" max="5890" width="26.42578125" style="15" customWidth="1"/>
    <col min="5891" max="5891" width="53.28515625" style="15" customWidth="1"/>
    <col min="5892" max="5892" width="23.5703125" style="15" customWidth="1"/>
    <col min="5893" max="5893" width="24.5703125" style="15" customWidth="1"/>
    <col min="5894" max="5894" width="24.42578125" style="15" customWidth="1"/>
    <col min="5895" max="5895" width="26.42578125" style="15" customWidth="1"/>
    <col min="5896" max="5896" width="57.42578125" style="15" customWidth="1"/>
    <col min="5897" max="5897" width="23.5703125" style="15" customWidth="1"/>
    <col min="5898" max="5898" width="24.5703125" style="15" customWidth="1"/>
    <col min="5899" max="5899" width="24.42578125" style="15" customWidth="1"/>
    <col min="5900" max="5900" width="26.42578125" style="15" customWidth="1"/>
    <col min="5901" max="5901" width="57.42578125" style="15" customWidth="1"/>
    <col min="5902" max="5902" width="23.5703125" style="15" customWidth="1"/>
    <col min="5903" max="5903" width="24.5703125" style="15" customWidth="1"/>
    <col min="5904" max="5904" width="24.42578125" style="15" customWidth="1"/>
    <col min="5905" max="6144" width="9.140625" style="15"/>
    <col min="6145" max="6145" width="61.140625" style="15" customWidth="1"/>
    <col min="6146" max="6146" width="26.42578125" style="15" customWidth="1"/>
    <col min="6147" max="6147" width="53.28515625" style="15" customWidth="1"/>
    <col min="6148" max="6148" width="23.5703125" style="15" customWidth="1"/>
    <col min="6149" max="6149" width="24.5703125" style="15" customWidth="1"/>
    <col min="6150" max="6150" width="24.42578125" style="15" customWidth="1"/>
    <col min="6151" max="6151" width="26.42578125" style="15" customWidth="1"/>
    <col min="6152" max="6152" width="57.42578125" style="15" customWidth="1"/>
    <col min="6153" max="6153" width="23.5703125" style="15" customWidth="1"/>
    <col min="6154" max="6154" width="24.5703125" style="15" customWidth="1"/>
    <col min="6155" max="6155" width="24.42578125" style="15" customWidth="1"/>
    <col min="6156" max="6156" width="26.42578125" style="15" customWidth="1"/>
    <col min="6157" max="6157" width="57.42578125" style="15" customWidth="1"/>
    <col min="6158" max="6158" width="23.5703125" style="15" customWidth="1"/>
    <col min="6159" max="6159" width="24.5703125" style="15" customWidth="1"/>
    <col min="6160" max="6160" width="24.42578125" style="15" customWidth="1"/>
    <col min="6161" max="6400" width="9.140625" style="15"/>
    <col min="6401" max="6401" width="61.140625" style="15" customWidth="1"/>
    <col min="6402" max="6402" width="26.42578125" style="15" customWidth="1"/>
    <col min="6403" max="6403" width="53.28515625" style="15" customWidth="1"/>
    <col min="6404" max="6404" width="23.5703125" style="15" customWidth="1"/>
    <col min="6405" max="6405" width="24.5703125" style="15" customWidth="1"/>
    <col min="6406" max="6406" width="24.42578125" style="15" customWidth="1"/>
    <col min="6407" max="6407" width="26.42578125" style="15" customWidth="1"/>
    <col min="6408" max="6408" width="57.42578125" style="15" customWidth="1"/>
    <col min="6409" max="6409" width="23.5703125" style="15" customWidth="1"/>
    <col min="6410" max="6410" width="24.5703125" style="15" customWidth="1"/>
    <col min="6411" max="6411" width="24.42578125" style="15" customWidth="1"/>
    <col min="6412" max="6412" width="26.42578125" style="15" customWidth="1"/>
    <col min="6413" max="6413" width="57.42578125" style="15" customWidth="1"/>
    <col min="6414" max="6414" width="23.5703125" style="15" customWidth="1"/>
    <col min="6415" max="6415" width="24.5703125" style="15" customWidth="1"/>
    <col min="6416" max="6416" width="24.42578125" style="15" customWidth="1"/>
    <col min="6417" max="6656" width="9.140625" style="15"/>
    <col min="6657" max="6657" width="61.140625" style="15" customWidth="1"/>
    <col min="6658" max="6658" width="26.42578125" style="15" customWidth="1"/>
    <col min="6659" max="6659" width="53.28515625" style="15" customWidth="1"/>
    <col min="6660" max="6660" width="23.5703125" style="15" customWidth="1"/>
    <col min="6661" max="6661" width="24.5703125" style="15" customWidth="1"/>
    <col min="6662" max="6662" width="24.42578125" style="15" customWidth="1"/>
    <col min="6663" max="6663" width="26.42578125" style="15" customWidth="1"/>
    <col min="6664" max="6664" width="57.42578125" style="15" customWidth="1"/>
    <col min="6665" max="6665" width="23.5703125" style="15" customWidth="1"/>
    <col min="6666" max="6666" width="24.5703125" style="15" customWidth="1"/>
    <col min="6667" max="6667" width="24.42578125" style="15" customWidth="1"/>
    <col min="6668" max="6668" width="26.42578125" style="15" customWidth="1"/>
    <col min="6669" max="6669" width="57.42578125" style="15" customWidth="1"/>
    <col min="6670" max="6670" width="23.5703125" style="15" customWidth="1"/>
    <col min="6671" max="6671" width="24.5703125" style="15" customWidth="1"/>
    <col min="6672" max="6672" width="24.42578125" style="15" customWidth="1"/>
    <col min="6673" max="6912" width="9.140625" style="15"/>
    <col min="6913" max="6913" width="61.140625" style="15" customWidth="1"/>
    <col min="6914" max="6914" width="26.42578125" style="15" customWidth="1"/>
    <col min="6915" max="6915" width="53.28515625" style="15" customWidth="1"/>
    <col min="6916" max="6916" width="23.5703125" style="15" customWidth="1"/>
    <col min="6917" max="6917" width="24.5703125" style="15" customWidth="1"/>
    <col min="6918" max="6918" width="24.42578125" style="15" customWidth="1"/>
    <col min="6919" max="6919" width="26.42578125" style="15" customWidth="1"/>
    <col min="6920" max="6920" width="57.42578125" style="15" customWidth="1"/>
    <col min="6921" max="6921" width="23.5703125" style="15" customWidth="1"/>
    <col min="6922" max="6922" width="24.5703125" style="15" customWidth="1"/>
    <col min="6923" max="6923" width="24.42578125" style="15" customWidth="1"/>
    <col min="6924" max="6924" width="26.42578125" style="15" customWidth="1"/>
    <col min="6925" max="6925" width="57.42578125" style="15" customWidth="1"/>
    <col min="6926" max="6926" width="23.5703125" style="15" customWidth="1"/>
    <col min="6927" max="6927" width="24.5703125" style="15" customWidth="1"/>
    <col min="6928" max="6928" width="24.42578125" style="15" customWidth="1"/>
    <col min="6929" max="7168" width="9.140625" style="15"/>
    <col min="7169" max="7169" width="61.140625" style="15" customWidth="1"/>
    <col min="7170" max="7170" width="26.42578125" style="15" customWidth="1"/>
    <col min="7171" max="7171" width="53.28515625" style="15" customWidth="1"/>
    <col min="7172" max="7172" width="23.5703125" style="15" customWidth="1"/>
    <col min="7173" max="7173" width="24.5703125" style="15" customWidth="1"/>
    <col min="7174" max="7174" width="24.42578125" style="15" customWidth="1"/>
    <col min="7175" max="7175" width="26.42578125" style="15" customWidth="1"/>
    <col min="7176" max="7176" width="57.42578125" style="15" customWidth="1"/>
    <col min="7177" max="7177" width="23.5703125" style="15" customWidth="1"/>
    <col min="7178" max="7178" width="24.5703125" style="15" customWidth="1"/>
    <col min="7179" max="7179" width="24.42578125" style="15" customWidth="1"/>
    <col min="7180" max="7180" width="26.42578125" style="15" customWidth="1"/>
    <col min="7181" max="7181" width="57.42578125" style="15" customWidth="1"/>
    <col min="7182" max="7182" width="23.5703125" style="15" customWidth="1"/>
    <col min="7183" max="7183" width="24.5703125" style="15" customWidth="1"/>
    <col min="7184" max="7184" width="24.42578125" style="15" customWidth="1"/>
    <col min="7185" max="7424" width="9.140625" style="15"/>
    <col min="7425" max="7425" width="61.140625" style="15" customWidth="1"/>
    <col min="7426" max="7426" width="26.42578125" style="15" customWidth="1"/>
    <col min="7427" max="7427" width="53.28515625" style="15" customWidth="1"/>
    <col min="7428" max="7428" width="23.5703125" style="15" customWidth="1"/>
    <col min="7429" max="7429" width="24.5703125" style="15" customWidth="1"/>
    <col min="7430" max="7430" width="24.42578125" style="15" customWidth="1"/>
    <col min="7431" max="7431" width="26.42578125" style="15" customWidth="1"/>
    <col min="7432" max="7432" width="57.42578125" style="15" customWidth="1"/>
    <col min="7433" max="7433" width="23.5703125" style="15" customWidth="1"/>
    <col min="7434" max="7434" width="24.5703125" style="15" customWidth="1"/>
    <col min="7435" max="7435" width="24.42578125" style="15" customWidth="1"/>
    <col min="7436" max="7436" width="26.42578125" style="15" customWidth="1"/>
    <col min="7437" max="7437" width="57.42578125" style="15" customWidth="1"/>
    <col min="7438" max="7438" width="23.5703125" style="15" customWidth="1"/>
    <col min="7439" max="7439" width="24.5703125" style="15" customWidth="1"/>
    <col min="7440" max="7440" width="24.42578125" style="15" customWidth="1"/>
    <col min="7441" max="7680" width="9.140625" style="15"/>
    <col min="7681" max="7681" width="61.140625" style="15" customWidth="1"/>
    <col min="7682" max="7682" width="26.42578125" style="15" customWidth="1"/>
    <col min="7683" max="7683" width="53.28515625" style="15" customWidth="1"/>
    <col min="7684" max="7684" width="23.5703125" style="15" customWidth="1"/>
    <col min="7685" max="7685" width="24.5703125" style="15" customWidth="1"/>
    <col min="7686" max="7686" width="24.42578125" style="15" customWidth="1"/>
    <col min="7687" max="7687" width="26.42578125" style="15" customWidth="1"/>
    <col min="7688" max="7688" width="57.42578125" style="15" customWidth="1"/>
    <col min="7689" max="7689" width="23.5703125" style="15" customWidth="1"/>
    <col min="7690" max="7690" width="24.5703125" style="15" customWidth="1"/>
    <col min="7691" max="7691" width="24.42578125" style="15" customWidth="1"/>
    <col min="7692" max="7692" width="26.42578125" style="15" customWidth="1"/>
    <col min="7693" max="7693" width="57.42578125" style="15" customWidth="1"/>
    <col min="7694" max="7694" width="23.5703125" style="15" customWidth="1"/>
    <col min="7695" max="7695" width="24.5703125" style="15" customWidth="1"/>
    <col min="7696" max="7696" width="24.42578125" style="15" customWidth="1"/>
    <col min="7697" max="7936" width="9.140625" style="15"/>
    <col min="7937" max="7937" width="61.140625" style="15" customWidth="1"/>
    <col min="7938" max="7938" width="26.42578125" style="15" customWidth="1"/>
    <col min="7939" max="7939" width="53.28515625" style="15" customWidth="1"/>
    <col min="7940" max="7940" width="23.5703125" style="15" customWidth="1"/>
    <col min="7941" max="7941" width="24.5703125" style="15" customWidth="1"/>
    <col min="7942" max="7942" width="24.42578125" style="15" customWidth="1"/>
    <col min="7943" max="7943" width="26.42578125" style="15" customWidth="1"/>
    <col min="7944" max="7944" width="57.42578125" style="15" customWidth="1"/>
    <col min="7945" max="7945" width="23.5703125" style="15" customWidth="1"/>
    <col min="7946" max="7946" width="24.5703125" style="15" customWidth="1"/>
    <col min="7947" max="7947" width="24.42578125" style="15" customWidth="1"/>
    <col min="7948" max="7948" width="26.42578125" style="15" customWidth="1"/>
    <col min="7949" max="7949" width="57.42578125" style="15" customWidth="1"/>
    <col min="7950" max="7950" width="23.5703125" style="15" customWidth="1"/>
    <col min="7951" max="7951" width="24.5703125" style="15" customWidth="1"/>
    <col min="7952" max="7952" width="24.42578125" style="15" customWidth="1"/>
    <col min="7953" max="8192" width="9.140625" style="15"/>
    <col min="8193" max="8193" width="61.140625" style="15" customWidth="1"/>
    <col min="8194" max="8194" width="26.42578125" style="15" customWidth="1"/>
    <col min="8195" max="8195" width="53.28515625" style="15" customWidth="1"/>
    <col min="8196" max="8196" width="23.5703125" style="15" customWidth="1"/>
    <col min="8197" max="8197" width="24.5703125" style="15" customWidth="1"/>
    <col min="8198" max="8198" width="24.42578125" style="15" customWidth="1"/>
    <col min="8199" max="8199" width="26.42578125" style="15" customWidth="1"/>
    <col min="8200" max="8200" width="57.42578125" style="15" customWidth="1"/>
    <col min="8201" max="8201" width="23.5703125" style="15" customWidth="1"/>
    <col min="8202" max="8202" width="24.5703125" style="15" customWidth="1"/>
    <col min="8203" max="8203" width="24.42578125" style="15" customWidth="1"/>
    <col min="8204" max="8204" width="26.42578125" style="15" customWidth="1"/>
    <col min="8205" max="8205" width="57.42578125" style="15" customWidth="1"/>
    <col min="8206" max="8206" width="23.5703125" style="15" customWidth="1"/>
    <col min="8207" max="8207" width="24.5703125" style="15" customWidth="1"/>
    <col min="8208" max="8208" width="24.42578125" style="15" customWidth="1"/>
    <col min="8209" max="8448" width="9.140625" style="15"/>
    <col min="8449" max="8449" width="61.140625" style="15" customWidth="1"/>
    <col min="8450" max="8450" width="26.42578125" style="15" customWidth="1"/>
    <col min="8451" max="8451" width="53.28515625" style="15" customWidth="1"/>
    <col min="8452" max="8452" width="23.5703125" style="15" customWidth="1"/>
    <col min="8453" max="8453" width="24.5703125" style="15" customWidth="1"/>
    <col min="8454" max="8454" width="24.42578125" style="15" customWidth="1"/>
    <col min="8455" max="8455" width="26.42578125" style="15" customWidth="1"/>
    <col min="8456" max="8456" width="57.42578125" style="15" customWidth="1"/>
    <col min="8457" max="8457" width="23.5703125" style="15" customWidth="1"/>
    <col min="8458" max="8458" width="24.5703125" style="15" customWidth="1"/>
    <col min="8459" max="8459" width="24.42578125" style="15" customWidth="1"/>
    <col min="8460" max="8460" width="26.42578125" style="15" customWidth="1"/>
    <col min="8461" max="8461" width="57.42578125" style="15" customWidth="1"/>
    <col min="8462" max="8462" width="23.5703125" style="15" customWidth="1"/>
    <col min="8463" max="8463" width="24.5703125" style="15" customWidth="1"/>
    <col min="8464" max="8464" width="24.42578125" style="15" customWidth="1"/>
    <col min="8465" max="8704" width="9.140625" style="15"/>
    <col min="8705" max="8705" width="61.140625" style="15" customWidth="1"/>
    <col min="8706" max="8706" width="26.42578125" style="15" customWidth="1"/>
    <col min="8707" max="8707" width="53.28515625" style="15" customWidth="1"/>
    <col min="8708" max="8708" width="23.5703125" style="15" customWidth="1"/>
    <col min="8709" max="8709" width="24.5703125" style="15" customWidth="1"/>
    <col min="8710" max="8710" width="24.42578125" style="15" customWidth="1"/>
    <col min="8711" max="8711" width="26.42578125" style="15" customWidth="1"/>
    <col min="8712" max="8712" width="57.42578125" style="15" customWidth="1"/>
    <col min="8713" max="8713" width="23.5703125" style="15" customWidth="1"/>
    <col min="8714" max="8714" width="24.5703125" style="15" customWidth="1"/>
    <col min="8715" max="8715" width="24.42578125" style="15" customWidth="1"/>
    <col min="8716" max="8716" width="26.42578125" style="15" customWidth="1"/>
    <col min="8717" max="8717" width="57.42578125" style="15" customWidth="1"/>
    <col min="8718" max="8718" width="23.5703125" style="15" customWidth="1"/>
    <col min="8719" max="8719" width="24.5703125" style="15" customWidth="1"/>
    <col min="8720" max="8720" width="24.42578125" style="15" customWidth="1"/>
    <col min="8721" max="8960" width="9.140625" style="15"/>
    <col min="8961" max="8961" width="61.140625" style="15" customWidth="1"/>
    <col min="8962" max="8962" width="26.42578125" style="15" customWidth="1"/>
    <col min="8963" max="8963" width="53.28515625" style="15" customWidth="1"/>
    <col min="8964" max="8964" width="23.5703125" style="15" customWidth="1"/>
    <col min="8965" max="8965" width="24.5703125" style="15" customWidth="1"/>
    <col min="8966" max="8966" width="24.42578125" style="15" customWidth="1"/>
    <col min="8967" max="8967" width="26.42578125" style="15" customWidth="1"/>
    <col min="8968" max="8968" width="57.42578125" style="15" customWidth="1"/>
    <col min="8969" max="8969" width="23.5703125" style="15" customWidth="1"/>
    <col min="8970" max="8970" width="24.5703125" style="15" customWidth="1"/>
    <col min="8971" max="8971" width="24.42578125" style="15" customWidth="1"/>
    <col min="8972" max="8972" width="26.42578125" style="15" customWidth="1"/>
    <col min="8973" max="8973" width="57.42578125" style="15" customWidth="1"/>
    <col min="8974" max="8974" width="23.5703125" style="15" customWidth="1"/>
    <col min="8975" max="8975" width="24.5703125" style="15" customWidth="1"/>
    <col min="8976" max="8976" width="24.42578125" style="15" customWidth="1"/>
    <col min="8977" max="9216" width="9.140625" style="15"/>
    <col min="9217" max="9217" width="61.140625" style="15" customWidth="1"/>
    <col min="9218" max="9218" width="26.42578125" style="15" customWidth="1"/>
    <col min="9219" max="9219" width="53.28515625" style="15" customWidth="1"/>
    <col min="9220" max="9220" width="23.5703125" style="15" customWidth="1"/>
    <col min="9221" max="9221" width="24.5703125" style="15" customWidth="1"/>
    <col min="9222" max="9222" width="24.42578125" style="15" customWidth="1"/>
    <col min="9223" max="9223" width="26.42578125" style="15" customWidth="1"/>
    <col min="9224" max="9224" width="57.42578125" style="15" customWidth="1"/>
    <col min="9225" max="9225" width="23.5703125" style="15" customWidth="1"/>
    <col min="9226" max="9226" width="24.5703125" style="15" customWidth="1"/>
    <col min="9227" max="9227" width="24.42578125" style="15" customWidth="1"/>
    <col min="9228" max="9228" width="26.42578125" style="15" customWidth="1"/>
    <col min="9229" max="9229" width="57.42578125" style="15" customWidth="1"/>
    <col min="9230" max="9230" width="23.5703125" style="15" customWidth="1"/>
    <col min="9231" max="9231" width="24.5703125" style="15" customWidth="1"/>
    <col min="9232" max="9232" width="24.42578125" style="15" customWidth="1"/>
    <col min="9233" max="9472" width="9.140625" style="15"/>
    <col min="9473" max="9473" width="61.140625" style="15" customWidth="1"/>
    <col min="9474" max="9474" width="26.42578125" style="15" customWidth="1"/>
    <col min="9475" max="9475" width="53.28515625" style="15" customWidth="1"/>
    <col min="9476" max="9476" width="23.5703125" style="15" customWidth="1"/>
    <col min="9477" max="9477" width="24.5703125" style="15" customWidth="1"/>
    <col min="9478" max="9478" width="24.42578125" style="15" customWidth="1"/>
    <col min="9479" max="9479" width="26.42578125" style="15" customWidth="1"/>
    <col min="9480" max="9480" width="57.42578125" style="15" customWidth="1"/>
    <col min="9481" max="9481" width="23.5703125" style="15" customWidth="1"/>
    <col min="9482" max="9482" width="24.5703125" style="15" customWidth="1"/>
    <col min="9483" max="9483" width="24.42578125" style="15" customWidth="1"/>
    <col min="9484" max="9484" width="26.42578125" style="15" customWidth="1"/>
    <col min="9485" max="9485" width="57.42578125" style="15" customWidth="1"/>
    <col min="9486" max="9486" width="23.5703125" style="15" customWidth="1"/>
    <col min="9487" max="9487" width="24.5703125" style="15" customWidth="1"/>
    <col min="9488" max="9488" width="24.42578125" style="15" customWidth="1"/>
    <col min="9489" max="9728" width="9.140625" style="15"/>
    <col min="9729" max="9729" width="61.140625" style="15" customWidth="1"/>
    <col min="9730" max="9730" width="26.42578125" style="15" customWidth="1"/>
    <col min="9731" max="9731" width="53.28515625" style="15" customWidth="1"/>
    <col min="9732" max="9732" width="23.5703125" style="15" customWidth="1"/>
    <col min="9733" max="9733" width="24.5703125" style="15" customWidth="1"/>
    <col min="9734" max="9734" width="24.42578125" style="15" customWidth="1"/>
    <col min="9735" max="9735" width="26.42578125" style="15" customWidth="1"/>
    <col min="9736" max="9736" width="57.42578125" style="15" customWidth="1"/>
    <col min="9737" max="9737" width="23.5703125" style="15" customWidth="1"/>
    <col min="9738" max="9738" width="24.5703125" style="15" customWidth="1"/>
    <col min="9739" max="9739" width="24.42578125" style="15" customWidth="1"/>
    <col min="9740" max="9740" width="26.42578125" style="15" customWidth="1"/>
    <col min="9741" max="9741" width="57.42578125" style="15" customWidth="1"/>
    <col min="9742" max="9742" width="23.5703125" style="15" customWidth="1"/>
    <col min="9743" max="9743" width="24.5703125" style="15" customWidth="1"/>
    <col min="9744" max="9744" width="24.42578125" style="15" customWidth="1"/>
    <col min="9745" max="9984" width="9.140625" style="15"/>
    <col min="9985" max="9985" width="61.140625" style="15" customWidth="1"/>
    <col min="9986" max="9986" width="26.42578125" style="15" customWidth="1"/>
    <col min="9987" max="9987" width="53.28515625" style="15" customWidth="1"/>
    <col min="9988" max="9988" width="23.5703125" style="15" customWidth="1"/>
    <col min="9989" max="9989" width="24.5703125" style="15" customWidth="1"/>
    <col min="9990" max="9990" width="24.42578125" style="15" customWidth="1"/>
    <col min="9991" max="9991" width="26.42578125" style="15" customWidth="1"/>
    <col min="9992" max="9992" width="57.42578125" style="15" customWidth="1"/>
    <col min="9993" max="9993" width="23.5703125" style="15" customWidth="1"/>
    <col min="9994" max="9994" width="24.5703125" style="15" customWidth="1"/>
    <col min="9995" max="9995" width="24.42578125" style="15" customWidth="1"/>
    <col min="9996" max="9996" width="26.42578125" style="15" customWidth="1"/>
    <col min="9997" max="9997" width="57.42578125" style="15" customWidth="1"/>
    <col min="9998" max="9998" width="23.5703125" style="15" customWidth="1"/>
    <col min="9999" max="9999" width="24.5703125" style="15" customWidth="1"/>
    <col min="10000" max="10000" width="24.42578125" style="15" customWidth="1"/>
    <col min="10001" max="10240" width="9.140625" style="15"/>
    <col min="10241" max="10241" width="61.140625" style="15" customWidth="1"/>
    <col min="10242" max="10242" width="26.42578125" style="15" customWidth="1"/>
    <col min="10243" max="10243" width="53.28515625" style="15" customWidth="1"/>
    <col min="10244" max="10244" width="23.5703125" style="15" customWidth="1"/>
    <col min="10245" max="10245" width="24.5703125" style="15" customWidth="1"/>
    <col min="10246" max="10246" width="24.42578125" style="15" customWidth="1"/>
    <col min="10247" max="10247" width="26.42578125" style="15" customWidth="1"/>
    <col min="10248" max="10248" width="57.42578125" style="15" customWidth="1"/>
    <col min="10249" max="10249" width="23.5703125" style="15" customWidth="1"/>
    <col min="10250" max="10250" width="24.5703125" style="15" customWidth="1"/>
    <col min="10251" max="10251" width="24.42578125" style="15" customWidth="1"/>
    <col min="10252" max="10252" width="26.42578125" style="15" customWidth="1"/>
    <col min="10253" max="10253" width="57.42578125" style="15" customWidth="1"/>
    <col min="10254" max="10254" width="23.5703125" style="15" customWidth="1"/>
    <col min="10255" max="10255" width="24.5703125" style="15" customWidth="1"/>
    <col min="10256" max="10256" width="24.42578125" style="15" customWidth="1"/>
    <col min="10257" max="10496" width="9.140625" style="15"/>
    <col min="10497" max="10497" width="61.140625" style="15" customWidth="1"/>
    <col min="10498" max="10498" width="26.42578125" style="15" customWidth="1"/>
    <col min="10499" max="10499" width="53.28515625" style="15" customWidth="1"/>
    <col min="10500" max="10500" width="23.5703125" style="15" customWidth="1"/>
    <col min="10501" max="10501" width="24.5703125" style="15" customWidth="1"/>
    <col min="10502" max="10502" width="24.42578125" style="15" customWidth="1"/>
    <col min="10503" max="10503" width="26.42578125" style="15" customWidth="1"/>
    <col min="10504" max="10504" width="57.42578125" style="15" customWidth="1"/>
    <col min="10505" max="10505" width="23.5703125" style="15" customWidth="1"/>
    <col min="10506" max="10506" width="24.5703125" style="15" customWidth="1"/>
    <col min="10507" max="10507" width="24.42578125" style="15" customWidth="1"/>
    <col min="10508" max="10508" width="26.42578125" style="15" customWidth="1"/>
    <col min="10509" max="10509" width="57.42578125" style="15" customWidth="1"/>
    <col min="10510" max="10510" width="23.5703125" style="15" customWidth="1"/>
    <col min="10511" max="10511" width="24.5703125" style="15" customWidth="1"/>
    <col min="10512" max="10512" width="24.42578125" style="15" customWidth="1"/>
    <col min="10513" max="10752" width="9.140625" style="15"/>
    <col min="10753" max="10753" width="61.140625" style="15" customWidth="1"/>
    <col min="10754" max="10754" width="26.42578125" style="15" customWidth="1"/>
    <col min="10755" max="10755" width="53.28515625" style="15" customWidth="1"/>
    <col min="10756" max="10756" width="23.5703125" style="15" customWidth="1"/>
    <col min="10757" max="10757" width="24.5703125" style="15" customWidth="1"/>
    <col min="10758" max="10758" width="24.42578125" style="15" customWidth="1"/>
    <col min="10759" max="10759" width="26.42578125" style="15" customWidth="1"/>
    <col min="10760" max="10760" width="57.42578125" style="15" customWidth="1"/>
    <col min="10761" max="10761" width="23.5703125" style="15" customWidth="1"/>
    <col min="10762" max="10762" width="24.5703125" style="15" customWidth="1"/>
    <col min="10763" max="10763" width="24.42578125" style="15" customWidth="1"/>
    <col min="10764" max="10764" width="26.42578125" style="15" customWidth="1"/>
    <col min="10765" max="10765" width="57.42578125" style="15" customWidth="1"/>
    <col min="10766" max="10766" width="23.5703125" style="15" customWidth="1"/>
    <col min="10767" max="10767" width="24.5703125" style="15" customWidth="1"/>
    <col min="10768" max="10768" width="24.42578125" style="15" customWidth="1"/>
    <col min="10769" max="11008" width="9.140625" style="15"/>
    <col min="11009" max="11009" width="61.140625" style="15" customWidth="1"/>
    <col min="11010" max="11010" width="26.42578125" style="15" customWidth="1"/>
    <col min="11011" max="11011" width="53.28515625" style="15" customWidth="1"/>
    <col min="11012" max="11012" width="23.5703125" style="15" customWidth="1"/>
    <col min="11013" max="11013" width="24.5703125" style="15" customWidth="1"/>
    <col min="11014" max="11014" width="24.42578125" style="15" customWidth="1"/>
    <col min="11015" max="11015" width="26.42578125" style="15" customWidth="1"/>
    <col min="11016" max="11016" width="57.42578125" style="15" customWidth="1"/>
    <col min="11017" max="11017" width="23.5703125" style="15" customWidth="1"/>
    <col min="11018" max="11018" width="24.5703125" style="15" customWidth="1"/>
    <col min="11019" max="11019" width="24.42578125" style="15" customWidth="1"/>
    <col min="11020" max="11020" width="26.42578125" style="15" customWidth="1"/>
    <col min="11021" max="11021" width="57.42578125" style="15" customWidth="1"/>
    <col min="11022" max="11022" width="23.5703125" style="15" customWidth="1"/>
    <col min="11023" max="11023" width="24.5703125" style="15" customWidth="1"/>
    <col min="11024" max="11024" width="24.42578125" style="15" customWidth="1"/>
    <col min="11025" max="11264" width="9.140625" style="15"/>
    <col min="11265" max="11265" width="61.140625" style="15" customWidth="1"/>
    <col min="11266" max="11266" width="26.42578125" style="15" customWidth="1"/>
    <col min="11267" max="11267" width="53.28515625" style="15" customWidth="1"/>
    <col min="11268" max="11268" width="23.5703125" style="15" customWidth="1"/>
    <col min="11269" max="11269" width="24.5703125" style="15" customWidth="1"/>
    <col min="11270" max="11270" width="24.42578125" style="15" customWidth="1"/>
    <col min="11271" max="11271" width="26.42578125" style="15" customWidth="1"/>
    <col min="11272" max="11272" width="57.42578125" style="15" customWidth="1"/>
    <col min="11273" max="11273" width="23.5703125" style="15" customWidth="1"/>
    <col min="11274" max="11274" width="24.5703125" style="15" customWidth="1"/>
    <col min="11275" max="11275" width="24.42578125" style="15" customWidth="1"/>
    <col min="11276" max="11276" width="26.42578125" style="15" customWidth="1"/>
    <col min="11277" max="11277" width="57.42578125" style="15" customWidth="1"/>
    <col min="11278" max="11278" width="23.5703125" style="15" customWidth="1"/>
    <col min="11279" max="11279" width="24.5703125" style="15" customWidth="1"/>
    <col min="11280" max="11280" width="24.42578125" style="15" customWidth="1"/>
    <col min="11281" max="11520" width="9.140625" style="15"/>
    <col min="11521" max="11521" width="61.140625" style="15" customWidth="1"/>
    <col min="11522" max="11522" width="26.42578125" style="15" customWidth="1"/>
    <col min="11523" max="11523" width="53.28515625" style="15" customWidth="1"/>
    <col min="11524" max="11524" width="23.5703125" style="15" customWidth="1"/>
    <col min="11525" max="11525" width="24.5703125" style="15" customWidth="1"/>
    <col min="11526" max="11526" width="24.42578125" style="15" customWidth="1"/>
    <col min="11527" max="11527" width="26.42578125" style="15" customWidth="1"/>
    <col min="11528" max="11528" width="57.42578125" style="15" customWidth="1"/>
    <col min="11529" max="11529" width="23.5703125" style="15" customWidth="1"/>
    <col min="11530" max="11530" width="24.5703125" style="15" customWidth="1"/>
    <col min="11531" max="11531" width="24.42578125" style="15" customWidth="1"/>
    <col min="11532" max="11532" width="26.42578125" style="15" customWidth="1"/>
    <col min="11533" max="11533" width="57.42578125" style="15" customWidth="1"/>
    <col min="11534" max="11534" width="23.5703125" style="15" customWidth="1"/>
    <col min="11535" max="11535" width="24.5703125" style="15" customWidth="1"/>
    <col min="11536" max="11536" width="24.42578125" style="15" customWidth="1"/>
    <col min="11537" max="11776" width="9.140625" style="15"/>
    <col min="11777" max="11777" width="61.140625" style="15" customWidth="1"/>
    <col min="11778" max="11778" width="26.42578125" style="15" customWidth="1"/>
    <col min="11779" max="11779" width="53.28515625" style="15" customWidth="1"/>
    <col min="11780" max="11780" width="23.5703125" style="15" customWidth="1"/>
    <col min="11781" max="11781" width="24.5703125" style="15" customWidth="1"/>
    <col min="11782" max="11782" width="24.42578125" style="15" customWidth="1"/>
    <col min="11783" max="11783" width="26.42578125" style="15" customWidth="1"/>
    <col min="11784" max="11784" width="57.42578125" style="15" customWidth="1"/>
    <col min="11785" max="11785" width="23.5703125" style="15" customWidth="1"/>
    <col min="11786" max="11786" width="24.5703125" style="15" customWidth="1"/>
    <col min="11787" max="11787" width="24.42578125" style="15" customWidth="1"/>
    <col min="11788" max="11788" width="26.42578125" style="15" customWidth="1"/>
    <col min="11789" max="11789" width="57.42578125" style="15" customWidth="1"/>
    <col min="11790" max="11790" width="23.5703125" style="15" customWidth="1"/>
    <col min="11791" max="11791" width="24.5703125" style="15" customWidth="1"/>
    <col min="11792" max="11792" width="24.42578125" style="15" customWidth="1"/>
    <col min="11793" max="12032" width="9.140625" style="15"/>
    <col min="12033" max="12033" width="61.140625" style="15" customWidth="1"/>
    <col min="12034" max="12034" width="26.42578125" style="15" customWidth="1"/>
    <col min="12035" max="12035" width="53.28515625" style="15" customWidth="1"/>
    <col min="12036" max="12036" width="23.5703125" style="15" customWidth="1"/>
    <col min="12037" max="12037" width="24.5703125" style="15" customWidth="1"/>
    <col min="12038" max="12038" width="24.42578125" style="15" customWidth="1"/>
    <col min="12039" max="12039" width="26.42578125" style="15" customWidth="1"/>
    <col min="12040" max="12040" width="57.42578125" style="15" customWidth="1"/>
    <col min="12041" max="12041" width="23.5703125" style="15" customWidth="1"/>
    <col min="12042" max="12042" width="24.5703125" style="15" customWidth="1"/>
    <col min="12043" max="12043" width="24.42578125" style="15" customWidth="1"/>
    <col min="12044" max="12044" width="26.42578125" style="15" customWidth="1"/>
    <col min="12045" max="12045" width="57.42578125" style="15" customWidth="1"/>
    <col min="12046" max="12046" width="23.5703125" style="15" customWidth="1"/>
    <col min="12047" max="12047" width="24.5703125" style="15" customWidth="1"/>
    <col min="12048" max="12048" width="24.42578125" style="15" customWidth="1"/>
    <col min="12049" max="12288" width="9.140625" style="15"/>
    <col min="12289" max="12289" width="61.140625" style="15" customWidth="1"/>
    <col min="12290" max="12290" width="26.42578125" style="15" customWidth="1"/>
    <col min="12291" max="12291" width="53.28515625" style="15" customWidth="1"/>
    <col min="12292" max="12292" width="23.5703125" style="15" customWidth="1"/>
    <col min="12293" max="12293" width="24.5703125" style="15" customWidth="1"/>
    <col min="12294" max="12294" width="24.42578125" style="15" customWidth="1"/>
    <col min="12295" max="12295" width="26.42578125" style="15" customWidth="1"/>
    <col min="12296" max="12296" width="57.42578125" style="15" customWidth="1"/>
    <col min="12297" max="12297" width="23.5703125" style="15" customWidth="1"/>
    <col min="12298" max="12298" width="24.5703125" style="15" customWidth="1"/>
    <col min="12299" max="12299" width="24.42578125" style="15" customWidth="1"/>
    <col min="12300" max="12300" width="26.42578125" style="15" customWidth="1"/>
    <col min="12301" max="12301" width="57.42578125" style="15" customWidth="1"/>
    <col min="12302" max="12302" width="23.5703125" style="15" customWidth="1"/>
    <col min="12303" max="12303" width="24.5703125" style="15" customWidth="1"/>
    <col min="12304" max="12304" width="24.42578125" style="15" customWidth="1"/>
    <col min="12305" max="12544" width="9.140625" style="15"/>
    <col min="12545" max="12545" width="61.140625" style="15" customWidth="1"/>
    <col min="12546" max="12546" width="26.42578125" style="15" customWidth="1"/>
    <col min="12547" max="12547" width="53.28515625" style="15" customWidth="1"/>
    <col min="12548" max="12548" width="23.5703125" style="15" customWidth="1"/>
    <col min="12549" max="12549" width="24.5703125" style="15" customWidth="1"/>
    <col min="12550" max="12550" width="24.42578125" style="15" customWidth="1"/>
    <col min="12551" max="12551" width="26.42578125" style="15" customWidth="1"/>
    <col min="12552" max="12552" width="57.42578125" style="15" customWidth="1"/>
    <col min="12553" max="12553" width="23.5703125" style="15" customWidth="1"/>
    <col min="12554" max="12554" width="24.5703125" style="15" customWidth="1"/>
    <col min="12555" max="12555" width="24.42578125" style="15" customWidth="1"/>
    <col min="12556" max="12556" width="26.42578125" style="15" customWidth="1"/>
    <col min="12557" max="12557" width="57.42578125" style="15" customWidth="1"/>
    <col min="12558" max="12558" width="23.5703125" style="15" customWidth="1"/>
    <col min="12559" max="12559" width="24.5703125" style="15" customWidth="1"/>
    <col min="12560" max="12560" width="24.42578125" style="15" customWidth="1"/>
    <col min="12561" max="12800" width="9.140625" style="15"/>
    <col min="12801" max="12801" width="61.140625" style="15" customWidth="1"/>
    <col min="12802" max="12802" width="26.42578125" style="15" customWidth="1"/>
    <col min="12803" max="12803" width="53.28515625" style="15" customWidth="1"/>
    <col min="12804" max="12804" width="23.5703125" style="15" customWidth="1"/>
    <col min="12805" max="12805" width="24.5703125" style="15" customWidth="1"/>
    <col min="12806" max="12806" width="24.42578125" style="15" customWidth="1"/>
    <col min="12807" max="12807" width="26.42578125" style="15" customWidth="1"/>
    <col min="12808" max="12808" width="57.42578125" style="15" customWidth="1"/>
    <col min="12809" max="12809" width="23.5703125" style="15" customWidth="1"/>
    <col min="12810" max="12810" width="24.5703125" style="15" customWidth="1"/>
    <col min="12811" max="12811" width="24.42578125" style="15" customWidth="1"/>
    <col min="12812" max="12812" width="26.42578125" style="15" customWidth="1"/>
    <col min="12813" max="12813" width="57.42578125" style="15" customWidth="1"/>
    <col min="12814" max="12814" width="23.5703125" style="15" customWidth="1"/>
    <col min="12815" max="12815" width="24.5703125" style="15" customWidth="1"/>
    <col min="12816" max="12816" width="24.42578125" style="15" customWidth="1"/>
    <col min="12817" max="13056" width="9.140625" style="15"/>
    <col min="13057" max="13057" width="61.140625" style="15" customWidth="1"/>
    <col min="13058" max="13058" width="26.42578125" style="15" customWidth="1"/>
    <col min="13059" max="13059" width="53.28515625" style="15" customWidth="1"/>
    <col min="13060" max="13060" width="23.5703125" style="15" customWidth="1"/>
    <col min="13061" max="13061" width="24.5703125" style="15" customWidth="1"/>
    <col min="13062" max="13062" width="24.42578125" style="15" customWidth="1"/>
    <col min="13063" max="13063" width="26.42578125" style="15" customWidth="1"/>
    <col min="13064" max="13064" width="57.42578125" style="15" customWidth="1"/>
    <col min="13065" max="13065" width="23.5703125" style="15" customWidth="1"/>
    <col min="13066" max="13066" width="24.5703125" style="15" customWidth="1"/>
    <col min="13067" max="13067" width="24.42578125" style="15" customWidth="1"/>
    <col min="13068" max="13068" width="26.42578125" style="15" customWidth="1"/>
    <col min="13069" max="13069" width="57.42578125" style="15" customWidth="1"/>
    <col min="13070" max="13070" width="23.5703125" style="15" customWidth="1"/>
    <col min="13071" max="13071" width="24.5703125" style="15" customWidth="1"/>
    <col min="13072" max="13072" width="24.42578125" style="15" customWidth="1"/>
    <col min="13073" max="13312" width="9.140625" style="15"/>
    <col min="13313" max="13313" width="61.140625" style="15" customWidth="1"/>
    <col min="13314" max="13314" width="26.42578125" style="15" customWidth="1"/>
    <col min="13315" max="13315" width="53.28515625" style="15" customWidth="1"/>
    <col min="13316" max="13316" width="23.5703125" style="15" customWidth="1"/>
    <col min="13317" max="13317" width="24.5703125" style="15" customWidth="1"/>
    <col min="13318" max="13318" width="24.42578125" style="15" customWidth="1"/>
    <col min="13319" max="13319" width="26.42578125" style="15" customWidth="1"/>
    <col min="13320" max="13320" width="57.42578125" style="15" customWidth="1"/>
    <col min="13321" max="13321" width="23.5703125" style="15" customWidth="1"/>
    <col min="13322" max="13322" width="24.5703125" style="15" customWidth="1"/>
    <col min="13323" max="13323" width="24.42578125" style="15" customWidth="1"/>
    <col min="13324" max="13324" width="26.42578125" style="15" customWidth="1"/>
    <col min="13325" max="13325" width="57.42578125" style="15" customWidth="1"/>
    <col min="13326" max="13326" width="23.5703125" style="15" customWidth="1"/>
    <col min="13327" max="13327" width="24.5703125" style="15" customWidth="1"/>
    <col min="13328" max="13328" width="24.42578125" style="15" customWidth="1"/>
    <col min="13329" max="13568" width="9.140625" style="15"/>
    <col min="13569" max="13569" width="61.140625" style="15" customWidth="1"/>
    <col min="13570" max="13570" width="26.42578125" style="15" customWidth="1"/>
    <col min="13571" max="13571" width="53.28515625" style="15" customWidth="1"/>
    <col min="13572" max="13572" width="23.5703125" style="15" customWidth="1"/>
    <col min="13573" max="13573" width="24.5703125" style="15" customWidth="1"/>
    <col min="13574" max="13574" width="24.42578125" style="15" customWidth="1"/>
    <col min="13575" max="13575" width="26.42578125" style="15" customWidth="1"/>
    <col min="13576" max="13576" width="57.42578125" style="15" customWidth="1"/>
    <col min="13577" max="13577" width="23.5703125" style="15" customWidth="1"/>
    <col min="13578" max="13578" width="24.5703125" style="15" customWidth="1"/>
    <col min="13579" max="13579" width="24.42578125" style="15" customWidth="1"/>
    <col min="13580" max="13580" width="26.42578125" style="15" customWidth="1"/>
    <col min="13581" max="13581" width="57.42578125" style="15" customWidth="1"/>
    <col min="13582" max="13582" width="23.5703125" style="15" customWidth="1"/>
    <col min="13583" max="13583" width="24.5703125" style="15" customWidth="1"/>
    <col min="13584" max="13584" width="24.42578125" style="15" customWidth="1"/>
    <col min="13585" max="13824" width="9.140625" style="15"/>
    <col min="13825" max="13825" width="61.140625" style="15" customWidth="1"/>
    <col min="13826" max="13826" width="26.42578125" style="15" customWidth="1"/>
    <col min="13827" max="13827" width="53.28515625" style="15" customWidth="1"/>
    <col min="13828" max="13828" width="23.5703125" style="15" customWidth="1"/>
    <col min="13829" max="13829" width="24.5703125" style="15" customWidth="1"/>
    <col min="13830" max="13830" width="24.42578125" style="15" customWidth="1"/>
    <col min="13831" max="13831" width="26.42578125" style="15" customWidth="1"/>
    <col min="13832" max="13832" width="57.42578125" style="15" customWidth="1"/>
    <col min="13833" max="13833" width="23.5703125" style="15" customWidth="1"/>
    <col min="13834" max="13834" width="24.5703125" style="15" customWidth="1"/>
    <col min="13835" max="13835" width="24.42578125" style="15" customWidth="1"/>
    <col min="13836" max="13836" width="26.42578125" style="15" customWidth="1"/>
    <col min="13837" max="13837" width="57.42578125" style="15" customWidth="1"/>
    <col min="13838" max="13838" width="23.5703125" style="15" customWidth="1"/>
    <col min="13839" max="13839" width="24.5703125" style="15" customWidth="1"/>
    <col min="13840" max="13840" width="24.42578125" style="15" customWidth="1"/>
    <col min="13841" max="14080" width="9.140625" style="15"/>
    <col min="14081" max="14081" width="61.140625" style="15" customWidth="1"/>
    <col min="14082" max="14082" width="26.42578125" style="15" customWidth="1"/>
    <col min="14083" max="14083" width="53.28515625" style="15" customWidth="1"/>
    <col min="14084" max="14084" width="23.5703125" style="15" customWidth="1"/>
    <col min="14085" max="14085" width="24.5703125" style="15" customWidth="1"/>
    <col min="14086" max="14086" width="24.42578125" style="15" customWidth="1"/>
    <col min="14087" max="14087" width="26.42578125" style="15" customWidth="1"/>
    <col min="14088" max="14088" width="57.42578125" style="15" customWidth="1"/>
    <col min="14089" max="14089" width="23.5703125" style="15" customWidth="1"/>
    <col min="14090" max="14090" width="24.5703125" style="15" customWidth="1"/>
    <col min="14091" max="14091" width="24.42578125" style="15" customWidth="1"/>
    <col min="14092" max="14092" width="26.42578125" style="15" customWidth="1"/>
    <col min="14093" max="14093" width="57.42578125" style="15" customWidth="1"/>
    <col min="14094" max="14094" width="23.5703125" style="15" customWidth="1"/>
    <col min="14095" max="14095" width="24.5703125" style="15" customWidth="1"/>
    <col min="14096" max="14096" width="24.42578125" style="15" customWidth="1"/>
    <col min="14097" max="14336" width="9.140625" style="15"/>
    <col min="14337" max="14337" width="61.140625" style="15" customWidth="1"/>
    <col min="14338" max="14338" width="26.42578125" style="15" customWidth="1"/>
    <col min="14339" max="14339" width="53.28515625" style="15" customWidth="1"/>
    <col min="14340" max="14340" width="23.5703125" style="15" customWidth="1"/>
    <col min="14341" max="14341" width="24.5703125" style="15" customWidth="1"/>
    <col min="14342" max="14342" width="24.42578125" style="15" customWidth="1"/>
    <col min="14343" max="14343" width="26.42578125" style="15" customWidth="1"/>
    <col min="14344" max="14344" width="57.42578125" style="15" customWidth="1"/>
    <col min="14345" max="14345" width="23.5703125" style="15" customWidth="1"/>
    <col min="14346" max="14346" width="24.5703125" style="15" customWidth="1"/>
    <col min="14347" max="14347" width="24.42578125" style="15" customWidth="1"/>
    <col min="14348" max="14348" width="26.42578125" style="15" customWidth="1"/>
    <col min="14349" max="14349" width="57.42578125" style="15" customWidth="1"/>
    <col min="14350" max="14350" width="23.5703125" style="15" customWidth="1"/>
    <col min="14351" max="14351" width="24.5703125" style="15" customWidth="1"/>
    <col min="14352" max="14352" width="24.42578125" style="15" customWidth="1"/>
    <col min="14353" max="14592" width="9.140625" style="15"/>
    <col min="14593" max="14593" width="61.140625" style="15" customWidth="1"/>
    <col min="14594" max="14594" width="26.42578125" style="15" customWidth="1"/>
    <col min="14595" max="14595" width="53.28515625" style="15" customWidth="1"/>
    <col min="14596" max="14596" width="23.5703125" style="15" customWidth="1"/>
    <col min="14597" max="14597" width="24.5703125" style="15" customWidth="1"/>
    <col min="14598" max="14598" width="24.42578125" style="15" customWidth="1"/>
    <col min="14599" max="14599" width="26.42578125" style="15" customWidth="1"/>
    <col min="14600" max="14600" width="57.42578125" style="15" customWidth="1"/>
    <col min="14601" max="14601" width="23.5703125" style="15" customWidth="1"/>
    <col min="14602" max="14602" width="24.5703125" style="15" customWidth="1"/>
    <col min="14603" max="14603" width="24.42578125" style="15" customWidth="1"/>
    <col min="14604" max="14604" width="26.42578125" style="15" customWidth="1"/>
    <col min="14605" max="14605" width="57.42578125" style="15" customWidth="1"/>
    <col min="14606" max="14606" width="23.5703125" style="15" customWidth="1"/>
    <col min="14607" max="14607" width="24.5703125" style="15" customWidth="1"/>
    <col min="14608" max="14608" width="24.42578125" style="15" customWidth="1"/>
    <col min="14609" max="14848" width="9.140625" style="15"/>
    <col min="14849" max="14849" width="61.140625" style="15" customWidth="1"/>
    <col min="14850" max="14850" width="26.42578125" style="15" customWidth="1"/>
    <col min="14851" max="14851" width="53.28515625" style="15" customWidth="1"/>
    <col min="14852" max="14852" width="23.5703125" style="15" customWidth="1"/>
    <col min="14853" max="14853" width="24.5703125" style="15" customWidth="1"/>
    <col min="14854" max="14854" width="24.42578125" style="15" customWidth="1"/>
    <col min="14855" max="14855" width="26.42578125" style="15" customWidth="1"/>
    <col min="14856" max="14856" width="57.42578125" style="15" customWidth="1"/>
    <col min="14857" max="14857" width="23.5703125" style="15" customWidth="1"/>
    <col min="14858" max="14858" width="24.5703125" style="15" customWidth="1"/>
    <col min="14859" max="14859" width="24.42578125" style="15" customWidth="1"/>
    <col min="14860" max="14860" width="26.42578125" style="15" customWidth="1"/>
    <col min="14861" max="14861" width="57.42578125" style="15" customWidth="1"/>
    <col min="14862" max="14862" width="23.5703125" style="15" customWidth="1"/>
    <col min="14863" max="14863" width="24.5703125" style="15" customWidth="1"/>
    <col min="14864" max="14864" width="24.42578125" style="15" customWidth="1"/>
    <col min="14865" max="15104" width="9.140625" style="15"/>
    <col min="15105" max="15105" width="61.140625" style="15" customWidth="1"/>
    <col min="15106" max="15106" width="26.42578125" style="15" customWidth="1"/>
    <col min="15107" max="15107" width="53.28515625" style="15" customWidth="1"/>
    <col min="15108" max="15108" width="23.5703125" style="15" customWidth="1"/>
    <col min="15109" max="15109" width="24.5703125" style="15" customWidth="1"/>
    <col min="15110" max="15110" width="24.42578125" style="15" customWidth="1"/>
    <col min="15111" max="15111" width="26.42578125" style="15" customWidth="1"/>
    <col min="15112" max="15112" width="57.42578125" style="15" customWidth="1"/>
    <col min="15113" max="15113" width="23.5703125" style="15" customWidth="1"/>
    <col min="15114" max="15114" width="24.5703125" style="15" customWidth="1"/>
    <col min="15115" max="15115" width="24.42578125" style="15" customWidth="1"/>
    <col min="15116" max="15116" width="26.42578125" style="15" customWidth="1"/>
    <col min="15117" max="15117" width="57.42578125" style="15" customWidth="1"/>
    <col min="15118" max="15118" width="23.5703125" style="15" customWidth="1"/>
    <col min="15119" max="15119" width="24.5703125" style="15" customWidth="1"/>
    <col min="15120" max="15120" width="24.42578125" style="15" customWidth="1"/>
    <col min="15121" max="15360" width="9.140625" style="15"/>
    <col min="15361" max="15361" width="61.140625" style="15" customWidth="1"/>
    <col min="15362" max="15362" width="26.42578125" style="15" customWidth="1"/>
    <col min="15363" max="15363" width="53.28515625" style="15" customWidth="1"/>
    <col min="15364" max="15364" width="23.5703125" style="15" customWidth="1"/>
    <col min="15365" max="15365" width="24.5703125" style="15" customWidth="1"/>
    <col min="15366" max="15366" width="24.42578125" style="15" customWidth="1"/>
    <col min="15367" max="15367" width="26.42578125" style="15" customWidth="1"/>
    <col min="15368" max="15368" width="57.42578125" style="15" customWidth="1"/>
    <col min="15369" max="15369" width="23.5703125" style="15" customWidth="1"/>
    <col min="15370" max="15370" width="24.5703125" style="15" customWidth="1"/>
    <col min="15371" max="15371" width="24.42578125" style="15" customWidth="1"/>
    <col min="15372" max="15372" width="26.42578125" style="15" customWidth="1"/>
    <col min="15373" max="15373" width="57.42578125" style="15" customWidth="1"/>
    <col min="15374" max="15374" width="23.5703125" style="15" customWidth="1"/>
    <col min="15375" max="15375" width="24.5703125" style="15" customWidth="1"/>
    <col min="15376" max="15376" width="24.42578125" style="15" customWidth="1"/>
    <col min="15377" max="15616" width="9.140625" style="15"/>
    <col min="15617" max="15617" width="61.140625" style="15" customWidth="1"/>
    <col min="15618" max="15618" width="26.42578125" style="15" customWidth="1"/>
    <col min="15619" max="15619" width="53.28515625" style="15" customWidth="1"/>
    <col min="15620" max="15620" width="23.5703125" style="15" customWidth="1"/>
    <col min="15621" max="15621" width="24.5703125" style="15" customWidth="1"/>
    <col min="15622" max="15622" width="24.42578125" style="15" customWidth="1"/>
    <col min="15623" max="15623" width="26.42578125" style="15" customWidth="1"/>
    <col min="15624" max="15624" width="57.42578125" style="15" customWidth="1"/>
    <col min="15625" max="15625" width="23.5703125" style="15" customWidth="1"/>
    <col min="15626" max="15626" width="24.5703125" style="15" customWidth="1"/>
    <col min="15627" max="15627" width="24.42578125" style="15" customWidth="1"/>
    <col min="15628" max="15628" width="26.42578125" style="15" customWidth="1"/>
    <col min="15629" max="15629" width="57.42578125" style="15" customWidth="1"/>
    <col min="15630" max="15630" width="23.5703125" style="15" customWidth="1"/>
    <col min="15631" max="15631" width="24.5703125" style="15" customWidth="1"/>
    <col min="15632" max="15632" width="24.42578125" style="15" customWidth="1"/>
    <col min="15633" max="15872" width="9.140625" style="15"/>
    <col min="15873" max="15873" width="61.140625" style="15" customWidth="1"/>
    <col min="15874" max="15874" width="26.42578125" style="15" customWidth="1"/>
    <col min="15875" max="15875" width="53.28515625" style="15" customWidth="1"/>
    <col min="15876" max="15876" width="23.5703125" style="15" customWidth="1"/>
    <col min="15877" max="15877" width="24.5703125" style="15" customWidth="1"/>
    <col min="15878" max="15878" width="24.42578125" style="15" customWidth="1"/>
    <col min="15879" max="15879" width="26.42578125" style="15" customWidth="1"/>
    <col min="15880" max="15880" width="57.42578125" style="15" customWidth="1"/>
    <col min="15881" max="15881" width="23.5703125" style="15" customWidth="1"/>
    <col min="15882" max="15882" width="24.5703125" style="15" customWidth="1"/>
    <col min="15883" max="15883" width="24.42578125" style="15" customWidth="1"/>
    <col min="15884" max="15884" width="26.42578125" style="15" customWidth="1"/>
    <col min="15885" max="15885" width="57.42578125" style="15" customWidth="1"/>
    <col min="15886" max="15886" width="23.5703125" style="15" customWidth="1"/>
    <col min="15887" max="15887" width="24.5703125" style="15" customWidth="1"/>
    <col min="15888" max="15888" width="24.42578125" style="15" customWidth="1"/>
    <col min="15889" max="16128" width="9.140625" style="15"/>
    <col min="16129" max="16129" width="61.140625" style="15" customWidth="1"/>
    <col min="16130" max="16130" width="26.42578125" style="15" customWidth="1"/>
    <col min="16131" max="16131" width="53.28515625" style="15" customWidth="1"/>
    <col min="16132" max="16132" width="23.5703125" style="15" customWidth="1"/>
    <col min="16133" max="16133" width="24.5703125" style="15" customWidth="1"/>
    <col min="16134" max="16134" width="24.42578125" style="15" customWidth="1"/>
    <col min="16135" max="16135" width="26.42578125" style="15" customWidth="1"/>
    <col min="16136" max="16136" width="57.42578125" style="15" customWidth="1"/>
    <col min="16137" max="16137" width="23.5703125" style="15" customWidth="1"/>
    <col min="16138" max="16138" width="24.5703125" style="15" customWidth="1"/>
    <col min="16139" max="16139" width="24.42578125" style="15" customWidth="1"/>
    <col min="16140" max="16140" width="26.42578125" style="15" customWidth="1"/>
    <col min="16141" max="16141" width="57.42578125" style="15" customWidth="1"/>
    <col min="16142" max="16142" width="23.5703125" style="15" customWidth="1"/>
    <col min="16143" max="16143" width="24.5703125" style="15" customWidth="1"/>
    <col min="16144" max="16144" width="24.42578125" style="15" customWidth="1"/>
    <col min="16145" max="16384" width="9.140625" style="15"/>
  </cols>
  <sheetData>
    <row r="1" spans="1:16" x14ac:dyDescent="0.3">
      <c r="A1" s="21" t="s">
        <v>123</v>
      </c>
    </row>
    <row r="2" spans="1:16" x14ac:dyDescent="0.3">
      <c r="A2" s="15" t="s">
        <v>86</v>
      </c>
    </row>
    <row r="3" spans="1:16" x14ac:dyDescent="0.3">
      <c r="A3" s="26" t="s">
        <v>138</v>
      </c>
      <c r="B3" s="27" t="s">
        <v>124</v>
      </c>
      <c r="C3" s="27" t="s">
        <v>86</v>
      </c>
      <c r="D3" s="27" t="s">
        <v>86</v>
      </c>
      <c r="E3" s="27" t="s">
        <v>86</v>
      </c>
      <c r="F3" s="27" t="s">
        <v>86</v>
      </c>
      <c r="G3" s="27" t="s">
        <v>114</v>
      </c>
      <c r="H3" s="27" t="s">
        <v>86</v>
      </c>
      <c r="I3" s="27" t="s">
        <v>86</v>
      </c>
      <c r="J3" s="27" t="s">
        <v>86</v>
      </c>
      <c r="K3" s="27" t="s">
        <v>86</v>
      </c>
      <c r="L3" s="27" t="s">
        <v>87</v>
      </c>
      <c r="M3" s="27" t="s">
        <v>86</v>
      </c>
      <c r="N3" s="27" t="s">
        <v>86</v>
      </c>
      <c r="O3" s="27" t="s">
        <v>86</v>
      </c>
      <c r="P3" s="27" t="s">
        <v>86</v>
      </c>
    </row>
    <row r="4" spans="1:16" x14ac:dyDescent="0.3">
      <c r="A4" s="26" t="s">
        <v>86</v>
      </c>
      <c r="B4" s="28" t="s">
        <v>117</v>
      </c>
      <c r="C4" s="28" t="s">
        <v>86</v>
      </c>
      <c r="D4" s="28" t="s">
        <v>86</v>
      </c>
      <c r="E4" s="28" t="s">
        <v>86</v>
      </c>
      <c r="F4" s="28" t="s">
        <v>86</v>
      </c>
      <c r="G4" s="28" t="s">
        <v>117</v>
      </c>
      <c r="H4" s="28" t="s">
        <v>86</v>
      </c>
      <c r="I4" s="28" t="s">
        <v>86</v>
      </c>
      <c r="J4" s="28" t="s">
        <v>86</v>
      </c>
      <c r="K4" s="28" t="s">
        <v>86</v>
      </c>
      <c r="L4" s="27" t="s">
        <v>117</v>
      </c>
      <c r="M4" s="27" t="s">
        <v>86</v>
      </c>
      <c r="N4" s="27" t="s">
        <v>86</v>
      </c>
      <c r="O4" s="27" t="s">
        <v>86</v>
      </c>
      <c r="P4" s="27" t="s">
        <v>86</v>
      </c>
    </row>
    <row r="5" spans="1:16" x14ac:dyDescent="0.3">
      <c r="A5" s="26" t="s">
        <v>86</v>
      </c>
      <c r="B5" s="29" t="s">
        <v>125</v>
      </c>
      <c r="C5" s="29" t="s">
        <v>126</v>
      </c>
      <c r="D5" s="29" t="s">
        <v>127</v>
      </c>
      <c r="E5" s="29" t="s">
        <v>128</v>
      </c>
      <c r="F5" s="29" t="s">
        <v>129</v>
      </c>
      <c r="G5" s="29" t="s">
        <v>125</v>
      </c>
      <c r="H5" s="29" t="s">
        <v>126</v>
      </c>
      <c r="I5" s="29" t="s">
        <v>127</v>
      </c>
      <c r="J5" s="29" t="s">
        <v>128</v>
      </c>
      <c r="K5" s="29" t="s">
        <v>129</v>
      </c>
      <c r="L5" s="29" t="s">
        <v>125</v>
      </c>
      <c r="M5" s="29" t="s">
        <v>126</v>
      </c>
      <c r="N5" s="29" t="s">
        <v>127</v>
      </c>
      <c r="O5" s="29" t="s">
        <v>128</v>
      </c>
      <c r="P5" s="29" t="s">
        <v>129</v>
      </c>
    </row>
    <row r="6" spans="1:16" x14ac:dyDescent="0.3">
      <c r="A6" s="29" t="s">
        <v>88</v>
      </c>
      <c r="B6" s="30">
        <f>G6+L6</f>
        <v>12908</v>
      </c>
      <c r="C6" s="30">
        <f t="shared" ref="C6:F21" si="0">H6+M6</f>
        <v>33220</v>
      </c>
      <c r="D6" s="30">
        <f t="shared" si="0"/>
        <v>556523</v>
      </c>
      <c r="E6" s="30">
        <f t="shared" si="0"/>
        <v>49314</v>
      </c>
      <c r="F6" s="30">
        <f t="shared" si="0"/>
        <v>8853</v>
      </c>
      <c r="G6" s="30">
        <v>6373</v>
      </c>
      <c r="H6" s="30">
        <v>16849</v>
      </c>
      <c r="I6" s="30">
        <v>275666</v>
      </c>
      <c r="J6" s="30">
        <v>25473</v>
      </c>
      <c r="K6" s="30">
        <v>4640</v>
      </c>
      <c r="L6" s="30">
        <v>6535</v>
      </c>
      <c r="M6" s="30">
        <v>16371</v>
      </c>
      <c r="N6" s="30">
        <v>280857</v>
      </c>
      <c r="O6" s="30">
        <v>23841</v>
      </c>
      <c r="P6" s="30">
        <v>4213</v>
      </c>
    </row>
    <row r="7" spans="1:16" x14ac:dyDescent="0.3">
      <c r="A7" s="29" t="s">
        <v>97</v>
      </c>
      <c r="B7" s="30">
        <f t="shared" ref="B7:F69" si="1">G7+L7</f>
        <v>2413</v>
      </c>
      <c r="C7" s="30">
        <f t="shared" si="0"/>
        <v>6035</v>
      </c>
      <c r="D7" s="30">
        <f t="shared" si="0"/>
        <v>120710</v>
      </c>
      <c r="E7" s="30">
        <f t="shared" si="0"/>
        <v>12713</v>
      </c>
      <c r="F7" s="30">
        <f t="shared" si="0"/>
        <v>2308</v>
      </c>
      <c r="G7" s="30">
        <v>1165</v>
      </c>
      <c r="H7" s="30">
        <v>3042</v>
      </c>
      <c r="I7" s="30">
        <v>59646</v>
      </c>
      <c r="J7" s="30">
        <v>6624</v>
      </c>
      <c r="K7" s="30">
        <v>1176</v>
      </c>
      <c r="L7" s="30">
        <v>1248</v>
      </c>
      <c r="M7" s="30">
        <v>2993</v>
      </c>
      <c r="N7" s="30">
        <v>61064</v>
      </c>
      <c r="O7" s="30">
        <v>6089</v>
      </c>
      <c r="P7" s="30">
        <v>1132</v>
      </c>
    </row>
    <row r="8" spans="1:16" x14ac:dyDescent="0.3">
      <c r="A8" s="29" t="s">
        <v>50</v>
      </c>
      <c r="B8" s="30">
        <f t="shared" si="1"/>
        <v>84</v>
      </c>
      <c r="C8" s="30">
        <f t="shared" si="0"/>
        <v>230</v>
      </c>
      <c r="D8" s="30">
        <f t="shared" si="0"/>
        <v>4769</v>
      </c>
      <c r="E8" s="30">
        <f t="shared" si="0"/>
        <v>328</v>
      </c>
      <c r="F8" s="30">
        <f t="shared" si="0"/>
        <v>44</v>
      </c>
      <c r="G8" s="30">
        <v>50</v>
      </c>
      <c r="H8" s="30">
        <v>102</v>
      </c>
      <c r="I8" s="30">
        <v>2260</v>
      </c>
      <c r="J8" s="30">
        <v>149</v>
      </c>
      <c r="K8" s="30">
        <v>24</v>
      </c>
      <c r="L8" s="30">
        <v>34</v>
      </c>
      <c r="M8" s="30">
        <v>128</v>
      </c>
      <c r="N8" s="30">
        <v>2509</v>
      </c>
      <c r="O8" s="30">
        <v>179</v>
      </c>
      <c r="P8" s="30">
        <v>20</v>
      </c>
    </row>
    <row r="9" spans="1:16" x14ac:dyDescent="0.3">
      <c r="A9" s="29" t="s">
        <v>48</v>
      </c>
      <c r="B9" s="30">
        <f t="shared" si="1"/>
        <v>94</v>
      </c>
      <c r="C9" s="30">
        <f t="shared" si="0"/>
        <v>222</v>
      </c>
      <c r="D9" s="30">
        <f t="shared" si="0"/>
        <v>3513</v>
      </c>
      <c r="E9" s="30">
        <f t="shared" si="0"/>
        <v>419</v>
      </c>
      <c r="F9" s="30">
        <f t="shared" si="0"/>
        <v>55</v>
      </c>
      <c r="G9" s="30">
        <v>48</v>
      </c>
      <c r="H9" s="30">
        <v>111</v>
      </c>
      <c r="I9" s="30">
        <v>1663</v>
      </c>
      <c r="J9" s="30">
        <v>217</v>
      </c>
      <c r="K9" s="30">
        <v>32</v>
      </c>
      <c r="L9" s="30">
        <v>46</v>
      </c>
      <c r="M9" s="30">
        <v>111</v>
      </c>
      <c r="N9" s="30">
        <v>1850</v>
      </c>
      <c r="O9" s="30">
        <v>202</v>
      </c>
      <c r="P9" s="30">
        <v>23</v>
      </c>
    </row>
    <row r="10" spans="1:16" x14ac:dyDescent="0.3">
      <c r="A10" s="29" t="s">
        <v>20</v>
      </c>
      <c r="B10" s="30">
        <f t="shared" si="1"/>
        <v>99</v>
      </c>
      <c r="C10" s="30">
        <f t="shared" si="0"/>
        <v>298</v>
      </c>
      <c r="D10" s="30">
        <f t="shared" si="0"/>
        <v>4812</v>
      </c>
      <c r="E10" s="30">
        <f t="shared" si="0"/>
        <v>693</v>
      </c>
      <c r="F10" s="30">
        <f t="shared" si="0"/>
        <v>58</v>
      </c>
      <c r="G10" s="30">
        <v>54</v>
      </c>
      <c r="H10" s="30">
        <v>141</v>
      </c>
      <c r="I10" s="30">
        <v>2393</v>
      </c>
      <c r="J10" s="30">
        <v>326</v>
      </c>
      <c r="K10" s="30">
        <v>28</v>
      </c>
      <c r="L10" s="30">
        <v>45</v>
      </c>
      <c r="M10" s="30">
        <v>157</v>
      </c>
      <c r="N10" s="30">
        <v>2419</v>
      </c>
      <c r="O10" s="30">
        <v>367</v>
      </c>
      <c r="P10" s="30">
        <v>30</v>
      </c>
    </row>
    <row r="11" spans="1:16" x14ac:dyDescent="0.3">
      <c r="A11" s="29" t="s">
        <v>4</v>
      </c>
      <c r="B11" s="30">
        <f t="shared" si="1"/>
        <v>146</v>
      </c>
      <c r="C11" s="30">
        <f t="shared" si="0"/>
        <v>336</v>
      </c>
      <c r="D11" s="30">
        <f t="shared" si="0"/>
        <v>9887</v>
      </c>
      <c r="E11" s="30">
        <f t="shared" si="0"/>
        <v>775</v>
      </c>
      <c r="F11" s="30">
        <f t="shared" si="0"/>
        <v>134</v>
      </c>
      <c r="G11" s="30">
        <v>72</v>
      </c>
      <c r="H11" s="30">
        <v>173</v>
      </c>
      <c r="I11" s="30">
        <v>4604</v>
      </c>
      <c r="J11" s="30">
        <v>423</v>
      </c>
      <c r="K11" s="30">
        <v>64</v>
      </c>
      <c r="L11" s="30">
        <v>74</v>
      </c>
      <c r="M11" s="30">
        <v>163</v>
      </c>
      <c r="N11" s="30">
        <v>5283</v>
      </c>
      <c r="O11" s="30">
        <v>352</v>
      </c>
      <c r="P11" s="30">
        <v>70</v>
      </c>
    </row>
    <row r="12" spans="1:16" x14ac:dyDescent="0.3">
      <c r="A12" s="29" t="s">
        <v>45</v>
      </c>
      <c r="B12" s="30">
        <f t="shared" si="1"/>
        <v>91</v>
      </c>
      <c r="C12" s="30">
        <f t="shared" si="0"/>
        <v>230</v>
      </c>
      <c r="D12" s="30">
        <f t="shared" si="0"/>
        <v>3801</v>
      </c>
      <c r="E12" s="30">
        <f t="shared" si="0"/>
        <v>455</v>
      </c>
      <c r="F12" s="30">
        <f t="shared" si="0"/>
        <v>85</v>
      </c>
      <c r="G12" s="30">
        <v>47</v>
      </c>
      <c r="H12" s="30">
        <v>112</v>
      </c>
      <c r="I12" s="30">
        <v>1630</v>
      </c>
      <c r="J12" s="30">
        <v>205</v>
      </c>
      <c r="K12" s="30">
        <v>42</v>
      </c>
      <c r="L12" s="30">
        <v>44</v>
      </c>
      <c r="M12" s="30">
        <v>118</v>
      </c>
      <c r="N12" s="30">
        <v>2171</v>
      </c>
      <c r="O12" s="30">
        <v>250</v>
      </c>
      <c r="P12" s="30">
        <v>43</v>
      </c>
    </row>
    <row r="13" spans="1:16" x14ac:dyDescent="0.3">
      <c r="A13" s="29" t="s">
        <v>40</v>
      </c>
      <c r="B13" s="30">
        <f t="shared" si="1"/>
        <v>97</v>
      </c>
      <c r="C13" s="30">
        <f t="shared" si="0"/>
        <v>233</v>
      </c>
      <c r="D13" s="30">
        <f t="shared" si="0"/>
        <v>4262</v>
      </c>
      <c r="E13" s="30">
        <f t="shared" si="0"/>
        <v>457</v>
      </c>
      <c r="F13" s="30">
        <f t="shared" si="0"/>
        <v>78</v>
      </c>
      <c r="G13" s="30">
        <v>49</v>
      </c>
      <c r="H13" s="30">
        <v>125</v>
      </c>
      <c r="I13" s="30">
        <v>2362</v>
      </c>
      <c r="J13" s="30">
        <v>264</v>
      </c>
      <c r="K13" s="30">
        <v>36</v>
      </c>
      <c r="L13" s="30">
        <v>48</v>
      </c>
      <c r="M13" s="30">
        <v>108</v>
      </c>
      <c r="N13" s="30">
        <v>1900</v>
      </c>
      <c r="O13" s="30">
        <v>193</v>
      </c>
      <c r="P13" s="30">
        <v>42</v>
      </c>
    </row>
    <row r="14" spans="1:16" x14ac:dyDescent="0.3">
      <c r="A14" s="29" t="s">
        <v>37</v>
      </c>
      <c r="B14" s="30">
        <f t="shared" si="1"/>
        <v>53</v>
      </c>
      <c r="C14" s="30">
        <f t="shared" si="0"/>
        <v>105</v>
      </c>
      <c r="D14" s="30">
        <f t="shared" si="0"/>
        <v>2215</v>
      </c>
      <c r="E14" s="30">
        <f t="shared" si="0"/>
        <v>206</v>
      </c>
      <c r="F14" s="30">
        <f t="shared" si="0"/>
        <v>33</v>
      </c>
      <c r="G14" s="30">
        <v>22</v>
      </c>
      <c r="H14" s="30">
        <v>58</v>
      </c>
      <c r="I14" s="30">
        <v>1079</v>
      </c>
      <c r="J14" s="30">
        <v>106</v>
      </c>
      <c r="K14" s="30">
        <v>17</v>
      </c>
      <c r="L14" s="30">
        <v>31</v>
      </c>
      <c r="M14" s="30">
        <v>47</v>
      </c>
      <c r="N14" s="30">
        <v>1136</v>
      </c>
      <c r="O14" s="30">
        <v>100</v>
      </c>
      <c r="P14" s="30">
        <v>16</v>
      </c>
    </row>
    <row r="15" spans="1:16" x14ac:dyDescent="0.3">
      <c r="A15" s="29" t="s">
        <v>56</v>
      </c>
      <c r="B15" s="30">
        <f t="shared" si="1"/>
        <v>106</v>
      </c>
      <c r="C15" s="30">
        <f t="shared" si="0"/>
        <v>182</v>
      </c>
      <c r="D15" s="30">
        <f t="shared" si="0"/>
        <v>4518</v>
      </c>
      <c r="E15" s="30">
        <f t="shared" si="0"/>
        <v>274</v>
      </c>
      <c r="F15" s="30">
        <f t="shared" si="0"/>
        <v>49</v>
      </c>
      <c r="G15" s="30">
        <v>52</v>
      </c>
      <c r="H15" s="30">
        <v>94</v>
      </c>
      <c r="I15" s="30">
        <v>2258</v>
      </c>
      <c r="J15" s="30">
        <v>145</v>
      </c>
      <c r="K15" s="30">
        <v>32</v>
      </c>
      <c r="L15" s="30">
        <v>54</v>
      </c>
      <c r="M15" s="30">
        <v>88</v>
      </c>
      <c r="N15" s="30">
        <v>2260</v>
      </c>
      <c r="O15" s="30">
        <v>129</v>
      </c>
      <c r="P15" s="30">
        <v>17</v>
      </c>
    </row>
    <row r="16" spans="1:16" x14ac:dyDescent="0.3">
      <c r="A16" s="29" t="s">
        <v>51</v>
      </c>
      <c r="B16" s="30">
        <f t="shared" si="1"/>
        <v>77</v>
      </c>
      <c r="C16" s="30">
        <f t="shared" si="0"/>
        <v>172</v>
      </c>
      <c r="D16" s="30">
        <f t="shared" si="0"/>
        <v>4396</v>
      </c>
      <c r="E16" s="30">
        <f t="shared" si="0"/>
        <v>499</v>
      </c>
      <c r="F16" s="30">
        <f t="shared" si="0"/>
        <v>42</v>
      </c>
      <c r="G16" s="30">
        <v>37</v>
      </c>
      <c r="H16" s="30">
        <v>86</v>
      </c>
      <c r="I16" s="30">
        <v>2184</v>
      </c>
      <c r="J16" s="30">
        <v>269</v>
      </c>
      <c r="K16" s="30">
        <v>24</v>
      </c>
      <c r="L16" s="30">
        <v>40</v>
      </c>
      <c r="M16" s="30">
        <v>86</v>
      </c>
      <c r="N16" s="30">
        <v>2212</v>
      </c>
      <c r="O16" s="30">
        <v>230</v>
      </c>
      <c r="P16" s="30">
        <v>18</v>
      </c>
    </row>
    <row r="17" spans="1:16" x14ac:dyDescent="0.3">
      <c r="A17" s="29" t="s">
        <v>21</v>
      </c>
      <c r="B17" s="30">
        <f t="shared" si="1"/>
        <v>611</v>
      </c>
      <c r="C17" s="30">
        <f t="shared" si="0"/>
        <v>1553</v>
      </c>
      <c r="D17" s="30">
        <f t="shared" si="0"/>
        <v>27091</v>
      </c>
      <c r="E17" s="30">
        <f t="shared" si="0"/>
        <v>2763</v>
      </c>
      <c r="F17" s="30">
        <f t="shared" si="0"/>
        <v>562</v>
      </c>
      <c r="G17" s="30">
        <v>300</v>
      </c>
      <c r="H17" s="30">
        <v>825</v>
      </c>
      <c r="I17" s="30">
        <v>14134</v>
      </c>
      <c r="J17" s="30">
        <v>1529</v>
      </c>
      <c r="K17" s="30">
        <v>301</v>
      </c>
      <c r="L17" s="30">
        <v>311</v>
      </c>
      <c r="M17" s="30">
        <v>728</v>
      </c>
      <c r="N17" s="30">
        <v>12957</v>
      </c>
      <c r="O17" s="30">
        <v>1234</v>
      </c>
      <c r="P17" s="30">
        <v>261</v>
      </c>
    </row>
    <row r="18" spans="1:16" x14ac:dyDescent="0.3">
      <c r="A18" s="29" t="s">
        <v>70</v>
      </c>
      <c r="B18" s="30">
        <f t="shared" si="1"/>
        <v>55</v>
      </c>
      <c r="C18" s="30">
        <f t="shared" si="0"/>
        <v>116</v>
      </c>
      <c r="D18" s="30">
        <f t="shared" si="0"/>
        <v>1965</v>
      </c>
      <c r="E18" s="30">
        <f t="shared" si="0"/>
        <v>240</v>
      </c>
      <c r="F18" s="30">
        <f t="shared" si="0"/>
        <v>33</v>
      </c>
      <c r="G18" s="30">
        <v>27</v>
      </c>
      <c r="H18" s="30">
        <v>49</v>
      </c>
      <c r="I18" s="30">
        <v>859</v>
      </c>
      <c r="J18" s="30">
        <v>115</v>
      </c>
      <c r="K18" s="30">
        <v>18</v>
      </c>
      <c r="L18" s="30">
        <v>28</v>
      </c>
      <c r="M18" s="30">
        <v>67</v>
      </c>
      <c r="N18" s="30">
        <v>1106</v>
      </c>
      <c r="O18" s="30">
        <v>125</v>
      </c>
      <c r="P18" s="30">
        <v>15</v>
      </c>
    </row>
    <row r="19" spans="1:16" x14ac:dyDescent="0.3">
      <c r="A19" s="29" t="s">
        <v>59</v>
      </c>
      <c r="B19" s="30">
        <f t="shared" si="1"/>
        <v>72</v>
      </c>
      <c r="C19" s="30">
        <f t="shared" si="0"/>
        <v>151</v>
      </c>
      <c r="D19" s="30">
        <f t="shared" si="0"/>
        <v>3083</v>
      </c>
      <c r="E19" s="30">
        <f t="shared" si="0"/>
        <v>288</v>
      </c>
      <c r="F19" s="30">
        <f t="shared" si="0"/>
        <v>43</v>
      </c>
      <c r="G19" s="30">
        <v>38</v>
      </c>
      <c r="H19" s="30">
        <v>70</v>
      </c>
      <c r="I19" s="30">
        <v>1564</v>
      </c>
      <c r="J19" s="30">
        <v>163</v>
      </c>
      <c r="K19" s="30">
        <v>21</v>
      </c>
      <c r="L19" s="30">
        <v>34</v>
      </c>
      <c r="M19" s="30">
        <v>81</v>
      </c>
      <c r="N19" s="30">
        <v>1519</v>
      </c>
      <c r="O19" s="30">
        <v>125</v>
      </c>
      <c r="P19" s="30">
        <v>22</v>
      </c>
    </row>
    <row r="20" spans="1:16" x14ac:dyDescent="0.3">
      <c r="A20" s="29" t="s">
        <v>43</v>
      </c>
      <c r="B20" s="30">
        <f t="shared" si="1"/>
        <v>101</v>
      </c>
      <c r="C20" s="30">
        <f t="shared" si="0"/>
        <v>199</v>
      </c>
      <c r="D20" s="30">
        <f t="shared" si="0"/>
        <v>4003</v>
      </c>
      <c r="E20" s="30">
        <f t="shared" si="0"/>
        <v>558</v>
      </c>
      <c r="F20" s="30">
        <f t="shared" si="0"/>
        <v>45</v>
      </c>
      <c r="G20" s="30">
        <v>51</v>
      </c>
      <c r="H20" s="30">
        <v>98</v>
      </c>
      <c r="I20" s="30">
        <v>1932</v>
      </c>
      <c r="J20" s="30">
        <v>287</v>
      </c>
      <c r="K20" s="30">
        <v>27</v>
      </c>
      <c r="L20" s="30">
        <v>50</v>
      </c>
      <c r="M20" s="30">
        <v>101</v>
      </c>
      <c r="N20" s="30">
        <v>2071</v>
      </c>
      <c r="O20" s="30">
        <v>271</v>
      </c>
      <c r="P20" s="30">
        <v>18</v>
      </c>
    </row>
    <row r="21" spans="1:16" x14ac:dyDescent="0.3">
      <c r="A21" s="29" t="s">
        <v>15</v>
      </c>
      <c r="B21" s="30">
        <f t="shared" si="1"/>
        <v>61</v>
      </c>
      <c r="C21" s="30">
        <f t="shared" si="0"/>
        <v>174</v>
      </c>
      <c r="D21" s="30">
        <f t="shared" si="0"/>
        <v>4812</v>
      </c>
      <c r="E21" s="30">
        <f t="shared" si="0"/>
        <v>354</v>
      </c>
      <c r="F21" s="30">
        <f t="shared" si="0"/>
        <v>34</v>
      </c>
      <c r="G21" s="30">
        <v>26</v>
      </c>
      <c r="H21" s="30">
        <v>94</v>
      </c>
      <c r="I21" s="30">
        <v>2392</v>
      </c>
      <c r="J21" s="30">
        <v>187</v>
      </c>
      <c r="K21" s="30">
        <v>16</v>
      </c>
      <c r="L21" s="30">
        <v>35</v>
      </c>
      <c r="M21" s="30">
        <v>80</v>
      </c>
      <c r="N21" s="30">
        <v>2420</v>
      </c>
      <c r="O21" s="30">
        <v>167</v>
      </c>
      <c r="P21" s="30">
        <v>18</v>
      </c>
    </row>
    <row r="22" spans="1:16" x14ac:dyDescent="0.3">
      <c r="A22" s="29" t="s">
        <v>38</v>
      </c>
      <c r="B22" s="30">
        <f t="shared" si="1"/>
        <v>136</v>
      </c>
      <c r="C22" s="30">
        <f t="shared" si="1"/>
        <v>247</v>
      </c>
      <c r="D22" s="30">
        <f t="shared" si="1"/>
        <v>4000</v>
      </c>
      <c r="E22" s="30">
        <f t="shared" si="1"/>
        <v>586</v>
      </c>
      <c r="F22" s="30">
        <f t="shared" si="1"/>
        <v>50</v>
      </c>
      <c r="G22" s="30">
        <v>66</v>
      </c>
      <c r="H22" s="30">
        <v>119</v>
      </c>
      <c r="I22" s="30">
        <v>2148</v>
      </c>
      <c r="J22" s="30">
        <v>308</v>
      </c>
      <c r="K22" s="30">
        <v>28</v>
      </c>
      <c r="L22" s="30">
        <v>70</v>
      </c>
      <c r="M22" s="30">
        <v>128</v>
      </c>
      <c r="N22" s="30">
        <v>1852</v>
      </c>
      <c r="O22" s="30">
        <v>278</v>
      </c>
      <c r="P22" s="30">
        <v>22</v>
      </c>
    </row>
    <row r="23" spans="1:16" x14ac:dyDescent="0.3">
      <c r="A23" s="29" t="s">
        <v>39</v>
      </c>
      <c r="B23" s="30">
        <f t="shared" si="1"/>
        <v>109</v>
      </c>
      <c r="C23" s="30">
        <f t="shared" si="1"/>
        <v>261</v>
      </c>
      <c r="D23" s="30">
        <f t="shared" si="1"/>
        <v>4772</v>
      </c>
      <c r="E23" s="30">
        <f t="shared" si="1"/>
        <v>541</v>
      </c>
      <c r="F23" s="30">
        <f t="shared" si="1"/>
        <v>72</v>
      </c>
      <c r="G23" s="30">
        <v>50</v>
      </c>
      <c r="H23" s="30">
        <v>133</v>
      </c>
      <c r="I23" s="30">
        <v>2258</v>
      </c>
      <c r="J23" s="30">
        <v>294</v>
      </c>
      <c r="K23" s="30">
        <v>30</v>
      </c>
      <c r="L23" s="30">
        <v>59</v>
      </c>
      <c r="M23" s="30">
        <v>128</v>
      </c>
      <c r="N23" s="30">
        <v>2514</v>
      </c>
      <c r="O23" s="30">
        <v>247</v>
      </c>
      <c r="P23" s="30">
        <v>42</v>
      </c>
    </row>
    <row r="24" spans="1:16" x14ac:dyDescent="0.3">
      <c r="A24" s="29" t="s">
        <v>78</v>
      </c>
      <c r="B24" s="30">
        <f t="shared" si="1"/>
        <v>99</v>
      </c>
      <c r="C24" s="30">
        <f t="shared" si="1"/>
        <v>269</v>
      </c>
      <c r="D24" s="30">
        <f t="shared" si="1"/>
        <v>5157</v>
      </c>
      <c r="E24" s="30">
        <f t="shared" si="1"/>
        <v>546</v>
      </c>
      <c r="F24" s="30">
        <f t="shared" si="1"/>
        <v>82</v>
      </c>
      <c r="G24" s="30">
        <v>33</v>
      </c>
      <c r="H24" s="30">
        <v>141</v>
      </c>
      <c r="I24" s="30">
        <v>2426</v>
      </c>
      <c r="J24" s="30">
        <v>283</v>
      </c>
      <c r="K24" s="30">
        <v>45</v>
      </c>
      <c r="L24" s="30">
        <v>66</v>
      </c>
      <c r="M24" s="30">
        <v>128</v>
      </c>
      <c r="N24" s="30">
        <v>2731</v>
      </c>
      <c r="O24" s="30">
        <v>263</v>
      </c>
      <c r="P24" s="30">
        <v>37</v>
      </c>
    </row>
    <row r="25" spans="1:16" x14ac:dyDescent="0.3">
      <c r="A25" s="29" t="s">
        <v>13</v>
      </c>
      <c r="B25" s="30">
        <f t="shared" si="1"/>
        <v>322</v>
      </c>
      <c r="C25" s="30">
        <f t="shared" si="1"/>
        <v>1057</v>
      </c>
      <c r="D25" s="30">
        <f t="shared" si="1"/>
        <v>23654</v>
      </c>
      <c r="E25" s="30">
        <f t="shared" si="1"/>
        <v>2731</v>
      </c>
      <c r="F25" s="30">
        <f t="shared" si="1"/>
        <v>809</v>
      </c>
      <c r="G25" s="30">
        <v>143</v>
      </c>
      <c r="H25" s="30">
        <v>511</v>
      </c>
      <c r="I25" s="30">
        <v>11500</v>
      </c>
      <c r="J25" s="30">
        <v>1354</v>
      </c>
      <c r="K25" s="30">
        <v>391</v>
      </c>
      <c r="L25" s="30">
        <v>179</v>
      </c>
      <c r="M25" s="30">
        <v>546</v>
      </c>
      <c r="N25" s="30">
        <v>12154</v>
      </c>
      <c r="O25" s="30">
        <v>1377</v>
      </c>
      <c r="P25" s="30">
        <v>418</v>
      </c>
    </row>
    <row r="26" spans="1:16" x14ac:dyDescent="0.3">
      <c r="A26" s="29" t="s">
        <v>98</v>
      </c>
      <c r="B26" s="30">
        <f t="shared" si="1"/>
        <v>1264</v>
      </c>
      <c r="C26" s="30">
        <f t="shared" si="1"/>
        <v>2933</v>
      </c>
      <c r="D26" s="30">
        <f t="shared" si="1"/>
        <v>52933</v>
      </c>
      <c r="E26" s="30">
        <f t="shared" si="1"/>
        <v>6065</v>
      </c>
      <c r="F26" s="30">
        <f t="shared" si="1"/>
        <v>1007</v>
      </c>
      <c r="G26" s="30">
        <v>620</v>
      </c>
      <c r="H26" s="30">
        <v>1444</v>
      </c>
      <c r="I26" s="30">
        <v>25364</v>
      </c>
      <c r="J26" s="30">
        <v>2962</v>
      </c>
      <c r="K26" s="30">
        <v>538</v>
      </c>
      <c r="L26" s="30">
        <v>644</v>
      </c>
      <c r="M26" s="30">
        <v>1489</v>
      </c>
      <c r="N26" s="30">
        <v>27569</v>
      </c>
      <c r="O26" s="30">
        <v>3103</v>
      </c>
      <c r="P26" s="30">
        <v>469</v>
      </c>
    </row>
    <row r="27" spans="1:16" x14ac:dyDescent="0.3">
      <c r="A27" s="29" t="s">
        <v>71</v>
      </c>
      <c r="B27" s="30">
        <f t="shared" si="1"/>
        <v>108</v>
      </c>
      <c r="C27" s="30">
        <f t="shared" si="1"/>
        <v>210</v>
      </c>
      <c r="D27" s="30">
        <f t="shared" si="1"/>
        <v>4929</v>
      </c>
      <c r="E27" s="30">
        <f t="shared" si="1"/>
        <v>694</v>
      </c>
      <c r="F27" s="30">
        <f t="shared" si="1"/>
        <v>44</v>
      </c>
      <c r="G27" s="30">
        <v>57</v>
      </c>
      <c r="H27" s="30">
        <v>86</v>
      </c>
      <c r="I27" s="30">
        <v>2195</v>
      </c>
      <c r="J27" s="30">
        <v>335</v>
      </c>
      <c r="K27" s="30">
        <v>22</v>
      </c>
      <c r="L27" s="30">
        <v>51</v>
      </c>
      <c r="M27" s="30">
        <v>124</v>
      </c>
      <c r="N27" s="30">
        <v>2734</v>
      </c>
      <c r="O27" s="30">
        <v>359</v>
      </c>
      <c r="P27" s="30">
        <v>22</v>
      </c>
    </row>
    <row r="28" spans="1:16" x14ac:dyDescent="0.3">
      <c r="A28" s="29" t="s">
        <v>65</v>
      </c>
      <c r="B28" s="30">
        <f t="shared" si="1"/>
        <v>124</v>
      </c>
      <c r="C28" s="30">
        <f t="shared" si="1"/>
        <v>383</v>
      </c>
      <c r="D28" s="30">
        <f t="shared" si="1"/>
        <v>4830</v>
      </c>
      <c r="E28" s="30">
        <f t="shared" si="1"/>
        <v>551</v>
      </c>
      <c r="F28" s="30">
        <f t="shared" si="1"/>
        <v>58</v>
      </c>
      <c r="G28" s="30">
        <v>59</v>
      </c>
      <c r="H28" s="30">
        <v>187</v>
      </c>
      <c r="I28" s="30">
        <v>2443</v>
      </c>
      <c r="J28" s="30">
        <v>279</v>
      </c>
      <c r="K28" s="30">
        <v>32</v>
      </c>
      <c r="L28" s="30">
        <v>65</v>
      </c>
      <c r="M28" s="30">
        <v>196</v>
      </c>
      <c r="N28" s="30">
        <v>2387</v>
      </c>
      <c r="O28" s="30">
        <v>272</v>
      </c>
      <c r="P28" s="30">
        <v>26</v>
      </c>
    </row>
    <row r="29" spans="1:16" x14ac:dyDescent="0.3">
      <c r="A29" s="29" t="s">
        <v>130</v>
      </c>
      <c r="B29" s="30">
        <f t="shared" si="1"/>
        <v>224</v>
      </c>
      <c r="C29" s="30">
        <f t="shared" si="1"/>
        <v>317</v>
      </c>
      <c r="D29" s="30">
        <f t="shared" si="1"/>
        <v>4845</v>
      </c>
      <c r="E29" s="30">
        <f t="shared" si="1"/>
        <v>793</v>
      </c>
      <c r="F29" s="30">
        <f t="shared" si="1"/>
        <v>112</v>
      </c>
      <c r="G29" s="30">
        <v>111</v>
      </c>
      <c r="H29" s="30">
        <v>157</v>
      </c>
      <c r="I29" s="30">
        <v>2341</v>
      </c>
      <c r="J29" s="30">
        <v>376</v>
      </c>
      <c r="K29" s="30">
        <v>56</v>
      </c>
      <c r="L29" s="30">
        <v>113</v>
      </c>
      <c r="M29" s="30">
        <v>160</v>
      </c>
      <c r="N29" s="30">
        <v>2504</v>
      </c>
      <c r="O29" s="30">
        <v>417</v>
      </c>
      <c r="P29" s="30">
        <v>56</v>
      </c>
    </row>
    <row r="30" spans="1:16" x14ac:dyDescent="0.3">
      <c r="A30" s="29" t="s">
        <v>53</v>
      </c>
      <c r="B30" s="30">
        <f t="shared" si="1"/>
        <v>217</v>
      </c>
      <c r="C30" s="30">
        <f t="shared" si="1"/>
        <v>298</v>
      </c>
      <c r="D30" s="30">
        <f t="shared" si="1"/>
        <v>4694</v>
      </c>
      <c r="E30" s="30">
        <f t="shared" si="1"/>
        <v>789</v>
      </c>
      <c r="F30" s="30">
        <f t="shared" si="1"/>
        <v>112</v>
      </c>
      <c r="G30" s="30">
        <v>108</v>
      </c>
      <c r="H30" s="30">
        <v>147</v>
      </c>
      <c r="I30" s="30">
        <v>2267</v>
      </c>
      <c r="J30" s="30">
        <v>375</v>
      </c>
      <c r="K30" s="30">
        <v>56</v>
      </c>
      <c r="L30" s="30">
        <v>109</v>
      </c>
      <c r="M30" s="30">
        <v>151</v>
      </c>
      <c r="N30" s="30">
        <v>2427</v>
      </c>
      <c r="O30" s="30">
        <v>414</v>
      </c>
      <c r="P30" s="30">
        <v>56</v>
      </c>
    </row>
    <row r="31" spans="1:16" x14ac:dyDescent="0.3">
      <c r="A31" s="29" t="s">
        <v>7</v>
      </c>
      <c r="B31" s="30">
        <f t="shared" si="1"/>
        <v>7</v>
      </c>
      <c r="C31" s="30">
        <f t="shared" si="1"/>
        <v>19</v>
      </c>
      <c r="D31" s="30">
        <f t="shared" si="1"/>
        <v>151</v>
      </c>
      <c r="E31" s="30">
        <f t="shared" si="1"/>
        <v>4</v>
      </c>
      <c r="F31" s="30">
        <f t="shared" si="1"/>
        <v>0</v>
      </c>
      <c r="G31" s="30">
        <v>3</v>
      </c>
      <c r="H31" s="30">
        <v>10</v>
      </c>
      <c r="I31" s="30">
        <v>74</v>
      </c>
      <c r="J31" s="30">
        <v>1</v>
      </c>
      <c r="K31" s="30">
        <v>0</v>
      </c>
      <c r="L31" s="30">
        <v>4</v>
      </c>
      <c r="M31" s="30">
        <v>9</v>
      </c>
      <c r="N31" s="30">
        <v>77</v>
      </c>
      <c r="O31" s="30">
        <v>3</v>
      </c>
      <c r="P31" s="30">
        <v>0</v>
      </c>
    </row>
    <row r="32" spans="1:16" x14ac:dyDescent="0.3">
      <c r="A32" s="29" t="s">
        <v>80</v>
      </c>
      <c r="B32" s="30">
        <f t="shared" si="1"/>
        <v>136</v>
      </c>
      <c r="C32" s="30">
        <f t="shared" si="1"/>
        <v>352</v>
      </c>
      <c r="D32" s="30">
        <f t="shared" si="1"/>
        <v>5674</v>
      </c>
      <c r="E32" s="30">
        <f t="shared" si="1"/>
        <v>505</v>
      </c>
      <c r="F32" s="30">
        <f t="shared" si="1"/>
        <v>59</v>
      </c>
      <c r="G32" s="30">
        <v>63</v>
      </c>
      <c r="H32" s="30">
        <v>185</v>
      </c>
      <c r="I32" s="30">
        <v>2785</v>
      </c>
      <c r="J32" s="30">
        <v>231</v>
      </c>
      <c r="K32" s="30">
        <v>33</v>
      </c>
      <c r="L32" s="30">
        <v>73</v>
      </c>
      <c r="M32" s="30">
        <v>167</v>
      </c>
      <c r="N32" s="30">
        <v>2889</v>
      </c>
      <c r="O32" s="30">
        <v>274</v>
      </c>
      <c r="P32" s="30">
        <v>26</v>
      </c>
    </row>
    <row r="33" spans="1:16" x14ac:dyDescent="0.3">
      <c r="A33" s="29" t="s">
        <v>69</v>
      </c>
      <c r="B33" s="30">
        <f t="shared" si="1"/>
        <v>54</v>
      </c>
      <c r="C33" s="30">
        <f t="shared" si="1"/>
        <v>164</v>
      </c>
      <c r="D33" s="30">
        <f t="shared" si="1"/>
        <v>4622</v>
      </c>
      <c r="E33" s="30">
        <f t="shared" si="1"/>
        <v>358</v>
      </c>
      <c r="F33" s="30">
        <f t="shared" si="1"/>
        <v>42</v>
      </c>
      <c r="G33" s="30">
        <v>35</v>
      </c>
      <c r="H33" s="30">
        <v>78</v>
      </c>
      <c r="I33" s="30">
        <v>2368</v>
      </c>
      <c r="J33" s="30">
        <v>188</v>
      </c>
      <c r="K33" s="30">
        <v>22</v>
      </c>
      <c r="L33" s="30">
        <v>19</v>
      </c>
      <c r="M33" s="30">
        <v>86</v>
      </c>
      <c r="N33" s="30">
        <v>2254</v>
      </c>
      <c r="O33" s="30">
        <v>170</v>
      </c>
      <c r="P33" s="30">
        <v>20</v>
      </c>
    </row>
    <row r="34" spans="1:16" x14ac:dyDescent="0.3">
      <c r="A34" s="29" t="s">
        <v>131</v>
      </c>
      <c r="B34" s="30">
        <f t="shared" si="1"/>
        <v>417</v>
      </c>
      <c r="C34" s="30">
        <f t="shared" si="1"/>
        <v>1019</v>
      </c>
      <c r="D34" s="30">
        <f t="shared" si="1"/>
        <v>18908</v>
      </c>
      <c r="E34" s="30">
        <f t="shared" si="1"/>
        <v>2178</v>
      </c>
      <c r="F34" s="30">
        <f t="shared" si="1"/>
        <v>574</v>
      </c>
      <c r="G34" s="30">
        <v>206</v>
      </c>
      <c r="H34" s="30">
        <v>503</v>
      </c>
      <c r="I34" s="30">
        <v>8736</v>
      </c>
      <c r="J34" s="30">
        <v>1053</v>
      </c>
      <c r="K34" s="30">
        <v>314</v>
      </c>
      <c r="L34" s="30">
        <v>211</v>
      </c>
      <c r="M34" s="30">
        <v>516</v>
      </c>
      <c r="N34" s="30">
        <v>10172</v>
      </c>
      <c r="O34" s="30">
        <v>1125</v>
      </c>
      <c r="P34" s="30">
        <v>260</v>
      </c>
    </row>
    <row r="35" spans="1:16" x14ac:dyDescent="0.3">
      <c r="A35" s="29" t="s">
        <v>33</v>
      </c>
      <c r="B35" s="30">
        <f t="shared" si="1"/>
        <v>172</v>
      </c>
      <c r="C35" s="30">
        <f t="shared" si="1"/>
        <v>408</v>
      </c>
      <c r="D35" s="30">
        <f t="shared" si="1"/>
        <v>4818</v>
      </c>
      <c r="E35" s="30">
        <f t="shared" si="1"/>
        <v>685</v>
      </c>
      <c r="F35" s="30">
        <f t="shared" si="1"/>
        <v>152</v>
      </c>
      <c r="G35" s="30">
        <v>94</v>
      </c>
      <c r="H35" s="30">
        <v>201</v>
      </c>
      <c r="I35" s="30">
        <v>2171</v>
      </c>
      <c r="J35" s="30">
        <v>293</v>
      </c>
      <c r="K35" s="30">
        <v>82</v>
      </c>
      <c r="L35" s="30">
        <v>78</v>
      </c>
      <c r="M35" s="30">
        <v>207</v>
      </c>
      <c r="N35" s="30">
        <v>2647</v>
      </c>
      <c r="O35" s="30">
        <v>392</v>
      </c>
      <c r="P35" s="30">
        <v>70</v>
      </c>
    </row>
    <row r="36" spans="1:16" x14ac:dyDescent="0.3">
      <c r="A36" s="29" t="s">
        <v>30</v>
      </c>
      <c r="B36" s="30">
        <f t="shared" si="1"/>
        <v>70</v>
      </c>
      <c r="C36" s="30">
        <f t="shared" si="1"/>
        <v>222</v>
      </c>
      <c r="D36" s="30">
        <f t="shared" si="1"/>
        <v>3374</v>
      </c>
      <c r="E36" s="30">
        <f t="shared" si="1"/>
        <v>423</v>
      </c>
      <c r="F36" s="30">
        <f t="shared" si="1"/>
        <v>43</v>
      </c>
      <c r="G36" s="30">
        <v>28</v>
      </c>
      <c r="H36" s="30">
        <v>110</v>
      </c>
      <c r="I36" s="30">
        <v>1665</v>
      </c>
      <c r="J36" s="30">
        <v>211</v>
      </c>
      <c r="K36" s="30">
        <v>19</v>
      </c>
      <c r="L36" s="30">
        <v>42</v>
      </c>
      <c r="M36" s="30">
        <v>112</v>
      </c>
      <c r="N36" s="30">
        <v>1709</v>
      </c>
      <c r="O36" s="30">
        <v>212</v>
      </c>
      <c r="P36" s="30">
        <v>24</v>
      </c>
    </row>
    <row r="37" spans="1:16" x14ac:dyDescent="0.3">
      <c r="A37" s="29" t="s">
        <v>52</v>
      </c>
      <c r="B37" s="30">
        <f t="shared" si="1"/>
        <v>78</v>
      </c>
      <c r="C37" s="30">
        <f t="shared" si="1"/>
        <v>114</v>
      </c>
      <c r="D37" s="30">
        <f t="shared" si="1"/>
        <v>2896</v>
      </c>
      <c r="E37" s="30">
        <f t="shared" si="1"/>
        <v>348</v>
      </c>
      <c r="F37" s="30">
        <f t="shared" si="1"/>
        <v>41</v>
      </c>
      <c r="G37" s="30">
        <v>36</v>
      </c>
      <c r="H37" s="30">
        <v>55</v>
      </c>
      <c r="I37" s="30">
        <v>1461</v>
      </c>
      <c r="J37" s="30">
        <v>182</v>
      </c>
      <c r="K37" s="30">
        <v>18</v>
      </c>
      <c r="L37" s="30">
        <v>42</v>
      </c>
      <c r="M37" s="30">
        <v>59</v>
      </c>
      <c r="N37" s="30">
        <v>1435</v>
      </c>
      <c r="O37" s="30">
        <v>166</v>
      </c>
      <c r="P37" s="30">
        <v>23</v>
      </c>
    </row>
    <row r="38" spans="1:16" x14ac:dyDescent="0.3">
      <c r="A38" s="29" t="s">
        <v>31</v>
      </c>
      <c r="B38" s="30">
        <f t="shared" si="1"/>
        <v>53</v>
      </c>
      <c r="C38" s="30">
        <f t="shared" si="1"/>
        <v>152</v>
      </c>
      <c r="D38" s="30">
        <f t="shared" si="1"/>
        <v>2855</v>
      </c>
      <c r="E38" s="30">
        <f t="shared" si="1"/>
        <v>215</v>
      </c>
      <c r="F38" s="30">
        <f t="shared" si="1"/>
        <v>34</v>
      </c>
      <c r="G38" s="30">
        <v>25</v>
      </c>
      <c r="H38" s="30">
        <v>83</v>
      </c>
      <c r="I38" s="30">
        <v>1370</v>
      </c>
      <c r="J38" s="30">
        <v>107</v>
      </c>
      <c r="K38" s="30">
        <v>22</v>
      </c>
      <c r="L38" s="30">
        <v>28</v>
      </c>
      <c r="M38" s="30">
        <v>69</v>
      </c>
      <c r="N38" s="30">
        <v>1485</v>
      </c>
      <c r="O38" s="30">
        <v>108</v>
      </c>
      <c r="P38" s="30">
        <v>12</v>
      </c>
    </row>
    <row r="39" spans="1:16" x14ac:dyDescent="0.3">
      <c r="A39" s="29" t="s">
        <v>32</v>
      </c>
      <c r="B39" s="30">
        <f t="shared" si="1"/>
        <v>245</v>
      </c>
      <c r="C39" s="30">
        <f t="shared" si="1"/>
        <v>611</v>
      </c>
      <c r="D39" s="30">
        <f t="shared" si="1"/>
        <v>14090</v>
      </c>
      <c r="E39" s="30">
        <f t="shared" si="1"/>
        <v>1493</v>
      </c>
      <c r="F39" s="30">
        <f t="shared" si="1"/>
        <v>422</v>
      </c>
      <c r="G39" s="30">
        <v>112</v>
      </c>
      <c r="H39" s="30">
        <v>302</v>
      </c>
      <c r="I39" s="30">
        <v>6565</v>
      </c>
      <c r="J39" s="30">
        <v>760</v>
      </c>
      <c r="K39" s="30">
        <v>232</v>
      </c>
      <c r="L39" s="30">
        <v>133</v>
      </c>
      <c r="M39" s="30">
        <v>309</v>
      </c>
      <c r="N39" s="30">
        <v>7525</v>
      </c>
      <c r="O39" s="30">
        <v>733</v>
      </c>
      <c r="P39" s="30">
        <v>190</v>
      </c>
    </row>
    <row r="40" spans="1:16" x14ac:dyDescent="0.3">
      <c r="A40" s="29" t="s">
        <v>100</v>
      </c>
      <c r="B40" s="30">
        <f t="shared" si="1"/>
        <v>365</v>
      </c>
      <c r="C40" s="30">
        <f t="shared" si="1"/>
        <v>793</v>
      </c>
      <c r="D40" s="30">
        <f t="shared" si="1"/>
        <v>18037</v>
      </c>
      <c r="E40" s="30">
        <f t="shared" si="1"/>
        <v>975</v>
      </c>
      <c r="F40" s="30">
        <f t="shared" si="1"/>
        <v>234</v>
      </c>
      <c r="G40" s="30">
        <v>196</v>
      </c>
      <c r="H40" s="30">
        <v>413</v>
      </c>
      <c r="I40" s="30">
        <v>9063</v>
      </c>
      <c r="J40" s="30">
        <v>548</v>
      </c>
      <c r="K40" s="30">
        <v>118</v>
      </c>
      <c r="L40" s="30">
        <v>169</v>
      </c>
      <c r="M40" s="30">
        <v>380</v>
      </c>
      <c r="N40" s="30">
        <v>8974</v>
      </c>
      <c r="O40" s="30">
        <v>427</v>
      </c>
      <c r="P40" s="30">
        <v>116</v>
      </c>
    </row>
    <row r="41" spans="1:16" x14ac:dyDescent="0.3">
      <c r="A41" s="29" t="s">
        <v>63</v>
      </c>
      <c r="B41" s="30">
        <f t="shared" si="1"/>
        <v>94</v>
      </c>
      <c r="C41" s="30">
        <f t="shared" si="1"/>
        <v>157</v>
      </c>
      <c r="D41" s="30">
        <f t="shared" si="1"/>
        <v>2441</v>
      </c>
      <c r="E41" s="30">
        <f t="shared" si="1"/>
        <v>106</v>
      </c>
      <c r="F41" s="30">
        <f t="shared" si="1"/>
        <v>37</v>
      </c>
      <c r="G41" s="30">
        <v>50</v>
      </c>
      <c r="H41" s="30">
        <v>87</v>
      </c>
      <c r="I41" s="30">
        <v>1155</v>
      </c>
      <c r="J41" s="30">
        <v>52</v>
      </c>
      <c r="K41" s="30">
        <v>21</v>
      </c>
      <c r="L41" s="30">
        <v>44</v>
      </c>
      <c r="M41" s="30">
        <v>70</v>
      </c>
      <c r="N41" s="30">
        <v>1286</v>
      </c>
      <c r="O41" s="30">
        <v>54</v>
      </c>
      <c r="P41" s="30">
        <v>16</v>
      </c>
    </row>
    <row r="42" spans="1:16" x14ac:dyDescent="0.3">
      <c r="A42" s="29" t="s">
        <v>81</v>
      </c>
      <c r="B42" s="30">
        <f t="shared" si="1"/>
        <v>12</v>
      </c>
      <c r="C42" s="30">
        <f t="shared" si="1"/>
        <v>12</v>
      </c>
      <c r="D42" s="30">
        <f t="shared" si="1"/>
        <v>250</v>
      </c>
      <c r="E42" s="30">
        <f t="shared" si="1"/>
        <v>8</v>
      </c>
      <c r="F42" s="30">
        <f t="shared" si="1"/>
        <v>4</v>
      </c>
      <c r="G42" s="30">
        <v>9</v>
      </c>
      <c r="H42" s="30">
        <v>6</v>
      </c>
      <c r="I42" s="30">
        <v>107</v>
      </c>
      <c r="J42" s="30">
        <v>4</v>
      </c>
      <c r="K42" s="30">
        <v>1</v>
      </c>
      <c r="L42" s="30">
        <v>3</v>
      </c>
      <c r="M42" s="30">
        <v>6</v>
      </c>
      <c r="N42" s="30">
        <v>143</v>
      </c>
      <c r="O42" s="30">
        <v>4</v>
      </c>
      <c r="P42" s="30">
        <v>3</v>
      </c>
    </row>
    <row r="43" spans="1:16" x14ac:dyDescent="0.3">
      <c r="A43" s="29" t="s">
        <v>92</v>
      </c>
      <c r="B43" s="30">
        <f t="shared" si="1"/>
        <v>40</v>
      </c>
      <c r="C43" s="30">
        <f t="shared" si="1"/>
        <v>67</v>
      </c>
      <c r="D43" s="30">
        <f t="shared" si="1"/>
        <v>1679</v>
      </c>
      <c r="E43" s="30">
        <f t="shared" si="1"/>
        <v>70</v>
      </c>
      <c r="F43" s="30">
        <f t="shared" si="1"/>
        <v>23</v>
      </c>
      <c r="G43" s="30">
        <v>19</v>
      </c>
      <c r="H43" s="30">
        <v>37</v>
      </c>
      <c r="I43" s="30">
        <v>925</v>
      </c>
      <c r="J43" s="30">
        <v>54</v>
      </c>
      <c r="K43" s="30">
        <v>12</v>
      </c>
      <c r="L43" s="30">
        <v>21</v>
      </c>
      <c r="M43" s="30">
        <v>30</v>
      </c>
      <c r="N43" s="30">
        <v>754</v>
      </c>
      <c r="O43" s="30">
        <v>16</v>
      </c>
      <c r="P43" s="30">
        <v>11</v>
      </c>
    </row>
    <row r="44" spans="1:16" x14ac:dyDescent="0.3">
      <c r="A44" s="29" t="s">
        <v>93</v>
      </c>
      <c r="B44" s="30">
        <f t="shared" si="1"/>
        <v>26</v>
      </c>
      <c r="C44" s="30">
        <f t="shared" si="1"/>
        <v>42</v>
      </c>
      <c r="D44" s="30">
        <f t="shared" si="1"/>
        <v>1138</v>
      </c>
      <c r="E44" s="30">
        <f t="shared" si="1"/>
        <v>89</v>
      </c>
      <c r="F44" s="30">
        <f t="shared" si="1"/>
        <v>18</v>
      </c>
      <c r="G44" s="30">
        <v>15</v>
      </c>
      <c r="H44" s="30">
        <v>30</v>
      </c>
      <c r="I44" s="30">
        <v>530</v>
      </c>
      <c r="J44" s="30">
        <v>57</v>
      </c>
      <c r="K44" s="30">
        <v>10</v>
      </c>
      <c r="L44" s="30">
        <v>11</v>
      </c>
      <c r="M44" s="30">
        <v>12</v>
      </c>
      <c r="N44" s="30">
        <v>608</v>
      </c>
      <c r="O44" s="30">
        <v>32</v>
      </c>
      <c r="P44" s="30">
        <v>8</v>
      </c>
    </row>
    <row r="45" spans="1:16" x14ac:dyDescent="0.3">
      <c r="A45" s="29" t="s">
        <v>47</v>
      </c>
      <c r="B45" s="30">
        <f t="shared" si="1"/>
        <v>28</v>
      </c>
      <c r="C45" s="30">
        <f t="shared" si="1"/>
        <v>71</v>
      </c>
      <c r="D45" s="30">
        <f t="shared" si="1"/>
        <v>2087</v>
      </c>
      <c r="E45" s="30">
        <f t="shared" si="1"/>
        <v>75</v>
      </c>
      <c r="F45" s="30">
        <f t="shared" si="1"/>
        <v>19</v>
      </c>
      <c r="G45" s="30">
        <v>13</v>
      </c>
      <c r="H45" s="30">
        <v>30</v>
      </c>
      <c r="I45" s="30">
        <v>986</v>
      </c>
      <c r="J45" s="30">
        <v>41</v>
      </c>
      <c r="K45" s="30">
        <v>10</v>
      </c>
      <c r="L45" s="30">
        <v>15</v>
      </c>
      <c r="M45" s="30">
        <v>41</v>
      </c>
      <c r="N45" s="30">
        <v>1101</v>
      </c>
      <c r="O45" s="30">
        <v>34</v>
      </c>
      <c r="P45" s="30">
        <v>9</v>
      </c>
    </row>
    <row r="46" spans="1:16" x14ac:dyDescent="0.3">
      <c r="A46" s="29" t="s">
        <v>94</v>
      </c>
      <c r="B46" s="30">
        <f t="shared" si="1"/>
        <v>21</v>
      </c>
      <c r="C46" s="30">
        <f t="shared" si="1"/>
        <v>6</v>
      </c>
      <c r="D46" s="30">
        <f t="shared" si="1"/>
        <v>881</v>
      </c>
      <c r="E46" s="30">
        <f t="shared" si="1"/>
        <v>3</v>
      </c>
      <c r="F46" s="30">
        <f t="shared" si="1"/>
        <v>1</v>
      </c>
      <c r="G46" s="30">
        <v>11</v>
      </c>
      <c r="H46" s="30">
        <v>2</v>
      </c>
      <c r="I46" s="30">
        <v>573</v>
      </c>
      <c r="J46" s="30">
        <v>1</v>
      </c>
      <c r="K46" s="30">
        <v>1</v>
      </c>
      <c r="L46" s="30">
        <v>10</v>
      </c>
      <c r="M46" s="30">
        <v>4</v>
      </c>
      <c r="N46" s="30">
        <v>308</v>
      </c>
      <c r="O46" s="30">
        <v>2</v>
      </c>
      <c r="P46" s="30">
        <v>0</v>
      </c>
    </row>
    <row r="47" spans="1:16" x14ac:dyDescent="0.3">
      <c r="A47" s="29" t="s">
        <v>11</v>
      </c>
      <c r="B47" s="30">
        <f t="shared" si="1"/>
        <v>144</v>
      </c>
      <c r="C47" s="30">
        <f t="shared" si="1"/>
        <v>438</v>
      </c>
      <c r="D47" s="30">
        <f t="shared" si="1"/>
        <v>9561</v>
      </c>
      <c r="E47" s="30">
        <f t="shared" si="1"/>
        <v>624</v>
      </c>
      <c r="F47" s="30">
        <f t="shared" si="1"/>
        <v>132</v>
      </c>
      <c r="G47" s="30">
        <v>79</v>
      </c>
      <c r="H47" s="30">
        <v>221</v>
      </c>
      <c r="I47" s="30">
        <v>4787</v>
      </c>
      <c r="J47" s="30">
        <v>339</v>
      </c>
      <c r="K47" s="30">
        <v>63</v>
      </c>
      <c r="L47" s="30">
        <v>65</v>
      </c>
      <c r="M47" s="30">
        <v>217</v>
      </c>
      <c r="N47" s="30">
        <v>4774</v>
      </c>
      <c r="O47" s="30">
        <v>285</v>
      </c>
      <c r="P47" s="30">
        <v>69</v>
      </c>
    </row>
    <row r="48" spans="1:16" x14ac:dyDescent="0.3">
      <c r="A48" s="29" t="s">
        <v>133</v>
      </c>
      <c r="B48" s="30">
        <f t="shared" si="1"/>
        <v>1098</v>
      </c>
      <c r="C48" s="30">
        <f t="shared" si="1"/>
        <v>2861</v>
      </c>
      <c r="D48" s="30">
        <f t="shared" si="1"/>
        <v>62883</v>
      </c>
      <c r="E48" s="30">
        <f t="shared" si="1"/>
        <v>5082</v>
      </c>
      <c r="F48" s="30">
        <f t="shared" si="1"/>
        <v>905</v>
      </c>
      <c r="G48" s="30">
        <v>556</v>
      </c>
      <c r="H48" s="30">
        <v>1415</v>
      </c>
      <c r="I48" s="30">
        <v>30904</v>
      </c>
      <c r="J48" s="30">
        <v>2698</v>
      </c>
      <c r="K48" s="30">
        <v>482</v>
      </c>
      <c r="L48" s="30">
        <v>542</v>
      </c>
      <c r="M48" s="30">
        <v>1446</v>
      </c>
      <c r="N48" s="30">
        <v>31979</v>
      </c>
      <c r="O48" s="30">
        <v>2384</v>
      </c>
      <c r="P48" s="30">
        <v>423</v>
      </c>
    </row>
    <row r="49" spans="1:16" x14ac:dyDescent="0.3">
      <c r="A49" s="29" t="s">
        <v>26</v>
      </c>
      <c r="B49" s="30">
        <f t="shared" si="1"/>
        <v>31</v>
      </c>
      <c r="C49" s="30">
        <f t="shared" si="1"/>
        <v>75</v>
      </c>
      <c r="D49" s="30">
        <f t="shared" si="1"/>
        <v>1634</v>
      </c>
      <c r="E49" s="30">
        <f t="shared" si="1"/>
        <v>82</v>
      </c>
      <c r="F49" s="30">
        <f t="shared" si="1"/>
        <v>15</v>
      </c>
      <c r="G49" s="30">
        <v>17</v>
      </c>
      <c r="H49" s="30">
        <v>40</v>
      </c>
      <c r="I49" s="30">
        <v>706</v>
      </c>
      <c r="J49" s="30">
        <v>43</v>
      </c>
      <c r="K49" s="30">
        <v>9</v>
      </c>
      <c r="L49" s="30">
        <v>14</v>
      </c>
      <c r="M49" s="30">
        <v>35</v>
      </c>
      <c r="N49" s="30">
        <v>928</v>
      </c>
      <c r="O49" s="30">
        <v>39</v>
      </c>
      <c r="P49" s="30">
        <v>6</v>
      </c>
    </row>
    <row r="50" spans="1:16" x14ac:dyDescent="0.3">
      <c r="A50" s="29" t="s">
        <v>27</v>
      </c>
      <c r="B50" s="30">
        <f t="shared" si="1"/>
        <v>31</v>
      </c>
      <c r="C50" s="30">
        <f t="shared" si="1"/>
        <v>84</v>
      </c>
      <c r="D50" s="30">
        <f t="shared" si="1"/>
        <v>682</v>
      </c>
      <c r="E50" s="30">
        <f t="shared" si="1"/>
        <v>79</v>
      </c>
      <c r="F50" s="30">
        <f t="shared" si="1"/>
        <v>4</v>
      </c>
      <c r="G50" s="30">
        <v>13</v>
      </c>
      <c r="H50" s="30">
        <v>40</v>
      </c>
      <c r="I50" s="30">
        <v>360</v>
      </c>
      <c r="J50" s="30">
        <v>50</v>
      </c>
      <c r="K50" s="30">
        <v>2</v>
      </c>
      <c r="L50" s="30">
        <v>18</v>
      </c>
      <c r="M50" s="30">
        <v>44</v>
      </c>
      <c r="N50" s="30">
        <v>322</v>
      </c>
      <c r="O50" s="30">
        <v>29</v>
      </c>
      <c r="P50" s="30">
        <v>2</v>
      </c>
    </row>
    <row r="51" spans="1:16" x14ac:dyDescent="0.3">
      <c r="A51" s="29" t="s">
        <v>134</v>
      </c>
      <c r="B51" s="30">
        <f t="shared" si="1"/>
        <v>135</v>
      </c>
      <c r="C51" s="30">
        <f t="shared" si="1"/>
        <v>332</v>
      </c>
      <c r="D51" s="30">
        <f t="shared" si="1"/>
        <v>8062</v>
      </c>
      <c r="E51" s="30">
        <f t="shared" si="1"/>
        <v>417</v>
      </c>
      <c r="F51" s="30">
        <f t="shared" si="1"/>
        <v>103</v>
      </c>
      <c r="G51" s="30">
        <v>64</v>
      </c>
      <c r="H51" s="30">
        <v>171</v>
      </c>
      <c r="I51" s="30">
        <v>3811</v>
      </c>
      <c r="J51" s="30">
        <v>206</v>
      </c>
      <c r="K51" s="30">
        <v>57</v>
      </c>
      <c r="L51" s="30">
        <v>71</v>
      </c>
      <c r="M51" s="30">
        <v>161</v>
      </c>
      <c r="N51" s="30">
        <v>4251</v>
      </c>
      <c r="O51" s="30">
        <v>211</v>
      </c>
      <c r="P51" s="30">
        <v>46</v>
      </c>
    </row>
    <row r="52" spans="1:16" x14ac:dyDescent="0.3">
      <c r="A52" s="29" t="s">
        <v>28</v>
      </c>
      <c r="B52" s="30">
        <f t="shared" si="1"/>
        <v>409</v>
      </c>
      <c r="C52" s="30">
        <f t="shared" si="1"/>
        <v>964</v>
      </c>
      <c r="D52" s="30">
        <f t="shared" si="1"/>
        <v>20448</v>
      </c>
      <c r="E52" s="30">
        <f t="shared" si="1"/>
        <v>1377</v>
      </c>
      <c r="F52" s="30">
        <f t="shared" si="1"/>
        <v>302</v>
      </c>
      <c r="G52" s="30">
        <v>201</v>
      </c>
      <c r="H52" s="30">
        <v>473</v>
      </c>
      <c r="I52" s="30">
        <v>10120</v>
      </c>
      <c r="J52" s="30">
        <v>722</v>
      </c>
      <c r="K52" s="30">
        <v>156</v>
      </c>
      <c r="L52" s="30">
        <v>208</v>
      </c>
      <c r="M52" s="30">
        <v>491</v>
      </c>
      <c r="N52" s="30">
        <v>10328</v>
      </c>
      <c r="O52" s="30">
        <v>655</v>
      </c>
      <c r="P52" s="30">
        <v>146</v>
      </c>
    </row>
    <row r="53" spans="1:16" x14ac:dyDescent="0.3">
      <c r="A53" s="29" t="s">
        <v>25</v>
      </c>
      <c r="B53" s="30">
        <f t="shared" si="1"/>
        <v>60</v>
      </c>
      <c r="C53" s="30">
        <f t="shared" si="1"/>
        <v>177</v>
      </c>
      <c r="D53" s="30">
        <f t="shared" si="1"/>
        <v>3288</v>
      </c>
      <c r="E53" s="30">
        <f t="shared" si="1"/>
        <v>287</v>
      </c>
      <c r="F53" s="30">
        <f t="shared" si="1"/>
        <v>40</v>
      </c>
      <c r="G53" s="30">
        <v>35</v>
      </c>
      <c r="H53" s="30">
        <v>82</v>
      </c>
      <c r="I53" s="30">
        <v>1643</v>
      </c>
      <c r="J53" s="30">
        <v>157</v>
      </c>
      <c r="K53" s="30">
        <v>19</v>
      </c>
      <c r="L53" s="30">
        <v>25</v>
      </c>
      <c r="M53" s="30">
        <v>95</v>
      </c>
      <c r="N53" s="30">
        <v>1645</v>
      </c>
      <c r="O53" s="30">
        <v>130</v>
      </c>
      <c r="P53" s="30">
        <v>21</v>
      </c>
    </row>
    <row r="54" spans="1:16" x14ac:dyDescent="0.3">
      <c r="A54" s="29" t="s">
        <v>22</v>
      </c>
      <c r="B54" s="30">
        <f t="shared" si="1"/>
        <v>180</v>
      </c>
      <c r="C54" s="30">
        <f t="shared" si="1"/>
        <v>456</v>
      </c>
      <c r="D54" s="30">
        <f t="shared" si="1"/>
        <v>9625</v>
      </c>
      <c r="E54" s="30">
        <f t="shared" si="1"/>
        <v>1172</v>
      </c>
      <c r="F54" s="30">
        <f t="shared" si="1"/>
        <v>173</v>
      </c>
      <c r="G54" s="30">
        <v>97</v>
      </c>
      <c r="H54" s="30">
        <v>219</v>
      </c>
      <c r="I54" s="30">
        <v>4735</v>
      </c>
      <c r="J54" s="30">
        <v>607</v>
      </c>
      <c r="K54" s="30">
        <v>90</v>
      </c>
      <c r="L54" s="30">
        <v>83</v>
      </c>
      <c r="M54" s="30">
        <v>237</v>
      </c>
      <c r="N54" s="30">
        <v>4890</v>
      </c>
      <c r="O54" s="30">
        <v>565</v>
      </c>
      <c r="P54" s="30">
        <v>83</v>
      </c>
    </row>
    <row r="55" spans="1:16" x14ac:dyDescent="0.3">
      <c r="A55" s="29" t="s">
        <v>29</v>
      </c>
      <c r="B55" s="30">
        <f t="shared" si="1"/>
        <v>232</v>
      </c>
      <c r="C55" s="30">
        <f t="shared" si="1"/>
        <v>649</v>
      </c>
      <c r="D55" s="30">
        <f t="shared" si="1"/>
        <v>17312</v>
      </c>
      <c r="E55" s="30">
        <f t="shared" si="1"/>
        <v>1457</v>
      </c>
      <c r="F55" s="30">
        <f t="shared" si="1"/>
        <v>234</v>
      </c>
      <c r="G55" s="30">
        <v>122</v>
      </c>
      <c r="H55" s="30">
        <v>321</v>
      </c>
      <c r="I55" s="30">
        <v>8768</v>
      </c>
      <c r="J55" s="30">
        <v>800</v>
      </c>
      <c r="K55" s="30">
        <v>133</v>
      </c>
      <c r="L55" s="30">
        <v>110</v>
      </c>
      <c r="M55" s="30">
        <v>328</v>
      </c>
      <c r="N55" s="30">
        <v>8544</v>
      </c>
      <c r="O55" s="30">
        <v>657</v>
      </c>
      <c r="P55" s="30">
        <v>101</v>
      </c>
    </row>
    <row r="56" spans="1:16" x14ac:dyDescent="0.3">
      <c r="A56" s="29" t="s">
        <v>135</v>
      </c>
      <c r="B56" s="30">
        <f t="shared" si="1"/>
        <v>20</v>
      </c>
      <c r="C56" s="30">
        <f t="shared" si="1"/>
        <v>124</v>
      </c>
      <c r="D56" s="30">
        <f t="shared" si="1"/>
        <v>1832</v>
      </c>
      <c r="E56" s="30">
        <f t="shared" si="1"/>
        <v>211</v>
      </c>
      <c r="F56" s="30">
        <f t="shared" si="1"/>
        <v>34</v>
      </c>
      <c r="G56" s="30">
        <v>7</v>
      </c>
      <c r="H56" s="30">
        <v>69</v>
      </c>
      <c r="I56" s="30">
        <v>761</v>
      </c>
      <c r="J56" s="30">
        <v>113</v>
      </c>
      <c r="K56" s="30">
        <v>16</v>
      </c>
      <c r="L56" s="30">
        <v>13</v>
      </c>
      <c r="M56" s="30">
        <v>55</v>
      </c>
      <c r="N56" s="30">
        <v>1071</v>
      </c>
      <c r="O56" s="30">
        <v>98</v>
      </c>
      <c r="P56" s="30">
        <v>18</v>
      </c>
    </row>
    <row r="57" spans="1:16" x14ac:dyDescent="0.3">
      <c r="A57" s="29" t="s">
        <v>101</v>
      </c>
      <c r="B57" s="30">
        <f t="shared" si="1"/>
        <v>2521</v>
      </c>
      <c r="C57" s="30">
        <f t="shared" si="1"/>
        <v>6174</v>
      </c>
      <c r="D57" s="30">
        <f t="shared" si="1"/>
        <v>108210</v>
      </c>
      <c r="E57" s="30">
        <f t="shared" si="1"/>
        <v>9268</v>
      </c>
      <c r="F57" s="30">
        <f t="shared" si="1"/>
        <v>1528</v>
      </c>
      <c r="G57" s="30">
        <v>1200</v>
      </c>
      <c r="H57" s="30">
        <v>3121</v>
      </c>
      <c r="I57" s="30">
        <v>54160</v>
      </c>
      <c r="J57" s="30">
        <v>4788</v>
      </c>
      <c r="K57" s="30">
        <v>789</v>
      </c>
      <c r="L57" s="30">
        <v>1321</v>
      </c>
      <c r="M57" s="30">
        <v>3053</v>
      </c>
      <c r="N57" s="30">
        <v>54050</v>
      </c>
      <c r="O57" s="30">
        <v>4480</v>
      </c>
      <c r="P57" s="30">
        <v>739</v>
      </c>
    </row>
    <row r="58" spans="1:16" x14ac:dyDescent="0.3">
      <c r="A58" s="29" t="s">
        <v>83</v>
      </c>
      <c r="B58" s="30">
        <f t="shared" si="1"/>
        <v>424</v>
      </c>
      <c r="C58" s="30">
        <f t="shared" si="1"/>
        <v>906</v>
      </c>
      <c r="D58" s="30">
        <f t="shared" si="1"/>
        <v>14678</v>
      </c>
      <c r="E58" s="30">
        <f t="shared" si="1"/>
        <v>930</v>
      </c>
      <c r="F58" s="30">
        <f t="shared" si="1"/>
        <v>240</v>
      </c>
      <c r="G58" s="30">
        <v>204</v>
      </c>
      <c r="H58" s="30">
        <v>479</v>
      </c>
      <c r="I58" s="30">
        <v>7448</v>
      </c>
      <c r="J58" s="30">
        <v>509</v>
      </c>
      <c r="K58" s="30">
        <v>117</v>
      </c>
      <c r="L58" s="30">
        <v>220</v>
      </c>
      <c r="M58" s="30">
        <v>427</v>
      </c>
      <c r="N58" s="30">
        <v>7230</v>
      </c>
      <c r="O58" s="30">
        <v>421</v>
      </c>
      <c r="P58" s="30">
        <v>123</v>
      </c>
    </row>
    <row r="59" spans="1:16" x14ac:dyDescent="0.3">
      <c r="A59" s="29" t="s">
        <v>42</v>
      </c>
      <c r="B59" s="30">
        <f t="shared" si="1"/>
        <v>70</v>
      </c>
      <c r="C59" s="30">
        <f t="shared" si="1"/>
        <v>154</v>
      </c>
      <c r="D59" s="30">
        <f t="shared" si="1"/>
        <v>2041</v>
      </c>
      <c r="E59" s="30">
        <f t="shared" si="1"/>
        <v>341</v>
      </c>
      <c r="F59" s="30">
        <f t="shared" si="1"/>
        <v>34</v>
      </c>
      <c r="G59" s="30">
        <v>30</v>
      </c>
      <c r="H59" s="30">
        <v>69</v>
      </c>
      <c r="I59" s="30">
        <v>1047</v>
      </c>
      <c r="J59" s="30">
        <v>172</v>
      </c>
      <c r="K59" s="30">
        <v>23</v>
      </c>
      <c r="L59" s="30">
        <v>40</v>
      </c>
      <c r="M59" s="30">
        <v>85</v>
      </c>
      <c r="N59" s="30">
        <v>994</v>
      </c>
      <c r="O59" s="30">
        <v>169</v>
      </c>
      <c r="P59" s="30">
        <v>11</v>
      </c>
    </row>
    <row r="60" spans="1:16" x14ac:dyDescent="0.3">
      <c r="A60" s="29" t="s">
        <v>34</v>
      </c>
      <c r="B60" s="30">
        <f t="shared" si="1"/>
        <v>44</v>
      </c>
      <c r="C60" s="30">
        <f t="shared" si="1"/>
        <v>143</v>
      </c>
      <c r="D60" s="30">
        <f t="shared" si="1"/>
        <v>1879</v>
      </c>
      <c r="E60" s="30">
        <f t="shared" si="1"/>
        <v>193</v>
      </c>
      <c r="F60" s="30">
        <f t="shared" si="1"/>
        <v>17</v>
      </c>
      <c r="G60" s="30">
        <v>27</v>
      </c>
      <c r="H60" s="30">
        <v>69</v>
      </c>
      <c r="I60" s="30">
        <v>948</v>
      </c>
      <c r="J60" s="30">
        <v>106</v>
      </c>
      <c r="K60" s="30">
        <v>8</v>
      </c>
      <c r="L60" s="30">
        <v>17</v>
      </c>
      <c r="M60" s="30">
        <v>74</v>
      </c>
      <c r="N60" s="30">
        <v>931</v>
      </c>
      <c r="O60" s="30">
        <v>87</v>
      </c>
      <c r="P60" s="30">
        <v>9</v>
      </c>
    </row>
    <row r="61" spans="1:16" x14ac:dyDescent="0.3">
      <c r="A61" s="29" t="s">
        <v>35</v>
      </c>
      <c r="B61" s="30">
        <f t="shared" si="1"/>
        <v>371</v>
      </c>
      <c r="C61" s="30">
        <f t="shared" si="1"/>
        <v>684</v>
      </c>
      <c r="D61" s="30">
        <f t="shared" si="1"/>
        <v>12165</v>
      </c>
      <c r="E61" s="30">
        <f t="shared" si="1"/>
        <v>1139</v>
      </c>
      <c r="F61" s="30">
        <f t="shared" si="1"/>
        <v>227</v>
      </c>
      <c r="G61" s="30">
        <v>183</v>
      </c>
      <c r="H61" s="30">
        <v>334</v>
      </c>
      <c r="I61" s="30">
        <v>5919</v>
      </c>
      <c r="J61" s="30">
        <v>576</v>
      </c>
      <c r="K61" s="30">
        <v>122</v>
      </c>
      <c r="L61" s="30">
        <v>188</v>
      </c>
      <c r="M61" s="30">
        <v>350</v>
      </c>
      <c r="N61" s="30">
        <v>6246</v>
      </c>
      <c r="O61" s="30">
        <v>563</v>
      </c>
      <c r="P61" s="30">
        <v>105</v>
      </c>
    </row>
    <row r="62" spans="1:16" x14ac:dyDescent="0.3">
      <c r="A62" s="29" t="s">
        <v>95</v>
      </c>
      <c r="B62" s="30">
        <f t="shared" si="1"/>
        <v>118</v>
      </c>
      <c r="C62" s="30">
        <f t="shared" si="1"/>
        <v>473</v>
      </c>
      <c r="D62" s="30">
        <f t="shared" si="1"/>
        <v>8080</v>
      </c>
      <c r="E62" s="30">
        <f t="shared" si="1"/>
        <v>729</v>
      </c>
      <c r="F62" s="30">
        <f t="shared" si="1"/>
        <v>116</v>
      </c>
      <c r="G62" s="30">
        <v>60</v>
      </c>
      <c r="H62" s="30">
        <v>240</v>
      </c>
      <c r="I62" s="30">
        <v>3909</v>
      </c>
      <c r="J62" s="30">
        <v>379</v>
      </c>
      <c r="K62" s="30">
        <v>61</v>
      </c>
      <c r="L62" s="30">
        <v>58</v>
      </c>
      <c r="M62" s="30">
        <v>233</v>
      </c>
      <c r="N62" s="30">
        <v>4171</v>
      </c>
      <c r="O62" s="30">
        <v>350</v>
      </c>
      <c r="P62" s="30">
        <v>55</v>
      </c>
    </row>
    <row r="63" spans="1:16" x14ac:dyDescent="0.3">
      <c r="A63" s="29" t="s">
        <v>46</v>
      </c>
      <c r="B63" s="30">
        <f t="shared" si="1"/>
        <v>77</v>
      </c>
      <c r="C63" s="30">
        <f t="shared" si="1"/>
        <v>236</v>
      </c>
      <c r="D63" s="30">
        <f t="shared" si="1"/>
        <v>3226</v>
      </c>
      <c r="E63" s="30">
        <f t="shared" si="1"/>
        <v>194</v>
      </c>
      <c r="F63" s="30">
        <f t="shared" si="1"/>
        <v>28</v>
      </c>
      <c r="G63" s="30">
        <v>33</v>
      </c>
      <c r="H63" s="30">
        <v>130</v>
      </c>
      <c r="I63" s="30">
        <v>1557</v>
      </c>
      <c r="J63" s="30">
        <v>101</v>
      </c>
      <c r="K63" s="30">
        <v>13</v>
      </c>
      <c r="L63" s="30">
        <v>44</v>
      </c>
      <c r="M63" s="30">
        <v>106</v>
      </c>
      <c r="N63" s="30">
        <v>1669</v>
      </c>
      <c r="O63" s="30">
        <v>93</v>
      </c>
      <c r="P63" s="30">
        <v>15</v>
      </c>
    </row>
    <row r="64" spans="1:16" x14ac:dyDescent="0.3">
      <c r="A64" s="29" t="s">
        <v>44</v>
      </c>
      <c r="B64" s="30">
        <f t="shared" si="1"/>
        <v>264</v>
      </c>
      <c r="C64" s="30">
        <f t="shared" si="1"/>
        <v>816</v>
      </c>
      <c r="D64" s="30">
        <f t="shared" si="1"/>
        <v>10254</v>
      </c>
      <c r="E64" s="30">
        <f t="shared" si="1"/>
        <v>747</v>
      </c>
      <c r="F64" s="30">
        <f t="shared" si="1"/>
        <v>132</v>
      </c>
      <c r="G64" s="30">
        <v>130</v>
      </c>
      <c r="H64" s="30">
        <v>397</v>
      </c>
      <c r="I64" s="30">
        <v>5169</v>
      </c>
      <c r="J64" s="30">
        <v>396</v>
      </c>
      <c r="K64" s="30">
        <v>73</v>
      </c>
      <c r="L64" s="30">
        <v>134</v>
      </c>
      <c r="M64" s="30">
        <v>419</v>
      </c>
      <c r="N64" s="30">
        <v>5085</v>
      </c>
      <c r="O64" s="30">
        <v>351</v>
      </c>
      <c r="P64" s="30">
        <v>59</v>
      </c>
    </row>
    <row r="65" spans="1:16" x14ac:dyDescent="0.3">
      <c r="A65" s="29" t="s">
        <v>36</v>
      </c>
      <c r="B65" s="30">
        <f t="shared" si="1"/>
        <v>93</v>
      </c>
      <c r="C65" s="30">
        <f t="shared" si="1"/>
        <v>264</v>
      </c>
      <c r="D65" s="30">
        <f t="shared" si="1"/>
        <v>6217</v>
      </c>
      <c r="E65" s="30">
        <f t="shared" si="1"/>
        <v>737</v>
      </c>
      <c r="F65" s="30">
        <f t="shared" si="1"/>
        <v>60</v>
      </c>
      <c r="G65" s="30">
        <v>41</v>
      </c>
      <c r="H65" s="30">
        <v>131</v>
      </c>
      <c r="I65" s="30">
        <v>3146</v>
      </c>
      <c r="J65" s="30">
        <v>367</v>
      </c>
      <c r="K65" s="30">
        <v>29</v>
      </c>
      <c r="L65" s="30">
        <v>52</v>
      </c>
      <c r="M65" s="30">
        <v>133</v>
      </c>
      <c r="N65" s="30">
        <v>3071</v>
      </c>
      <c r="O65" s="30">
        <v>370</v>
      </c>
      <c r="P65" s="30">
        <v>31</v>
      </c>
    </row>
    <row r="66" spans="1:16" x14ac:dyDescent="0.3">
      <c r="A66" s="29" t="s">
        <v>54</v>
      </c>
      <c r="B66" s="30">
        <f t="shared" si="1"/>
        <v>306</v>
      </c>
      <c r="C66" s="30">
        <f t="shared" si="1"/>
        <v>573</v>
      </c>
      <c r="D66" s="30">
        <f t="shared" si="1"/>
        <v>10534</v>
      </c>
      <c r="E66" s="30">
        <f t="shared" si="1"/>
        <v>1152</v>
      </c>
      <c r="F66" s="30">
        <f t="shared" si="1"/>
        <v>175</v>
      </c>
      <c r="G66" s="30">
        <v>143</v>
      </c>
      <c r="H66" s="30">
        <v>297</v>
      </c>
      <c r="I66" s="30">
        <v>5192</v>
      </c>
      <c r="J66" s="30">
        <v>595</v>
      </c>
      <c r="K66" s="30">
        <v>91</v>
      </c>
      <c r="L66" s="30">
        <v>163</v>
      </c>
      <c r="M66" s="30">
        <v>276</v>
      </c>
      <c r="N66" s="30">
        <v>5342</v>
      </c>
      <c r="O66" s="30">
        <v>557</v>
      </c>
      <c r="P66" s="30">
        <v>84</v>
      </c>
    </row>
    <row r="67" spans="1:16" x14ac:dyDescent="0.3">
      <c r="A67" s="29" t="s">
        <v>23</v>
      </c>
      <c r="B67" s="30">
        <f t="shared" si="1"/>
        <v>155</v>
      </c>
      <c r="C67" s="30">
        <f t="shared" si="1"/>
        <v>495</v>
      </c>
      <c r="D67" s="30">
        <f t="shared" si="1"/>
        <v>7560</v>
      </c>
      <c r="E67" s="30">
        <f t="shared" si="1"/>
        <v>513</v>
      </c>
      <c r="F67" s="30">
        <f t="shared" si="1"/>
        <v>74</v>
      </c>
      <c r="G67" s="30">
        <v>56</v>
      </c>
      <c r="H67" s="30">
        <v>259</v>
      </c>
      <c r="I67" s="30">
        <v>3921</v>
      </c>
      <c r="J67" s="30">
        <v>279</v>
      </c>
      <c r="K67" s="30">
        <v>35</v>
      </c>
      <c r="L67" s="30">
        <v>99</v>
      </c>
      <c r="M67" s="30">
        <v>236</v>
      </c>
      <c r="N67" s="30">
        <v>3639</v>
      </c>
      <c r="O67" s="30">
        <v>234</v>
      </c>
      <c r="P67" s="30">
        <v>39</v>
      </c>
    </row>
    <row r="68" spans="1:16" x14ac:dyDescent="0.3">
      <c r="A68" s="29" t="s">
        <v>49</v>
      </c>
      <c r="B68" s="30">
        <f t="shared" si="1"/>
        <v>82</v>
      </c>
      <c r="C68" s="30">
        <f t="shared" si="1"/>
        <v>275</v>
      </c>
      <c r="D68" s="30">
        <f t="shared" si="1"/>
        <v>4570</v>
      </c>
      <c r="E68" s="30">
        <f t="shared" si="1"/>
        <v>199</v>
      </c>
      <c r="F68" s="30">
        <f t="shared" si="1"/>
        <v>30</v>
      </c>
      <c r="G68" s="30">
        <v>40</v>
      </c>
      <c r="H68" s="30">
        <v>138</v>
      </c>
      <c r="I68" s="30">
        <v>2390</v>
      </c>
      <c r="J68" s="30">
        <v>96</v>
      </c>
      <c r="K68" s="30">
        <v>16</v>
      </c>
      <c r="L68" s="30">
        <v>42</v>
      </c>
      <c r="M68" s="30">
        <v>137</v>
      </c>
      <c r="N68" s="30">
        <v>2180</v>
      </c>
      <c r="O68" s="30">
        <v>103</v>
      </c>
      <c r="P68" s="30">
        <v>14</v>
      </c>
    </row>
    <row r="69" spans="1:16" x14ac:dyDescent="0.3">
      <c r="A69" s="29" t="s">
        <v>24</v>
      </c>
      <c r="B69" s="30">
        <f t="shared" si="1"/>
        <v>206</v>
      </c>
      <c r="C69" s="30">
        <f t="shared" si="1"/>
        <v>529</v>
      </c>
      <c r="D69" s="30">
        <f t="shared" si="1"/>
        <v>13987</v>
      </c>
      <c r="E69" s="30">
        <f t="shared" si="1"/>
        <v>1269</v>
      </c>
      <c r="F69" s="30">
        <f t="shared" si="1"/>
        <v>205</v>
      </c>
      <c r="G69" s="30">
        <v>107</v>
      </c>
      <c r="H69" s="30">
        <v>274</v>
      </c>
      <c r="I69" s="30">
        <v>6953</v>
      </c>
      <c r="J69" s="30">
        <v>627</v>
      </c>
      <c r="K69" s="30">
        <v>114</v>
      </c>
      <c r="L69" s="30">
        <v>99</v>
      </c>
      <c r="M69" s="30">
        <v>255</v>
      </c>
      <c r="N69" s="30">
        <v>7034</v>
      </c>
      <c r="O69" s="30">
        <v>642</v>
      </c>
      <c r="P69" s="30">
        <v>91</v>
      </c>
    </row>
    <row r="70" spans="1:16" x14ac:dyDescent="0.3">
      <c r="A70" s="29" t="s">
        <v>68</v>
      </c>
      <c r="B70" s="30">
        <f t="shared" ref="B70:F95" si="2">G70+L70</f>
        <v>162</v>
      </c>
      <c r="C70" s="30">
        <f t="shared" si="2"/>
        <v>387</v>
      </c>
      <c r="D70" s="30">
        <f t="shared" si="2"/>
        <v>8637</v>
      </c>
      <c r="E70" s="30">
        <f t="shared" si="2"/>
        <v>721</v>
      </c>
      <c r="F70" s="30">
        <f t="shared" si="2"/>
        <v>99</v>
      </c>
      <c r="G70" s="30">
        <v>68</v>
      </c>
      <c r="H70" s="30">
        <v>189</v>
      </c>
      <c r="I70" s="30">
        <v>4455</v>
      </c>
      <c r="J70" s="30">
        <v>385</v>
      </c>
      <c r="K70" s="30">
        <v>44</v>
      </c>
      <c r="L70" s="30">
        <v>94</v>
      </c>
      <c r="M70" s="30">
        <v>198</v>
      </c>
      <c r="N70" s="30">
        <v>4182</v>
      </c>
      <c r="O70" s="30">
        <v>336</v>
      </c>
      <c r="P70" s="30">
        <v>55</v>
      </c>
    </row>
    <row r="71" spans="1:16" x14ac:dyDescent="0.3">
      <c r="A71" s="29" t="s">
        <v>41</v>
      </c>
      <c r="B71" s="30">
        <f t="shared" si="2"/>
        <v>149</v>
      </c>
      <c r="C71" s="30">
        <f t="shared" si="2"/>
        <v>239</v>
      </c>
      <c r="D71" s="30">
        <f t="shared" si="2"/>
        <v>4382</v>
      </c>
      <c r="E71" s="30">
        <f t="shared" si="2"/>
        <v>404</v>
      </c>
      <c r="F71" s="30">
        <f t="shared" si="2"/>
        <v>91</v>
      </c>
      <c r="G71" s="30">
        <v>78</v>
      </c>
      <c r="H71" s="30">
        <v>115</v>
      </c>
      <c r="I71" s="30">
        <v>2106</v>
      </c>
      <c r="J71" s="30">
        <v>200</v>
      </c>
      <c r="K71" s="30">
        <v>43</v>
      </c>
      <c r="L71" s="30">
        <v>71</v>
      </c>
      <c r="M71" s="30">
        <v>124</v>
      </c>
      <c r="N71" s="30">
        <v>2276</v>
      </c>
      <c r="O71" s="30">
        <v>204</v>
      </c>
      <c r="P71" s="30">
        <v>48</v>
      </c>
    </row>
    <row r="72" spans="1:16" x14ac:dyDescent="0.3">
      <c r="A72" s="29" t="s">
        <v>102</v>
      </c>
      <c r="B72" s="30">
        <f t="shared" si="2"/>
        <v>1238</v>
      </c>
      <c r="C72" s="30">
        <f t="shared" si="2"/>
        <v>3696</v>
      </c>
      <c r="D72" s="30">
        <f t="shared" si="2"/>
        <v>52771</v>
      </c>
      <c r="E72" s="30">
        <f t="shared" si="2"/>
        <v>4775</v>
      </c>
      <c r="F72" s="30">
        <f t="shared" si="2"/>
        <v>873</v>
      </c>
      <c r="G72" s="30">
        <v>640</v>
      </c>
      <c r="H72" s="30">
        <v>1857</v>
      </c>
      <c r="I72" s="30">
        <v>26092</v>
      </c>
      <c r="J72" s="30">
        <v>2481</v>
      </c>
      <c r="K72" s="30">
        <v>473</v>
      </c>
      <c r="L72" s="30">
        <v>598</v>
      </c>
      <c r="M72" s="30">
        <v>1839</v>
      </c>
      <c r="N72" s="30">
        <v>26679</v>
      </c>
      <c r="O72" s="30">
        <v>2294</v>
      </c>
      <c r="P72" s="30">
        <v>400</v>
      </c>
    </row>
    <row r="73" spans="1:16" x14ac:dyDescent="0.3">
      <c r="A73" s="29" t="s">
        <v>55</v>
      </c>
      <c r="B73" s="30">
        <f t="shared" si="2"/>
        <v>127</v>
      </c>
      <c r="C73" s="30">
        <f t="shared" si="2"/>
        <v>173</v>
      </c>
      <c r="D73" s="30">
        <f t="shared" si="2"/>
        <v>3818</v>
      </c>
      <c r="E73" s="30">
        <f t="shared" si="2"/>
        <v>274</v>
      </c>
      <c r="F73" s="30">
        <f t="shared" si="2"/>
        <v>77</v>
      </c>
      <c r="G73" s="30">
        <v>66</v>
      </c>
      <c r="H73" s="30">
        <v>85</v>
      </c>
      <c r="I73" s="30">
        <v>1843</v>
      </c>
      <c r="J73" s="30">
        <v>134</v>
      </c>
      <c r="K73" s="30">
        <v>47</v>
      </c>
      <c r="L73" s="30">
        <v>61</v>
      </c>
      <c r="M73" s="30">
        <v>88</v>
      </c>
      <c r="N73" s="30">
        <v>1975</v>
      </c>
      <c r="O73" s="30">
        <v>140</v>
      </c>
      <c r="P73" s="30">
        <v>30</v>
      </c>
    </row>
    <row r="74" spans="1:16" x14ac:dyDescent="0.3">
      <c r="A74" s="29" t="s">
        <v>16</v>
      </c>
      <c r="B74" s="30">
        <f t="shared" si="2"/>
        <v>459</v>
      </c>
      <c r="C74" s="30">
        <f t="shared" si="2"/>
        <v>1276</v>
      </c>
      <c r="D74" s="30">
        <f t="shared" si="2"/>
        <v>17768</v>
      </c>
      <c r="E74" s="30">
        <f t="shared" si="2"/>
        <v>1439</v>
      </c>
      <c r="F74" s="30">
        <f t="shared" si="2"/>
        <v>333</v>
      </c>
      <c r="G74" s="30">
        <v>249</v>
      </c>
      <c r="H74" s="30">
        <v>632</v>
      </c>
      <c r="I74" s="30">
        <v>8959</v>
      </c>
      <c r="J74" s="30">
        <v>735</v>
      </c>
      <c r="K74" s="30">
        <v>178</v>
      </c>
      <c r="L74" s="30">
        <v>210</v>
      </c>
      <c r="M74" s="30">
        <v>644</v>
      </c>
      <c r="N74" s="30">
        <v>8809</v>
      </c>
      <c r="O74" s="30">
        <v>704</v>
      </c>
      <c r="P74" s="30">
        <v>155</v>
      </c>
    </row>
    <row r="75" spans="1:16" x14ac:dyDescent="0.3">
      <c r="A75" s="29" t="s">
        <v>132</v>
      </c>
      <c r="B75" s="30">
        <f t="shared" si="2"/>
        <v>332</v>
      </c>
      <c r="C75" s="30">
        <f t="shared" si="2"/>
        <v>1203</v>
      </c>
      <c r="D75" s="30">
        <f t="shared" si="2"/>
        <v>13129</v>
      </c>
      <c r="E75" s="30">
        <f t="shared" si="2"/>
        <v>779</v>
      </c>
      <c r="F75" s="30">
        <f t="shared" si="2"/>
        <v>156</v>
      </c>
      <c r="G75" s="30">
        <v>163</v>
      </c>
      <c r="H75" s="30">
        <v>602</v>
      </c>
      <c r="I75" s="30">
        <v>6575</v>
      </c>
      <c r="J75" s="30">
        <v>402</v>
      </c>
      <c r="K75" s="30">
        <v>75</v>
      </c>
      <c r="L75" s="30">
        <v>169</v>
      </c>
      <c r="M75" s="30">
        <v>601</v>
      </c>
      <c r="N75" s="30">
        <v>6554</v>
      </c>
      <c r="O75" s="30">
        <v>377</v>
      </c>
      <c r="P75" s="30">
        <v>81</v>
      </c>
    </row>
    <row r="76" spans="1:16" x14ac:dyDescent="0.3">
      <c r="A76" s="29" t="s">
        <v>19</v>
      </c>
      <c r="B76" s="30">
        <f t="shared" si="2"/>
        <v>133</v>
      </c>
      <c r="C76" s="30">
        <f t="shared" si="2"/>
        <v>600</v>
      </c>
      <c r="D76" s="30">
        <f t="shared" si="2"/>
        <v>6016</v>
      </c>
      <c r="E76" s="30">
        <f t="shared" si="2"/>
        <v>384</v>
      </c>
      <c r="F76" s="30">
        <f t="shared" si="2"/>
        <v>88</v>
      </c>
      <c r="G76" s="30">
        <v>59</v>
      </c>
      <c r="H76" s="30">
        <v>310</v>
      </c>
      <c r="I76" s="30">
        <v>3056</v>
      </c>
      <c r="J76" s="30">
        <v>206</v>
      </c>
      <c r="K76" s="30">
        <v>41</v>
      </c>
      <c r="L76" s="30">
        <v>74</v>
      </c>
      <c r="M76" s="30">
        <v>290</v>
      </c>
      <c r="N76" s="30">
        <v>2960</v>
      </c>
      <c r="O76" s="30">
        <v>178</v>
      </c>
      <c r="P76" s="30">
        <v>47</v>
      </c>
    </row>
    <row r="77" spans="1:16" x14ac:dyDescent="0.3">
      <c r="A77" s="29" t="s">
        <v>17</v>
      </c>
      <c r="B77" s="30">
        <f t="shared" si="2"/>
        <v>125</v>
      </c>
      <c r="C77" s="30">
        <f t="shared" si="2"/>
        <v>410</v>
      </c>
      <c r="D77" s="30">
        <f t="shared" si="2"/>
        <v>5506</v>
      </c>
      <c r="E77" s="30">
        <f t="shared" si="2"/>
        <v>294</v>
      </c>
      <c r="F77" s="30">
        <f t="shared" si="2"/>
        <v>49</v>
      </c>
      <c r="G77" s="30">
        <v>65</v>
      </c>
      <c r="H77" s="30">
        <v>192</v>
      </c>
      <c r="I77" s="30">
        <v>2711</v>
      </c>
      <c r="J77" s="30">
        <v>145</v>
      </c>
      <c r="K77" s="30">
        <v>26</v>
      </c>
      <c r="L77" s="30">
        <v>60</v>
      </c>
      <c r="M77" s="30">
        <v>218</v>
      </c>
      <c r="N77" s="30">
        <v>2795</v>
      </c>
      <c r="O77" s="30">
        <v>149</v>
      </c>
      <c r="P77" s="30">
        <v>23</v>
      </c>
    </row>
    <row r="78" spans="1:16" x14ac:dyDescent="0.3">
      <c r="A78" s="29" t="s">
        <v>60</v>
      </c>
      <c r="B78" s="30">
        <f t="shared" si="2"/>
        <v>74</v>
      </c>
      <c r="C78" s="30">
        <f t="shared" si="2"/>
        <v>193</v>
      </c>
      <c r="D78" s="30">
        <f t="shared" si="2"/>
        <v>1607</v>
      </c>
      <c r="E78" s="30">
        <f t="shared" si="2"/>
        <v>101</v>
      </c>
      <c r="F78" s="30">
        <f t="shared" si="2"/>
        <v>19</v>
      </c>
      <c r="G78" s="30">
        <v>39</v>
      </c>
      <c r="H78" s="30">
        <v>100</v>
      </c>
      <c r="I78" s="30">
        <v>808</v>
      </c>
      <c r="J78" s="30">
        <v>51</v>
      </c>
      <c r="K78" s="30">
        <v>8</v>
      </c>
      <c r="L78" s="30">
        <v>35</v>
      </c>
      <c r="M78" s="30">
        <v>93</v>
      </c>
      <c r="N78" s="30">
        <v>799</v>
      </c>
      <c r="O78" s="30">
        <v>50</v>
      </c>
      <c r="P78" s="30">
        <v>11</v>
      </c>
    </row>
    <row r="79" spans="1:16" x14ac:dyDescent="0.3">
      <c r="A79" s="29" t="s">
        <v>82</v>
      </c>
      <c r="B79" s="30">
        <f t="shared" si="2"/>
        <v>320</v>
      </c>
      <c r="C79" s="30">
        <f t="shared" si="2"/>
        <v>1044</v>
      </c>
      <c r="D79" s="30">
        <f t="shared" si="2"/>
        <v>18056</v>
      </c>
      <c r="E79" s="30">
        <f t="shared" si="2"/>
        <v>2283</v>
      </c>
      <c r="F79" s="30">
        <f t="shared" si="2"/>
        <v>307</v>
      </c>
      <c r="G79" s="30">
        <v>162</v>
      </c>
      <c r="H79" s="30">
        <v>538</v>
      </c>
      <c r="I79" s="30">
        <v>8715</v>
      </c>
      <c r="J79" s="30">
        <v>1210</v>
      </c>
      <c r="K79" s="30">
        <v>173</v>
      </c>
      <c r="L79" s="30">
        <v>158</v>
      </c>
      <c r="M79" s="30">
        <v>506</v>
      </c>
      <c r="N79" s="30">
        <v>9341</v>
      </c>
      <c r="O79" s="30">
        <v>1073</v>
      </c>
      <c r="P79" s="30">
        <v>134</v>
      </c>
    </row>
    <row r="80" spans="1:16" x14ac:dyDescent="0.3">
      <c r="A80" s="29" t="s">
        <v>136</v>
      </c>
      <c r="B80" s="30">
        <f t="shared" si="2"/>
        <v>2302</v>
      </c>
      <c r="C80" s="30">
        <f t="shared" si="2"/>
        <v>6809</v>
      </c>
      <c r="D80" s="30">
        <f t="shared" si="2"/>
        <v>88578</v>
      </c>
      <c r="E80" s="30">
        <f t="shared" si="2"/>
        <v>6806</v>
      </c>
      <c r="F80" s="30">
        <f t="shared" si="2"/>
        <v>1271</v>
      </c>
      <c r="G80" s="30">
        <v>1160</v>
      </c>
      <c r="H80" s="30">
        <v>3527</v>
      </c>
      <c r="I80" s="30">
        <v>44107</v>
      </c>
      <c r="J80" s="30">
        <v>3473</v>
      </c>
      <c r="K80" s="30">
        <v>652</v>
      </c>
      <c r="L80" s="30">
        <v>1142</v>
      </c>
      <c r="M80" s="30">
        <v>3282</v>
      </c>
      <c r="N80" s="30">
        <v>44471</v>
      </c>
      <c r="O80" s="30">
        <v>3333</v>
      </c>
      <c r="P80" s="30">
        <v>619</v>
      </c>
    </row>
    <row r="81" spans="1:16" x14ac:dyDescent="0.3">
      <c r="A81" s="29" t="s">
        <v>58</v>
      </c>
      <c r="B81" s="30">
        <f t="shared" si="2"/>
        <v>38</v>
      </c>
      <c r="C81" s="30">
        <f t="shared" si="2"/>
        <v>88</v>
      </c>
      <c r="D81" s="30">
        <f t="shared" si="2"/>
        <v>1745</v>
      </c>
      <c r="E81" s="30">
        <f t="shared" si="2"/>
        <v>51</v>
      </c>
      <c r="F81" s="30">
        <f t="shared" si="2"/>
        <v>7</v>
      </c>
      <c r="G81" s="30">
        <v>19</v>
      </c>
      <c r="H81" s="30">
        <v>46</v>
      </c>
      <c r="I81" s="30">
        <v>872</v>
      </c>
      <c r="J81" s="30">
        <v>22</v>
      </c>
      <c r="K81" s="30">
        <v>3</v>
      </c>
      <c r="L81" s="30">
        <v>19</v>
      </c>
      <c r="M81" s="30">
        <v>42</v>
      </c>
      <c r="N81" s="30">
        <v>873</v>
      </c>
      <c r="O81" s="30">
        <v>29</v>
      </c>
      <c r="P81" s="30">
        <v>4</v>
      </c>
    </row>
    <row r="82" spans="1:16" x14ac:dyDescent="0.3">
      <c r="A82" s="29" t="s">
        <v>14</v>
      </c>
      <c r="B82" s="30">
        <f t="shared" si="2"/>
        <v>231</v>
      </c>
      <c r="C82" s="30">
        <f t="shared" si="2"/>
        <v>601</v>
      </c>
      <c r="D82" s="30">
        <f t="shared" si="2"/>
        <v>1371</v>
      </c>
      <c r="E82" s="30">
        <f t="shared" si="2"/>
        <v>241</v>
      </c>
      <c r="F82" s="30">
        <f t="shared" si="2"/>
        <v>66</v>
      </c>
      <c r="G82" s="30">
        <v>96</v>
      </c>
      <c r="H82" s="30">
        <v>275</v>
      </c>
      <c r="I82" s="30">
        <v>698</v>
      </c>
      <c r="J82" s="30">
        <v>123</v>
      </c>
      <c r="K82" s="30">
        <v>37</v>
      </c>
      <c r="L82" s="30">
        <v>135</v>
      </c>
      <c r="M82" s="30">
        <v>326</v>
      </c>
      <c r="N82" s="30">
        <v>673</v>
      </c>
      <c r="O82" s="30">
        <v>118</v>
      </c>
      <c r="P82" s="30">
        <v>29</v>
      </c>
    </row>
    <row r="83" spans="1:16" x14ac:dyDescent="0.3">
      <c r="A83" s="29" t="s">
        <v>77</v>
      </c>
      <c r="B83" s="30">
        <f t="shared" si="2"/>
        <v>75</v>
      </c>
      <c r="C83" s="30">
        <f t="shared" si="2"/>
        <v>232</v>
      </c>
      <c r="D83" s="30">
        <f t="shared" si="2"/>
        <v>3149</v>
      </c>
      <c r="E83" s="30">
        <f t="shared" si="2"/>
        <v>237</v>
      </c>
      <c r="F83" s="30">
        <f t="shared" si="2"/>
        <v>38</v>
      </c>
      <c r="G83" s="30">
        <v>38</v>
      </c>
      <c r="H83" s="30">
        <v>95</v>
      </c>
      <c r="I83" s="30">
        <v>1674</v>
      </c>
      <c r="J83" s="30">
        <v>141</v>
      </c>
      <c r="K83" s="30">
        <v>19</v>
      </c>
      <c r="L83" s="30">
        <v>37</v>
      </c>
      <c r="M83" s="30">
        <v>137</v>
      </c>
      <c r="N83" s="30">
        <v>1475</v>
      </c>
      <c r="O83" s="30">
        <v>96</v>
      </c>
      <c r="P83" s="30">
        <v>19</v>
      </c>
    </row>
    <row r="84" spans="1:16" x14ac:dyDescent="0.3">
      <c r="A84" s="29" t="s">
        <v>12</v>
      </c>
      <c r="B84" s="30">
        <f t="shared" si="2"/>
        <v>233</v>
      </c>
      <c r="C84" s="30">
        <f t="shared" si="2"/>
        <v>798</v>
      </c>
      <c r="D84" s="30">
        <f t="shared" si="2"/>
        <v>11466</v>
      </c>
      <c r="E84" s="30">
        <f t="shared" si="2"/>
        <v>737</v>
      </c>
      <c r="F84" s="30">
        <f t="shared" si="2"/>
        <v>123</v>
      </c>
      <c r="G84" s="30">
        <v>119</v>
      </c>
      <c r="H84" s="30">
        <v>418</v>
      </c>
      <c r="I84" s="30">
        <v>5734</v>
      </c>
      <c r="J84" s="30">
        <v>342</v>
      </c>
      <c r="K84" s="30">
        <v>62</v>
      </c>
      <c r="L84" s="30">
        <v>114</v>
      </c>
      <c r="M84" s="30">
        <v>380</v>
      </c>
      <c r="N84" s="30">
        <v>5732</v>
      </c>
      <c r="O84" s="30">
        <v>395</v>
      </c>
      <c r="P84" s="30">
        <v>61</v>
      </c>
    </row>
    <row r="85" spans="1:16" x14ac:dyDescent="0.3">
      <c r="A85" s="29" t="s">
        <v>61</v>
      </c>
      <c r="B85" s="30">
        <f t="shared" si="2"/>
        <v>407</v>
      </c>
      <c r="C85" s="30">
        <f t="shared" si="2"/>
        <v>1165</v>
      </c>
      <c r="D85" s="30">
        <f t="shared" si="2"/>
        <v>15876</v>
      </c>
      <c r="E85" s="30">
        <f t="shared" si="2"/>
        <v>1100</v>
      </c>
      <c r="F85" s="30">
        <f t="shared" si="2"/>
        <v>209</v>
      </c>
      <c r="G85" s="30">
        <v>228</v>
      </c>
      <c r="H85" s="30">
        <v>638</v>
      </c>
      <c r="I85" s="30">
        <v>8004</v>
      </c>
      <c r="J85" s="30">
        <v>594</v>
      </c>
      <c r="K85" s="30">
        <v>100</v>
      </c>
      <c r="L85" s="30">
        <v>179</v>
      </c>
      <c r="M85" s="30">
        <v>527</v>
      </c>
      <c r="N85" s="30">
        <v>7872</v>
      </c>
      <c r="O85" s="30">
        <v>506</v>
      </c>
      <c r="P85" s="30">
        <v>109</v>
      </c>
    </row>
    <row r="86" spans="1:16" x14ac:dyDescent="0.3">
      <c r="A86" s="29" t="s">
        <v>72</v>
      </c>
      <c r="B86" s="30">
        <f t="shared" si="2"/>
        <v>479</v>
      </c>
      <c r="C86" s="30">
        <f t="shared" si="2"/>
        <v>1211</v>
      </c>
      <c r="D86" s="30">
        <f t="shared" si="2"/>
        <v>13838</v>
      </c>
      <c r="E86" s="30">
        <f t="shared" si="2"/>
        <v>1095</v>
      </c>
      <c r="F86" s="30">
        <f t="shared" si="2"/>
        <v>203</v>
      </c>
      <c r="G86" s="30">
        <v>222</v>
      </c>
      <c r="H86" s="30">
        <v>638</v>
      </c>
      <c r="I86" s="30">
        <v>6909</v>
      </c>
      <c r="J86" s="30">
        <v>579</v>
      </c>
      <c r="K86" s="30">
        <v>109</v>
      </c>
      <c r="L86" s="30">
        <v>257</v>
      </c>
      <c r="M86" s="30">
        <v>573</v>
      </c>
      <c r="N86" s="30">
        <v>6929</v>
      </c>
      <c r="O86" s="30">
        <v>516</v>
      </c>
      <c r="P86" s="30">
        <v>94</v>
      </c>
    </row>
    <row r="87" spans="1:16" x14ac:dyDescent="0.3">
      <c r="A87" s="29" t="s">
        <v>76</v>
      </c>
      <c r="B87" s="30">
        <f t="shared" si="2"/>
        <v>340</v>
      </c>
      <c r="C87" s="30">
        <f t="shared" si="2"/>
        <v>1170</v>
      </c>
      <c r="D87" s="30">
        <f t="shared" si="2"/>
        <v>16085</v>
      </c>
      <c r="E87" s="30">
        <f t="shared" si="2"/>
        <v>1468</v>
      </c>
      <c r="F87" s="30">
        <f t="shared" si="2"/>
        <v>181</v>
      </c>
      <c r="G87" s="30">
        <v>186</v>
      </c>
      <c r="H87" s="30">
        <v>594</v>
      </c>
      <c r="I87" s="30">
        <v>7836</v>
      </c>
      <c r="J87" s="30">
        <v>702</v>
      </c>
      <c r="K87" s="30">
        <v>96</v>
      </c>
      <c r="L87" s="30">
        <v>154</v>
      </c>
      <c r="M87" s="30">
        <v>576</v>
      </c>
      <c r="N87" s="30">
        <v>8249</v>
      </c>
      <c r="O87" s="30">
        <v>766</v>
      </c>
      <c r="P87" s="30">
        <v>85</v>
      </c>
    </row>
    <row r="88" spans="1:16" x14ac:dyDescent="0.3">
      <c r="A88" s="29" t="s">
        <v>6</v>
      </c>
      <c r="B88" s="30">
        <f t="shared" si="2"/>
        <v>279</v>
      </c>
      <c r="C88" s="30">
        <f t="shared" si="2"/>
        <v>707</v>
      </c>
      <c r="D88" s="30">
        <f t="shared" si="2"/>
        <v>11012</v>
      </c>
      <c r="E88" s="30">
        <f t="shared" si="2"/>
        <v>959</v>
      </c>
      <c r="F88" s="30">
        <f t="shared" si="2"/>
        <v>259</v>
      </c>
      <c r="G88" s="30">
        <v>136</v>
      </c>
      <c r="H88" s="30">
        <v>376</v>
      </c>
      <c r="I88" s="30">
        <v>5335</v>
      </c>
      <c r="J88" s="30">
        <v>498</v>
      </c>
      <c r="K88" s="30">
        <v>131</v>
      </c>
      <c r="L88" s="30">
        <v>143</v>
      </c>
      <c r="M88" s="30">
        <v>331</v>
      </c>
      <c r="N88" s="30">
        <v>5677</v>
      </c>
      <c r="O88" s="30">
        <v>461</v>
      </c>
      <c r="P88" s="30">
        <v>128</v>
      </c>
    </row>
    <row r="89" spans="1:16" x14ac:dyDescent="0.3">
      <c r="A89" s="29" t="s">
        <v>64</v>
      </c>
      <c r="B89" s="30">
        <f t="shared" si="2"/>
        <v>133</v>
      </c>
      <c r="C89" s="30">
        <f t="shared" si="2"/>
        <v>463</v>
      </c>
      <c r="D89" s="30">
        <f t="shared" si="2"/>
        <v>8554</v>
      </c>
      <c r="E89" s="30">
        <f t="shared" si="2"/>
        <v>493</v>
      </c>
      <c r="F89" s="30">
        <f t="shared" si="2"/>
        <v>120</v>
      </c>
      <c r="G89" s="30">
        <v>76</v>
      </c>
      <c r="H89" s="30">
        <v>243</v>
      </c>
      <c r="I89" s="30">
        <v>4320</v>
      </c>
      <c r="J89" s="30">
        <v>246</v>
      </c>
      <c r="K89" s="30">
        <v>66</v>
      </c>
      <c r="L89" s="30">
        <v>57</v>
      </c>
      <c r="M89" s="30">
        <v>220</v>
      </c>
      <c r="N89" s="30">
        <v>4234</v>
      </c>
      <c r="O89" s="30">
        <v>247</v>
      </c>
      <c r="P89" s="30">
        <v>54</v>
      </c>
    </row>
    <row r="90" spans="1:16" x14ac:dyDescent="0.3">
      <c r="A90" s="29" t="s">
        <v>5</v>
      </c>
      <c r="B90" s="30">
        <f t="shared" si="2"/>
        <v>87</v>
      </c>
      <c r="C90" s="30">
        <f t="shared" si="2"/>
        <v>374</v>
      </c>
      <c r="D90" s="30">
        <f t="shared" si="2"/>
        <v>5482</v>
      </c>
      <c r="E90" s="30">
        <f t="shared" si="2"/>
        <v>425</v>
      </c>
      <c r="F90" s="30">
        <f t="shared" si="2"/>
        <v>65</v>
      </c>
      <c r="G90" s="30">
        <v>40</v>
      </c>
      <c r="H90" s="30">
        <v>204</v>
      </c>
      <c r="I90" s="30">
        <v>2725</v>
      </c>
      <c r="J90" s="30">
        <v>226</v>
      </c>
      <c r="K90" s="30">
        <v>29</v>
      </c>
      <c r="L90" s="30">
        <v>47</v>
      </c>
      <c r="M90" s="30">
        <v>170</v>
      </c>
      <c r="N90" s="30">
        <v>2757</v>
      </c>
      <c r="O90" s="30">
        <v>199</v>
      </c>
      <c r="P90" s="30">
        <v>36</v>
      </c>
    </row>
    <row r="91" spans="1:16" x14ac:dyDescent="0.3">
      <c r="A91" s="29" t="s">
        <v>137</v>
      </c>
      <c r="B91" s="30">
        <f t="shared" si="2"/>
        <v>1633</v>
      </c>
      <c r="C91" s="30">
        <f t="shared" si="2"/>
        <v>3738</v>
      </c>
      <c r="D91" s="30">
        <f t="shared" si="2"/>
        <v>38022</v>
      </c>
      <c r="E91" s="30">
        <f t="shared" si="2"/>
        <v>3149</v>
      </c>
      <c r="F91" s="30">
        <f t="shared" si="2"/>
        <v>628</v>
      </c>
      <c r="G91" s="30">
        <v>801</v>
      </c>
      <c r="H91" s="30">
        <v>1947</v>
      </c>
      <c r="I91" s="30">
        <v>19407</v>
      </c>
      <c r="J91" s="30">
        <v>1643</v>
      </c>
      <c r="K91" s="30">
        <v>351</v>
      </c>
      <c r="L91" s="30">
        <v>832</v>
      </c>
      <c r="M91" s="30">
        <v>1791</v>
      </c>
      <c r="N91" s="30">
        <v>18615</v>
      </c>
      <c r="O91" s="30">
        <v>1506</v>
      </c>
      <c r="P91" s="30">
        <v>277</v>
      </c>
    </row>
    <row r="92" spans="1:16" x14ac:dyDescent="0.3">
      <c r="A92" s="29" t="s">
        <v>1</v>
      </c>
      <c r="B92" s="30">
        <f t="shared" si="2"/>
        <v>296</v>
      </c>
      <c r="C92" s="30">
        <f t="shared" si="2"/>
        <v>395</v>
      </c>
      <c r="D92" s="30">
        <f t="shared" si="2"/>
        <v>5334</v>
      </c>
      <c r="E92" s="30">
        <f t="shared" si="2"/>
        <v>459</v>
      </c>
      <c r="F92" s="30">
        <f t="shared" si="2"/>
        <v>70</v>
      </c>
      <c r="G92" s="30">
        <v>115</v>
      </c>
      <c r="H92" s="30">
        <v>217</v>
      </c>
      <c r="I92" s="30">
        <v>2863</v>
      </c>
      <c r="J92" s="30">
        <v>273</v>
      </c>
      <c r="K92" s="30">
        <v>36</v>
      </c>
      <c r="L92" s="30">
        <v>181</v>
      </c>
      <c r="M92" s="30">
        <v>178</v>
      </c>
      <c r="N92" s="30">
        <v>2471</v>
      </c>
      <c r="O92" s="30">
        <v>186</v>
      </c>
      <c r="P92" s="30">
        <v>34</v>
      </c>
    </row>
    <row r="93" spans="1:16" x14ac:dyDescent="0.3">
      <c r="A93" s="29" t="s">
        <v>62</v>
      </c>
      <c r="B93" s="30">
        <f t="shared" si="2"/>
        <v>191</v>
      </c>
      <c r="C93" s="30">
        <f t="shared" si="2"/>
        <v>525</v>
      </c>
      <c r="D93" s="30">
        <f t="shared" si="2"/>
        <v>3353</v>
      </c>
      <c r="E93" s="30">
        <f t="shared" si="2"/>
        <v>344</v>
      </c>
      <c r="F93" s="30">
        <f t="shared" si="2"/>
        <v>58</v>
      </c>
      <c r="G93" s="30">
        <v>95</v>
      </c>
      <c r="H93" s="30">
        <v>270</v>
      </c>
      <c r="I93" s="30">
        <v>1702</v>
      </c>
      <c r="J93" s="30">
        <v>174</v>
      </c>
      <c r="K93" s="30">
        <v>29</v>
      </c>
      <c r="L93" s="30">
        <v>96</v>
      </c>
      <c r="M93" s="30">
        <v>255</v>
      </c>
      <c r="N93" s="30">
        <v>1651</v>
      </c>
      <c r="O93" s="30">
        <v>170</v>
      </c>
      <c r="P93" s="30">
        <v>29</v>
      </c>
    </row>
    <row r="94" spans="1:16" x14ac:dyDescent="0.3">
      <c r="A94" s="29" t="s">
        <v>57</v>
      </c>
      <c r="B94" s="30">
        <f t="shared" si="2"/>
        <v>277</v>
      </c>
      <c r="C94" s="30">
        <f t="shared" si="2"/>
        <v>650</v>
      </c>
      <c r="D94" s="30">
        <f t="shared" si="2"/>
        <v>5732</v>
      </c>
      <c r="E94" s="30">
        <f t="shared" si="2"/>
        <v>431</v>
      </c>
      <c r="F94" s="30">
        <f t="shared" si="2"/>
        <v>80</v>
      </c>
      <c r="G94" s="30">
        <v>145</v>
      </c>
      <c r="H94" s="30">
        <v>324</v>
      </c>
      <c r="I94" s="30">
        <v>2817</v>
      </c>
      <c r="J94" s="30">
        <v>228</v>
      </c>
      <c r="K94" s="30">
        <v>45</v>
      </c>
      <c r="L94" s="30">
        <v>132</v>
      </c>
      <c r="M94" s="30">
        <v>326</v>
      </c>
      <c r="N94" s="30">
        <v>2915</v>
      </c>
      <c r="O94" s="30">
        <v>203</v>
      </c>
      <c r="P94" s="30">
        <v>35</v>
      </c>
    </row>
    <row r="95" spans="1:16" x14ac:dyDescent="0.3">
      <c r="A95" s="29" t="s">
        <v>9</v>
      </c>
      <c r="B95" s="30">
        <f t="shared" si="2"/>
        <v>60</v>
      </c>
      <c r="C95" s="30">
        <f t="shared" si="2"/>
        <v>124</v>
      </c>
      <c r="D95" s="30">
        <f t="shared" si="2"/>
        <v>1726</v>
      </c>
      <c r="E95" s="30">
        <f t="shared" si="2"/>
        <v>87</v>
      </c>
      <c r="F95" s="30">
        <f t="shared" si="2"/>
        <v>17</v>
      </c>
      <c r="G95" s="30">
        <v>35</v>
      </c>
      <c r="H95" s="30">
        <v>62</v>
      </c>
      <c r="I95" s="30">
        <v>859</v>
      </c>
      <c r="J95" s="30">
        <v>49</v>
      </c>
      <c r="K95" s="30">
        <v>8</v>
      </c>
      <c r="L95" s="30">
        <v>25</v>
      </c>
      <c r="M95" s="30">
        <v>62</v>
      </c>
      <c r="N95" s="30">
        <v>867</v>
      </c>
      <c r="O95" s="30">
        <v>38</v>
      </c>
      <c r="P95" s="30">
        <v>9</v>
      </c>
    </row>
    <row r="96" spans="1:16" x14ac:dyDescent="0.3">
      <c r="A96" s="29" t="s">
        <v>10</v>
      </c>
      <c r="B96" s="30">
        <f t="shared" ref="B96:B102" si="3">G96+L96</f>
        <v>230</v>
      </c>
      <c r="C96" s="30">
        <f t="shared" ref="C96:C102" si="4">H96+M96</f>
        <v>875</v>
      </c>
      <c r="D96" s="30">
        <f t="shared" ref="D96:D102" si="5">I96+N96</f>
        <v>7233</v>
      </c>
      <c r="E96" s="30">
        <f t="shared" ref="E96:E102" si="6">J96+O96</f>
        <v>706</v>
      </c>
      <c r="F96" s="30">
        <f t="shared" ref="F96:F102" si="7">K96+P96</f>
        <v>178</v>
      </c>
      <c r="G96" s="30">
        <v>121</v>
      </c>
      <c r="H96" s="30">
        <v>467</v>
      </c>
      <c r="I96" s="30">
        <v>3664</v>
      </c>
      <c r="J96" s="30">
        <v>350</v>
      </c>
      <c r="K96" s="30">
        <v>113</v>
      </c>
      <c r="L96" s="30">
        <v>109</v>
      </c>
      <c r="M96" s="30">
        <v>408</v>
      </c>
      <c r="N96" s="30">
        <v>3569</v>
      </c>
      <c r="O96" s="30">
        <v>356</v>
      </c>
      <c r="P96" s="30">
        <v>65</v>
      </c>
    </row>
    <row r="97" spans="1:16" x14ac:dyDescent="0.3">
      <c r="A97" s="29" t="s">
        <v>75</v>
      </c>
      <c r="B97" s="30">
        <f t="shared" si="3"/>
        <v>267</v>
      </c>
      <c r="C97" s="30">
        <f t="shared" si="4"/>
        <v>430</v>
      </c>
      <c r="D97" s="30">
        <f t="shared" si="5"/>
        <v>6826</v>
      </c>
      <c r="E97" s="30">
        <f t="shared" si="6"/>
        <v>489</v>
      </c>
      <c r="F97" s="30">
        <f t="shared" si="7"/>
        <v>77</v>
      </c>
      <c r="G97" s="30">
        <v>144</v>
      </c>
      <c r="H97" s="30">
        <v>226</v>
      </c>
      <c r="I97" s="30">
        <v>3426</v>
      </c>
      <c r="J97" s="30">
        <v>231</v>
      </c>
      <c r="K97" s="30">
        <v>32</v>
      </c>
      <c r="L97" s="30">
        <v>123</v>
      </c>
      <c r="M97" s="30">
        <v>204</v>
      </c>
      <c r="N97" s="30">
        <v>3400</v>
      </c>
      <c r="O97" s="30">
        <v>258</v>
      </c>
      <c r="P97" s="30">
        <v>45</v>
      </c>
    </row>
    <row r="98" spans="1:16" x14ac:dyDescent="0.3">
      <c r="A98" s="29" t="s">
        <v>73</v>
      </c>
      <c r="B98" s="30">
        <f t="shared" si="3"/>
        <v>181</v>
      </c>
      <c r="C98" s="30">
        <f t="shared" si="4"/>
        <v>359</v>
      </c>
      <c r="D98" s="30">
        <f t="shared" si="5"/>
        <v>3954</v>
      </c>
      <c r="E98" s="30">
        <f t="shared" si="6"/>
        <v>353</v>
      </c>
      <c r="F98" s="30">
        <f t="shared" si="7"/>
        <v>78</v>
      </c>
      <c r="G98" s="30">
        <v>82</v>
      </c>
      <c r="H98" s="30">
        <v>180</v>
      </c>
      <c r="I98" s="30">
        <v>1957</v>
      </c>
      <c r="J98" s="30">
        <v>174</v>
      </c>
      <c r="K98" s="30">
        <v>48</v>
      </c>
      <c r="L98" s="30">
        <v>99</v>
      </c>
      <c r="M98" s="30">
        <v>179</v>
      </c>
      <c r="N98" s="30">
        <v>1997</v>
      </c>
      <c r="O98" s="30">
        <v>179</v>
      </c>
      <c r="P98" s="30">
        <v>30</v>
      </c>
    </row>
    <row r="99" spans="1:16" x14ac:dyDescent="0.3">
      <c r="A99" s="29" t="s">
        <v>8</v>
      </c>
      <c r="B99" s="30">
        <f t="shared" si="3"/>
        <v>15</v>
      </c>
      <c r="C99" s="30">
        <f t="shared" si="4"/>
        <v>66</v>
      </c>
      <c r="D99" s="30">
        <f t="shared" si="5"/>
        <v>525</v>
      </c>
      <c r="E99" s="30">
        <f t="shared" si="6"/>
        <v>42</v>
      </c>
      <c r="F99" s="30">
        <f t="shared" si="7"/>
        <v>8</v>
      </c>
      <c r="G99" s="30">
        <v>5</v>
      </c>
      <c r="H99" s="30">
        <v>30</v>
      </c>
      <c r="I99" s="30">
        <v>315</v>
      </c>
      <c r="J99" s="30">
        <v>25</v>
      </c>
      <c r="K99" s="30">
        <v>3</v>
      </c>
      <c r="L99" s="30">
        <v>10</v>
      </c>
      <c r="M99" s="30">
        <v>36</v>
      </c>
      <c r="N99" s="30">
        <v>210</v>
      </c>
      <c r="O99" s="30">
        <v>17</v>
      </c>
      <c r="P99" s="30">
        <v>5</v>
      </c>
    </row>
    <row r="100" spans="1:16" x14ac:dyDescent="0.3">
      <c r="A100" s="29" t="s">
        <v>3</v>
      </c>
      <c r="B100" s="30">
        <f t="shared" si="3"/>
        <v>63</v>
      </c>
      <c r="C100" s="30">
        <f t="shared" si="4"/>
        <v>208</v>
      </c>
      <c r="D100" s="30">
        <f t="shared" si="5"/>
        <v>2406</v>
      </c>
      <c r="E100" s="30">
        <f t="shared" si="6"/>
        <v>152</v>
      </c>
      <c r="F100" s="30">
        <f t="shared" si="7"/>
        <v>43</v>
      </c>
      <c r="G100" s="30">
        <v>31</v>
      </c>
      <c r="H100" s="30">
        <v>116</v>
      </c>
      <c r="I100" s="30">
        <v>1279</v>
      </c>
      <c r="J100" s="30">
        <v>83</v>
      </c>
      <c r="K100" s="30">
        <v>29</v>
      </c>
      <c r="L100" s="30">
        <v>32</v>
      </c>
      <c r="M100" s="30">
        <v>92</v>
      </c>
      <c r="N100" s="30">
        <v>1127</v>
      </c>
      <c r="O100" s="30">
        <v>69</v>
      </c>
      <c r="P100" s="30">
        <v>14</v>
      </c>
    </row>
    <row r="101" spans="1:16" x14ac:dyDescent="0.3">
      <c r="A101" s="29" t="s">
        <v>74</v>
      </c>
      <c r="B101" s="30">
        <f t="shared" si="3"/>
        <v>42</v>
      </c>
      <c r="C101" s="30">
        <f t="shared" si="4"/>
        <v>70</v>
      </c>
      <c r="D101" s="30">
        <f t="shared" si="5"/>
        <v>675</v>
      </c>
      <c r="E101" s="30">
        <f t="shared" si="6"/>
        <v>69</v>
      </c>
      <c r="F101" s="30">
        <f t="shared" si="7"/>
        <v>17</v>
      </c>
      <c r="G101" s="30">
        <v>23</v>
      </c>
      <c r="H101" s="30">
        <v>39</v>
      </c>
      <c r="I101" s="30">
        <v>382</v>
      </c>
      <c r="J101" s="30">
        <v>45</v>
      </c>
      <c r="K101" s="30">
        <v>7</v>
      </c>
      <c r="L101" s="30">
        <v>19</v>
      </c>
      <c r="M101" s="30">
        <v>31</v>
      </c>
      <c r="N101" s="30">
        <v>293</v>
      </c>
      <c r="O101" s="30">
        <v>24</v>
      </c>
      <c r="P101" s="30">
        <v>10</v>
      </c>
    </row>
    <row r="102" spans="1:16" x14ac:dyDescent="0.3">
      <c r="A102" s="29" t="s">
        <v>18</v>
      </c>
      <c r="B102" s="30">
        <f t="shared" si="3"/>
        <v>11</v>
      </c>
      <c r="C102" s="30">
        <f t="shared" si="4"/>
        <v>36</v>
      </c>
      <c r="D102" s="30">
        <f t="shared" si="5"/>
        <v>258</v>
      </c>
      <c r="E102" s="30">
        <f t="shared" si="6"/>
        <v>17</v>
      </c>
      <c r="F102" s="30">
        <f t="shared" si="7"/>
        <v>2</v>
      </c>
      <c r="G102" s="30">
        <v>5</v>
      </c>
      <c r="H102" s="30">
        <v>16</v>
      </c>
      <c r="I102" s="30">
        <v>143</v>
      </c>
      <c r="J102" s="30">
        <v>11</v>
      </c>
      <c r="K102" s="30">
        <v>1</v>
      </c>
      <c r="L102" s="30">
        <v>6</v>
      </c>
      <c r="M102" s="30">
        <v>20</v>
      </c>
      <c r="N102" s="30">
        <v>115</v>
      </c>
      <c r="O102" s="30">
        <v>6</v>
      </c>
      <c r="P102" s="30">
        <v>1</v>
      </c>
    </row>
  </sheetData>
  <autoFilter ref="A1:P95" xr:uid="{1F8FA20E-8DD4-4F4E-8EB4-D67FFF7E0990}"/>
  <mergeCells count="5">
    <mergeCell ref="A3:A5"/>
    <mergeCell ref="B3:F3"/>
    <mergeCell ref="G3:K3"/>
    <mergeCell ref="L3:P3"/>
    <mergeCell ref="L4:P4"/>
  </mergeCells>
  <pageMargins left="0.75" right="0.75" top="1" bottom="1" header="0.5" footer="0.5"/>
  <pageSetup orientation="portrait" horizontalDpi="300" verticalDpi="300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8122A-94F5-4153-BB25-39F2FC1F80D2}">
  <sheetPr codeName="Лист14">
    <tabColor theme="7" tint="0.79998168889431442"/>
    <pageSetUpPr fitToPage="1"/>
  </sheetPr>
  <dimension ref="A1:B100"/>
  <sheetViews>
    <sheetView showGridLines="0" workbookViewId="0">
      <selection activeCell="A11" sqref="A11"/>
    </sheetView>
  </sheetViews>
  <sheetFormatPr defaultRowHeight="16.5" x14ac:dyDescent="0.3"/>
  <cols>
    <col min="1" max="1" width="108.5703125" style="15" customWidth="1"/>
    <col min="2" max="2" width="15.7109375" style="15" customWidth="1"/>
    <col min="3" max="256" width="9.140625" style="15"/>
    <col min="257" max="257" width="108.5703125" style="15" customWidth="1"/>
    <col min="258" max="258" width="15.7109375" style="15" customWidth="1"/>
    <col min="259" max="512" width="9.140625" style="15"/>
    <col min="513" max="513" width="108.5703125" style="15" customWidth="1"/>
    <col min="514" max="514" width="15.7109375" style="15" customWidth="1"/>
    <col min="515" max="768" width="9.140625" style="15"/>
    <col min="769" max="769" width="108.5703125" style="15" customWidth="1"/>
    <col min="770" max="770" width="15.7109375" style="15" customWidth="1"/>
    <col min="771" max="1024" width="9.140625" style="15"/>
    <col min="1025" max="1025" width="108.5703125" style="15" customWidth="1"/>
    <col min="1026" max="1026" width="15.7109375" style="15" customWidth="1"/>
    <col min="1027" max="1280" width="9.140625" style="15"/>
    <col min="1281" max="1281" width="108.5703125" style="15" customWidth="1"/>
    <col min="1282" max="1282" width="15.7109375" style="15" customWidth="1"/>
    <col min="1283" max="1536" width="9.140625" style="15"/>
    <col min="1537" max="1537" width="108.5703125" style="15" customWidth="1"/>
    <col min="1538" max="1538" width="15.7109375" style="15" customWidth="1"/>
    <col min="1539" max="1792" width="9.140625" style="15"/>
    <col min="1793" max="1793" width="108.5703125" style="15" customWidth="1"/>
    <col min="1794" max="1794" width="15.7109375" style="15" customWidth="1"/>
    <col min="1795" max="2048" width="9.140625" style="15"/>
    <col min="2049" max="2049" width="108.5703125" style="15" customWidth="1"/>
    <col min="2050" max="2050" width="15.7109375" style="15" customWidth="1"/>
    <col min="2051" max="2304" width="9.140625" style="15"/>
    <col min="2305" max="2305" width="108.5703125" style="15" customWidth="1"/>
    <col min="2306" max="2306" width="15.7109375" style="15" customWidth="1"/>
    <col min="2307" max="2560" width="9.140625" style="15"/>
    <col min="2561" max="2561" width="108.5703125" style="15" customWidth="1"/>
    <col min="2562" max="2562" width="15.7109375" style="15" customWidth="1"/>
    <col min="2563" max="2816" width="9.140625" style="15"/>
    <col min="2817" max="2817" width="108.5703125" style="15" customWidth="1"/>
    <col min="2818" max="2818" width="15.7109375" style="15" customWidth="1"/>
    <col min="2819" max="3072" width="9.140625" style="15"/>
    <col min="3073" max="3073" width="108.5703125" style="15" customWidth="1"/>
    <col min="3074" max="3074" width="15.7109375" style="15" customWidth="1"/>
    <col min="3075" max="3328" width="9.140625" style="15"/>
    <col min="3329" max="3329" width="108.5703125" style="15" customWidth="1"/>
    <col min="3330" max="3330" width="15.7109375" style="15" customWidth="1"/>
    <col min="3331" max="3584" width="9.140625" style="15"/>
    <col min="3585" max="3585" width="108.5703125" style="15" customWidth="1"/>
    <col min="3586" max="3586" width="15.7109375" style="15" customWidth="1"/>
    <col min="3587" max="3840" width="9.140625" style="15"/>
    <col min="3841" max="3841" width="108.5703125" style="15" customWidth="1"/>
    <col min="3842" max="3842" width="15.7109375" style="15" customWidth="1"/>
    <col min="3843" max="4096" width="9.140625" style="15"/>
    <col min="4097" max="4097" width="108.5703125" style="15" customWidth="1"/>
    <col min="4098" max="4098" width="15.7109375" style="15" customWidth="1"/>
    <col min="4099" max="4352" width="9.140625" style="15"/>
    <col min="4353" max="4353" width="108.5703125" style="15" customWidth="1"/>
    <col min="4354" max="4354" width="15.7109375" style="15" customWidth="1"/>
    <col min="4355" max="4608" width="9.140625" style="15"/>
    <col min="4609" max="4609" width="108.5703125" style="15" customWidth="1"/>
    <col min="4610" max="4610" width="15.7109375" style="15" customWidth="1"/>
    <col min="4611" max="4864" width="9.140625" style="15"/>
    <col min="4865" max="4865" width="108.5703125" style="15" customWidth="1"/>
    <col min="4866" max="4866" width="15.7109375" style="15" customWidth="1"/>
    <col min="4867" max="5120" width="9.140625" style="15"/>
    <col min="5121" max="5121" width="108.5703125" style="15" customWidth="1"/>
    <col min="5122" max="5122" width="15.7109375" style="15" customWidth="1"/>
    <col min="5123" max="5376" width="9.140625" style="15"/>
    <col min="5377" max="5377" width="108.5703125" style="15" customWidth="1"/>
    <col min="5378" max="5378" width="15.7109375" style="15" customWidth="1"/>
    <col min="5379" max="5632" width="9.140625" style="15"/>
    <col min="5633" max="5633" width="108.5703125" style="15" customWidth="1"/>
    <col min="5634" max="5634" width="15.7109375" style="15" customWidth="1"/>
    <col min="5635" max="5888" width="9.140625" style="15"/>
    <col min="5889" max="5889" width="108.5703125" style="15" customWidth="1"/>
    <col min="5890" max="5890" width="15.7109375" style="15" customWidth="1"/>
    <col min="5891" max="6144" width="9.140625" style="15"/>
    <col min="6145" max="6145" width="108.5703125" style="15" customWidth="1"/>
    <col min="6146" max="6146" width="15.7109375" style="15" customWidth="1"/>
    <col min="6147" max="6400" width="9.140625" style="15"/>
    <col min="6401" max="6401" width="108.5703125" style="15" customWidth="1"/>
    <col min="6402" max="6402" width="15.7109375" style="15" customWidth="1"/>
    <col min="6403" max="6656" width="9.140625" style="15"/>
    <col min="6657" max="6657" width="108.5703125" style="15" customWidth="1"/>
    <col min="6658" max="6658" width="15.7109375" style="15" customWidth="1"/>
    <col min="6659" max="6912" width="9.140625" style="15"/>
    <col min="6913" max="6913" width="108.5703125" style="15" customWidth="1"/>
    <col min="6914" max="6914" width="15.7109375" style="15" customWidth="1"/>
    <col min="6915" max="7168" width="9.140625" style="15"/>
    <col min="7169" max="7169" width="108.5703125" style="15" customWidth="1"/>
    <col min="7170" max="7170" width="15.7109375" style="15" customWidth="1"/>
    <col min="7171" max="7424" width="9.140625" style="15"/>
    <col min="7425" max="7425" width="108.5703125" style="15" customWidth="1"/>
    <col min="7426" max="7426" width="15.7109375" style="15" customWidth="1"/>
    <col min="7427" max="7680" width="9.140625" style="15"/>
    <col min="7681" max="7681" width="108.5703125" style="15" customWidth="1"/>
    <col min="7682" max="7682" width="15.7109375" style="15" customWidth="1"/>
    <col min="7683" max="7936" width="9.140625" style="15"/>
    <col min="7937" max="7937" width="108.5703125" style="15" customWidth="1"/>
    <col min="7938" max="7938" width="15.7109375" style="15" customWidth="1"/>
    <col min="7939" max="8192" width="9.140625" style="15"/>
    <col min="8193" max="8193" width="108.5703125" style="15" customWidth="1"/>
    <col min="8194" max="8194" width="15.7109375" style="15" customWidth="1"/>
    <col min="8195" max="8448" width="9.140625" style="15"/>
    <col min="8449" max="8449" width="108.5703125" style="15" customWidth="1"/>
    <col min="8450" max="8450" width="15.7109375" style="15" customWidth="1"/>
    <col min="8451" max="8704" width="9.140625" style="15"/>
    <col min="8705" max="8705" width="108.5703125" style="15" customWidth="1"/>
    <col min="8706" max="8706" width="15.7109375" style="15" customWidth="1"/>
    <col min="8707" max="8960" width="9.140625" style="15"/>
    <col min="8961" max="8961" width="108.5703125" style="15" customWidth="1"/>
    <col min="8962" max="8962" width="15.7109375" style="15" customWidth="1"/>
    <col min="8963" max="9216" width="9.140625" style="15"/>
    <col min="9217" max="9217" width="108.5703125" style="15" customWidth="1"/>
    <col min="9218" max="9218" width="15.7109375" style="15" customWidth="1"/>
    <col min="9219" max="9472" width="9.140625" style="15"/>
    <col min="9473" max="9473" width="108.5703125" style="15" customWidth="1"/>
    <col min="9474" max="9474" width="15.7109375" style="15" customWidth="1"/>
    <col min="9475" max="9728" width="9.140625" style="15"/>
    <col min="9729" max="9729" width="108.5703125" style="15" customWidth="1"/>
    <col min="9730" max="9730" width="15.7109375" style="15" customWidth="1"/>
    <col min="9731" max="9984" width="9.140625" style="15"/>
    <col min="9985" max="9985" width="108.5703125" style="15" customWidth="1"/>
    <col min="9986" max="9986" width="15.7109375" style="15" customWidth="1"/>
    <col min="9987" max="10240" width="9.140625" style="15"/>
    <col min="10241" max="10241" width="108.5703125" style="15" customWidth="1"/>
    <col min="10242" max="10242" width="15.7109375" style="15" customWidth="1"/>
    <col min="10243" max="10496" width="9.140625" style="15"/>
    <col min="10497" max="10497" width="108.5703125" style="15" customWidth="1"/>
    <col min="10498" max="10498" width="15.7109375" style="15" customWidth="1"/>
    <col min="10499" max="10752" width="9.140625" style="15"/>
    <col min="10753" max="10753" width="108.5703125" style="15" customWidth="1"/>
    <col min="10754" max="10754" width="15.7109375" style="15" customWidth="1"/>
    <col min="10755" max="11008" width="9.140625" style="15"/>
    <col min="11009" max="11009" width="108.5703125" style="15" customWidth="1"/>
    <col min="11010" max="11010" width="15.7109375" style="15" customWidth="1"/>
    <col min="11011" max="11264" width="9.140625" style="15"/>
    <col min="11265" max="11265" width="108.5703125" style="15" customWidth="1"/>
    <col min="11266" max="11266" width="15.7109375" style="15" customWidth="1"/>
    <col min="11267" max="11520" width="9.140625" style="15"/>
    <col min="11521" max="11521" width="108.5703125" style="15" customWidth="1"/>
    <col min="11522" max="11522" width="15.7109375" style="15" customWidth="1"/>
    <col min="11523" max="11776" width="9.140625" style="15"/>
    <col min="11777" max="11777" width="108.5703125" style="15" customWidth="1"/>
    <col min="11778" max="11778" width="15.7109375" style="15" customWidth="1"/>
    <col min="11779" max="12032" width="9.140625" style="15"/>
    <col min="12033" max="12033" width="108.5703125" style="15" customWidth="1"/>
    <col min="12034" max="12034" width="15.7109375" style="15" customWidth="1"/>
    <col min="12035" max="12288" width="9.140625" style="15"/>
    <col min="12289" max="12289" width="108.5703125" style="15" customWidth="1"/>
    <col min="12290" max="12290" width="15.7109375" style="15" customWidth="1"/>
    <col min="12291" max="12544" width="9.140625" style="15"/>
    <col min="12545" max="12545" width="108.5703125" style="15" customWidth="1"/>
    <col min="12546" max="12546" width="15.7109375" style="15" customWidth="1"/>
    <col min="12547" max="12800" width="9.140625" style="15"/>
    <col min="12801" max="12801" width="108.5703125" style="15" customWidth="1"/>
    <col min="12802" max="12802" width="15.7109375" style="15" customWidth="1"/>
    <col min="12803" max="13056" width="9.140625" style="15"/>
    <col min="13057" max="13057" width="108.5703125" style="15" customWidth="1"/>
    <col min="13058" max="13058" width="15.7109375" style="15" customWidth="1"/>
    <col min="13059" max="13312" width="9.140625" style="15"/>
    <col min="13313" max="13313" width="108.5703125" style="15" customWidth="1"/>
    <col min="13314" max="13314" width="15.7109375" style="15" customWidth="1"/>
    <col min="13315" max="13568" width="9.140625" style="15"/>
    <col min="13569" max="13569" width="108.5703125" style="15" customWidth="1"/>
    <col min="13570" max="13570" width="15.7109375" style="15" customWidth="1"/>
    <col min="13571" max="13824" width="9.140625" style="15"/>
    <col min="13825" max="13825" width="108.5703125" style="15" customWidth="1"/>
    <col min="13826" max="13826" width="15.7109375" style="15" customWidth="1"/>
    <col min="13827" max="14080" width="9.140625" style="15"/>
    <col min="14081" max="14081" width="108.5703125" style="15" customWidth="1"/>
    <col min="14082" max="14082" width="15.7109375" style="15" customWidth="1"/>
    <col min="14083" max="14336" width="9.140625" style="15"/>
    <col min="14337" max="14337" width="108.5703125" style="15" customWidth="1"/>
    <col min="14338" max="14338" width="15.7109375" style="15" customWidth="1"/>
    <col min="14339" max="14592" width="9.140625" style="15"/>
    <col min="14593" max="14593" width="108.5703125" style="15" customWidth="1"/>
    <col min="14594" max="14594" width="15.7109375" style="15" customWidth="1"/>
    <col min="14595" max="14848" width="9.140625" style="15"/>
    <col min="14849" max="14849" width="108.5703125" style="15" customWidth="1"/>
    <col min="14850" max="14850" width="15.7109375" style="15" customWidth="1"/>
    <col min="14851" max="15104" width="9.140625" style="15"/>
    <col min="15105" max="15105" width="108.5703125" style="15" customWidth="1"/>
    <col min="15106" max="15106" width="15.7109375" style="15" customWidth="1"/>
    <col min="15107" max="15360" width="9.140625" style="15"/>
    <col min="15361" max="15361" width="108.5703125" style="15" customWidth="1"/>
    <col min="15362" max="15362" width="15.7109375" style="15" customWidth="1"/>
    <col min="15363" max="15616" width="9.140625" style="15"/>
    <col min="15617" max="15617" width="108.5703125" style="15" customWidth="1"/>
    <col min="15618" max="15618" width="15.7109375" style="15" customWidth="1"/>
    <col min="15619" max="15872" width="9.140625" style="15"/>
    <col min="15873" max="15873" width="108.5703125" style="15" customWidth="1"/>
    <col min="15874" max="15874" width="15.7109375" style="15" customWidth="1"/>
    <col min="15875" max="16128" width="9.140625" style="15"/>
    <col min="16129" max="16129" width="108.5703125" style="15" customWidth="1"/>
    <col min="16130" max="16130" width="15.7109375" style="15" customWidth="1"/>
    <col min="16131" max="16384" width="9.140625" style="15"/>
  </cols>
  <sheetData>
    <row r="1" spans="1:2" x14ac:dyDescent="0.3">
      <c r="A1" s="21" t="s">
        <v>115</v>
      </c>
    </row>
    <row r="3" spans="1:2" x14ac:dyDescent="0.3">
      <c r="A3" s="22" t="s">
        <v>182</v>
      </c>
      <c r="B3" s="23" t="s">
        <v>116</v>
      </c>
    </row>
    <row r="4" spans="1:2" x14ac:dyDescent="0.3">
      <c r="A4" s="24"/>
      <c r="B4" s="23" t="s">
        <v>117</v>
      </c>
    </row>
    <row r="5" spans="1:2" x14ac:dyDescent="0.3">
      <c r="A5" s="23" t="s">
        <v>88</v>
      </c>
      <c r="B5" s="25">
        <v>16983</v>
      </c>
    </row>
    <row r="6" spans="1:2" x14ac:dyDescent="0.3">
      <c r="A6" s="23" t="s">
        <v>97</v>
      </c>
      <c r="B6" s="25">
        <v>3202</v>
      </c>
    </row>
    <row r="7" spans="1:2" x14ac:dyDescent="0.3">
      <c r="A7" s="23" t="s">
        <v>50</v>
      </c>
      <c r="B7" s="25">
        <v>171</v>
      </c>
    </row>
    <row r="8" spans="1:2" x14ac:dyDescent="0.3">
      <c r="A8" s="23" t="s">
        <v>48</v>
      </c>
      <c r="B8" s="25">
        <v>136</v>
      </c>
    </row>
    <row r="9" spans="1:2" x14ac:dyDescent="0.3">
      <c r="A9" s="23" t="s">
        <v>20</v>
      </c>
      <c r="B9" s="25">
        <v>192</v>
      </c>
    </row>
    <row r="10" spans="1:2" x14ac:dyDescent="0.3">
      <c r="A10" s="23" t="s">
        <v>4</v>
      </c>
      <c r="B10" s="25">
        <v>258</v>
      </c>
    </row>
    <row r="11" spans="1:2" x14ac:dyDescent="0.3">
      <c r="A11" s="23" t="s">
        <v>45</v>
      </c>
      <c r="B11" s="25">
        <v>171</v>
      </c>
    </row>
    <row r="12" spans="1:2" x14ac:dyDescent="0.3">
      <c r="A12" s="23" t="s">
        <v>40</v>
      </c>
      <c r="B12" s="25">
        <v>124</v>
      </c>
    </row>
    <row r="13" spans="1:2" x14ac:dyDescent="0.3">
      <c r="A13" s="23" t="s">
        <v>37</v>
      </c>
      <c r="B13" s="25">
        <v>113</v>
      </c>
    </row>
    <row r="14" spans="1:2" x14ac:dyDescent="0.3">
      <c r="A14" s="23" t="s">
        <v>56</v>
      </c>
      <c r="B14" s="25">
        <v>121</v>
      </c>
    </row>
    <row r="15" spans="1:2" x14ac:dyDescent="0.3">
      <c r="A15" s="23" t="s">
        <v>51</v>
      </c>
      <c r="B15" s="25">
        <v>25</v>
      </c>
    </row>
    <row r="16" spans="1:2" x14ac:dyDescent="0.3">
      <c r="A16" s="23" t="s">
        <v>21</v>
      </c>
      <c r="B16" s="25">
        <v>878</v>
      </c>
    </row>
    <row r="17" spans="1:2" x14ac:dyDescent="0.3">
      <c r="A17" s="23" t="s">
        <v>70</v>
      </c>
      <c r="B17" s="25">
        <v>75</v>
      </c>
    </row>
    <row r="18" spans="1:2" x14ac:dyDescent="0.3">
      <c r="A18" s="23" t="s">
        <v>59</v>
      </c>
      <c r="B18" s="25">
        <v>41</v>
      </c>
    </row>
    <row r="19" spans="1:2" x14ac:dyDescent="0.3">
      <c r="A19" s="23" t="s">
        <v>43</v>
      </c>
      <c r="B19" s="25">
        <v>84</v>
      </c>
    </row>
    <row r="20" spans="1:2" x14ac:dyDescent="0.3">
      <c r="A20" s="23" t="s">
        <v>15</v>
      </c>
      <c r="B20" s="25">
        <v>99</v>
      </c>
    </row>
    <row r="21" spans="1:2" x14ac:dyDescent="0.3">
      <c r="A21" s="23" t="s">
        <v>38</v>
      </c>
      <c r="B21" s="25">
        <v>212</v>
      </c>
    </row>
    <row r="22" spans="1:2" x14ac:dyDescent="0.3">
      <c r="A22" s="23" t="s">
        <v>39</v>
      </c>
      <c r="B22" s="25">
        <v>156</v>
      </c>
    </row>
    <row r="23" spans="1:2" x14ac:dyDescent="0.3">
      <c r="A23" s="23" t="s">
        <v>78</v>
      </c>
      <c r="B23" s="25">
        <v>64</v>
      </c>
    </row>
    <row r="24" spans="1:2" x14ac:dyDescent="0.3">
      <c r="A24" s="23" t="s">
        <v>13</v>
      </c>
      <c r="B24" s="25">
        <v>282</v>
      </c>
    </row>
    <row r="25" spans="1:2" x14ac:dyDescent="0.3">
      <c r="A25" s="23" t="s">
        <v>98</v>
      </c>
      <c r="B25" s="25">
        <v>1742</v>
      </c>
    </row>
    <row r="26" spans="1:2" x14ac:dyDescent="0.3">
      <c r="A26" s="23" t="s">
        <v>71</v>
      </c>
      <c r="B26" s="25">
        <v>90</v>
      </c>
    </row>
    <row r="27" spans="1:2" x14ac:dyDescent="0.3">
      <c r="A27" s="23" t="s">
        <v>65</v>
      </c>
      <c r="B27" s="25">
        <v>203</v>
      </c>
    </row>
    <row r="28" spans="1:2" x14ac:dyDescent="0.3">
      <c r="A28" s="23" t="s">
        <v>53</v>
      </c>
      <c r="B28" s="25">
        <v>298</v>
      </c>
    </row>
    <row r="29" spans="1:2" x14ac:dyDescent="0.3">
      <c r="A29" s="23" t="s">
        <v>7</v>
      </c>
      <c r="B29" s="25">
        <v>11</v>
      </c>
    </row>
    <row r="30" spans="1:2" x14ac:dyDescent="0.3">
      <c r="A30" s="23" t="s">
        <v>89</v>
      </c>
      <c r="B30" s="25">
        <v>287</v>
      </c>
    </row>
    <row r="31" spans="1:2" x14ac:dyDescent="0.3">
      <c r="A31" s="23" t="s">
        <v>80</v>
      </c>
      <c r="B31" s="25">
        <v>132</v>
      </c>
    </row>
    <row r="32" spans="1:2" x14ac:dyDescent="0.3">
      <c r="A32" s="23" t="s">
        <v>69</v>
      </c>
      <c r="B32" s="25">
        <v>153</v>
      </c>
    </row>
    <row r="33" spans="1:2" x14ac:dyDescent="0.3">
      <c r="A33" s="23" t="s">
        <v>33</v>
      </c>
      <c r="B33" s="25">
        <v>281</v>
      </c>
    </row>
    <row r="34" spans="1:2" x14ac:dyDescent="0.3">
      <c r="A34" s="23" t="s">
        <v>30</v>
      </c>
      <c r="B34" s="25">
        <v>41</v>
      </c>
    </row>
    <row r="35" spans="1:2" x14ac:dyDescent="0.3">
      <c r="A35" s="23" t="s">
        <v>52</v>
      </c>
      <c r="B35" s="25">
        <v>101</v>
      </c>
    </row>
    <row r="36" spans="1:2" x14ac:dyDescent="0.3">
      <c r="A36" s="23" t="s">
        <v>31</v>
      </c>
      <c r="B36" s="25">
        <v>90</v>
      </c>
    </row>
    <row r="37" spans="1:2" x14ac:dyDescent="0.3">
      <c r="A37" s="23" t="s">
        <v>32</v>
      </c>
      <c r="B37" s="25">
        <v>353</v>
      </c>
    </row>
    <row r="38" spans="1:2" x14ac:dyDescent="0.3">
      <c r="A38" s="23" t="s">
        <v>99</v>
      </c>
      <c r="B38" s="25">
        <v>1261</v>
      </c>
    </row>
    <row r="39" spans="1:2" x14ac:dyDescent="0.3">
      <c r="A39" s="23" t="s">
        <v>26</v>
      </c>
      <c r="B39" s="25">
        <v>66</v>
      </c>
    </row>
    <row r="40" spans="1:2" x14ac:dyDescent="0.3">
      <c r="A40" s="23" t="s">
        <v>27</v>
      </c>
      <c r="B40" s="25">
        <v>58</v>
      </c>
    </row>
    <row r="41" spans="1:2" x14ac:dyDescent="0.3">
      <c r="A41" s="23" t="s">
        <v>90</v>
      </c>
      <c r="B41" s="25">
        <v>314</v>
      </c>
    </row>
    <row r="42" spans="1:2" x14ac:dyDescent="0.3">
      <c r="A42" s="23" t="s">
        <v>28</v>
      </c>
      <c r="B42" s="25">
        <v>515</v>
      </c>
    </row>
    <row r="43" spans="1:2" x14ac:dyDescent="0.3">
      <c r="A43" s="23" t="s">
        <v>25</v>
      </c>
      <c r="B43" s="25">
        <v>11</v>
      </c>
    </row>
    <row r="44" spans="1:2" x14ac:dyDescent="0.3">
      <c r="A44" s="23" t="s">
        <v>22</v>
      </c>
      <c r="B44" s="25">
        <v>98</v>
      </c>
    </row>
    <row r="45" spans="1:2" x14ac:dyDescent="0.3">
      <c r="A45" s="23" t="s">
        <v>29</v>
      </c>
      <c r="B45" s="25">
        <v>137</v>
      </c>
    </row>
    <row r="46" spans="1:2" x14ac:dyDescent="0.3">
      <c r="A46" s="23" t="s">
        <v>91</v>
      </c>
      <c r="B46" s="25">
        <v>62</v>
      </c>
    </row>
    <row r="47" spans="1:2" x14ac:dyDescent="0.3">
      <c r="A47" s="23" t="s">
        <v>100</v>
      </c>
      <c r="B47" s="25">
        <v>377</v>
      </c>
    </row>
    <row r="48" spans="1:2" x14ac:dyDescent="0.3">
      <c r="A48" s="23" t="s">
        <v>63</v>
      </c>
      <c r="B48" s="25">
        <v>57</v>
      </c>
    </row>
    <row r="49" spans="1:2" x14ac:dyDescent="0.3">
      <c r="A49" s="23" t="s">
        <v>81</v>
      </c>
      <c r="B49" s="25">
        <v>1</v>
      </c>
    </row>
    <row r="50" spans="1:2" x14ac:dyDescent="0.3">
      <c r="A50" s="23" t="s">
        <v>92</v>
      </c>
      <c r="B50" s="25">
        <v>54</v>
      </c>
    </row>
    <row r="51" spans="1:2" x14ac:dyDescent="0.3">
      <c r="A51" s="23" t="s">
        <v>93</v>
      </c>
      <c r="B51" s="25">
        <v>23</v>
      </c>
    </row>
    <row r="52" spans="1:2" x14ac:dyDescent="0.3">
      <c r="A52" s="23" t="s">
        <v>47</v>
      </c>
      <c r="B52" s="25">
        <v>9</v>
      </c>
    </row>
    <row r="53" spans="1:2" x14ac:dyDescent="0.3">
      <c r="A53" s="23" t="s">
        <v>94</v>
      </c>
      <c r="B53" s="25">
        <v>3</v>
      </c>
    </row>
    <row r="54" spans="1:2" x14ac:dyDescent="0.3">
      <c r="A54" s="23" t="s">
        <v>11</v>
      </c>
      <c r="B54" s="25">
        <v>230</v>
      </c>
    </row>
    <row r="55" spans="1:2" x14ac:dyDescent="0.3">
      <c r="A55" s="23" t="s">
        <v>101</v>
      </c>
      <c r="B55" s="25">
        <v>4070</v>
      </c>
    </row>
    <row r="56" spans="1:2" x14ac:dyDescent="0.3">
      <c r="A56" s="23" t="s">
        <v>83</v>
      </c>
      <c r="B56" s="25">
        <v>729</v>
      </c>
    </row>
    <row r="57" spans="1:2" x14ac:dyDescent="0.3">
      <c r="A57" s="23" t="s">
        <v>42</v>
      </c>
      <c r="B57" s="25">
        <v>99</v>
      </c>
    </row>
    <row r="58" spans="1:2" x14ac:dyDescent="0.3">
      <c r="A58" s="23" t="s">
        <v>34</v>
      </c>
      <c r="B58" s="25">
        <v>115</v>
      </c>
    </row>
    <row r="59" spans="1:2" x14ac:dyDescent="0.3">
      <c r="A59" s="23" t="s">
        <v>35</v>
      </c>
      <c r="B59" s="25">
        <v>258</v>
      </c>
    </row>
    <row r="60" spans="1:2" x14ac:dyDescent="0.3">
      <c r="A60" s="23" t="s">
        <v>95</v>
      </c>
      <c r="B60" s="25">
        <v>407</v>
      </c>
    </row>
    <row r="61" spans="1:2" x14ac:dyDescent="0.3">
      <c r="A61" s="23" t="s">
        <v>46</v>
      </c>
      <c r="B61" s="25">
        <v>86</v>
      </c>
    </row>
    <row r="62" spans="1:2" x14ac:dyDescent="0.3">
      <c r="A62" s="23" t="s">
        <v>44</v>
      </c>
      <c r="B62" s="25">
        <v>629</v>
      </c>
    </row>
    <row r="63" spans="1:2" x14ac:dyDescent="0.3">
      <c r="A63" s="23" t="s">
        <v>36</v>
      </c>
      <c r="B63" s="25">
        <v>332</v>
      </c>
    </row>
    <row r="64" spans="1:2" x14ac:dyDescent="0.3">
      <c r="A64" s="23" t="s">
        <v>54</v>
      </c>
      <c r="B64" s="25">
        <v>250</v>
      </c>
    </row>
    <row r="65" spans="1:2" x14ac:dyDescent="0.3">
      <c r="A65" s="23" t="s">
        <v>23</v>
      </c>
      <c r="B65" s="25">
        <v>466</v>
      </c>
    </row>
    <row r="66" spans="1:2" x14ac:dyDescent="0.3">
      <c r="A66" s="23" t="s">
        <v>49</v>
      </c>
      <c r="B66" s="25">
        <v>212</v>
      </c>
    </row>
    <row r="67" spans="1:2" x14ac:dyDescent="0.3">
      <c r="A67" s="23" t="s">
        <v>24</v>
      </c>
      <c r="B67" s="25">
        <v>88</v>
      </c>
    </row>
    <row r="68" spans="1:2" x14ac:dyDescent="0.3">
      <c r="A68" s="23" t="s">
        <v>68</v>
      </c>
      <c r="B68" s="25">
        <v>300</v>
      </c>
    </row>
    <row r="69" spans="1:2" x14ac:dyDescent="0.3">
      <c r="A69" s="23" t="s">
        <v>41</v>
      </c>
      <c r="B69" s="25">
        <v>99</v>
      </c>
    </row>
    <row r="70" spans="1:2" x14ac:dyDescent="0.3">
      <c r="A70" s="23" t="s">
        <v>102</v>
      </c>
      <c r="B70" s="25">
        <v>1641</v>
      </c>
    </row>
    <row r="71" spans="1:2" x14ac:dyDescent="0.3">
      <c r="A71" s="23" t="s">
        <v>55</v>
      </c>
      <c r="B71" s="25">
        <v>235</v>
      </c>
    </row>
    <row r="72" spans="1:2" x14ac:dyDescent="0.3">
      <c r="A72" s="23" t="s">
        <v>16</v>
      </c>
      <c r="B72" s="25">
        <v>465</v>
      </c>
    </row>
    <row r="73" spans="1:2" x14ac:dyDescent="0.3">
      <c r="A73" s="23" t="s">
        <v>19</v>
      </c>
      <c r="B73" s="25">
        <v>406</v>
      </c>
    </row>
    <row r="74" spans="1:2" x14ac:dyDescent="0.3">
      <c r="A74" s="23" t="s">
        <v>17</v>
      </c>
      <c r="B74" s="25">
        <v>109</v>
      </c>
    </row>
    <row r="75" spans="1:2" x14ac:dyDescent="0.3">
      <c r="A75" s="23" t="s">
        <v>60</v>
      </c>
      <c r="B75" s="25">
        <v>64</v>
      </c>
    </row>
    <row r="76" spans="1:2" x14ac:dyDescent="0.3">
      <c r="A76" s="23" t="s">
        <v>96</v>
      </c>
      <c r="B76" s="25">
        <v>233</v>
      </c>
    </row>
    <row r="77" spans="1:2" x14ac:dyDescent="0.3">
      <c r="A77" s="23" t="s">
        <v>82</v>
      </c>
      <c r="B77" s="25">
        <v>535</v>
      </c>
    </row>
    <row r="78" spans="1:2" x14ac:dyDescent="0.3">
      <c r="A78" s="23" t="s">
        <v>103</v>
      </c>
      <c r="B78" s="25">
        <v>3168</v>
      </c>
    </row>
    <row r="79" spans="1:2" x14ac:dyDescent="0.3">
      <c r="A79" s="23" t="s">
        <v>58</v>
      </c>
      <c r="B79" s="25">
        <v>78</v>
      </c>
    </row>
    <row r="80" spans="1:2" x14ac:dyDescent="0.3">
      <c r="A80" s="23" t="s">
        <v>14</v>
      </c>
      <c r="B80" s="25">
        <v>85</v>
      </c>
    </row>
    <row r="81" spans="1:2" x14ac:dyDescent="0.3">
      <c r="A81" s="23" t="s">
        <v>77</v>
      </c>
      <c r="B81" s="25">
        <v>123</v>
      </c>
    </row>
    <row r="82" spans="1:2" x14ac:dyDescent="0.3">
      <c r="A82" s="23" t="s">
        <v>12</v>
      </c>
      <c r="B82" s="25">
        <v>586</v>
      </c>
    </row>
    <row r="83" spans="1:2" x14ac:dyDescent="0.3">
      <c r="A83" s="23" t="s">
        <v>61</v>
      </c>
      <c r="B83" s="25">
        <v>387</v>
      </c>
    </row>
    <row r="84" spans="1:2" x14ac:dyDescent="0.3">
      <c r="A84" s="23" t="s">
        <v>72</v>
      </c>
      <c r="B84" s="25">
        <v>420</v>
      </c>
    </row>
    <row r="85" spans="1:2" x14ac:dyDescent="0.3">
      <c r="A85" s="23" t="s">
        <v>76</v>
      </c>
      <c r="B85" s="25">
        <v>595</v>
      </c>
    </row>
    <row r="86" spans="1:2" x14ac:dyDescent="0.3">
      <c r="A86" s="23" t="s">
        <v>6</v>
      </c>
      <c r="B86" s="25">
        <v>488</v>
      </c>
    </row>
    <row r="87" spans="1:2" x14ac:dyDescent="0.3">
      <c r="A87" s="23" t="s">
        <v>64</v>
      </c>
      <c r="B87" s="25">
        <v>287</v>
      </c>
    </row>
    <row r="88" spans="1:2" x14ac:dyDescent="0.3">
      <c r="A88" s="23" t="s">
        <v>5</v>
      </c>
      <c r="B88" s="25">
        <v>119</v>
      </c>
    </row>
    <row r="89" spans="1:2" x14ac:dyDescent="0.3">
      <c r="A89" s="23" t="s">
        <v>104</v>
      </c>
      <c r="B89" s="25">
        <v>1522</v>
      </c>
    </row>
    <row r="90" spans="1:2" x14ac:dyDescent="0.3">
      <c r="A90" s="23" t="s">
        <v>1</v>
      </c>
      <c r="B90" s="25">
        <v>347</v>
      </c>
    </row>
    <row r="91" spans="1:2" x14ac:dyDescent="0.3">
      <c r="A91" s="23" t="s">
        <v>57</v>
      </c>
      <c r="B91" s="25">
        <v>307</v>
      </c>
    </row>
    <row r="92" spans="1:2" x14ac:dyDescent="0.3">
      <c r="A92" s="23" t="s">
        <v>62</v>
      </c>
      <c r="B92" s="25">
        <v>222</v>
      </c>
    </row>
    <row r="93" spans="1:2" x14ac:dyDescent="0.3">
      <c r="A93" s="23" t="s">
        <v>9</v>
      </c>
      <c r="B93" s="25">
        <v>17</v>
      </c>
    </row>
    <row r="94" spans="1:2" x14ac:dyDescent="0.3">
      <c r="A94" s="23" t="s">
        <v>10</v>
      </c>
      <c r="B94" s="25">
        <v>296</v>
      </c>
    </row>
    <row r="95" spans="1:2" x14ac:dyDescent="0.3">
      <c r="A95" s="23" t="s">
        <v>75</v>
      </c>
      <c r="B95" s="25">
        <v>7</v>
      </c>
    </row>
    <row r="96" spans="1:2" x14ac:dyDescent="0.3">
      <c r="A96" s="23" t="s">
        <v>73</v>
      </c>
      <c r="B96" s="25">
        <v>241</v>
      </c>
    </row>
    <row r="97" spans="1:2" x14ac:dyDescent="0.3">
      <c r="A97" s="23" t="s">
        <v>8</v>
      </c>
      <c r="B97" s="25">
        <v>23</v>
      </c>
    </row>
    <row r="98" spans="1:2" x14ac:dyDescent="0.3">
      <c r="A98" s="23" t="s">
        <v>3</v>
      </c>
      <c r="B98" s="25">
        <v>2</v>
      </c>
    </row>
    <row r="99" spans="1:2" x14ac:dyDescent="0.3">
      <c r="A99" s="23" t="s">
        <v>74</v>
      </c>
      <c r="B99" s="25">
        <v>51</v>
      </c>
    </row>
    <row r="100" spans="1:2" x14ac:dyDescent="0.3">
      <c r="A100" s="23" t="s">
        <v>18</v>
      </c>
      <c r="B100" s="25">
        <v>9</v>
      </c>
    </row>
  </sheetData>
  <mergeCells count="1">
    <mergeCell ref="A3:A4"/>
  </mergeCells>
  <pageMargins left="0.75" right="0.75" top="1" bottom="1" header="0.5" footer="0.5"/>
  <pageSetup orientation="portrait" horizontalDpi="300" verticalDpi="300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B38168-E285-430C-B420-52FB09595C71}">
  <sheetPr codeName="Лист15">
    <tabColor theme="7" tint="0.79998168889431442"/>
    <pageSetUpPr fitToPage="1"/>
  </sheetPr>
  <dimension ref="A1:B98"/>
  <sheetViews>
    <sheetView showGridLines="0" topLeftCell="A17" workbookViewId="0">
      <selection activeCell="A11" sqref="A11"/>
    </sheetView>
  </sheetViews>
  <sheetFormatPr defaultRowHeight="16.5" x14ac:dyDescent="0.3"/>
  <cols>
    <col min="1" max="1" width="63.28515625" style="15" customWidth="1"/>
    <col min="2" max="2" width="46" style="15" customWidth="1"/>
    <col min="3" max="256" width="9.140625" style="15"/>
    <col min="257" max="257" width="63.28515625" style="15" customWidth="1"/>
    <col min="258" max="258" width="46" style="15" customWidth="1"/>
    <col min="259" max="512" width="9.140625" style="15"/>
    <col min="513" max="513" width="63.28515625" style="15" customWidth="1"/>
    <col min="514" max="514" width="46" style="15" customWidth="1"/>
    <col min="515" max="768" width="9.140625" style="15"/>
    <col min="769" max="769" width="63.28515625" style="15" customWidth="1"/>
    <col min="770" max="770" width="46" style="15" customWidth="1"/>
    <col min="771" max="1024" width="9.140625" style="15"/>
    <col min="1025" max="1025" width="63.28515625" style="15" customWidth="1"/>
    <col min="1026" max="1026" width="46" style="15" customWidth="1"/>
    <col min="1027" max="1280" width="9.140625" style="15"/>
    <col min="1281" max="1281" width="63.28515625" style="15" customWidth="1"/>
    <col min="1282" max="1282" width="46" style="15" customWidth="1"/>
    <col min="1283" max="1536" width="9.140625" style="15"/>
    <col min="1537" max="1537" width="63.28515625" style="15" customWidth="1"/>
    <col min="1538" max="1538" width="46" style="15" customWidth="1"/>
    <col min="1539" max="1792" width="9.140625" style="15"/>
    <col min="1793" max="1793" width="63.28515625" style="15" customWidth="1"/>
    <col min="1794" max="1794" width="46" style="15" customWidth="1"/>
    <col min="1795" max="2048" width="9.140625" style="15"/>
    <col min="2049" max="2049" width="63.28515625" style="15" customWidth="1"/>
    <col min="2050" max="2050" width="46" style="15" customWidth="1"/>
    <col min="2051" max="2304" width="9.140625" style="15"/>
    <col min="2305" max="2305" width="63.28515625" style="15" customWidth="1"/>
    <col min="2306" max="2306" width="46" style="15" customWidth="1"/>
    <col min="2307" max="2560" width="9.140625" style="15"/>
    <col min="2561" max="2561" width="63.28515625" style="15" customWidth="1"/>
    <col min="2562" max="2562" width="46" style="15" customWidth="1"/>
    <col min="2563" max="2816" width="9.140625" style="15"/>
    <col min="2817" max="2817" width="63.28515625" style="15" customWidth="1"/>
    <col min="2818" max="2818" width="46" style="15" customWidth="1"/>
    <col min="2819" max="3072" width="9.140625" style="15"/>
    <col min="3073" max="3073" width="63.28515625" style="15" customWidth="1"/>
    <col min="3074" max="3074" width="46" style="15" customWidth="1"/>
    <col min="3075" max="3328" width="9.140625" style="15"/>
    <col min="3329" max="3329" width="63.28515625" style="15" customWidth="1"/>
    <col min="3330" max="3330" width="46" style="15" customWidth="1"/>
    <col min="3331" max="3584" width="9.140625" style="15"/>
    <col min="3585" max="3585" width="63.28515625" style="15" customWidth="1"/>
    <col min="3586" max="3586" width="46" style="15" customWidth="1"/>
    <col min="3587" max="3840" width="9.140625" style="15"/>
    <col min="3841" max="3841" width="63.28515625" style="15" customWidth="1"/>
    <col min="3842" max="3842" width="46" style="15" customWidth="1"/>
    <col min="3843" max="4096" width="9.140625" style="15"/>
    <col min="4097" max="4097" width="63.28515625" style="15" customWidth="1"/>
    <col min="4098" max="4098" width="46" style="15" customWidth="1"/>
    <col min="4099" max="4352" width="9.140625" style="15"/>
    <col min="4353" max="4353" width="63.28515625" style="15" customWidth="1"/>
    <col min="4354" max="4354" width="46" style="15" customWidth="1"/>
    <col min="4355" max="4608" width="9.140625" style="15"/>
    <col min="4609" max="4609" width="63.28515625" style="15" customWidth="1"/>
    <col min="4610" max="4610" width="46" style="15" customWidth="1"/>
    <col min="4611" max="4864" width="9.140625" style="15"/>
    <col min="4865" max="4865" width="63.28515625" style="15" customWidth="1"/>
    <col min="4866" max="4866" width="46" style="15" customWidth="1"/>
    <col min="4867" max="5120" width="9.140625" style="15"/>
    <col min="5121" max="5121" width="63.28515625" style="15" customWidth="1"/>
    <col min="5122" max="5122" width="46" style="15" customWidth="1"/>
    <col min="5123" max="5376" width="9.140625" style="15"/>
    <col min="5377" max="5377" width="63.28515625" style="15" customWidth="1"/>
    <col min="5378" max="5378" width="46" style="15" customWidth="1"/>
    <col min="5379" max="5632" width="9.140625" style="15"/>
    <col min="5633" max="5633" width="63.28515625" style="15" customWidth="1"/>
    <col min="5634" max="5634" width="46" style="15" customWidth="1"/>
    <col min="5635" max="5888" width="9.140625" style="15"/>
    <col min="5889" max="5889" width="63.28515625" style="15" customWidth="1"/>
    <col min="5890" max="5890" width="46" style="15" customWidth="1"/>
    <col min="5891" max="6144" width="9.140625" style="15"/>
    <col min="6145" max="6145" width="63.28515625" style="15" customWidth="1"/>
    <col min="6146" max="6146" width="46" style="15" customWidth="1"/>
    <col min="6147" max="6400" width="9.140625" style="15"/>
    <col min="6401" max="6401" width="63.28515625" style="15" customWidth="1"/>
    <col min="6402" max="6402" width="46" style="15" customWidth="1"/>
    <col min="6403" max="6656" width="9.140625" style="15"/>
    <col min="6657" max="6657" width="63.28515625" style="15" customWidth="1"/>
    <col min="6658" max="6658" width="46" style="15" customWidth="1"/>
    <col min="6659" max="6912" width="9.140625" style="15"/>
    <col min="6913" max="6913" width="63.28515625" style="15" customWidth="1"/>
    <col min="6914" max="6914" width="46" style="15" customWidth="1"/>
    <col min="6915" max="7168" width="9.140625" style="15"/>
    <col min="7169" max="7169" width="63.28515625" style="15" customWidth="1"/>
    <col min="7170" max="7170" width="46" style="15" customWidth="1"/>
    <col min="7171" max="7424" width="9.140625" style="15"/>
    <col min="7425" max="7425" width="63.28515625" style="15" customWidth="1"/>
    <col min="7426" max="7426" width="46" style="15" customWidth="1"/>
    <col min="7427" max="7680" width="9.140625" style="15"/>
    <col min="7681" max="7681" width="63.28515625" style="15" customWidth="1"/>
    <col min="7682" max="7682" width="46" style="15" customWidth="1"/>
    <col min="7683" max="7936" width="9.140625" style="15"/>
    <col min="7937" max="7937" width="63.28515625" style="15" customWidth="1"/>
    <col min="7938" max="7938" width="46" style="15" customWidth="1"/>
    <col min="7939" max="8192" width="9.140625" style="15"/>
    <col min="8193" max="8193" width="63.28515625" style="15" customWidth="1"/>
    <col min="8194" max="8194" width="46" style="15" customWidth="1"/>
    <col min="8195" max="8448" width="9.140625" style="15"/>
    <col min="8449" max="8449" width="63.28515625" style="15" customWidth="1"/>
    <col min="8450" max="8450" width="46" style="15" customWidth="1"/>
    <col min="8451" max="8704" width="9.140625" style="15"/>
    <col min="8705" max="8705" width="63.28515625" style="15" customWidth="1"/>
    <col min="8706" max="8706" width="46" style="15" customWidth="1"/>
    <col min="8707" max="8960" width="9.140625" style="15"/>
    <col min="8961" max="8961" width="63.28515625" style="15" customWidth="1"/>
    <col min="8962" max="8962" width="46" style="15" customWidth="1"/>
    <col min="8963" max="9216" width="9.140625" style="15"/>
    <col min="9217" max="9217" width="63.28515625" style="15" customWidth="1"/>
    <col min="9218" max="9218" width="46" style="15" customWidth="1"/>
    <col min="9219" max="9472" width="9.140625" style="15"/>
    <col min="9473" max="9473" width="63.28515625" style="15" customWidth="1"/>
    <col min="9474" max="9474" width="46" style="15" customWidth="1"/>
    <col min="9475" max="9728" width="9.140625" style="15"/>
    <col min="9729" max="9729" width="63.28515625" style="15" customWidth="1"/>
    <col min="9730" max="9730" width="46" style="15" customWidth="1"/>
    <col min="9731" max="9984" width="9.140625" style="15"/>
    <col min="9985" max="9985" width="63.28515625" style="15" customWidth="1"/>
    <col min="9986" max="9986" width="46" style="15" customWidth="1"/>
    <col min="9987" max="10240" width="9.140625" style="15"/>
    <col min="10241" max="10241" width="63.28515625" style="15" customWidth="1"/>
    <col min="10242" max="10242" width="46" style="15" customWidth="1"/>
    <col min="10243" max="10496" width="9.140625" style="15"/>
    <col min="10497" max="10497" width="63.28515625" style="15" customWidth="1"/>
    <col min="10498" max="10498" width="46" style="15" customWidth="1"/>
    <col min="10499" max="10752" width="9.140625" style="15"/>
    <col min="10753" max="10753" width="63.28515625" style="15" customWidth="1"/>
    <col min="10754" max="10754" width="46" style="15" customWidth="1"/>
    <col min="10755" max="11008" width="9.140625" style="15"/>
    <col min="11009" max="11009" width="63.28515625" style="15" customWidth="1"/>
    <col min="11010" max="11010" width="46" style="15" customWidth="1"/>
    <col min="11011" max="11264" width="9.140625" style="15"/>
    <col min="11265" max="11265" width="63.28515625" style="15" customWidth="1"/>
    <col min="11266" max="11266" width="46" style="15" customWidth="1"/>
    <col min="11267" max="11520" width="9.140625" style="15"/>
    <col min="11521" max="11521" width="63.28515625" style="15" customWidth="1"/>
    <col min="11522" max="11522" width="46" style="15" customWidth="1"/>
    <col min="11523" max="11776" width="9.140625" style="15"/>
    <col min="11777" max="11777" width="63.28515625" style="15" customWidth="1"/>
    <col min="11778" max="11778" width="46" style="15" customWidth="1"/>
    <col min="11779" max="12032" width="9.140625" style="15"/>
    <col min="12033" max="12033" width="63.28515625" style="15" customWidth="1"/>
    <col min="12034" max="12034" width="46" style="15" customWidth="1"/>
    <col min="12035" max="12288" width="9.140625" style="15"/>
    <col min="12289" max="12289" width="63.28515625" style="15" customWidth="1"/>
    <col min="12290" max="12290" width="46" style="15" customWidth="1"/>
    <col min="12291" max="12544" width="9.140625" style="15"/>
    <col min="12545" max="12545" width="63.28515625" style="15" customWidth="1"/>
    <col min="12546" max="12546" width="46" style="15" customWidth="1"/>
    <col min="12547" max="12800" width="9.140625" style="15"/>
    <col min="12801" max="12801" width="63.28515625" style="15" customWidth="1"/>
    <col min="12802" max="12802" width="46" style="15" customWidth="1"/>
    <col min="12803" max="13056" width="9.140625" style="15"/>
    <col min="13057" max="13057" width="63.28515625" style="15" customWidth="1"/>
    <col min="13058" max="13058" width="46" style="15" customWidth="1"/>
    <col min="13059" max="13312" width="9.140625" style="15"/>
    <col min="13313" max="13313" width="63.28515625" style="15" customWidth="1"/>
    <col min="13314" max="13314" width="46" style="15" customWidth="1"/>
    <col min="13315" max="13568" width="9.140625" style="15"/>
    <col min="13569" max="13569" width="63.28515625" style="15" customWidth="1"/>
    <col min="13570" max="13570" width="46" style="15" customWidth="1"/>
    <col min="13571" max="13824" width="9.140625" style="15"/>
    <col min="13825" max="13825" width="63.28515625" style="15" customWidth="1"/>
    <col min="13826" max="13826" width="46" style="15" customWidth="1"/>
    <col min="13827" max="14080" width="9.140625" style="15"/>
    <col min="14081" max="14081" width="63.28515625" style="15" customWidth="1"/>
    <col min="14082" max="14082" width="46" style="15" customWidth="1"/>
    <col min="14083" max="14336" width="9.140625" style="15"/>
    <col min="14337" max="14337" width="63.28515625" style="15" customWidth="1"/>
    <col min="14338" max="14338" width="46" style="15" customWidth="1"/>
    <col min="14339" max="14592" width="9.140625" style="15"/>
    <col min="14593" max="14593" width="63.28515625" style="15" customWidth="1"/>
    <col min="14594" max="14594" width="46" style="15" customWidth="1"/>
    <col min="14595" max="14848" width="9.140625" style="15"/>
    <col min="14849" max="14849" width="63.28515625" style="15" customWidth="1"/>
    <col min="14850" max="14850" width="46" style="15" customWidth="1"/>
    <col min="14851" max="15104" width="9.140625" style="15"/>
    <col min="15105" max="15105" width="63.28515625" style="15" customWidth="1"/>
    <col min="15106" max="15106" width="46" style="15" customWidth="1"/>
    <col min="15107" max="15360" width="9.140625" style="15"/>
    <col min="15361" max="15361" width="63.28515625" style="15" customWidth="1"/>
    <col min="15362" max="15362" width="46" style="15" customWidth="1"/>
    <col min="15363" max="15616" width="9.140625" style="15"/>
    <col min="15617" max="15617" width="63.28515625" style="15" customWidth="1"/>
    <col min="15618" max="15618" width="46" style="15" customWidth="1"/>
    <col min="15619" max="15872" width="9.140625" style="15"/>
    <col min="15873" max="15873" width="63.28515625" style="15" customWidth="1"/>
    <col min="15874" max="15874" width="46" style="15" customWidth="1"/>
    <col min="15875" max="16128" width="9.140625" style="15"/>
    <col min="16129" max="16129" width="63.28515625" style="15" customWidth="1"/>
    <col min="16130" max="16130" width="46" style="15" customWidth="1"/>
    <col min="16131" max="16384" width="9.140625" style="15"/>
  </cols>
  <sheetData>
    <row r="1" spans="1:2" s="1" customFormat="1" x14ac:dyDescent="0.3">
      <c r="A1" s="16" t="s">
        <v>183</v>
      </c>
    </row>
    <row r="2" spans="1:2" s="1" customFormat="1" x14ac:dyDescent="0.3">
      <c r="A2" s="1" t="s">
        <v>86</v>
      </c>
    </row>
    <row r="3" spans="1:2" s="1" customFormat="1" x14ac:dyDescent="0.3">
      <c r="A3" s="17" t="s">
        <v>86</v>
      </c>
      <c r="B3" s="18" t="s">
        <v>158</v>
      </c>
    </row>
    <row r="4" spans="1:2" s="1" customFormat="1" ht="49.5" x14ac:dyDescent="0.3">
      <c r="A4" s="17" t="s">
        <v>86</v>
      </c>
      <c r="B4" s="18" t="s">
        <v>184</v>
      </c>
    </row>
    <row r="5" spans="1:2" s="1" customFormat="1" x14ac:dyDescent="0.3">
      <c r="A5" s="18" t="s">
        <v>88</v>
      </c>
      <c r="B5" s="19">
        <v>2744.4</v>
      </c>
    </row>
    <row r="6" spans="1:2" s="1" customFormat="1" x14ac:dyDescent="0.3">
      <c r="A6" s="18" t="s">
        <v>97</v>
      </c>
      <c r="B6" s="19">
        <v>2425.6999999999998</v>
      </c>
    </row>
    <row r="7" spans="1:2" s="1" customFormat="1" x14ac:dyDescent="0.3">
      <c r="A7" s="18" t="s">
        <v>50</v>
      </c>
      <c r="B7" s="19">
        <v>2479.3000000000002</v>
      </c>
    </row>
    <row r="8" spans="1:2" s="1" customFormat="1" x14ac:dyDescent="0.3">
      <c r="A8" s="18" t="s">
        <v>48</v>
      </c>
      <c r="B8" s="19">
        <v>2027.3</v>
      </c>
    </row>
    <row r="9" spans="1:2" s="1" customFormat="1" x14ac:dyDescent="0.3">
      <c r="A9" s="18" t="s">
        <v>20</v>
      </c>
      <c r="B9" s="19">
        <v>3165.8</v>
      </c>
    </row>
    <row r="10" spans="1:2" s="1" customFormat="1" x14ac:dyDescent="0.3">
      <c r="A10" s="18" t="s">
        <v>4</v>
      </c>
      <c r="B10" s="19">
        <v>3232.1</v>
      </c>
    </row>
    <row r="11" spans="1:2" s="1" customFormat="1" x14ac:dyDescent="0.3">
      <c r="A11" s="18" t="s">
        <v>45</v>
      </c>
      <c r="B11" s="19">
        <v>3703.9</v>
      </c>
    </row>
    <row r="12" spans="1:2" s="1" customFormat="1" x14ac:dyDescent="0.3">
      <c r="A12" s="18" t="s">
        <v>40</v>
      </c>
      <c r="B12" s="19">
        <v>3008.9</v>
      </c>
    </row>
    <row r="13" spans="1:2" s="1" customFormat="1" x14ac:dyDescent="0.3">
      <c r="A13" s="18" t="s">
        <v>37</v>
      </c>
      <c r="B13" s="19">
        <v>2930.4</v>
      </c>
    </row>
    <row r="14" spans="1:2" s="1" customFormat="1" x14ac:dyDescent="0.3">
      <c r="A14" s="18" t="s">
        <v>56</v>
      </c>
      <c r="B14" s="19">
        <v>2479.5</v>
      </c>
    </row>
    <row r="15" spans="1:2" s="1" customFormat="1" x14ac:dyDescent="0.3">
      <c r="A15" s="18" t="s">
        <v>51</v>
      </c>
      <c r="B15" s="19">
        <v>2927.4</v>
      </c>
    </row>
    <row r="16" spans="1:2" s="1" customFormat="1" x14ac:dyDescent="0.3">
      <c r="A16" s="18" t="s">
        <v>21</v>
      </c>
      <c r="B16" s="19">
        <v>2337.5</v>
      </c>
    </row>
    <row r="17" spans="1:2" s="1" customFormat="1" x14ac:dyDescent="0.3">
      <c r="A17" s="18" t="s">
        <v>70</v>
      </c>
      <c r="B17" s="19">
        <v>3213.5</v>
      </c>
    </row>
    <row r="18" spans="1:2" s="1" customFormat="1" x14ac:dyDescent="0.3">
      <c r="A18" s="18" t="s">
        <v>59</v>
      </c>
      <c r="B18" s="19">
        <v>2360.4</v>
      </c>
    </row>
    <row r="19" spans="1:2" s="1" customFormat="1" x14ac:dyDescent="0.3">
      <c r="A19" s="18" t="s">
        <v>43</v>
      </c>
      <c r="B19" s="19">
        <v>2922.4</v>
      </c>
    </row>
    <row r="20" spans="1:2" s="1" customFormat="1" x14ac:dyDescent="0.3">
      <c r="A20" s="18" t="s">
        <v>15</v>
      </c>
      <c r="B20" s="19">
        <v>2475.1</v>
      </c>
    </row>
    <row r="21" spans="1:2" s="1" customFormat="1" x14ac:dyDescent="0.3">
      <c r="A21" s="18" t="s">
        <v>38</v>
      </c>
      <c r="B21" s="19">
        <v>3928.1</v>
      </c>
    </row>
    <row r="22" spans="1:2" s="1" customFormat="1" x14ac:dyDescent="0.3">
      <c r="A22" s="18" t="s">
        <v>39</v>
      </c>
      <c r="B22" s="19">
        <v>2680.1</v>
      </c>
    </row>
    <row r="23" spans="1:2" s="1" customFormat="1" x14ac:dyDescent="0.3">
      <c r="A23" s="18" t="s">
        <v>78</v>
      </c>
      <c r="B23" s="19">
        <v>3380.9</v>
      </c>
    </row>
    <row r="24" spans="1:2" s="1" customFormat="1" x14ac:dyDescent="0.3">
      <c r="A24" s="18" t="s">
        <v>13</v>
      </c>
      <c r="B24" s="19">
        <v>1667.4</v>
      </c>
    </row>
    <row r="25" spans="1:2" s="1" customFormat="1" x14ac:dyDescent="0.3">
      <c r="A25" s="18" t="s">
        <v>98</v>
      </c>
      <c r="B25" s="19">
        <v>2588.9</v>
      </c>
    </row>
    <row r="26" spans="1:2" s="1" customFormat="1" x14ac:dyDescent="0.3">
      <c r="A26" s="18" t="s">
        <v>71</v>
      </c>
      <c r="B26" s="19">
        <v>3003.5</v>
      </c>
    </row>
    <row r="27" spans="1:2" s="1" customFormat="1" x14ac:dyDescent="0.3">
      <c r="A27" s="18" t="s">
        <v>65</v>
      </c>
      <c r="B27" s="19">
        <v>2913.1</v>
      </c>
    </row>
    <row r="28" spans="1:2" s="1" customFormat="1" x14ac:dyDescent="0.3">
      <c r="A28" s="18" t="s">
        <v>7</v>
      </c>
      <c r="B28" s="19">
        <v>3207.3</v>
      </c>
    </row>
    <row r="29" spans="1:2" s="1" customFormat="1" x14ac:dyDescent="0.3">
      <c r="A29" s="18" t="s">
        <v>80</v>
      </c>
      <c r="B29" s="19">
        <v>3097.6</v>
      </c>
    </row>
    <row r="30" spans="1:2" s="1" customFormat="1" x14ac:dyDescent="0.3">
      <c r="A30" s="18" t="s">
        <v>69</v>
      </c>
      <c r="B30" s="19">
        <v>2015.4</v>
      </c>
    </row>
    <row r="31" spans="1:2" s="1" customFormat="1" x14ac:dyDescent="0.3">
      <c r="A31" s="18" t="s">
        <v>33</v>
      </c>
      <c r="B31" s="19">
        <v>2240.9</v>
      </c>
    </row>
    <row r="32" spans="1:2" s="1" customFormat="1" x14ac:dyDescent="0.3">
      <c r="A32" s="18" t="s">
        <v>30</v>
      </c>
      <c r="B32" s="19">
        <v>2246.6999999999998</v>
      </c>
    </row>
    <row r="33" spans="1:2" s="1" customFormat="1" x14ac:dyDescent="0.3">
      <c r="A33" s="18" t="s">
        <v>52</v>
      </c>
      <c r="B33" s="19">
        <v>3073.1</v>
      </c>
    </row>
    <row r="34" spans="1:2" s="1" customFormat="1" x14ac:dyDescent="0.3">
      <c r="A34" s="18" t="s">
        <v>31</v>
      </c>
      <c r="B34" s="19">
        <v>3116.3</v>
      </c>
    </row>
    <row r="35" spans="1:2" s="1" customFormat="1" x14ac:dyDescent="0.3">
      <c r="A35" s="18" t="s">
        <v>32</v>
      </c>
      <c r="B35" s="19">
        <v>2552.4</v>
      </c>
    </row>
    <row r="36" spans="1:2" s="1" customFormat="1" x14ac:dyDescent="0.3">
      <c r="A36" s="18" t="s">
        <v>53</v>
      </c>
      <c r="B36" s="19">
        <v>2431.1</v>
      </c>
    </row>
    <row r="37" spans="1:2" s="1" customFormat="1" x14ac:dyDescent="0.3">
      <c r="A37" s="18" t="s">
        <v>159</v>
      </c>
      <c r="B37" s="19">
        <v>2643.1</v>
      </c>
    </row>
    <row r="38" spans="1:2" s="1" customFormat="1" x14ac:dyDescent="0.3">
      <c r="A38" s="18" t="s">
        <v>26</v>
      </c>
      <c r="B38" s="19">
        <v>2538.8000000000002</v>
      </c>
    </row>
    <row r="39" spans="1:2" s="1" customFormat="1" x14ac:dyDescent="0.3">
      <c r="A39" s="18" t="s">
        <v>27</v>
      </c>
      <c r="B39" s="19">
        <v>2860.1</v>
      </c>
    </row>
    <row r="40" spans="1:2" s="1" customFormat="1" x14ac:dyDescent="0.3">
      <c r="A40" s="18" t="s">
        <v>90</v>
      </c>
      <c r="B40" s="19">
        <v>2516.3000000000002</v>
      </c>
    </row>
    <row r="41" spans="1:2" s="1" customFormat="1" x14ac:dyDescent="0.3">
      <c r="A41" s="18" t="s">
        <v>28</v>
      </c>
      <c r="B41" s="20">
        <v>2801</v>
      </c>
    </row>
    <row r="42" spans="1:2" s="1" customFormat="1" x14ac:dyDescent="0.3">
      <c r="A42" s="18" t="s">
        <v>25</v>
      </c>
      <c r="B42" s="20">
        <v>3195</v>
      </c>
    </row>
    <row r="43" spans="1:2" s="1" customFormat="1" x14ac:dyDescent="0.3">
      <c r="A43" s="18" t="s">
        <v>22</v>
      </c>
      <c r="B43" s="19">
        <v>2847.7</v>
      </c>
    </row>
    <row r="44" spans="1:2" s="1" customFormat="1" x14ac:dyDescent="0.3">
      <c r="A44" s="18" t="s">
        <v>29</v>
      </c>
      <c r="B44" s="19">
        <v>2326.8000000000002</v>
      </c>
    </row>
    <row r="45" spans="1:2" s="1" customFormat="1" x14ac:dyDescent="0.3">
      <c r="A45" s="18" t="s">
        <v>146</v>
      </c>
      <c r="B45" s="19">
        <v>1714.8</v>
      </c>
    </row>
    <row r="46" spans="1:2" s="1" customFormat="1" x14ac:dyDescent="0.3">
      <c r="A46" s="18" t="s">
        <v>160</v>
      </c>
      <c r="B46" s="19">
        <v>2028.8</v>
      </c>
    </row>
    <row r="47" spans="1:2" s="1" customFormat="1" x14ac:dyDescent="0.3">
      <c r="A47" s="18" t="s">
        <v>63</v>
      </c>
      <c r="B47" s="19">
        <v>2651.6</v>
      </c>
    </row>
    <row r="48" spans="1:2" s="1" customFormat="1" x14ac:dyDescent="0.3">
      <c r="A48" s="18" t="s">
        <v>81</v>
      </c>
      <c r="B48" s="19">
        <v>1157.8</v>
      </c>
    </row>
    <row r="49" spans="1:2" s="1" customFormat="1" x14ac:dyDescent="0.3">
      <c r="A49" s="18" t="s">
        <v>92</v>
      </c>
      <c r="B49" s="19">
        <v>1447.4</v>
      </c>
    </row>
    <row r="50" spans="1:2" s="1" customFormat="1" x14ac:dyDescent="0.3">
      <c r="A50" s="18" t="s">
        <v>93</v>
      </c>
      <c r="B50" s="19">
        <v>2084.5</v>
      </c>
    </row>
    <row r="51" spans="1:2" s="1" customFormat="1" x14ac:dyDescent="0.3">
      <c r="A51" s="18" t="s">
        <v>47</v>
      </c>
      <c r="B51" s="19">
        <v>1262.7</v>
      </c>
    </row>
    <row r="52" spans="1:2" s="1" customFormat="1" x14ac:dyDescent="0.3">
      <c r="A52" s="18" t="s">
        <v>94</v>
      </c>
      <c r="B52" s="20">
        <v>955</v>
      </c>
    </row>
    <row r="53" spans="1:2" s="1" customFormat="1" x14ac:dyDescent="0.3">
      <c r="A53" s="18" t="s">
        <v>11</v>
      </c>
      <c r="B53" s="19">
        <v>2401.9</v>
      </c>
    </row>
    <row r="54" spans="1:2" s="1" customFormat="1" x14ac:dyDescent="0.3">
      <c r="A54" s="18" t="s">
        <v>101</v>
      </c>
      <c r="B54" s="19">
        <v>2871.6</v>
      </c>
    </row>
    <row r="55" spans="1:2" s="1" customFormat="1" x14ac:dyDescent="0.3">
      <c r="A55" s="18" t="s">
        <v>83</v>
      </c>
      <c r="B55" s="19">
        <v>3476.3</v>
      </c>
    </row>
    <row r="56" spans="1:2" s="1" customFormat="1" x14ac:dyDescent="0.3">
      <c r="A56" s="18" t="s">
        <v>42</v>
      </c>
      <c r="B56" s="19">
        <v>2805.8</v>
      </c>
    </row>
    <row r="57" spans="1:2" s="1" customFormat="1" x14ac:dyDescent="0.3">
      <c r="A57" s="18" t="s">
        <v>34</v>
      </c>
      <c r="B57" s="19">
        <v>2827.3</v>
      </c>
    </row>
    <row r="58" spans="1:2" s="1" customFormat="1" x14ac:dyDescent="0.3">
      <c r="A58" s="18" t="s">
        <v>35</v>
      </c>
      <c r="B58" s="20">
        <v>2255</v>
      </c>
    </row>
    <row r="59" spans="1:2" s="1" customFormat="1" x14ac:dyDescent="0.3">
      <c r="A59" s="18" t="s">
        <v>95</v>
      </c>
      <c r="B59" s="20">
        <v>2543</v>
      </c>
    </row>
    <row r="60" spans="1:2" s="1" customFormat="1" x14ac:dyDescent="0.3">
      <c r="A60" s="18" t="s">
        <v>46</v>
      </c>
      <c r="B60" s="19">
        <v>2864.8</v>
      </c>
    </row>
    <row r="61" spans="1:2" s="1" customFormat="1" x14ac:dyDescent="0.3">
      <c r="A61" s="18" t="s">
        <v>44</v>
      </c>
      <c r="B61" s="19">
        <v>4141.3</v>
      </c>
    </row>
    <row r="62" spans="1:2" s="1" customFormat="1" x14ac:dyDescent="0.3">
      <c r="A62" s="18" t="s">
        <v>36</v>
      </c>
      <c r="B62" s="19">
        <v>3621.3</v>
      </c>
    </row>
    <row r="63" spans="1:2" s="1" customFormat="1" x14ac:dyDescent="0.3">
      <c r="A63" s="18" t="s">
        <v>54</v>
      </c>
      <c r="B63" s="19">
        <v>2437.4</v>
      </c>
    </row>
    <row r="64" spans="1:2" s="1" customFormat="1" x14ac:dyDescent="0.3">
      <c r="A64" s="18" t="s">
        <v>23</v>
      </c>
      <c r="B64" s="19">
        <v>3101.9</v>
      </c>
    </row>
    <row r="65" spans="1:2" s="1" customFormat="1" x14ac:dyDescent="0.3">
      <c r="A65" s="18" t="s">
        <v>49</v>
      </c>
      <c r="B65" s="19">
        <v>3348.9</v>
      </c>
    </row>
    <row r="66" spans="1:2" s="1" customFormat="1" x14ac:dyDescent="0.3">
      <c r="A66" s="18" t="s">
        <v>24</v>
      </c>
      <c r="B66" s="19">
        <v>1891.3</v>
      </c>
    </row>
    <row r="67" spans="1:2" s="1" customFormat="1" x14ac:dyDescent="0.3">
      <c r="A67" s="18" t="s">
        <v>68</v>
      </c>
      <c r="B67" s="19">
        <v>2777.5</v>
      </c>
    </row>
    <row r="68" spans="1:2" s="1" customFormat="1" x14ac:dyDescent="0.3">
      <c r="A68" s="18" t="s">
        <v>41</v>
      </c>
      <c r="B68" s="19">
        <v>2779.5</v>
      </c>
    </row>
    <row r="69" spans="1:2" s="1" customFormat="1" x14ac:dyDescent="0.3">
      <c r="A69" s="18" t="s">
        <v>102</v>
      </c>
      <c r="B69" s="19">
        <v>2933.5</v>
      </c>
    </row>
    <row r="70" spans="1:2" s="1" customFormat="1" x14ac:dyDescent="0.3">
      <c r="A70" s="18" t="s">
        <v>55</v>
      </c>
      <c r="B70" s="19">
        <v>3214.9</v>
      </c>
    </row>
    <row r="71" spans="1:2" s="1" customFormat="1" x14ac:dyDescent="0.3">
      <c r="A71" s="18" t="s">
        <v>16</v>
      </c>
      <c r="B71" s="19">
        <v>2477.4</v>
      </c>
    </row>
    <row r="72" spans="1:2" s="1" customFormat="1" x14ac:dyDescent="0.3">
      <c r="A72" s="18" t="s">
        <v>17</v>
      </c>
      <c r="B72" s="19">
        <v>2082.1</v>
      </c>
    </row>
    <row r="73" spans="1:2" s="1" customFormat="1" x14ac:dyDescent="0.3">
      <c r="A73" s="18" t="s">
        <v>60</v>
      </c>
      <c r="B73" s="19">
        <v>4718.3999999999996</v>
      </c>
    </row>
    <row r="74" spans="1:2" s="1" customFormat="1" x14ac:dyDescent="0.3">
      <c r="A74" s="18" t="s">
        <v>82</v>
      </c>
      <c r="B74" s="19">
        <v>3767.7</v>
      </c>
    </row>
    <row r="75" spans="1:2" s="1" customFormat="1" x14ac:dyDescent="0.3">
      <c r="A75" s="18" t="s">
        <v>19</v>
      </c>
      <c r="B75" s="19">
        <v>2413.9</v>
      </c>
    </row>
    <row r="76" spans="1:2" s="1" customFormat="1" x14ac:dyDescent="0.3">
      <c r="A76" s="18" t="s">
        <v>103</v>
      </c>
      <c r="B76" s="19">
        <v>3647.7</v>
      </c>
    </row>
    <row r="77" spans="1:2" s="1" customFormat="1" x14ac:dyDescent="0.3">
      <c r="A77" s="18" t="s">
        <v>58</v>
      </c>
      <c r="B77" s="19">
        <v>2334.1</v>
      </c>
    </row>
    <row r="78" spans="1:2" s="1" customFormat="1" x14ac:dyDescent="0.3">
      <c r="A78" s="18" t="s">
        <v>14</v>
      </c>
      <c r="B78" s="19">
        <v>2252.6</v>
      </c>
    </row>
    <row r="79" spans="1:2" s="1" customFormat="1" x14ac:dyDescent="0.3">
      <c r="A79" s="18" t="s">
        <v>77</v>
      </c>
      <c r="B79" s="19">
        <v>2757.5</v>
      </c>
    </row>
    <row r="80" spans="1:2" s="1" customFormat="1" x14ac:dyDescent="0.3">
      <c r="A80" s="18" t="s">
        <v>12</v>
      </c>
      <c r="B80" s="19">
        <v>6271.2</v>
      </c>
    </row>
    <row r="81" spans="1:2" s="1" customFormat="1" x14ac:dyDescent="0.3">
      <c r="A81" s="18" t="s">
        <v>61</v>
      </c>
      <c r="B81" s="19">
        <v>3931.3</v>
      </c>
    </row>
    <row r="82" spans="1:2" s="1" customFormat="1" x14ac:dyDescent="0.3">
      <c r="A82" s="18" t="s">
        <v>72</v>
      </c>
      <c r="B82" s="19">
        <v>3455.9</v>
      </c>
    </row>
    <row r="83" spans="1:2" s="1" customFormat="1" x14ac:dyDescent="0.3">
      <c r="A83" s="18" t="s">
        <v>76</v>
      </c>
      <c r="B83" s="19">
        <v>3178.5</v>
      </c>
    </row>
    <row r="84" spans="1:2" s="1" customFormat="1" x14ac:dyDescent="0.3">
      <c r="A84" s="18" t="s">
        <v>6</v>
      </c>
      <c r="B84" s="19">
        <v>2994.5</v>
      </c>
    </row>
    <row r="85" spans="1:2" s="1" customFormat="1" x14ac:dyDescent="0.3">
      <c r="A85" s="18" t="s">
        <v>64</v>
      </c>
      <c r="B85" s="19">
        <v>3224.7</v>
      </c>
    </row>
    <row r="86" spans="1:2" s="1" customFormat="1" x14ac:dyDescent="0.3">
      <c r="A86" s="18" t="s">
        <v>5</v>
      </c>
      <c r="B86" s="19">
        <v>3068.2</v>
      </c>
    </row>
    <row r="87" spans="1:2" s="1" customFormat="1" x14ac:dyDescent="0.3">
      <c r="A87" s="18" t="s">
        <v>104</v>
      </c>
      <c r="B87" s="19">
        <v>2692.1</v>
      </c>
    </row>
    <row r="88" spans="1:2" s="1" customFormat="1" x14ac:dyDescent="0.3">
      <c r="A88" s="18" t="s">
        <v>1</v>
      </c>
      <c r="B88" s="19">
        <v>3330.5</v>
      </c>
    </row>
    <row r="89" spans="1:2" s="1" customFormat="1" x14ac:dyDescent="0.3">
      <c r="A89" s="18" t="s">
        <v>62</v>
      </c>
      <c r="B89" s="19">
        <v>1937.8</v>
      </c>
    </row>
    <row r="90" spans="1:2" s="1" customFormat="1" x14ac:dyDescent="0.3">
      <c r="A90" s="18" t="s">
        <v>57</v>
      </c>
      <c r="B90" s="19">
        <v>3155.8</v>
      </c>
    </row>
    <row r="91" spans="1:2" s="1" customFormat="1" x14ac:dyDescent="0.3">
      <c r="A91" s="18" t="s">
        <v>9</v>
      </c>
      <c r="B91" s="19">
        <v>3029.6</v>
      </c>
    </row>
    <row r="92" spans="1:2" s="1" customFormat="1" x14ac:dyDescent="0.3">
      <c r="A92" s="18" t="s">
        <v>10</v>
      </c>
      <c r="B92" s="19">
        <v>2857.7</v>
      </c>
    </row>
    <row r="93" spans="1:2" s="1" customFormat="1" x14ac:dyDescent="0.3">
      <c r="A93" s="18" t="s">
        <v>75</v>
      </c>
      <c r="B93" s="19">
        <v>2621.3000000000002</v>
      </c>
    </row>
    <row r="94" spans="1:2" s="1" customFormat="1" x14ac:dyDescent="0.3">
      <c r="A94" s="18" t="s">
        <v>73</v>
      </c>
      <c r="B94" s="19">
        <v>2990.4</v>
      </c>
    </row>
    <row r="95" spans="1:2" s="1" customFormat="1" x14ac:dyDescent="0.3">
      <c r="A95" s="18" t="s">
        <v>8</v>
      </c>
      <c r="B95" s="19">
        <v>2733.3</v>
      </c>
    </row>
    <row r="96" spans="1:2" s="1" customFormat="1" x14ac:dyDescent="0.3">
      <c r="A96" s="18" t="s">
        <v>3</v>
      </c>
      <c r="B96" s="19">
        <v>2361.4</v>
      </c>
    </row>
    <row r="97" spans="1:2" s="1" customFormat="1" x14ac:dyDescent="0.3">
      <c r="A97" s="18" t="s">
        <v>74</v>
      </c>
      <c r="B97" s="19">
        <v>3786.4</v>
      </c>
    </row>
    <row r="98" spans="1:2" s="1" customFormat="1" x14ac:dyDescent="0.3">
      <c r="A98" s="18" t="s">
        <v>18</v>
      </c>
      <c r="B98" s="19">
        <v>5193.7</v>
      </c>
    </row>
  </sheetData>
  <mergeCells count="1">
    <mergeCell ref="A3:A4"/>
  </mergeCells>
  <pageMargins left="0.75" right="0.75" top="1" bottom="1" header="0.5" footer="0.5"/>
  <pageSetup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F011E-7806-418E-9C3C-4F2CCF77A758}">
  <sheetPr codeName="Лист18">
    <tabColor theme="0" tint="-0.14999847407452621"/>
    <pageSetUpPr fitToPage="1"/>
  </sheetPr>
  <dimension ref="A1:Y104"/>
  <sheetViews>
    <sheetView showGridLines="0" workbookViewId="0">
      <selection activeCell="A102" sqref="A102:XFD103"/>
    </sheetView>
  </sheetViews>
  <sheetFormatPr defaultRowHeight="12.75" x14ac:dyDescent="0.3"/>
  <cols>
    <col min="1" max="1" width="108.5703125" style="86" customWidth="1"/>
    <col min="2" max="2" width="10.85546875" style="15" customWidth="1"/>
    <col min="3" max="7" width="10.85546875" style="15" bestFit="1" customWidth="1"/>
    <col min="8" max="255" width="9.140625" style="15"/>
    <col min="256" max="256" width="108.5703125" style="15" customWidth="1"/>
    <col min="257" max="257" width="1.5703125" style="15" customWidth="1"/>
    <col min="258" max="258" width="6" style="15" customWidth="1"/>
    <col min="259" max="511" width="9.140625" style="15"/>
    <col min="512" max="512" width="108.5703125" style="15" customWidth="1"/>
    <col min="513" max="513" width="1.5703125" style="15" customWidth="1"/>
    <col min="514" max="514" width="6" style="15" customWidth="1"/>
    <col min="515" max="767" width="9.140625" style="15"/>
    <col min="768" max="768" width="108.5703125" style="15" customWidth="1"/>
    <col min="769" max="769" width="1.5703125" style="15" customWidth="1"/>
    <col min="770" max="770" width="6" style="15" customWidth="1"/>
    <col min="771" max="1023" width="9.140625" style="15"/>
    <col min="1024" max="1024" width="108.5703125" style="15" customWidth="1"/>
    <col min="1025" max="1025" width="1.5703125" style="15" customWidth="1"/>
    <col min="1026" max="1026" width="6" style="15" customWidth="1"/>
    <col min="1027" max="1279" width="9.140625" style="15"/>
    <col min="1280" max="1280" width="108.5703125" style="15" customWidth="1"/>
    <col min="1281" max="1281" width="1.5703125" style="15" customWidth="1"/>
    <col min="1282" max="1282" width="6" style="15" customWidth="1"/>
    <col min="1283" max="1535" width="9.140625" style="15"/>
    <col min="1536" max="1536" width="108.5703125" style="15" customWidth="1"/>
    <col min="1537" max="1537" width="1.5703125" style="15" customWidth="1"/>
    <col min="1538" max="1538" width="6" style="15" customWidth="1"/>
    <col min="1539" max="1791" width="9.140625" style="15"/>
    <col min="1792" max="1792" width="108.5703125" style="15" customWidth="1"/>
    <col min="1793" max="1793" width="1.5703125" style="15" customWidth="1"/>
    <col min="1794" max="1794" width="6" style="15" customWidth="1"/>
    <col min="1795" max="2047" width="9.140625" style="15"/>
    <col min="2048" max="2048" width="108.5703125" style="15" customWidth="1"/>
    <col min="2049" max="2049" width="1.5703125" style="15" customWidth="1"/>
    <col min="2050" max="2050" width="6" style="15" customWidth="1"/>
    <col min="2051" max="2303" width="9.140625" style="15"/>
    <col min="2304" max="2304" width="108.5703125" style="15" customWidth="1"/>
    <col min="2305" max="2305" width="1.5703125" style="15" customWidth="1"/>
    <col min="2306" max="2306" width="6" style="15" customWidth="1"/>
    <col min="2307" max="2559" width="9.140625" style="15"/>
    <col min="2560" max="2560" width="108.5703125" style="15" customWidth="1"/>
    <col min="2561" max="2561" width="1.5703125" style="15" customWidth="1"/>
    <col min="2562" max="2562" width="6" style="15" customWidth="1"/>
    <col min="2563" max="2815" width="9.140625" style="15"/>
    <col min="2816" max="2816" width="108.5703125" style="15" customWidth="1"/>
    <col min="2817" max="2817" width="1.5703125" style="15" customWidth="1"/>
    <col min="2818" max="2818" width="6" style="15" customWidth="1"/>
    <col min="2819" max="3071" width="9.140625" style="15"/>
    <col min="3072" max="3072" width="108.5703125" style="15" customWidth="1"/>
    <col min="3073" max="3073" width="1.5703125" style="15" customWidth="1"/>
    <col min="3074" max="3074" width="6" style="15" customWidth="1"/>
    <col min="3075" max="3327" width="9.140625" style="15"/>
    <col min="3328" max="3328" width="108.5703125" style="15" customWidth="1"/>
    <col min="3329" max="3329" width="1.5703125" style="15" customWidth="1"/>
    <col min="3330" max="3330" width="6" style="15" customWidth="1"/>
    <col min="3331" max="3583" width="9.140625" style="15"/>
    <col min="3584" max="3584" width="108.5703125" style="15" customWidth="1"/>
    <col min="3585" max="3585" width="1.5703125" style="15" customWidth="1"/>
    <col min="3586" max="3586" width="6" style="15" customWidth="1"/>
    <col min="3587" max="3839" width="9.140625" style="15"/>
    <col min="3840" max="3840" width="108.5703125" style="15" customWidth="1"/>
    <col min="3841" max="3841" width="1.5703125" style="15" customWidth="1"/>
    <col min="3842" max="3842" width="6" style="15" customWidth="1"/>
    <col min="3843" max="4095" width="9.140625" style="15"/>
    <col min="4096" max="4096" width="108.5703125" style="15" customWidth="1"/>
    <col min="4097" max="4097" width="1.5703125" style="15" customWidth="1"/>
    <col min="4098" max="4098" width="6" style="15" customWidth="1"/>
    <col min="4099" max="4351" width="9.140625" style="15"/>
    <col min="4352" max="4352" width="108.5703125" style="15" customWidth="1"/>
    <col min="4353" max="4353" width="1.5703125" style="15" customWidth="1"/>
    <col min="4354" max="4354" width="6" style="15" customWidth="1"/>
    <col min="4355" max="4607" width="9.140625" style="15"/>
    <col min="4608" max="4608" width="108.5703125" style="15" customWidth="1"/>
    <col min="4609" max="4609" width="1.5703125" style="15" customWidth="1"/>
    <col min="4610" max="4610" width="6" style="15" customWidth="1"/>
    <col min="4611" max="4863" width="9.140625" style="15"/>
    <col min="4864" max="4864" width="108.5703125" style="15" customWidth="1"/>
    <col min="4865" max="4865" width="1.5703125" style="15" customWidth="1"/>
    <col min="4866" max="4866" width="6" style="15" customWidth="1"/>
    <col min="4867" max="5119" width="9.140625" style="15"/>
    <col min="5120" max="5120" width="108.5703125" style="15" customWidth="1"/>
    <col min="5121" max="5121" width="1.5703125" style="15" customWidth="1"/>
    <col min="5122" max="5122" width="6" style="15" customWidth="1"/>
    <col min="5123" max="5375" width="9.140625" style="15"/>
    <col min="5376" max="5376" width="108.5703125" style="15" customWidth="1"/>
    <col min="5377" max="5377" width="1.5703125" style="15" customWidth="1"/>
    <col min="5378" max="5378" width="6" style="15" customWidth="1"/>
    <col min="5379" max="5631" width="9.140625" style="15"/>
    <col min="5632" max="5632" width="108.5703125" style="15" customWidth="1"/>
    <col min="5633" max="5633" width="1.5703125" style="15" customWidth="1"/>
    <col min="5634" max="5634" width="6" style="15" customWidth="1"/>
    <col min="5635" max="5887" width="9.140625" style="15"/>
    <col min="5888" max="5888" width="108.5703125" style="15" customWidth="1"/>
    <col min="5889" max="5889" width="1.5703125" style="15" customWidth="1"/>
    <col min="5890" max="5890" width="6" style="15" customWidth="1"/>
    <col min="5891" max="6143" width="9.140625" style="15"/>
    <col min="6144" max="6144" width="108.5703125" style="15" customWidth="1"/>
    <col min="6145" max="6145" width="1.5703125" style="15" customWidth="1"/>
    <col min="6146" max="6146" width="6" style="15" customWidth="1"/>
    <col min="6147" max="6399" width="9.140625" style="15"/>
    <col min="6400" max="6400" width="108.5703125" style="15" customWidth="1"/>
    <col min="6401" max="6401" width="1.5703125" style="15" customWidth="1"/>
    <col min="6402" max="6402" width="6" style="15" customWidth="1"/>
    <col min="6403" max="6655" width="9.140625" style="15"/>
    <col min="6656" max="6656" width="108.5703125" style="15" customWidth="1"/>
    <col min="6657" max="6657" width="1.5703125" style="15" customWidth="1"/>
    <col min="6658" max="6658" width="6" style="15" customWidth="1"/>
    <col min="6659" max="6911" width="9.140625" style="15"/>
    <col min="6912" max="6912" width="108.5703125" style="15" customWidth="1"/>
    <col min="6913" max="6913" width="1.5703125" style="15" customWidth="1"/>
    <col min="6914" max="6914" width="6" style="15" customWidth="1"/>
    <col min="6915" max="7167" width="9.140625" style="15"/>
    <col min="7168" max="7168" width="108.5703125" style="15" customWidth="1"/>
    <col min="7169" max="7169" width="1.5703125" style="15" customWidth="1"/>
    <col min="7170" max="7170" width="6" style="15" customWidth="1"/>
    <col min="7171" max="7423" width="9.140625" style="15"/>
    <col min="7424" max="7424" width="108.5703125" style="15" customWidth="1"/>
    <col min="7425" max="7425" width="1.5703125" style="15" customWidth="1"/>
    <col min="7426" max="7426" width="6" style="15" customWidth="1"/>
    <col min="7427" max="7679" width="9.140625" style="15"/>
    <col min="7680" max="7680" width="108.5703125" style="15" customWidth="1"/>
    <col min="7681" max="7681" width="1.5703125" style="15" customWidth="1"/>
    <col min="7682" max="7682" width="6" style="15" customWidth="1"/>
    <col min="7683" max="7935" width="9.140625" style="15"/>
    <col min="7936" max="7936" width="108.5703125" style="15" customWidth="1"/>
    <col min="7937" max="7937" width="1.5703125" style="15" customWidth="1"/>
    <col min="7938" max="7938" width="6" style="15" customWidth="1"/>
    <col min="7939" max="8191" width="9.140625" style="15"/>
    <col min="8192" max="8192" width="108.5703125" style="15" customWidth="1"/>
    <col min="8193" max="8193" width="1.5703125" style="15" customWidth="1"/>
    <col min="8194" max="8194" width="6" style="15" customWidth="1"/>
    <col min="8195" max="8447" width="9.140625" style="15"/>
    <col min="8448" max="8448" width="108.5703125" style="15" customWidth="1"/>
    <col min="8449" max="8449" width="1.5703125" style="15" customWidth="1"/>
    <col min="8450" max="8450" width="6" style="15" customWidth="1"/>
    <col min="8451" max="8703" width="9.140625" style="15"/>
    <col min="8704" max="8704" width="108.5703125" style="15" customWidth="1"/>
    <col min="8705" max="8705" width="1.5703125" style="15" customWidth="1"/>
    <col min="8706" max="8706" width="6" style="15" customWidth="1"/>
    <col min="8707" max="8959" width="9.140625" style="15"/>
    <col min="8960" max="8960" width="108.5703125" style="15" customWidth="1"/>
    <col min="8961" max="8961" width="1.5703125" style="15" customWidth="1"/>
    <col min="8962" max="8962" width="6" style="15" customWidth="1"/>
    <col min="8963" max="9215" width="9.140625" style="15"/>
    <col min="9216" max="9216" width="108.5703125" style="15" customWidth="1"/>
    <col min="9217" max="9217" width="1.5703125" style="15" customWidth="1"/>
    <col min="9218" max="9218" width="6" style="15" customWidth="1"/>
    <col min="9219" max="9471" width="9.140625" style="15"/>
    <col min="9472" max="9472" width="108.5703125" style="15" customWidth="1"/>
    <col min="9473" max="9473" width="1.5703125" style="15" customWidth="1"/>
    <col min="9474" max="9474" width="6" style="15" customWidth="1"/>
    <col min="9475" max="9727" width="9.140625" style="15"/>
    <col min="9728" max="9728" width="108.5703125" style="15" customWidth="1"/>
    <col min="9729" max="9729" width="1.5703125" style="15" customWidth="1"/>
    <col min="9730" max="9730" width="6" style="15" customWidth="1"/>
    <col min="9731" max="9983" width="9.140625" style="15"/>
    <col min="9984" max="9984" width="108.5703125" style="15" customWidth="1"/>
    <col min="9985" max="9985" width="1.5703125" style="15" customWidth="1"/>
    <col min="9986" max="9986" width="6" style="15" customWidth="1"/>
    <col min="9987" max="10239" width="9.140625" style="15"/>
    <col min="10240" max="10240" width="108.5703125" style="15" customWidth="1"/>
    <col min="10241" max="10241" width="1.5703125" style="15" customWidth="1"/>
    <col min="10242" max="10242" width="6" style="15" customWidth="1"/>
    <col min="10243" max="10495" width="9.140625" style="15"/>
    <col min="10496" max="10496" width="108.5703125" style="15" customWidth="1"/>
    <col min="10497" max="10497" width="1.5703125" style="15" customWidth="1"/>
    <col min="10498" max="10498" width="6" style="15" customWidth="1"/>
    <col min="10499" max="10751" width="9.140625" style="15"/>
    <col min="10752" max="10752" width="108.5703125" style="15" customWidth="1"/>
    <col min="10753" max="10753" width="1.5703125" style="15" customWidth="1"/>
    <col min="10754" max="10754" width="6" style="15" customWidth="1"/>
    <col min="10755" max="11007" width="9.140625" style="15"/>
    <col min="11008" max="11008" width="108.5703125" style="15" customWidth="1"/>
    <col min="11009" max="11009" width="1.5703125" style="15" customWidth="1"/>
    <col min="11010" max="11010" width="6" style="15" customWidth="1"/>
    <col min="11011" max="11263" width="9.140625" style="15"/>
    <col min="11264" max="11264" width="108.5703125" style="15" customWidth="1"/>
    <col min="11265" max="11265" width="1.5703125" style="15" customWidth="1"/>
    <col min="11266" max="11266" width="6" style="15" customWidth="1"/>
    <col min="11267" max="11519" width="9.140625" style="15"/>
    <col min="11520" max="11520" width="108.5703125" style="15" customWidth="1"/>
    <col min="11521" max="11521" width="1.5703125" style="15" customWidth="1"/>
    <col min="11522" max="11522" width="6" style="15" customWidth="1"/>
    <col min="11523" max="11775" width="9.140625" style="15"/>
    <col min="11776" max="11776" width="108.5703125" style="15" customWidth="1"/>
    <col min="11777" max="11777" width="1.5703125" style="15" customWidth="1"/>
    <col min="11778" max="11778" width="6" style="15" customWidth="1"/>
    <col min="11779" max="12031" width="9.140625" style="15"/>
    <col min="12032" max="12032" width="108.5703125" style="15" customWidth="1"/>
    <col min="12033" max="12033" width="1.5703125" style="15" customWidth="1"/>
    <col min="12034" max="12034" width="6" style="15" customWidth="1"/>
    <col min="12035" max="12287" width="9.140625" style="15"/>
    <col min="12288" max="12288" width="108.5703125" style="15" customWidth="1"/>
    <col min="12289" max="12289" width="1.5703125" style="15" customWidth="1"/>
    <col min="12290" max="12290" width="6" style="15" customWidth="1"/>
    <col min="12291" max="12543" width="9.140625" style="15"/>
    <col min="12544" max="12544" width="108.5703125" style="15" customWidth="1"/>
    <col min="12545" max="12545" width="1.5703125" style="15" customWidth="1"/>
    <col min="12546" max="12546" width="6" style="15" customWidth="1"/>
    <col min="12547" max="12799" width="9.140625" style="15"/>
    <col min="12800" max="12800" width="108.5703125" style="15" customWidth="1"/>
    <col min="12801" max="12801" width="1.5703125" style="15" customWidth="1"/>
    <col min="12802" max="12802" width="6" style="15" customWidth="1"/>
    <col min="12803" max="13055" width="9.140625" style="15"/>
    <col min="13056" max="13056" width="108.5703125" style="15" customWidth="1"/>
    <col min="13057" max="13057" width="1.5703125" style="15" customWidth="1"/>
    <col min="13058" max="13058" width="6" style="15" customWidth="1"/>
    <col min="13059" max="13311" width="9.140625" style="15"/>
    <col min="13312" max="13312" width="108.5703125" style="15" customWidth="1"/>
    <col min="13313" max="13313" width="1.5703125" style="15" customWidth="1"/>
    <col min="13314" max="13314" width="6" style="15" customWidth="1"/>
    <col min="13315" max="13567" width="9.140625" style="15"/>
    <col min="13568" max="13568" width="108.5703125" style="15" customWidth="1"/>
    <col min="13569" max="13569" width="1.5703125" style="15" customWidth="1"/>
    <col min="13570" max="13570" width="6" style="15" customWidth="1"/>
    <col min="13571" max="13823" width="9.140625" style="15"/>
    <col min="13824" max="13824" width="108.5703125" style="15" customWidth="1"/>
    <col min="13825" max="13825" width="1.5703125" style="15" customWidth="1"/>
    <col min="13826" max="13826" width="6" style="15" customWidth="1"/>
    <col min="13827" max="14079" width="9.140625" style="15"/>
    <col min="14080" max="14080" width="108.5703125" style="15" customWidth="1"/>
    <col min="14081" max="14081" width="1.5703125" style="15" customWidth="1"/>
    <col min="14082" max="14082" width="6" style="15" customWidth="1"/>
    <col min="14083" max="14335" width="9.140625" style="15"/>
    <col min="14336" max="14336" width="108.5703125" style="15" customWidth="1"/>
    <col min="14337" max="14337" width="1.5703125" style="15" customWidth="1"/>
    <col min="14338" max="14338" width="6" style="15" customWidth="1"/>
    <col min="14339" max="14591" width="9.140625" style="15"/>
    <col min="14592" max="14592" width="108.5703125" style="15" customWidth="1"/>
    <col min="14593" max="14593" width="1.5703125" style="15" customWidth="1"/>
    <col min="14594" max="14594" width="6" style="15" customWidth="1"/>
    <col min="14595" max="14847" width="9.140625" style="15"/>
    <col min="14848" max="14848" width="108.5703125" style="15" customWidth="1"/>
    <col min="14849" max="14849" width="1.5703125" style="15" customWidth="1"/>
    <col min="14850" max="14850" width="6" style="15" customWidth="1"/>
    <col min="14851" max="15103" width="9.140625" style="15"/>
    <col min="15104" max="15104" width="108.5703125" style="15" customWidth="1"/>
    <col min="15105" max="15105" width="1.5703125" style="15" customWidth="1"/>
    <col min="15106" max="15106" width="6" style="15" customWidth="1"/>
    <col min="15107" max="15359" width="9.140625" style="15"/>
    <col min="15360" max="15360" width="108.5703125" style="15" customWidth="1"/>
    <col min="15361" max="15361" width="1.5703125" style="15" customWidth="1"/>
    <col min="15362" max="15362" width="6" style="15" customWidth="1"/>
    <col min="15363" max="15615" width="9.140625" style="15"/>
    <col min="15616" max="15616" width="108.5703125" style="15" customWidth="1"/>
    <col min="15617" max="15617" width="1.5703125" style="15" customWidth="1"/>
    <col min="15618" max="15618" width="6" style="15" customWidth="1"/>
    <col min="15619" max="15871" width="9.140625" style="15"/>
    <col min="15872" max="15872" width="108.5703125" style="15" customWidth="1"/>
    <col min="15873" max="15873" width="1.5703125" style="15" customWidth="1"/>
    <col min="15874" max="15874" width="6" style="15" customWidth="1"/>
    <col min="15875" max="16127" width="9.140625" style="15"/>
    <col min="16128" max="16128" width="108.5703125" style="15" customWidth="1"/>
    <col min="16129" max="16129" width="1.5703125" style="15" customWidth="1"/>
    <col min="16130" max="16130" width="6" style="15" customWidth="1"/>
    <col min="16131" max="16384" width="9.140625" style="15"/>
  </cols>
  <sheetData>
    <row r="1" spans="1:25" ht="16.5" x14ac:dyDescent="0.3">
      <c r="A1" s="85" t="s">
        <v>209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</row>
    <row r="2" spans="1:25" ht="12.75" customHeight="1" x14ac:dyDescent="0.3"/>
    <row r="3" spans="1:25" ht="16.5" x14ac:dyDescent="0.3">
      <c r="A3" s="87"/>
      <c r="B3" s="82">
        <v>2017</v>
      </c>
      <c r="C3" s="83">
        <v>2018</v>
      </c>
      <c r="D3" s="83">
        <v>2019</v>
      </c>
      <c r="E3" s="83">
        <v>2020</v>
      </c>
      <c r="F3" s="83">
        <v>2021</v>
      </c>
      <c r="G3" s="83">
        <v>2022</v>
      </c>
    </row>
    <row r="4" spans="1:25" ht="16.5" x14ac:dyDescent="0.3">
      <c r="A4" s="88" t="s">
        <v>88</v>
      </c>
      <c r="B4" s="97">
        <v>31897</v>
      </c>
      <c r="C4" s="97">
        <v>33361</v>
      </c>
      <c r="D4" s="97">
        <v>35506</v>
      </c>
      <c r="E4" s="97">
        <v>36240</v>
      </c>
      <c r="F4" s="97">
        <v>40304</v>
      </c>
      <c r="G4" s="97">
        <v>44937</v>
      </c>
    </row>
    <row r="5" spans="1:25" ht="16.5" x14ac:dyDescent="0.3">
      <c r="A5" s="88" t="s">
        <v>97</v>
      </c>
      <c r="B5" s="97">
        <v>41897</v>
      </c>
      <c r="C5" s="97">
        <v>44194</v>
      </c>
      <c r="D5" s="97">
        <v>47584</v>
      </c>
      <c r="E5" s="97">
        <v>48566</v>
      </c>
      <c r="F5" s="97">
        <v>54796</v>
      </c>
      <c r="G5" s="97">
        <v>59427</v>
      </c>
    </row>
    <row r="6" spans="1:25" ht="16.5" x14ac:dyDescent="0.3">
      <c r="A6" s="88" t="s">
        <v>50</v>
      </c>
      <c r="B6" s="97">
        <v>30342</v>
      </c>
      <c r="C6" s="97">
        <v>30778</v>
      </c>
      <c r="D6" s="97">
        <v>32398</v>
      </c>
      <c r="E6" s="97">
        <v>32884</v>
      </c>
      <c r="F6" s="97">
        <v>35612</v>
      </c>
      <c r="G6" s="97">
        <v>41009</v>
      </c>
    </row>
    <row r="7" spans="1:25" ht="16.5" x14ac:dyDescent="0.3">
      <c r="A7" s="88" t="s">
        <v>48</v>
      </c>
      <c r="B7" s="97">
        <v>25107</v>
      </c>
      <c r="C7" s="97">
        <v>26658</v>
      </c>
      <c r="D7" s="97">
        <v>28422</v>
      </c>
      <c r="E7" s="97">
        <v>28636</v>
      </c>
      <c r="F7" s="97">
        <v>31609</v>
      </c>
      <c r="G7" s="97">
        <v>35697</v>
      </c>
    </row>
    <row r="8" spans="1:25" ht="16.5" x14ac:dyDescent="0.3">
      <c r="A8" s="88" t="s">
        <v>20</v>
      </c>
      <c r="B8" s="97">
        <v>23554</v>
      </c>
      <c r="C8" s="97">
        <v>23560</v>
      </c>
      <c r="D8" s="97">
        <v>25391</v>
      </c>
      <c r="E8" s="97">
        <v>25955</v>
      </c>
      <c r="F8" s="97">
        <v>28523</v>
      </c>
      <c r="G8" s="97">
        <v>32296</v>
      </c>
    </row>
    <row r="9" spans="1:25" ht="16.5" x14ac:dyDescent="0.3">
      <c r="A9" s="88" t="s">
        <v>4</v>
      </c>
      <c r="B9" s="97">
        <v>29498</v>
      </c>
      <c r="C9" s="97">
        <v>30289</v>
      </c>
      <c r="D9" s="97">
        <v>32022</v>
      </c>
      <c r="E9" s="97">
        <v>32102</v>
      </c>
      <c r="F9" s="97">
        <v>35198</v>
      </c>
      <c r="G9" s="97">
        <v>39304</v>
      </c>
    </row>
    <row r="10" spans="1:25" ht="16.5" x14ac:dyDescent="0.3">
      <c r="A10" s="88" t="s">
        <v>45</v>
      </c>
      <c r="B10" s="97">
        <v>24860</v>
      </c>
      <c r="C10" s="97">
        <v>24503</v>
      </c>
      <c r="D10" s="97">
        <v>25794</v>
      </c>
      <c r="E10" s="97">
        <v>26284</v>
      </c>
      <c r="F10" s="97">
        <v>28680</v>
      </c>
      <c r="G10" s="97">
        <v>34255</v>
      </c>
    </row>
    <row r="11" spans="1:25" ht="16.5" x14ac:dyDescent="0.3">
      <c r="A11" s="88" t="s">
        <v>40</v>
      </c>
      <c r="B11" s="97">
        <v>28716</v>
      </c>
      <c r="C11" s="97">
        <v>29178</v>
      </c>
      <c r="D11" s="97">
        <v>31417</v>
      </c>
      <c r="E11" s="97">
        <v>32559</v>
      </c>
      <c r="F11" s="97">
        <v>35076</v>
      </c>
      <c r="G11" s="97">
        <v>34982</v>
      </c>
    </row>
    <row r="12" spans="1:25" ht="16.5" x14ac:dyDescent="0.3">
      <c r="A12" s="88" t="s">
        <v>37</v>
      </c>
      <c r="B12" s="97">
        <v>24093</v>
      </c>
      <c r="C12" s="97">
        <v>23716</v>
      </c>
      <c r="D12" s="97">
        <v>25318</v>
      </c>
      <c r="E12" s="97">
        <v>25786</v>
      </c>
      <c r="F12" s="97">
        <v>28560</v>
      </c>
      <c r="G12" s="97">
        <v>34422</v>
      </c>
    </row>
    <row r="13" spans="1:25" ht="16.5" x14ac:dyDescent="0.3">
      <c r="A13" s="88" t="s">
        <v>56</v>
      </c>
      <c r="B13" s="97">
        <v>26112</v>
      </c>
      <c r="C13" s="97">
        <v>27279</v>
      </c>
      <c r="D13" s="97">
        <v>29149</v>
      </c>
      <c r="E13" s="97">
        <v>29791</v>
      </c>
      <c r="F13" s="97">
        <v>32715</v>
      </c>
      <c r="G13" s="97">
        <v>37600</v>
      </c>
    </row>
    <row r="14" spans="1:25" ht="16.5" x14ac:dyDescent="0.3">
      <c r="A14" s="88" t="s">
        <v>51</v>
      </c>
      <c r="B14" s="97">
        <v>28956</v>
      </c>
      <c r="C14" s="97">
        <v>30025</v>
      </c>
      <c r="D14" s="97">
        <v>32535</v>
      </c>
      <c r="E14" s="97">
        <v>32534</v>
      </c>
      <c r="F14" s="97">
        <v>35231</v>
      </c>
      <c r="G14" s="97">
        <v>38918</v>
      </c>
    </row>
    <row r="15" spans="1:25" ht="16.5" x14ac:dyDescent="0.3">
      <c r="A15" s="88" t="s">
        <v>21</v>
      </c>
      <c r="B15" s="97">
        <v>42345</v>
      </c>
      <c r="C15" s="97">
        <v>44742</v>
      </c>
      <c r="D15" s="97">
        <v>47513</v>
      </c>
      <c r="E15" s="97">
        <v>47301</v>
      </c>
      <c r="F15" s="97">
        <v>53989</v>
      </c>
      <c r="G15" s="97">
        <v>55109</v>
      </c>
    </row>
    <row r="16" spans="1:25" ht="16.5" x14ac:dyDescent="0.3">
      <c r="A16" s="88" t="s">
        <v>70</v>
      </c>
      <c r="B16" s="97">
        <v>23979</v>
      </c>
      <c r="C16" s="97">
        <v>24895</v>
      </c>
      <c r="D16" s="97">
        <v>26184</v>
      </c>
      <c r="E16" s="97">
        <v>26990</v>
      </c>
      <c r="F16" s="97">
        <v>29846</v>
      </c>
      <c r="G16" s="97">
        <v>34119</v>
      </c>
    </row>
    <row r="17" spans="1:7" ht="16.5" x14ac:dyDescent="0.3">
      <c r="A17" s="88" t="s">
        <v>59</v>
      </c>
      <c r="B17" s="97">
        <v>24272</v>
      </c>
      <c r="C17" s="97">
        <v>25444</v>
      </c>
      <c r="D17" s="97">
        <v>26886</v>
      </c>
      <c r="E17" s="97">
        <v>27328</v>
      </c>
      <c r="F17" s="97">
        <v>30496</v>
      </c>
      <c r="G17" s="97">
        <v>33366</v>
      </c>
    </row>
    <row r="18" spans="1:7" ht="16.5" x14ac:dyDescent="0.3">
      <c r="A18" s="88" t="s">
        <v>43</v>
      </c>
      <c r="B18" s="97">
        <v>24766</v>
      </c>
      <c r="C18" s="97">
        <v>25985</v>
      </c>
      <c r="D18" s="97">
        <v>27485</v>
      </c>
      <c r="E18" s="97">
        <v>28256</v>
      </c>
      <c r="F18" s="97">
        <v>30731</v>
      </c>
      <c r="G18" s="97">
        <v>35049</v>
      </c>
    </row>
    <row r="19" spans="1:7" ht="16.5" x14ac:dyDescent="0.3">
      <c r="A19" s="88" t="s">
        <v>15</v>
      </c>
      <c r="B19" s="97">
        <v>26058</v>
      </c>
      <c r="C19" s="97">
        <v>26828</v>
      </c>
      <c r="D19" s="97">
        <v>28154</v>
      </c>
      <c r="E19" s="97">
        <v>27892</v>
      </c>
      <c r="F19" s="97">
        <v>30241</v>
      </c>
      <c r="G19" s="97">
        <v>34051</v>
      </c>
    </row>
    <row r="20" spans="1:7" ht="16.5" x14ac:dyDescent="0.3">
      <c r="A20" s="88" t="s">
        <v>38</v>
      </c>
      <c r="B20" s="97">
        <v>24353</v>
      </c>
      <c r="C20" s="97">
        <v>25125</v>
      </c>
      <c r="D20" s="97">
        <v>27212</v>
      </c>
      <c r="E20" s="97">
        <v>27692</v>
      </c>
      <c r="F20" s="97">
        <v>30675</v>
      </c>
      <c r="G20" s="97">
        <v>35184</v>
      </c>
    </row>
    <row r="21" spans="1:7" ht="16.5" x14ac:dyDescent="0.3">
      <c r="A21" s="88" t="s">
        <v>39</v>
      </c>
      <c r="B21" s="97">
        <v>27226</v>
      </c>
      <c r="C21" s="97">
        <v>27212</v>
      </c>
      <c r="D21" s="97">
        <v>28561</v>
      </c>
      <c r="E21" s="97">
        <v>29396</v>
      </c>
      <c r="F21" s="97">
        <v>32252</v>
      </c>
      <c r="G21" s="97">
        <v>34193</v>
      </c>
    </row>
    <row r="22" spans="1:7" ht="16.5" x14ac:dyDescent="0.3">
      <c r="A22" s="88" t="s">
        <v>78</v>
      </c>
      <c r="B22" s="97">
        <v>27200</v>
      </c>
      <c r="C22" s="97">
        <v>27072</v>
      </c>
      <c r="D22" s="97">
        <v>28667</v>
      </c>
      <c r="E22" s="97">
        <v>29527</v>
      </c>
      <c r="F22" s="97">
        <v>33131</v>
      </c>
      <c r="G22" s="97">
        <v>38032</v>
      </c>
    </row>
    <row r="23" spans="1:7" ht="16.5" x14ac:dyDescent="0.3">
      <c r="A23" s="88" t="s">
        <v>13</v>
      </c>
      <c r="B23" s="97">
        <v>65471</v>
      </c>
      <c r="C23" s="97">
        <v>69926</v>
      </c>
      <c r="D23" s="97">
        <v>75891</v>
      </c>
      <c r="E23" s="97">
        <v>78106</v>
      </c>
      <c r="F23" s="97">
        <v>88860</v>
      </c>
      <c r="G23" s="97">
        <v>95460</v>
      </c>
    </row>
    <row r="24" spans="1:7" ht="16.5" x14ac:dyDescent="0.3">
      <c r="A24" s="88" t="s">
        <v>98</v>
      </c>
      <c r="B24" s="97">
        <v>34299</v>
      </c>
      <c r="C24" s="97">
        <v>36255</v>
      </c>
      <c r="D24" s="97">
        <v>38079</v>
      </c>
      <c r="E24" s="97">
        <v>39486</v>
      </c>
      <c r="F24" s="97">
        <v>44632</v>
      </c>
      <c r="G24" s="97">
        <v>50158</v>
      </c>
    </row>
    <row r="25" spans="1:7" ht="16.5" x14ac:dyDescent="0.3">
      <c r="A25" s="88" t="s">
        <v>71</v>
      </c>
      <c r="B25" s="97">
        <v>27473</v>
      </c>
      <c r="C25" s="97">
        <v>29150</v>
      </c>
      <c r="D25" s="97">
        <v>30854</v>
      </c>
      <c r="E25" s="97">
        <v>32596</v>
      </c>
      <c r="F25" s="97">
        <v>35373</v>
      </c>
      <c r="G25" s="97">
        <v>44544</v>
      </c>
    </row>
    <row r="26" spans="1:7" ht="16.5" x14ac:dyDescent="0.3">
      <c r="A26" s="88" t="s">
        <v>65</v>
      </c>
      <c r="B26" s="97">
        <v>32310</v>
      </c>
      <c r="C26" s="97">
        <v>34157</v>
      </c>
      <c r="D26" s="97">
        <v>35428</v>
      </c>
      <c r="E26" s="97">
        <v>36687</v>
      </c>
      <c r="F26" s="97">
        <v>39118</v>
      </c>
      <c r="G26" s="97">
        <v>46610</v>
      </c>
    </row>
    <row r="27" spans="1:7" ht="16.5" x14ac:dyDescent="0.3">
      <c r="A27" s="88" t="s">
        <v>53</v>
      </c>
      <c r="B27" s="97">
        <v>32310</v>
      </c>
      <c r="C27" s="97">
        <v>33866</v>
      </c>
      <c r="D27" s="97">
        <v>35724</v>
      </c>
      <c r="E27" s="97">
        <v>36785</v>
      </c>
      <c r="F27" s="97">
        <v>39741</v>
      </c>
      <c r="G27" s="97">
        <v>48325</v>
      </c>
    </row>
    <row r="28" spans="1:7" ht="16.5" x14ac:dyDescent="0.3">
      <c r="A28" s="88" t="s">
        <v>7</v>
      </c>
      <c r="B28" s="97">
        <v>73013</v>
      </c>
      <c r="C28" s="97">
        <v>78549</v>
      </c>
      <c r="D28" s="97">
        <v>81041</v>
      </c>
      <c r="E28" s="97">
        <v>84171</v>
      </c>
      <c r="F28" s="97">
        <v>86431</v>
      </c>
      <c r="G28" s="97">
        <v>103915</v>
      </c>
    </row>
    <row r="29" spans="1:7" ht="16.5" x14ac:dyDescent="0.3">
      <c r="A29" s="88" t="s">
        <v>89</v>
      </c>
      <c r="B29" s="97">
        <v>30707</v>
      </c>
      <c r="C29" s="84">
        <v>32091</v>
      </c>
      <c r="D29" s="84">
        <v>33907</v>
      </c>
      <c r="E29" s="84">
        <v>34857</v>
      </c>
      <c r="F29" s="84">
        <v>37812</v>
      </c>
      <c r="G29" s="84">
        <v>45951</v>
      </c>
    </row>
    <row r="30" spans="1:7" ht="16.5" x14ac:dyDescent="0.3">
      <c r="A30" s="88" t="s">
        <v>80</v>
      </c>
      <c r="B30" s="97">
        <v>25920</v>
      </c>
      <c r="C30" s="97">
        <v>27012</v>
      </c>
      <c r="D30" s="97">
        <v>28418</v>
      </c>
      <c r="E30" s="97">
        <v>29682</v>
      </c>
      <c r="F30" s="97">
        <v>31858</v>
      </c>
      <c r="G30" s="97">
        <v>35415</v>
      </c>
    </row>
    <row r="31" spans="1:7" ht="16.5" x14ac:dyDescent="0.3">
      <c r="A31" s="88" t="s">
        <v>69</v>
      </c>
      <c r="B31" s="97">
        <v>26463</v>
      </c>
      <c r="C31" s="97">
        <v>27549</v>
      </c>
      <c r="D31" s="97">
        <v>29098</v>
      </c>
      <c r="E31" s="97">
        <v>29621</v>
      </c>
      <c r="F31" s="97">
        <v>32033</v>
      </c>
      <c r="G31" s="97">
        <v>34181</v>
      </c>
    </row>
    <row r="32" spans="1:7" ht="16.5" x14ac:dyDescent="0.3">
      <c r="A32" s="88" t="s">
        <v>33</v>
      </c>
      <c r="B32" s="97">
        <v>29668</v>
      </c>
      <c r="C32" s="97">
        <v>31341</v>
      </c>
      <c r="D32" s="97">
        <v>32371</v>
      </c>
      <c r="E32" s="97">
        <v>33235</v>
      </c>
      <c r="F32" s="97">
        <v>36855</v>
      </c>
      <c r="G32" s="97">
        <v>38952</v>
      </c>
    </row>
    <row r="33" spans="1:7" ht="16.5" x14ac:dyDescent="0.3">
      <c r="A33" s="88" t="s">
        <v>30</v>
      </c>
      <c r="B33" s="97">
        <v>39273</v>
      </c>
      <c r="C33" s="97">
        <v>41588</v>
      </c>
      <c r="D33" s="97">
        <v>44261</v>
      </c>
      <c r="E33" s="97">
        <v>46621</v>
      </c>
      <c r="F33" s="97">
        <v>51183</v>
      </c>
      <c r="G33" s="97">
        <v>62390</v>
      </c>
    </row>
    <row r="34" spans="1:7" ht="16.5" x14ac:dyDescent="0.3">
      <c r="A34" s="88" t="s">
        <v>52</v>
      </c>
      <c r="B34" s="97">
        <v>25757</v>
      </c>
      <c r="C34" s="97">
        <v>25616</v>
      </c>
      <c r="D34" s="97">
        <v>26193</v>
      </c>
      <c r="E34" s="97">
        <v>26431</v>
      </c>
      <c r="F34" s="97">
        <v>29300</v>
      </c>
      <c r="G34" s="97">
        <v>33715</v>
      </c>
    </row>
    <row r="35" spans="1:7" ht="16.5" x14ac:dyDescent="0.3">
      <c r="A35" s="88" t="s">
        <v>31</v>
      </c>
      <c r="B35" s="97">
        <v>23285</v>
      </c>
      <c r="C35" s="97">
        <v>23880</v>
      </c>
      <c r="D35" s="97">
        <v>25525</v>
      </c>
      <c r="E35" s="97">
        <v>26444</v>
      </c>
      <c r="F35" s="97">
        <v>29355</v>
      </c>
      <c r="G35" s="97">
        <v>33081</v>
      </c>
    </row>
    <row r="36" spans="1:7" ht="16.5" x14ac:dyDescent="0.3">
      <c r="A36" s="88" t="s">
        <v>32</v>
      </c>
      <c r="B36" s="97">
        <v>42338</v>
      </c>
      <c r="C36" s="97">
        <v>45137</v>
      </c>
      <c r="D36" s="97">
        <v>47472</v>
      </c>
      <c r="E36" s="97">
        <v>49375</v>
      </c>
      <c r="F36" s="97">
        <v>57928</v>
      </c>
      <c r="G36" s="97">
        <v>63492</v>
      </c>
    </row>
    <row r="37" spans="1:7" ht="16.5" x14ac:dyDescent="0.3">
      <c r="A37" s="88" t="s">
        <v>99</v>
      </c>
      <c r="B37" s="97">
        <v>27348</v>
      </c>
      <c r="C37" s="97">
        <v>28650</v>
      </c>
      <c r="D37" s="97">
        <v>30204</v>
      </c>
      <c r="E37" s="97">
        <v>30910</v>
      </c>
      <c r="F37" s="97">
        <v>34994</v>
      </c>
      <c r="G37" s="97">
        <v>39252</v>
      </c>
    </row>
    <row r="38" spans="1:7" ht="16.5" x14ac:dyDescent="0.3">
      <c r="A38" s="88" t="s">
        <v>26</v>
      </c>
      <c r="B38" s="97">
        <v>26478</v>
      </c>
      <c r="C38" s="97">
        <v>27590</v>
      </c>
      <c r="D38" s="97">
        <v>29139</v>
      </c>
      <c r="E38" s="97">
        <v>30320</v>
      </c>
      <c r="F38" s="97">
        <v>34901</v>
      </c>
      <c r="G38" s="97">
        <v>36340</v>
      </c>
    </row>
    <row r="39" spans="1:7" ht="16.5" x14ac:dyDescent="0.3">
      <c r="A39" s="88" t="s">
        <v>27</v>
      </c>
      <c r="B39" s="97">
        <v>16261</v>
      </c>
      <c r="C39" s="97">
        <v>17082</v>
      </c>
      <c r="D39" s="97">
        <v>18508</v>
      </c>
      <c r="E39" s="97">
        <v>19816</v>
      </c>
      <c r="F39" s="97">
        <v>21319</v>
      </c>
      <c r="G39" s="97">
        <v>23533</v>
      </c>
    </row>
    <row r="40" spans="1:7" ht="16.5" x14ac:dyDescent="0.3">
      <c r="A40" s="88" t="s">
        <v>90</v>
      </c>
      <c r="B40" s="97">
        <v>19818</v>
      </c>
      <c r="C40" s="97">
        <v>21526</v>
      </c>
      <c r="D40" s="97">
        <v>22366</v>
      </c>
      <c r="E40" s="97">
        <v>23033</v>
      </c>
      <c r="F40" s="97">
        <v>26381</v>
      </c>
      <c r="G40" s="97">
        <v>28697</v>
      </c>
    </row>
    <row r="41" spans="1:7" ht="16.5" x14ac:dyDescent="0.3">
      <c r="A41" s="88" t="s">
        <v>28</v>
      </c>
      <c r="B41" s="97">
        <v>33403</v>
      </c>
      <c r="C41" s="97">
        <v>34861</v>
      </c>
      <c r="D41" s="97">
        <v>36604</v>
      </c>
      <c r="E41" s="97">
        <v>37352</v>
      </c>
      <c r="F41" s="97">
        <v>43255</v>
      </c>
      <c r="G41" s="97">
        <v>48279</v>
      </c>
    </row>
    <row r="42" spans="1:7" ht="16.5" x14ac:dyDescent="0.3">
      <c r="A42" s="88" t="s">
        <v>25</v>
      </c>
      <c r="B42" s="97">
        <v>22884</v>
      </c>
      <c r="C42" s="97">
        <v>23770</v>
      </c>
      <c r="D42" s="97">
        <v>24971</v>
      </c>
      <c r="E42" s="97">
        <v>25206</v>
      </c>
      <c r="F42" s="97">
        <v>26833</v>
      </c>
      <c r="G42" s="97">
        <v>31084</v>
      </c>
    </row>
    <row r="43" spans="1:7" ht="16.5" x14ac:dyDescent="0.3">
      <c r="A43" s="88" t="s">
        <v>22</v>
      </c>
      <c r="B43" s="97">
        <v>22037</v>
      </c>
      <c r="C43" s="97">
        <v>22813</v>
      </c>
      <c r="D43" s="97">
        <v>24160</v>
      </c>
      <c r="E43" s="97">
        <v>24995</v>
      </c>
      <c r="F43" s="97">
        <v>27680</v>
      </c>
      <c r="G43" s="97">
        <v>31292</v>
      </c>
    </row>
    <row r="44" spans="1:7" ht="16.5" x14ac:dyDescent="0.3">
      <c r="A44" s="88" t="s">
        <v>29</v>
      </c>
      <c r="B44" s="97">
        <v>27741</v>
      </c>
      <c r="C44" s="97">
        <v>29097</v>
      </c>
      <c r="D44" s="97">
        <v>30866</v>
      </c>
      <c r="E44" s="97">
        <v>31519</v>
      </c>
      <c r="F44" s="97">
        <v>35050</v>
      </c>
      <c r="G44" s="97">
        <v>40008</v>
      </c>
    </row>
    <row r="45" spans="1:7" ht="16.5" x14ac:dyDescent="0.3">
      <c r="A45" s="88" t="s">
        <v>91</v>
      </c>
      <c r="B45" s="97">
        <v>28130</v>
      </c>
      <c r="C45" s="97">
        <v>28834</v>
      </c>
      <c r="D45" s="97">
        <v>30261</v>
      </c>
      <c r="E45" s="97">
        <v>29969</v>
      </c>
      <c r="F45" s="97">
        <v>33048</v>
      </c>
      <c r="G45" s="97">
        <v>35155</v>
      </c>
    </row>
    <row r="46" spans="1:7" ht="16.5" x14ac:dyDescent="0.3">
      <c r="A46" s="88" t="s">
        <v>100</v>
      </c>
      <c r="B46" s="97">
        <v>23018</v>
      </c>
      <c r="C46" s="97">
        <v>23263</v>
      </c>
      <c r="D46" s="97">
        <v>24406</v>
      </c>
      <c r="E46" s="97">
        <v>24525</v>
      </c>
      <c r="F46" s="97">
        <v>26772</v>
      </c>
      <c r="G46" s="97">
        <v>29551</v>
      </c>
    </row>
    <row r="47" spans="1:7" ht="16.5" x14ac:dyDescent="0.3">
      <c r="A47" s="88" t="s">
        <v>63</v>
      </c>
      <c r="B47" s="97">
        <v>26483</v>
      </c>
      <c r="C47" s="97">
        <v>25757</v>
      </c>
      <c r="D47" s="97">
        <v>27410</v>
      </c>
      <c r="E47" s="97">
        <v>27666</v>
      </c>
      <c r="F47" s="97">
        <v>30260</v>
      </c>
      <c r="G47" s="97">
        <v>33329</v>
      </c>
    </row>
    <row r="48" spans="1:7" ht="16.5" x14ac:dyDescent="0.3">
      <c r="A48" s="88" t="s">
        <v>81</v>
      </c>
      <c r="B48" s="97">
        <v>15801</v>
      </c>
      <c r="C48" s="97">
        <v>16163</v>
      </c>
      <c r="D48" s="97">
        <v>16614</v>
      </c>
      <c r="E48" s="97">
        <v>16877</v>
      </c>
      <c r="F48" s="97">
        <v>18139</v>
      </c>
      <c r="G48" s="97">
        <v>20766</v>
      </c>
    </row>
    <row r="49" spans="1:7" ht="16.5" x14ac:dyDescent="0.3">
      <c r="A49" s="88" t="s">
        <v>92</v>
      </c>
      <c r="B49" s="97">
        <v>20439</v>
      </c>
      <c r="C49" s="97">
        <v>20806</v>
      </c>
      <c r="D49" s="97">
        <v>21474</v>
      </c>
      <c r="E49" s="97">
        <v>22016</v>
      </c>
      <c r="F49" s="97">
        <v>25929</v>
      </c>
      <c r="G49" s="97">
        <v>30167</v>
      </c>
    </row>
    <row r="50" spans="1:7" ht="16.5" x14ac:dyDescent="0.3">
      <c r="A50" s="88" t="s">
        <v>93</v>
      </c>
      <c r="B50" s="97">
        <v>17932</v>
      </c>
      <c r="C50" s="97">
        <v>18099</v>
      </c>
      <c r="D50" s="97">
        <v>18977</v>
      </c>
      <c r="E50" s="97">
        <v>19101</v>
      </c>
      <c r="F50" s="97">
        <v>20470</v>
      </c>
      <c r="G50" s="97">
        <v>22190</v>
      </c>
    </row>
    <row r="51" spans="1:7" ht="16.5" x14ac:dyDescent="0.3">
      <c r="A51" s="88" t="s">
        <v>47</v>
      </c>
      <c r="B51" s="97">
        <v>22702</v>
      </c>
      <c r="C51" s="97">
        <v>23332</v>
      </c>
      <c r="D51" s="97">
        <v>24522</v>
      </c>
      <c r="E51" s="97">
        <v>23963</v>
      </c>
      <c r="F51" s="97">
        <v>25885</v>
      </c>
      <c r="G51" s="97">
        <v>29170</v>
      </c>
    </row>
    <row r="52" spans="1:7" ht="16.5" x14ac:dyDescent="0.3">
      <c r="A52" s="88" t="s">
        <v>94</v>
      </c>
      <c r="B52" s="97">
        <v>22484</v>
      </c>
      <c r="C52" s="97">
        <v>23200</v>
      </c>
      <c r="D52" s="97">
        <v>24153</v>
      </c>
      <c r="E52" s="97">
        <v>24625</v>
      </c>
      <c r="F52" s="97">
        <v>26397</v>
      </c>
      <c r="G52" s="97">
        <v>30335</v>
      </c>
    </row>
    <row r="53" spans="1:7" ht="16.5" x14ac:dyDescent="0.3">
      <c r="A53" s="88" t="s">
        <v>11</v>
      </c>
      <c r="B53" s="97">
        <v>22485</v>
      </c>
      <c r="C53" s="97">
        <v>23408</v>
      </c>
      <c r="D53" s="97">
        <v>24393</v>
      </c>
      <c r="E53" s="97">
        <v>24187</v>
      </c>
      <c r="F53" s="97">
        <v>26186</v>
      </c>
      <c r="G53" s="97">
        <v>27620</v>
      </c>
    </row>
    <row r="54" spans="1:7" ht="16.5" x14ac:dyDescent="0.3">
      <c r="A54" s="88" t="s">
        <v>101</v>
      </c>
      <c r="B54" s="97">
        <v>25987</v>
      </c>
      <c r="C54" s="97">
        <v>26697</v>
      </c>
      <c r="D54" s="97">
        <v>28292</v>
      </c>
      <c r="E54" s="97">
        <v>28625</v>
      </c>
      <c r="F54" s="97">
        <v>31310</v>
      </c>
      <c r="G54" s="97">
        <v>35450</v>
      </c>
    </row>
    <row r="55" spans="1:7" ht="16.5" x14ac:dyDescent="0.3">
      <c r="A55" s="88" t="s">
        <v>83</v>
      </c>
      <c r="B55" s="97">
        <v>28468</v>
      </c>
      <c r="C55" s="97">
        <v>28972</v>
      </c>
      <c r="D55" s="97">
        <v>30603</v>
      </c>
      <c r="E55" s="97">
        <v>30409</v>
      </c>
      <c r="F55" s="97">
        <v>32621</v>
      </c>
      <c r="G55" s="97">
        <v>35251</v>
      </c>
    </row>
    <row r="56" spans="1:7" ht="16.5" x14ac:dyDescent="0.3">
      <c r="A56" s="88" t="s">
        <v>42</v>
      </c>
      <c r="B56" s="97">
        <v>19331</v>
      </c>
      <c r="C56" s="97">
        <v>19811</v>
      </c>
      <c r="D56" s="97">
        <v>20877</v>
      </c>
      <c r="E56" s="97">
        <v>21271</v>
      </c>
      <c r="F56" s="97">
        <v>23184</v>
      </c>
      <c r="G56" s="97">
        <v>25497</v>
      </c>
    </row>
    <row r="57" spans="1:7" ht="16.5" x14ac:dyDescent="0.3">
      <c r="A57" s="88" t="s">
        <v>34</v>
      </c>
      <c r="B57" s="97">
        <v>18255</v>
      </c>
      <c r="C57" s="97">
        <v>18651</v>
      </c>
      <c r="D57" s="97">
        <v>19748</v>
      </c>
      <c r="E57" s="97">
        <v>20635</v>
      </c>
      <c r="F57" s="97">
        <v>22906</v>
      </c>
      <c r="G57" s="97">
        <v>25497</v>
      </c>
    </row>
    <row r="58" spans="1:7" ht="16.5" x14ac:dyDescent="0.3">
      <c r="A58" s="88" t="s">
        <v>35</v>
      </c>
      <c r="B58" s="97">
        <v>32436</v>
      </c>
      <c r="C58" s="97">
        <v>33731</v>
      </c>
      <c r="D58" s="97">
        <v>35733</v>
      </c>
      <c r="E58" s="97">
        <v>35694</v>
      </c>
      <c r="F58" s="97">
        <v>39679</v>
      </c>
      <c r="G58" s="97">
        <v>44925</v>
      </c>
    </row>
    <row r="59" spans="1:7" ht="16.5" x14ac:dyDescent="0.3">
      <c r="A59" s="88" t="s">
        <v>95</v>
      </c>
      <c r="B59" s="97">
        <v>23995</v>
      </c>
      <c r="C59" s="97">
        <v>23827</v>
      </c>
      <c r="D59" s="97">
        <v>25066</v>
      </c>
      <c r="E59" s="97">
        <v>25460</v>
      </c>
      <c r="F59" s="97">
        <v>27700</v>
      </c>
      <c r="G59" s="97">
        <v>31935</v>
      </c>
    </row>
    <row r="60" spans="1:7" ht="16.5" x14ac:dyDescent="0.3">
      <c r="A60" s="88" t="s">
        <v>46</v>
      </c>
      <c r="B60" s="97">
        <v>17952</v>
      </c>
      <c r="C60" s="97">
        <v>18462</v>
      </c>
      <c r="D60" s="97">
        <v>20162</v>
      </c>
      <c r="E60" s="97">
        <v>21164</v>
      </c>
      <c r="F60" s="97">
        <v>23651</v>
      </c>
      <c r="G60" s="97">
        <v>27206</v>
      </c>
    </row>
    <row r="61" spans="1:7" ht="16.5" x14ac:dyDescent="0.3">
      <c r="A61" s="88" t="s">
        <v>44</v>
      </c>
      <c r="B61" s="97">
        <v>28340</v>
      </c>
      <c r="C61" s="97">
        <v>28737</v>
      </c>
      <c r="D61" s="97">
        <v>30618</v>
      </c>
      <c r="E61" s="97">
        <v>30237</v>
      </c>
      <c r="F61" s="97">
        <v>32750</v>
      </c>
      <c r="G61" s="97">
        <v>37246</v>
      </c>
    </row>
    <row r="62" spans="1:7" ht="16.5" x14ac:dyDescent="0.3">
      <c r="A62" s="88" t="s">
        <v>36</v>
      </c>
      <c r="B62" s="97">
        <v>21795</v>
      </c>
      <c r="C62" s="97">
        <v>22310</v>
      </c>
      <c r="D62" s="97">
        <v>23684</v>
      </c>
      <c r="E62" s="97">
        <v>24292</v>
      </c>
      <c r="F62" s="97">
        <v>26649</v>
      </c>
      <c r="G62" s="97">
        <v>32141</v>
      </c>
    </row>
    <row r="63" spans="1:7" ht="16.5" x14ac:dyDescent="0.3">
      <c r="A63" s="88" t="s">
        <v>54</v>
      </c>
      <c r="B63" s="97">
        <v>30326</v>
      </c>
      <c r="C63" s="97">
        <v>31416</v>
      </c>
      <c r="D63" s="97">
        <v>33874</v>
      </c>
      <c r="E63" s="97">
        <v>33814</v>
      </c>
      <c r="F63" s="97">
        <v>37525</v>
      </c>
      <c r="G63" s="97">
        <v>43214</v>
      </c>
    </row>
    <row r="64" spans="1:7" ht="16.5" x14ac:dyDescent="0.3">
      <c r="A64" s="88" t="s">
        <v>23</v>
      </c>
      <c r="B64" s="97">
        <v>22910</v>
      </c>
      <c r="C64" s="97">
        <v>23387</v>
      </c>
      <c r="D64" s="97">
        <v>24497</v>
      </c>
      <c r="E64" s="97">
        <v>24731</v>
      </c>
      <c r="F64" s="97">
        <v>26514</v>
      </c>
      <c r="G64" s="97">
        <v>30250</v>
      </c>
    </row>
    <row r="65" spans="1:7" ht="16.5" x14ac:dyDescent="0.3">
      <c r="A65" s="88" t="s">
        <v>49</v>
      </c>
      <c r="B65" s="97">
        <v>21364</v>
      </c>
      <c r="C65" s="97">
        <v>21821</v>
      </c>
      <c r="D65" s="97">
        <v>22990</v>
      </c>
      <c r="E65" s="97">
        <v>24135</v>
      </c>
      <c r="F65" s="97">
        <v>26416</v>
      </c>
      <c r="G65" s="97">
        <v>30107</v>
      </c>
    </row>
    <row r="66" spans="1:7" ht="16.5" x14ac:dyDescent="0.3">
      <c r="A66" s="88" t="s">
        <v>24</v>
      </c>
      <c r="B66" s="97">
        <v>27094</v>
      </c>
      <c r="C66" s="97">
        <v>28182</v>
      </c>
      <c r="D66" s="97">
        <v>29422</v>
      </c>
      <c r="E66" s="97">
        <v>29973</v>
      </c>
      <c r="F66" s="97">
        <v>32664</v>
      </c>
      <c r="G66" s="97">
        <v>37052</v>
      </c>
    </row>
    <row r="67" spans="1:7" ht="16.5" x14ac:dyDescent="0.3">
      <c r="A67" s="88" t="s">
        <v>68</v>
      </c>
      <c r="B67" s="97">
        <v>20244</v>
      </c>
      <c r="C67" s="97">
        <v>21424</v>
      </c>
      <c r="D67" s="97">
        <v>22760</v>
      </c>
      <c r="E67" s="97">
        <v>24095</v>
      </c>
      <c r="F67" s="97">
        <v>26228</v>
      </c>
      <c r="G67" s="97">
        <v>28795</v>
      </c>
    </row>
    <row r="68" spans="1:7" ht="16.5" x14ac:dyDescent="0.3">
      <c r="A68" s="88" t="s">
        <v>41</v>
      </c>
      <c r="B68" s="97">
        <v>23284</v>
      </c>
      <c r="C68" s="97">
        <v>22797</v>
      </c>
      <c r="D68" s="97">
        <v>23710</v>
      </c>
      <c r="E68" s="97">
        <v>24596</v>
      </c>
      <c r="F68" s="97">
        <v>26849</v>
      </c>
      <c r="G68" s="97">
        <v>31001</v>
      </c>
    </row>
    <row r="69" spans="1:7" ht="16.5" x14ac:dyDescent="0.3">
      <c r="A69" s="88" t="s">
        <v>102</v>
      </c>
      <c r="B69" s="97">
        <v>33643</v>
      </c>
      <c r="C69" s="97">
        <v>35095</v>
      </c>
      <c r="D69" s="97">
        <v>37038</v>
      </c>
      <c r="E69" s="97">
        <v>37351</v>
      </c>
      <c r="F69" s="97">
        <v>40219</v>
      </c>
      <c r="G69" s="97">
        <v>45377</v>
      </c>
    </row>
    <row r="70" spans="1:7" ht="16.5" x14ac:dyDescent="0.3">
      <c r="A70" s="88" t="s">
        <v>55</v>
      </c>
      <c r="B70" s="97">
        <v>20660</v>
      </c>
      <c r="C70" s="97">
        <v>20335</v>
      </c>
      <c r="D70" s="97">
        <v>21304</v>
      </c>
      <c r="E70" s="97">
        <v>21865</v>
      </c>
      <c r="F70" s="97">
        <v>23746</v>
      </c>
      <c r="G70" s="97">
        <v>28401</v>
      </c>
    </row>
    <row r="71" spans="1:7" ht="16.5" x14ac:dyDescent="0.3">
      <c r="A71" s="88" t="s">
        <v>16</v>
      </c>
      <c r="B71" s="97">
        <v>35210</v>
      </c>
      <c r="C71" s="97">
        <v>36737</v>
      </c>
      <c r="D71" s="97">
        <v>39095</v>
      </c>
      <c r="E71" s="97">
        <v>37447</v>
      </c>
      <c r="F71" s="97">
        <v>40275</v>
      </c>
      <c r="G71" s="97">
        <v>46187</v>
      </c>
    </row>
    <row r="72" spans="1:7" ht="16.5" x14ac:dyDescent="0.3">
      <c r="A72" s="88" t="s">
        <v>19</v>
      </c>
      <c r="B72" s="97">
        <v>44241</v>
      </c>
      <c r="C72" s="97">
        <v>46584</v>
      </c>
      <c r="D72" s="97">
        <v>48933</v>
      </c>
      <c r="E72" s="97">
        <v>50440</v>
      </c>
      <c r="F72" s="97">
        <v>53382</v>
      </c>
      <c r="G72" s="97">
        <v>58818</v>
      </c>
    </row>
    <row r="73" spans="1:7" ht="16.5" x14ac:dyDescent="0.3">
      <c r="A73" s="88" t="s">
        <v>17</v>
      </c>
      <c r="B73" s="97">
        <v>48834</v>
      </c>
      <c r="C73" s="97">
        <v>50831</v>
      </c>
      <c r="D73" s="97">
        <v>53493</v>
      </c>
      <c r="E73" s="97">
        <v>54588</v>
      </c>
      <c r="F73" s="97">
        <v>57012</v>
      </c>
      <c r="G73" s="97">
        <v>62796</v>
      </c>
    </row>
    <row r="74" spans="1:7" ht="16.5" x14ac:dyDescent="0.3">
      <c r="A74" s="88" t="s">
        <v>60</v>
      </c>
      <c r="B74" s="97">
        <v>76027</v>
      </c>
      <c r="C74" s="97">
        <v>79543</v>
      </c>
      <c r="D74" s="97">
        <v>84273</v>
      </c>
      <c r="E74" s="97">
        <v>90130</v>
      </c>
      <c r="F74" s="97">
        <v>96814</v>
      </c>
      <c r="G74" s="97">
        <v>116257</v>
      </c>
    </row>
    <row r="75" spans="1:7" ht="16.5" x14ac:dyDescent="0.3">
      <c r="A75" s="88" t="s">
        <v>96</v>
      </c>
      <c r="B75" s="97">
        <v>27672</v>
      </c>
      <c r="C75" s="97">
        <v>30117</v>
      </c>
      <c r="D75" s="97">
        <v>31394</v>
      </c>
      <c r="E75" s="97">
        <v>31851</v>
      </c>
      <c r="F75" s="97">
        <v>33984</v>
      </c>
      <c r="G75" s="97">
        <v>36242</v>
      </c>
    </row>
    <row r="76" spans="1:7" ht="16.5" x14ac:dyDescent="0.3">
      <c r="A76" s="88" t="s">
        <v>82</v>
      </c>
      <c r="B76" s="97">
        <v>23719</v>
      </c>
      <c r="C76" s="84">
        <v>24392</v>
      </c>
      <c r="D76" s="84">
        <v>25432</v>
      </c>
      <c r="E76" s="84">
        <v>26647</v>
      </c>
      <c r="F76" s="84">
        <v>29498</v>
      </c>
      <c r="G76" s="84">
        <v>33068</v>
      </c>
    </row>
    <row r="77" spans="1:7" ht="16.5" x14ac:dyDescent="0.3">
      <c r="A77" s="88" t="s">
        <v>103</v>
      </c>
      <c r="B77" s="97">
        <v>24532</v>
      </c>
      <c r="C77" s="97">
        <v>0</v>
      </c>
      <c r="D77" s="97" t="s">
        <v>86</v>
      </c>
      <c r="E77" s="97" t="s">
        <v>86</v>
      </c>
      <c r="F77" s="97" t="s">
        <v>86</v>
      </c>
      <c r="G77" s="97" t="s">
        <v>86</v>
      </c>
    </row>
    <row r="78" spans="1:7" ht="16.5" x14ac:dyDescent="0.3">
      <c r="A78" s="88" t="s">
        <v>103</v>
      </c>
      <c r="B78" s="97">
        <v>0</v>
      </c>
      <c r="C78" s="97">
        <v>25665</v>
      </c>
      <c r="D78" s="97">
        <v>27217</v>
      </c>
      <c r="E78" s="97">
        <v>27999</v>
      </c>
      <c r="F78" s="97">
        <v>30778</v>
      </c>
      <c r="G78" s="97">
        <v>35386</v>
      </c>
    </row>
    <row r="79" spans="1:7" ht="16.5" x14ac:dyDescent="0.3">
      <c r="A79" s="88" t="s">
        <v>58</v>
      </c>
      <c r="B79" s="97">
        <v>18584</v>
      </c>
      <c r="C79" s="97">
        <v>19503</v>
      </c>
      <c r="D79" s="84">
        <v>20256</v>
      </c>
      <c r="E79" s="84">
        <v>21683</v>
      </c>
      <c r="F79" s="84">
        <v>23798</v>
      </c>
      <c r="G79" s="84">
        <v>27358</v>
      </c>
    </row>
    <row r="80" spans="1:7" ht="16.5" x14ac:dyDescent="0.3">
      <c r="A80" s="88" t="s">
        <v>14</v>
      </c>
      <c r="B80" s="97">
        <v>15011</v>
      </c>
      <c r="C80" s="97">
        <v>15610</v>
      </c>
      <c r="D80" s="97">
        <v>16618</v>
      </c>
      <c r="E80" s="97">
        <v>18975</v>
      </c>
      <c r="F80" s="97">
        <v>20651</v>
      </c>
      <c r="G80" s="97">
        <v>21776</v>
      </c>
    </row>
    <row r="81" spans="1:7" ht="16.5" x14ac:dyDescent="0.3">
      <c r="A81" s="88" t="s">
        <v>77</v>
      </c>
      <c r="B81" s="97">
        <v>20251</v>
      </c>
      <c r="C81" s="97">
        <v>21571</v>
      </c>
      <c r="D81" s="97">
        <v>22691</v>
      </c>
      <c r="E81" s="97">
        <v>23843</v>
      </c>
      <c r="F81" s="97">
        <v>26068</v>
      </c>
      <c r="G81" s="97">
        <v>28772</v>
      </c>
    </row>
    <row r="82" spans="1:7" ht="16.5" x14ac:dyDescent="0.3">
      <c r="A82" s="88" t="s">
        <v>12</v>
      </c>
      <c r="B82" s="97">
        <v>22139</v>
      </c>
      <c r="C82" s="97">
        <v>22882</v>
      </c>
      <c r="D82" s="97">
        <v>23993</v>
      </c>
      <c r="E82" s="97">
        <v>23917</v>
      </c>
      <c r="F82" s="97">
        <v>26010</v>
      </c>
      <c r="G82" s="97">
        <v>31142</v>
      </c>
    </row>
    <row r="83" spans="1:7" ht="16.5" x14ac:dyDescent="0.3">
      <c r="A83" s="88" t="s">
        <v>61</v>
      </c>
      <c r="B83" s="97">
        <v>28819</v>
      </c>
      <c r="C83" s="97">
        <v>30023</v>
      </c>
      <c r="D83" s="97">
        <v>31755</v>
      </c>
      <c r="E83" s="97">
        <v>32872</v>
      </c>
      <c r="F83" s="97">
        <v>36090</v>
      </c>
      <c r="G83" s="97">
        <v>41509</v>
      </c>
    </row>
    <row r="84" spans="1:7" ht="16.5" x14ac:dyDescent="0.3">
      <c r="A84" s="88" t="s">
        <v>72</v>
      </c>
      <c r="B84" s="97">
        <v>23507</v>
      </c>
      <c r="C84" s="97">
        <v>24500</v>
      </c>
      <c r="D84" s="97">
        <v>26355</v>
      </c>
      <c r="E84" s="97">
        <v>27577</v>
      </c>
      <c r="F84" s="97">
        <v>30347</v>
      </c>
      <c r="G84" s="97">
        <v>34760</v>
      </c>
    </row>
    <row r="85" spans="1:7" ht="16.5" x14ac:dyDescent="0.3">
      <c r="A85" s="88" t="s">
        <v>76</v>
      </c>
      <c r="B85" s="97">
        <v>22141</v>
      </c>
      <c r="C85" s="97">
        <v>23175</v>
      </c>
      <c r="D85" s="97">
        <v>24890</v>
      </c>
      <c r="E85" s="97">
        <v>25441</v>
      </c>
      <c r="F85" s="97">
        <v>28048</v>
      </c>
      <c r="G85" s="97">
        <v>32417</v>
      </c>
    </row>
    <row r="86" spans="1:7" ht="16.5" x14ac:dyDescent="0.3">
      <c r="A86" s="88" t="s">
        <v>6</v>
      </c>
      <c r="B86" s="97">
        <v>27698</v>
      </c>
      <c r="C86" s="97">
        <v>28871</v>
      </c>
      <c r="D86" s="97">
        <v>30566</v>
      </c>
      <c r="E86" s="97">
        <v>31606</v>
      </c>
      <c r="F86" s="97">
        <v>35277</v>
      </c>
      <c r="G86" s="97">
        <v>39843</v>
      </c>
    </row>
    <row r="87" spans="1:7" ht="16.5" x14ac:dyDescent="0.3">
      <c r="A87" s="88" t="s">
        <v>64</v>
      </c>
      <c r="B87" s="97">
        <v>24707</v>
      </c>
      <c r="C87" s="97">
        <v>25434</v>
      </c>
      <c r="D87" s="97">
        <v>26970</v>
      </c>
      <c r="E87" s="97">
        <v>27377</v>
      </c>
      <c r="F87" s="97">
        <v>29976</v>
      </c>
      <c r="G87" s="97">
        <v>34725</v>
      </c>
    </row>
    <row r="88" spans="1:7" ht="16.5" x14ac:dyDescent="0.3">
      <c r="A88" s="88" t="s">
        <v>5</v>
      </c>
      <c r="B88" s="97">
        <v>26697</v>
      </c>
      <c r="C88" s="97">
        <v>27296</v>
      </c>
      <c r="D88" s="97">
        <v>28381</v>
      </c>
      <c r="E88" s="97">
        <v>28871</v>
      </c>
      <c r="F88" s="97">
        <v>31054</v>
      </c>
      <c r="G88" s="97">
        <v>34748</v>
      </c>
    </row>
    <row r="89" spans="1:7" ht="16.5" x14ac:dyDescent="0.3">
      <c r="A89" s="88" t="s">
        <v>104</v>
      </c>
      <c r="B89" s="97">
        <v>36947</v>
      </c>
      <c r="C89" s="97">
        <v>0</v>
      </c>
      <c r="D89" s="97" t="s">
        <v>86</v>
      </c>
      <c r="E89" s="97" t="s">
        <v>86</v>
      </c>
      <c r="F89" s="97" t="s">
        <v>86</v>
      </c>
      <c r="G89" s="97" t="s">
        <v>86</v>
      </c>
    </row>
    <row r="90" spans="1:7" ht="16.5" x14ac:dyDescent="0.3">
      <c r="A90" s="88" t="s">
        <v>104</v>
      </c>
      <c r="B90" s="97">
        <v>0</v>
      </c>
      <c r="C90" s="97">
        <v>35518</v>
      </c>
      <c r="D90" s="97">
        <v>37962</v>
      </c>
      <c r="E90" s="97">
        <v>39086</v>
      </c>
      <c r="F90" s="97">
        <v>42454</v>
      </c>
      <c r="G90" s="97">
        <v>48342</v>
      </c>
    </row>
    <row r="91" spans="1:7" ht="16.5" x14ac:dyDescent="0.3">
      <c r="A91" s="88" t="s">
        <v>1</v>
      </c>
      <c r="B91" s="97">
        <v>23860</v>
      </c>
      <c r="C91" s="97">
        <v>24105</v>
      </c>
      <c r="D91" s="84">
        <v>25302</v>
      </c>
      <c r="E91" s="84">
        <v>26222</v>
      </c>
      <c r="F91" s="84">
        <v>28314</v>
      </c>
      <c r="G91" s="84">
        <v>32726</v>
      </c>
    </row>
    <row r="92" spans="1:7" ht="16.5" x14ac:dyDescent="0.3">
      <c r="A92" s="89" t="s">
        <v>57</v>
      </c>
      <c r="B92" s="97">
        <v>22714</v>
      </c>
      <c r="C92" s="97">
        <v>23992</v>
      </c>
      <c r="D92" s="97">
        <v>25750</v>
      </c>
      <c r="E92" s="97">
        <v>27048</v>
      </c>
      <c r="F92" s="97">
        <v>29833</v>
      </c>
      <c r="G92" s="97">
        <v>35429</v>
      </c>
    </row>
    <row r="93" spans="1:7" ht="16.5" x14ac:dyDescent="0.3">
      <c r="A93" s="89" t="s">
        <v>62</v>
      </c>
      <c r="B93" s="97">
        <v>40554</v>
      </c>
      <c r="C93" s="97">
        <v>42891</v>
      </c>
      <c r="D93" s="97">
        <v>45528</v>
      </c>
      <c r="E93" s="97">
        <v>46344</v>
      </c>
      <c r="F93" s="97">
        <v>50369</v>
      </c>
      <c r="G93" s="97">
        <v>57276</v>
      </c>
    </row>
    <row r="94" spans="1:7" ht="16.5" x14ac:dyDescent="0.3">
      <c r="A94" s="89" t="s">
        <v>9</v>
      </c>
      <c r="B94" s="97">
        <v>45320</v>
      </c>
      <c r="C94" s="97">
        <v>48765</v>
      </c>
      <c r="D94" s="97">
        <v>52674</v>
      </c>
      <c r="E94" s="97">
        <v>55381</v>
      </c>
      <c r="F94" s="97">
        <v>60792</v>
      </c>
      <c r="G94" s="97">
        <v>70653</v>
      </c>
    </row>
    <row r="95" spans="1:7" ht="16.5" x14ac:dyDescent="0.3">
      <c r="A95" s="89" t="s">
        <v>10</v>
      </c>
      <c r="B95" s="97">
        <v>32269</v>
      </c>
      <c r="C95" s="97">
        <v>34662</v>
      </c>
      <c r="D95" s="97">
        <v>36884</v>
      </c>
      <c r="E95" s="97">
        <v>37349</v>
      </c>
      <c r="F95" s="97">
        <v>40843</v>
      </c>
      <c r="G95" s="97">
        <v>45536</v>
      </c>
    </row>
    <row r="96" spans="1:7" ht="16.5" x14ac:dyDescent="0.3">
      <c r="A96" s="89" t="s">
        <v>75</v>
      </c>
      <c r="B96" s="97">
        <v>37098</v>
      </c>
      <c r="C96" s="97">
        <v>39084</v>
      </c>
      <c r="D96" s="97">
        <v>41460</v>
      </c>
      <c r="E96" s="97">
        <v>41751</v>
      </c>
      <c r="F96" s="97">
        <v>44101</v>
      </c>
      <c r="G96" s="97">
        <v>49523</v>
      </c>
    </row>
    <row r="97" spans="1:7" ht="16.5" x14ac:dyDescent="0.3">
      <c r="A97" s="89" t="s">
        <v>73</v>
      </c>
      <c r="B97" s="97">
        <v>29213</v>
      </c>
      <c r="C97" s="97">
        <v>30937</v>
      </c>
      <c r="D97" s="97">
        <v>33304</v>
      </c>
      <c r="E97" s="97">
        <v>35508</v>
      </c>
      <c r="F97" s="97">
        <v>39626</v>
      </c>
      <c r="G97" s="97">
        <v>44891</v>
      </c>
    </row>
    <row r="98" spans="1:7" ht="16.5" x14ac:dyDescent="0.3">
      <c r="A98" s="89" t="s">
        <v>8</v>
      </c>
      <c r="B98" s="97">
        <v>54849</v>
      </c>
      <c r="C98" s="97">
        <v>59783</v>
      </c>
      <c r="D98" s="97">
        <v>65367</v>
      </c>
      <c r="E98" s="97">
        <v>70982</v>
      </c>
      <c r="F98" s="97">
        <v>80979</v>
      </c>
      <c r="G98" s="97">
        <v>93707</v>
      </c>
    </row>
    <row r="99" spans="1:7" ht="16.5" x14ac:dyDescent="0.3">
      <c r="A99" s="89" t="s">
        <v>3</v>
      </c>
      <c r="B99" s="97">
        <v>50502</v>
      </c>
      <c r="C99" s="97">
        <v>53784</v>
      </c>
      <c r="D99" s="97">
        <v>59016</v>
      </c>
      <c r="E99" s="97">
        <v>60797</v>
      </c>
      <c r="F99" s="97">
        <v>63854</v>
      </c>
      <c r="G99" s="97">
        <v>73617</v>
      </c>
    </row>
    <row r="100" spans="1:7" ht="16.5" x14ac:dyDescent="0.3">
      <c r="A100" s="89" t="s">
        <v>74</v>
      </c>
      <c r="B100" s="97">
        <v>23679</v>
      </c>
      <c r="C100" s="97">
        <v>24696</v>
      </c>
      <c r="D100" s="97">
        <v>26602</v>
      </c>
      <c r="E100" s="97">
        <v>28126</v>
      </c>
      <c r="F100" s="97">
        <v>30297</v>
      </c>
      <c r="G100" s="97">
        <v>34969</v>
      </c>
    </row>
    <row r="101" spans="1:7" ht="16.5" x14ac:dyDescent="0.3">
      <c r="A101" s="89" t="s">
        <v>18</v>
      </c>
      <c r="B101" s="97">
        <v>73019</v>
      </c>
      <c r="C101" s="97">
        <v>78812</v>
      </c>
      <c r="D101" s="97">
        <v>83385</v>
      </c>
      <c r="E101" s="97">
        <v>89548</v>
      </c>
      <c r="F101" s="97">
        <v>99912</v>
      </c>
      <c r="G101" s="97">
        <v>113097</v>
      </c>
    </row>
    <row r="102" spans="1:7" ht="16.5" x14ac:dyDescent="0.3"/>
    <row r="103" spans="1:7" ht="16.5" x14ac:dyDescent="0.3"/>
    <row r="104" spans="1:7" ht="16.5" x14ac:dyDescent="0.3"/>
  </sheetData>
  <pageMargins left="0.75" right="0.75" top="1" bottom="1" header="0.5" footer="0.5"/>
  <pageSetup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3DAD5-9207-42AA-88B6-0F14E1B76915}">
  <sheetPr codeName="Лист19">
    <tabColor theme="0" tint="-0.14999847407452621"/>
    <pageSetUpPr fitToPage="1"/>
  </sheetPr>
  <dimension ref="A1:Y104"/>
  <sheetViews>
    <sheetView showGridLines="0" workbookViewId="0">
      <selection activeCell="A100" sqref="A100:XFD103"/>
    </sheetView>
  </sheetViews>
  <sheetFormatPr defaultRowHeight="12.75" x14ac:dyDescent="0.3"/>
  <cols>
    <col min="1" max="1" width="108.5703125" style="86" customWidth="1"/>
    <col min="2" max="2" width="10.85546875" style="15" customWidth="1"/>
    <col min="3" max="7" width="10.85546875" style="15" bestFit="1" customWidth="1"/>
    <col min="8" max="255" width="9.140625" style="15"/>
    <col min="256" max="256" width="108.5703125" style="15" customWidth="1"/>
    <col min="257" max="257" width="1.5703125" style="15" customWidth="1"/>
    <col min="258" max="258" width="6" style="15" customWidth="1"/>
    <col min="259" max="511" width="9.140625" style="15"/>
    <col min="512" max="512" width="108.5703125" style="15" customWidth="1"/>
    <col min="513" max="513" width="1.5703125" style="15" customWidth="1"/>
    <col min="514" max="514" width="6" style="15" customWidth="1"/>
    <col min="515" max="767" width="9.140625" style="15"/>
    <col min="768" max="768" width="108.5703125" style="15" customWidth="1"/>
    <col min="769" max="769" width="1.5703125" style="15" customWidth="1"/>
    <col min="770" max="770" width="6" style="15" customWidth="1"/>
    <col min="771" max="1023" width="9.140625" style="15"/>
    <col min="1024" max="1024" width="108.5703125" style="15" customWidth="1"/>
    <col min="1025" max="1025" width="1.5703125" style="15" customWidth="1"/>
    <col min="1026" max="1026" width="6" style="15" customWidth="1"/>
    <col min="1027" max="1279" width="9.140625" style="15"/>
    <col min="1280" max="1280" width="108.5703125" style="15" customWidth="1"/>
    <col min="1281" max="1281" width="1.5703125" style="15" customWidth="1"/>
    <col min="1282" max="1282" width="6" style="15" customWidth="1"/>
    <col min="1283" max="1535" width="9.140625" style="15"/>
    <col min="1536" max="1536" width="108.5703125" style="15" customWidth="1"/>
    <col min="1537" max="1537" width="1.5703125" style="15" customWidth="1"/>
    <col min="1538" max="1538" width="6" style="15" customWidth="1"/>
    <col min="1539" max="1791" width="9.140625" style="15"/>
    <col min="1792" max="1792" width="108.5703125" style="15" customWidth="1"/>
    <col min="1793" max="1793" width="1.5703125" style="15" customWidth="1"/>
    <col min="1794" max="1794" width="6" style="15" customWidth="1"/>
    <col min="1795" max="2047" width="9.140625" style="15"/>
    <col min="2048" max="2048" width="108.5703125" style="15" customWidth="1"/>
    <col min="2049" max="2049" width="1.5703125" style="15" customWidth="1"/>
    <col min="2050" max="2050" width="6" style="15" customWidth="1"/>
    <col min="2051" max="2303" width="9.140625" style="15"/>
    <col min="2304" max="2304" width="108.5703125" style="15" customWidth="1"/>
    <col min="2305" max="2305" width="1.5703125" style="15" customWidth="1"/>
    <col min="2306" max="2306" width="6" style="15" customWidth="1"/>
    <col min="2307" max="2559" width="9.140625" style="15"/>
    <col min="2560" max="2560" width="108.5703125" style="15" customWidth="1"/>
    <col min="2561" max="2561" width="1.5703125" style="15" customWidth="1"/>
    <col min="2562" max="2562" width="6" style="15" customWidth="1"/>
    <col min="2563" max="2815" width="9.140625" style="15"/>
    <col min="2816" max="2816" width="108.5703125" style="15" customWidth="1"/>
    <col min="2817" max="2817" width="1.5703125" style="15" customWidth="1"/>
    <col min="2818" max="2818" width="6" style="15" customWidth="1"/>
    <col min="2819" max="3071" width="9.140625" style="15"/>
    <col min="3072" max="3072" width="108.5703125" style="15" customWidth="1"/>
    <col min="3073" max="3073" width="1.5703125" style="15" customWidth="1"/>
    <col min="3074" max="3074" width="6" style="15" customWidth="1"/>
    <col min="3075" max="3327" width="9.140625" style="15"/>
    <col min="3328" max="3328" width="108.5703125" style="15" customWidth="1"/>
    <col min="3329" max="3329" width="1.5703125" style="15" customWidth="1"/>
    <col min="3330" max="3330" width="6" style="15" customWidth="1"/>
    <col min="3331" max="3583" width="9.140625" style="15"/>
    <col min="3584" max="3584" width="108.5703125" style="15" customWidth="1"/>
    <col min="3585" max="3585" width="1.5703125" style="15" customWidth="1"/>
    <col min="3586" max="3586" width="6" style="15" customWidth="1"/>
    <col min="3587" max="3839" width="9.140625" style="15"/>
    <col min="3840" max="3840" width="108.5703125" style="15" customWidth="1"/>
    <col min="3841" max="3841" width="1.5703125" style="15" customWidth="1"/>
    <col min="3842" max="3842" width="6" style="15" customWidth="1"/>
    <col min="3843" max="4095" width="9.140625" style="15"/>
    <col min="4096" max="4096" width="108.5703125" style="15" customWidth="1"/>
    <col min="4097" max="4097" width="1.5703125" style="15" customWidth="1"/>
    <col min="4098" max="4098" width="6" style="15" customWidth="1"/>
    <col min="4099" max="4351" width="9.140625" style="15"/>
    <col min="4352" max="4352" width="108.5703125" style="15" customWidth="1"/>
    <col min="4353" max="4353" width="1.5703125" style="15" customWidth="1"/>
    <col min="4354" max="4354" width="6" style="15" customWidth="1"/>
    <col min="4355" max="4607" width="9.140625" style="15"/>
    <col min="4608" max="4608" width="108.5703125" style="15" customWidth="1"/>
    <col min="4609" max="4609" width="1.5703125" style="15" customWidth="1"/>
    <col min="4610" max="4610" width="6" style="15" customWidth="1"/>
    <col min="4611" max="4863" width="9.140625" style="15"/>
    <col min="4864" max="4864" width="108.5703125" style="15" customWidth="1"/>
    <col min="4865" max="4865" width="1.5703125" style="15" customWidth="1"/>
    <col min="4866" max="4866" width="6" style="15" customWidth="1"/>
    <col min="4867" max="5119" width="9.140625" style="15"/>
    <col min="5120" max="5120" width="108.5703125" style="15" customWidth="1"/>
    <col min="5121" max="5121" width="1.5703125" style="15" customWidth="1"/>
    <col min="5122" max="5122" width="6" style="15" customWidth="1"/>
    <col min="5123" max="5375" width="9.140625" style="15"/>
    <col min="5376" max="5376" width="108.5703125" style="15" customWidth="1"/>
    <col min="5377" max="5377" width="1.5703125" style="15" customWidth="1"/>
    <col min="5378" max="5378" width="6" style="15" customWidth="1"/>
    <col min="5379" max="5631" width="9.140625" style="15"/>
    <col min="5632" max="5632" width="108.5703125" style="15" customWidth="1"/>
    <col min="5633" max="5633" width="1.5703125" style="15" customWidth="1"/>
    <col min="5634" max="5634" width="6" style="15" customWidth="1"/>
    <col min="5635" max="5887" width="9.140625" style="15"/>
    <col min="5888" max="5888" width="108.5703125" style="15" customWidth="1"/>
    <col min="5889" max="5889" width="1.5703125" style="15" customWidth="1"/>
    <col min="5890" max="5890" width="6" style="15" customWidth="1"/>
    <col min="5891" max="6143" width="9.140625" style="15"/>
    <col min="6144" max="6144" width="108.5703125" style="15" customWidth="1"/>
    <col min="6145" max="6145" width="1.5703125" style="15" customWidth="1"/>
    <col min="6146" max="6146" width="6" style="15" customWidth="1"/>
    <col min="6147" max="6399" width="9.140625" style="15"/>
    <col min="6400" max="6400" width="108.5703125" style="15" customWidth="1"/>
    <col min="6401" max="6401" width="1.5703125" style="15" customWidth="1"/>
    <col min="6402" max="6402" width="6" style="15" customWidth="1"/>
    <col min="6403" max="6655" width="9.140625" style="15"/>
    <col min="6656" max="6656" width="108.5703125" style="15" customWidth="1"/>
    <col min="6657" max="6657" width="1.5703125" style="15" customWidth="1"/>
    <col min="6658" max="6658" width="6" style="15" customWidth="1"/>
    <col min="6659" max="6911" width="9.140625" style="15"/>
    <col min="6912" max="6912" width="108.5703125" style="15" customWidth="1"/>
    <col min="6913" max="6913" width="1.5703125" style="15" customWidth="1"/>
    <col min="6914" max="6914" width="6" style="15" customWidth="1"/>
    <col min="6915" max="7167" width="9.140625" style="15"/>
    <col min="7168" max="7168" width="108.5703125" style="15" customWidth="1"/>
    <col min="7169" max="7169" width="1.5703125" style="15" customWidth="1"/>
    <col min="7170" max="7170" width="6" style="15" customWidth="1"/>
    <col min="7171" max="7423" width="9.140625" style="15"/>
    <col min="7424" max="7424" width="108.5703125" style="15" customWidth="1"/>
    <col min="7425" max="7425" width="1.5703125" style="15" customWidth="1"/>
    <col min="7426" max="7426" width="6" style="15" customWidth="1"/>
    <col min="7427" max="7679" width="9.140625" style="15"/>
    <col min="7680" max="7680" width="108.5703125" style="15" customWidth="1"/>
    <col min="7681" max="7681" width="1.5703125" style="15" customWidth="1"/>
    <col min="7682" max="7682" width="6" style="15" customWidth="1"/>
    <col min="7683" max="7935" width="9.140625" style="15"/>
    <col min="7936" max="7936" width="108.5703125" style="15" customWidth="1"/>
    <col min="7937" max="7937" width="1.5703125" style="15" customWidth="1"/>
    <col min="7938" max="7938" width="6" style="15" customWidth="1"/>
    <col min="7939" max="8191" width="9.140625" style="15"/>
    <col min="8192" max="8192" width="108.5703125" style="15" customWidth="1"/>
    <col min="8193" max="8193" width="1.5703125" style="15" customWidth="1"/>
    <col min="8194" max="8194" width="6" style="15" customWidth="1"/>
    <col min="8195" max="8447" width="9.140625" style="15"/>
    <col min="8448" max="8448" width="108.5703125" style="15" customWidth="1"/>
    <col min="8449" max="8449" width="1.5703125" style="15" customWidth="1"/>
    <col min="8450" max="8450" width="6" style="15" customWidth="1"/>
    <col min="8451" max="8703" width="9.140625" style="15"/>
    <col min="8704" max="8704" width="108.5703125" style="15" customWidth="1"/>
    <col min="8705" max="8705" width="1.5703125" style="15" customWidth="1"/>
    <col min="8706" max="8706" width="6" style="15" customWidth="1"/>
    <col min="8707" max="8959" width="9.140625" style="15"/>
    <col min="8960" max="8960" width="108.5703125" style="15" customWidth="1"/>
    <col min="8961" max="8961" width="1.5703125" style="15" customWidth="1"/>
    <col min="8962" max="8962" width="6" style="15" customWidth="1"/>
    <col min="8963" max="9215" width="9.140625" style="15"/>
    <col min="9216" max="9216" width="108.5703125" style="15" customWidth="1"/>
    <col min="9217" max="9217" width="1.5703125" style="15" customWidth="1"/>
    <col min="9218" max="9218" width="6" style="15" customWidth="1"/>
    <col min="9219" max="9471" width="9.140625" style="15"/>
    <col min="9472" max="9472" width="108.5703125" style="15" customWidth="1"/>
    <col min="9473" max="9473" width="1.5703125" style="15" customWidth="1"/>
    <col min="9474" max="9474" width="6" style="15" customWidth="1"/>
    <col min="9475" max="9727" width="9.140625" style="15"/>
    <col min="9728" max="9728" width="108.5703125" style="15" customWidth="1"/>
    <col min="9729" max="9729" width="1.5703125" style="15" customWidth="1"/>
    <col min="9730" max="9730" width="6" style="15" customWidth="1"/>
    <col min="9731" max="9983" width="9.140625" style="15"/>
    <col min="9984" max="9984" width="108.5703125" style="15" customWidth="1"/>
    <col min="9985" max="9985" width="1.5703125" style="15" customWidth="1"/>
    <col min="9986" max="9986" width="6" style="15" customWidth="1"/>
    <col min="9987" max="10239" width="9.140625" style="15"/>
    <col min="10240" max="10240" width="108.5703125" style="15" customWidth="1"/>
    <col min="10241" max="10241" width="1.5703125" style="15" customWidth="1"/>
    <col min="10242" max="10242" width="6" style="15" customWidth="1"/>
    <col min="10243" max="10495" width="9.140625" style="15"/>
    <col min="10496" max="10496" width="108.5703125" style="15" customWidth="1"/>
    <col min="10497" max="10497" width="1.5703125" style="15" customWidth="1"/>
    <col min="10498" max="10498" width="6" style="15" customWidth="1"/>
    <col min="10499" max="10751" width="9.140625" style="15"/>
    <col min="10752" max="10752" width="108.5703125" style="15" customWidth="1"/>
    <col min="10753" max="10753" width="1.5703125" style="15" customWidth="1"/>
    <col min="10754" max="10754" width="6" style="15" customWidth="1"/>
    <col min="10755" max="11007" width="9.140625" style="15"/>
    <col min="11008" max="11008" width="108.5703125" style="15" customWidth="1"/>
    <col min="11009" max="11009" width="1.5703125" style="15" customWidth="1"/>
    <col min="11010" max="11010" width="6" style="15" customWidth="1"/>
    <col min="11011" max="11263" width="9.140625" style="15"/>
    <col min="11264" max="11264" width="108.5703125" style="15" customWidth="1"/>
    <col min="11265" max="11265" width="1.5703125" style="15" customWidth="1"/>
    <col min="11266" max="11266" width="6" style="15" customWidth="1"/>
    <col min="11267" max="11519" width="9.140625" style="15"/>
    <col min="11520" max="11520" width="108.5703125" style="15" customWidth="1"/>
    <col min="11521" max="11521" width="1.5703125" style="15" customWidth="1"/>
    <col min="11522" max="11522" width="6" style="15" customWidth="1"/>
    <col min="11523" max="11775" width="9.140625" style="15"/>
    <col min="11776" max="11776" width="108.5703125" style="15" customWidth="1"/>
    <col min="11777" max="11777" width="1.5703125" style="15" customWidth="1"/>
    <col min="11778" max="11778" width="6" style="15" customWidth="1"/>
    <col min="11779" max="12031" width="9.140625" style="15"/>
    <col min="12032" max="12032" width="108.5703125" style="15" customWidth="1"/>
    <col min="12033" max="12033" width="1.5703125" style="15" customWidth="1"/>
    <col min="12034" max="12034" width="6" style="15" customWidth="1"/>
    <col min="12035" max="12287" width="9.140625" style="15"/>
    <col min="12288" max="12288" width="108.5703125" style="15" customWidth="1"/>
    <col min="12289" max="12289" width="1.5703125" style="15" customWidth="1"/>
    <col min="12290" max="12290" width="6" style="15" customWidth="1"/>
    <col min="12291" max="12543" width="9.140625" style="15"/>
    <col min="12544" max="12544" width="108.5703125" style="15" customWidth="1"/>
    <col min="12545" max="12545" width="1.5703125" style="15" customWidth="1"/>
    <col min="12546" max="12546" width="6" style="15" customWidth="1"/>
    <col min="12547" max="12799" width="9.140625" style="15"/>
    <col min="12800" max="12800" width="108.5703125" style="15" customWidth="1"/>
    <col min="12801" max="12801" width="1.5703125" style="15" customWidth="1"/>
    <col min="12802" max="12802" width="6" style="15" customWidth="1"/>
    <col min="12803" max="13055" width="9.140625" style="15"/>
    <col min="13056" max="13056" width="108.5703125" style="15" customWidth="1"/>
    <col min="13057" max="13057" width="1.5703125" style="15" customWidth="1"/>
    <col min="13058" max="13058" width="6" style="15" customWidth="1"/>
    <col min="13059" max="13311" width="9.140625" style="15"/>
    <col min="13312" max="13312" width="108.5703125" style="15" customWidth="1"/>
    <col min="13313" max="13313" width="1.5703125" style="15" customWidth="1"/>
    <col min="13314" max="13314" width="6" style="15" customWidth="1"/>
    <col min="13315" max="13567" width="9.140625" style="15"/>
    <col min="13568" max="13568" width="108.5703125" style="15" customWidth="1"/>
    <col min="13569" max="13569" width="1.5703125" style="15" customWidth="1"/>
    <col min="13570" max="13570" width="6" style="15" customWidth="1"/>
    <col min="13571" max="13823" width="9.140625" style="15"/>
    <col min="13824" max="13824" width="108.5703125" style="15" customWidth="1"/>
    <col min="13825" max="13825" width="1.5703125" style="15" customWidth="1"/>
    <col min="13826" max="13826" width="6" style="15" customWidth="1"/>
    <col min="13827" max="14079" width="9.140625" style="15"/>
    <col min="14080" max="14080" width="108.5703125" style="15" customWidth="1"/>
    <col min="14081" max="14081" width="1.5703125" style="15" customWidth="1"/>
    <col min="14082" max="14082" width="6" style="15" customWidth="1"/>
    <col min="14083" max="14335" width="9.140625" style="15"/>
    <col min="14336" max="14336" width="108.5703125" style="15" customWidth="1"/>
    <col min="14337" max="14337" width="1.5703125" style="15" customWidth="1"/>
    <col min="14338" max="14338" width="6" style="15" customWidth="1"/>
    <col min="14339" max="14591" width="9.140625" style="15"/>
    <col min="14592" max="14592" width="108.5703125" style="15" customWidth="1"/>
    <col min="14593" max="14593" width="1.5703125" style="15" customWidth="1"/>
    <col min="14594" max="14594" width="6" style="15" customWidth="1"/>
    <col min="14595" max="14847" width="9.140625" style="15"/>
    <col min="14848" max="14848" width="108.5703125" style="15" customWidth="1"/>
    <col min="14849" max="14849" width="1.5703125" style="15" customWidth="1"/>
    <col min="14850" max="14850" width="6" style="15" customWidth="1"/>
    <col min="14851" max="15103" width="9.140625" style="15"/>
    <col min="15104" max="15104" width="108.5703125" style="15" customWidth="1"/>
    <col min="15105" max="15105" width="1.5703125" style="15" customWidth="1"/>
    <col min="15106" max="15106" width="6" style="15" customWidth="1"/>
    <col min="15107" max="15359" width="9.140625" style="15"/>
    <col min="15360" max="15360" width="108.5703125" style="15" customWidth="1"/>
    <col min="15361" max="15361" width="1.5703125" style="15" customWidth="1"/>
    <col min="15362" max="15362" width="6" style="15" customWidth="1"/>
    <col min="15363" max="15615" width="9.140625" style="15"/>
    <col min="15616" max="15616" width="108.5703125" style="15" customWidth="1"/>
    <col min="15617" max="15617" width="1.5703125" style="15" customWidth="1"/>
    <col min="15618" max="15618" width="6" style="15" customWidth="1"/>
    <col min="15619" max="15871" width="9.140625" style="15"/>
    <col min="15872" max="15872" width="108.5703125" style="15" customWidth="1"/>
    <col min="15873" max="15873" width="1.5703125" style="15" customWidth="1"/>
    <col min="15874" max="15874" width="6" style="15" customWidth="1"/>
    <col min="15875" max="16127" width="9.140625" style="15"/>
    <col min="16128" max="16128" width="108.5703125" style="15" customWidth="1"/>
    <col min="16129" max="16129" width="1.5703125" style="15" customWidth="1"/>
    <col min="16130" max="16130" width="6" style="15" customWidth="1"/>
    <col min="16131" max="16384" width="9.140625" style="15"/>
  </cols>
  <sheetData>
    <row r="1" spans="1:25" ht="16.5" x14ac:dyDescent="0.3">
      <c r="A1" s="85" t="s">
        <v>210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</row>
    <row r="2" spans="1:25" ht="12.75" customHeight="1" x14ac:dyDescent="0.3"/>
    <row r="3" spans="1:25" ht="16.5" x14ac:dyDescent="0.3">
      <c r="A3" s="87"/>
      <c r="B3" s="82">
        <v>2017</v>
      </c>
      <c r="C3" s="83">
        <v>2018</v>
      </c>
      <c r="D3" s="83">
        <v>2019</v>
      </c>
      <c r="E3" s="83">
        <v>2020</v>
      </c>
      <c r="F3" s="83">
        <v>2021</v>
      </c>
      <c r="G3" s="83">
        <v>2022</v>
      </c>
    </row>
    <row r="4" spans="1:25" ht="16.5" x14ac:dyDescent="0.3">
      <c r="A4" s="88" t="s">
        <v>88</v>
      </c>
      <c r="B4" s="97">
        <v>10573</v>
      </c>
      <c r="C4" s="97">
        <v>11069</v>
      </c>
      <c r="D4" s="97">
        <v>11510</v>
      </c>
      <c r="E4" s="97">
        <v>12273</v>
      </c>
      <c r="F4" s="97">
        <v>11653</v>
      </c>
      <c r="G4" s="97">
        <v>13919</v>
      </c>
    </row>
    <row r="5" spans="1:25" ht="16.5" x14ac:dyDescent="0.3">
      <c r="A5" s="88" t="s">
        <v>97</v>
      </c>
      <c r="B5" s="97">
        <v>0</v>
      </c>
      <c r="C5" s="97">
        <v>0</v>
      </c>
      <c r="D5" s="97">
        <v>0</v>
      </c>
      <c r="E5" s="97" t="s">
        <v>86</v>
      </c>
      <c r="F5" s="97" t="s">
        <v>86</v>
      </c>
      <c r="G5" s="97">
        <v>0</v>
      </c>
    </row>
    <row r="6" spans="1:25" ht="16.5" x14ac:dyDescent="0.3">
      <c r="A6" s="88" t="s">
        <v>50</v>
      </c>
      <c r="B6" s="97">
        <v>8914</v>
      </c>
      <c r="C6" s="97">
        <v>9129</v>
      </c>
      <c r="D6" s="97">
        <v>9971</v>
      </c>
      <c r="E6" s="97">
        <v>10403</v>
      </c>
      <c r="F6" s="97">
        <v>9720</v>
      </c>
      <c r="G6" s="97">
        <v>11692</v>
      </c>
    </row>
    <row r="7" spans="1:25" ht="16.5" x14ac:dyDescent="0.3">
      <c r="A7" s="88" t="s">
        <v>48</v>
      </c>
      <c r="B7" s="97">
        <v>9943</v>
      </c>
      <c r="C7" s="97">
        <v>10358</v>
      </c>
      <c r="D7" s="97">
        <v>11092</v>
      </c>
      <c r="E7" s="97">
        <v>11760</v>
      </c>
      <c r="F7" s="97">
        <v>11280</v>
      </c>
      <c r="G7" s="97">
        <v>13127</v>
      </c>
    </row>
    <row r="8" spans="1:25" ht="16.5" x14ac:dyDescent="0.3">
      <c r="A8" s="88" t="s">
        <v>20</v>
      </c>
      <c r="B8" s="97">
        <v>9898</v>
      </c>
      <c r="C8" s="97">
        <v>10385</v>
      </c>
      <c r="D8" s="97">
        <v>10809</v>
      </c>
      <c r="E8" s="97">
        <v>11800</v>
      </c>
      <c r="F8" s="97">
        <v>11093</v>
      </c>
      <c r="G8" s="97">
        <v>13501</v>
      </c>
    </row>
    <row r="9" spans="1:25" ht="16.5" x14ac:dyDescent="0.3">
      <c r="A9" s="88" t="s">
        <v>4</v>
      </c>
      <c r="B9" s="97">
        <v>8700</v>
      </c>
      <c r="C9" s="97">
        <v>9296</v>
      </c>
      <c r="D9" s="97">
        <v>9689</v>
      </c>
      <c r="E9" s="97">
        <v>9834</v>
      </c>
      <c r="F9" s="97">
        <v>9747</v>
      </c>
      <c r="G9" s="97">
        <v>11832</v>
      </c>
    </row>
    <row r="10" spans="1:25" ht="16.5" x14ac:dyDescent="0.3">
      <c r="A10" s="88" t="s">
        <v>45</v>
      </c>
      <c r="B10" s="97">
        <v>10289</v>
      </c>
      <c r="C10" s="97">
        <v>10769</v>
      </c>
      <c r="D10" s="97">
        <v>10716</v>
      </c>
      <c r="E10" s="97">
        <v>11535</v>
      </c>
      <c r="F10" s="97">
        <v>10761</v>
      </c>
      <c r="G10" s="97">
        <v>12806</v>
      </c>
    </row>
    <row r="11" spans="1:25" ht="16.5" x14ac:dyDescent="0.3">
      <c r="A11" s="88" t="s">
        <v>40</v>
      </c>
      <c r="B11" s="97">
        <v>10327</v>
      </c>
      <c r="C11" s="97">
        <v>11039</v>
      </c>
      <c r="D11" s="97">
        <v>11393</v>
      </c>
      <c r="E11" s="97">
        <v>11518</v>
      </c>
      <c r="F11" s="97">
        <v>11618</v>
      </c>
      <c r="G11" s="97">
        <v>13363</v>
      </c>
    </row>
    <row r="12" spans="1:25" ht="16.5" x14ac:dyDescent="0.3">
      <c r="A12" s="88" t="s">
        <v>37</v>
      </c>
      <c r="B12" s="97">
        <v>10092</v>
      </c>
      <c r="C12" s="97">
        <v>10534</v>
      </c>
      <c r="D12" s="97">
        <v>11052</v>
      </c>
      <c r="E12" s="97">
        <v>11993</v>
      </c>
      <c r="F12" s="97">
        <v>11241</v>
      </c>
      <c r="G12" s="97">
        <v>12860</v>
      </c>
    </row>
    <row r="13" spans="1:25" ht="16.5" x14ac:dyDescent="0.3">
      <c r="A13" s="88" t="s">
        <v>56</v>
      </c>
      <c r="B13" s="97">
        <v>9116</v>
      </c>
      <c r="C13" s="97">
        <v>9741</v>
      </c>
      <c r="D13" s="97">
        <v>10156</v>
      </c>
      <c r="E13" s="97">
        <v>10748</v>
      </c>
      <c r="F13" s="97">
        <v>10459</v>
      </c>
      <c r="G13" s="97">
        <v>12110</v>
      </c>
    </row>
    <row r="14" spans="1:25" ht="16.5" x14ac:dyDescent="0.3">
      <c r="A14" s="88" t="s">
        <v>51</v>
      </c>
      <c r="B14" s="97">
        <v>8962</v>
      </c>
      <c r="C14" s="97">
        <v>9424</v>
      </c>
      <c r="D14" s="97">
        <v>9914</v>
      </c>
      <c r="E14" s="97">
        <v>10627</v>
      </c>
      <c r="F14" s="97">
        <v>9945</v>
      </c>
      <c r="G14" s="97">
        <v>11553</v>
      </c>
    </row>
    <row r="15" spans="1:25" ht="16.5" x14ac:dyDescent="0.3">
      <c r="A15" s="88" t="s">
        <v>21</v>
      </c>
      <c r="B15" s="97">
        <v>12581</v>
      </c>
      <c r="C15" s="97">
        <v>13038</v>
      </c>
      <c r="D15" s="97">
        <v>13598</v>
      </c>
      <c r="E15" s="97">
        <v>14586</v>
      </c>
      <c r="F15" s="97">
        <v>13580</v>
      </c>
      <c r="G15" s="97">
        <v>16223</v>
      </c>
    </row>
    <row r="16" spans="1:25" ht="16.5" x14ac:dyDescent="0.3">
      <c r="A16" s="88" t="s">
        <v>70</v>
      </c>
      <c r="B16" s="97">
        <v>9577</v>
      </c>
      <c r="C16" s="97">
        <v>10215</v>
      </c>
      <c r="D16" s="97">
        <v>10527</v>
      </c>
      <c r="E16" s="97">
        <v>11132</v>
      </c>
      <c r="F16" s="97">
        <v>10722</v>
      </c>
      <c r="G16" s="97">
        <v>12945</v>
      </c>
    </row>
    <row r="17" spans="1:7" ht="16.5" x14ac:dyDescent="0.3">
      <c r="A17" s="88" t="s">
        <v>59</v>
      </c>
      <c r="B17" s="97">
        <v>9620</v>
      </c>
      <c r="C17" s="97">
        <v>10260</v>
      </c>
      <c r="D17" s="97">
        <v>10406</v>
      </c>
      <c r="E17" s="97">
        <v>11643</v>
      </c>
      <c r="F17" s="97">
        <v>10785</v>
      </c>
      <c r="G17" s="97">
        <v>12388</v>
      </c>
    </row>
    <row r="18" spans="1:7" ht="16.5" x14ac:dyDescent="0.3">
      <c r="A18" s="88" t="s">
        <v>43</v>
      </c>
      <c r="B18" s="97">
        <v>10376</v>
      </c>
      <c r="C18" s="97">
        <v>10909</v>
      </c>
      <c r="D18" s="97">
        <v>11110</v>
      </c>
      <c r="E18" s="97">
        <v>11572</v>
      </c>
      <c r="F18" s="97">
        <v>11201</v>
      </c>
      <c r="G18" s="97">
        <v>13363</v>
      </c>
    </row>
    <row r="19" spans="1:7" ht="16.5" x14ac:dyDescent="0.3">
      <c r="A19" s="88" t="s">
        <v>15</v>
      </c>
      <c r="B19" s="97">
        <v>8967</v>
      </c>
      <c r="C19" s="97">
        <v>9515</v>
      </c>
      <c r="D19" s="97">
        <v>10608</v>
      </c>
      <c r="E19" s="97">
        <v>10998</v>
      </c>
      <c r="F19" s="97">
        <v>10221</v>
      </c>
      <c r="G19" s="97">
        <v>12210</v>
      </c>
    </row>
    <row r="20" spans="1:7" ht="16.5" x14ac:dyDescent="0.3">
      <c r="A20" s="88" t="s">
        <v>38</v>
      </c>
      <c r="B20" s="97">
        <v>10405</v>
      </c>
      <c r="C20" s="97">
        <v>10984</v>
      </c>
      <c r="D20" s="97">
        <v>11234</v>
      </c>
      <c r="E20" s="97">
        <v>12041</v>
      </c>
      <c r="F20" s="97">
        <v>11234.14</v>
      </c>
      <c r="G20" s="97">
        <v>13363</v>
      </c>
    </row>
    <row r="21" spans="1:7" ht="16.5" x14ac:dyDescent="0.3">
      <c r="A21" s="88" t="s">
        <v>39</v>
      </c>
      <c r="B21" s="97">
        <v>9732</v>
      </c>
      <c r="C21" s="97">
        <v>10529</v>
      </c>
      <c r="D21" s="97">
        <v>11100</v>
      </c>
      <c r="E21" s="97">
        <v>11814</v>
      </c>
      <c r="F21" s="97">
        <v>11134</v>
      </c>
      <c r="G21" s="97">
        <v>13641</v>
      </c>
    </row>
    <row r="22" spans="1:7" ht="16.5" x14ac:dyDescent="0.3">
      <c r="A22" s="88" t="s">
        <v>78</v>
      </c>
      <c r="B22" s="97">
        <v>9841</v>
      </c>
      <c r="C22" s="97">
        <v>10368</v>
      </c>
      <c r="D22" s="97">
        <v>10753</v>
      </c>
      <c r="E22" s="97">
        <v>11689</v>
      </c>
      <c r="F22" s="97">
        <v>10742</v>
      </c>
      <c r="G22" s="97">
        <v>13085</v>
      </c>
    </row>
    <row r="23" spans="1:7" ht="16.5" x14ac:dyDescent="0.3">
      <c r="A23" s="88" t="s">
        <v>13</v>
      </c>
      <c r="B23" s="97">
        <v>17560</v>
      </c>
      <c r="C23" s="97">
        <v>18376</v>
      </c>
      <c r="D23" s="97">
        <v>19233</v>
      </c>
      <c r="E23" s="97">
        <v>20260</v>
      </c>
      <c r="F23" s="97">
        <v>18029</v>
      </c>
      <c r="G23" s="97">
        <v>20585</v>
      </c>
    </row>
    <row r="24" spans="1:7" ht="16.5" x14ac:dyDescent="0.3">
      <c r="A24" s="88" t="s">
        <v>98</v>
      </c>
      <c r="B24" s="97">
        <v>0</v>
      </c>
      <c r="C24" s="97">
        <v>0</v>
      </c>
      <c r="D24" s="97">
        <v>0</v>
      </c>
      <c r="E24" s="97" t="s">
        <v>86</v>
      </c>
      <c r="F24" s="97" t="s">
        <v>86</v>
      </c>
      <c r="G24" s="97">
        <v>0</v>
      </c>
    </row>
    <row r="25" spans="1:7" ht="16.5" x14ac:dyDescent="0.3">
      <c r="A25" s="88" t="s">
        <v>71</v>
      </c>
      <c r="B25" s="97">
        <v>13298</v>
      </c>
      <c r="C25" s="97">
        <v>13975</v>
      </c>
      <c r="D25" s="97">
        <v>14495</v>
      </c>
      <c r="E25" s="97">
        <v>15438</v>
      </c>
      <c r="F25" s="97">
        <v>14467</v>
      </c>
      <c r="G25" s="97">
        <v>16614</v>
      </c>
    </row>
    <row r="26" spans="1:7" ht="16.5" x14ac:dyDescent="0.3">
      <c r="A26" s="88" t="s">
        <v>65</v>
      </c>
      <c r="B26" s="97">
        <v>13420</v>
      </c>
      <c r="C26" s="97">
        <v>13892</v>
      </c>
      <c r="D26" s="97">
        <v>14868</v>
      </c>
      <c r="E26" s="97">
        <v>15715</v>
      </c>
      <c r="F26" s="97">
        <v>14567</v>
      </c>
      <c r="G26" s="97">
        <v>16905</v>
      </c>
    </row>
    <row r="27" spans="1:7" ht="16.5" x14ac:dyDescent="0.3">
      <c r="A27" s="88" t="s">
        <v>53</v>
      </c>
      <c r="B27" s="97">
        <v>0</v>
      </c>
      <c r="C27" s="97">
        <v>0</v>
      </c>
      <c r="D27" s="97">
        <v>0</v>
      </c>
      <c r="E27" s="97" t="s">
        <v>86</v>
      </c>
      <c r="F27" s="97" t="s">
        <v>86</v>
      </c>
      <c r="G27" s="97">
        <v>0</v>
      </c>
    </row>
    <row r="28" spans="1:7" ht="16.5" x14ac:dyDescent="0.3">
      <c r="A28" s="88" t="s">
        <v>7</v>
      </c>
      <c r="B28" s="97">
        <v>21664</v>
      </c>
      <c r="C28" s="97">
        <v>21360</v>
      </c>
      <c r="D28" s="97">
        <v>21606</v>
      </c>
      <c r="E28" s="97">
        <v>22971</v>
      </c>
      <c r="F28" s="97">
        <v>22219</v>
      </c>
      <c r="G28" s="97">
        <v>25419</v>
      </c>
    </row>
    <row r="29" spans="1:7" ht="16.5" x14ac:dyDescent="0.3">
      <c r="A29" s="88" t="s">
        <v>89</v>
      </c>
      <c r="B29" s="97">
        <v>12361</v>
      </c>
      <c r="C29" s="84">
        <v>12896</v>
      </c>
      <c r="D29" s="84">
        <v>13474</v>
      </c>
      <c r="E29" s="84">
        <v>14507</v>
      </c>
      <c r="F29" s="84">
        <v>13857</v>
      </c>
      <c r="G29" s="84">
        <v>16147</v>
      </c>
    </row>
    <row r="30" spans="1:7" ht="16.5" x14ac:dyDescent="0.3">
      <c r="A30" s="88" t="s">
        <v>80</v>
      </c>
      <c r="B30" s="97">
        <v>11059</v>
      </c>
      <c r="C30" s="97">
        <v>11633</v>
      </c>
      <c r="D30" s="97">
        <v>11659</v>
      </c>
      <c r="E30" s="97">
        <v>12438</v>
      </c>
      <c r="F30" s="97">
        <v>11767</v>
      </c>
      <c r="G30" s="97">
        <v>14059</v>
      </c>
    </row>
    <row r="31" spans="1:7" ht="16.5" x14ac:dyDescent="0.3">
      <c r="A31" s="88" t="s">
        <v>69</v>
      </c>
      <c r="B31" s="97">
        <v>11094</v>
      </c>
      <c r="C31" s="97">
        <v>11718</v>
      </c>
      <c r="D31" s="97">
        <v>12259</v>
      </c>
      <c r="E31" s="97">
        <v>12943</v>
      </c>
      <c r="F31" s="97">
        <v>12067</v>
      </c>
      <c r="G31" s="97">
        <v>14337</v>
      </c>
    </row>
    <row r="32" spans="1:7" ht="16.5" x14ac:dyDescent="0.3">
      <c r="A32" s="88" t="s">
        <v>33</v>
      </c>
      <c r="B32" s="97">
        <v>10248</v>
      </c>
      <c r="C32" s="97">
        <v>11088</v>
      </c>
      <c r="D32" s="97">
        <v>11944</v>
      </c>
      <c r="E32" s="97">
        <v>12231</v>
      </c>
      <c r="F32" s="97">
        <v>11289</v>
      </c>
      <c r="G32" s="97">
        <v>14059</v>
      </c>
    </row>
    <row r="33" spans="1:7" ht="16.5" x14ac:dyDescent="0.3">
      <c r="A33" s="88" t="s">
        <v>30</v>
      </c>
      <c r="B33" s="97">
        <v>14374</v>
      </c>
      <c r="C33" s="97">
        <v>15307</v>
      </c>
      <c r="D33" s="97">
        <v>17379</v>
      </c>
      <c r="E33" s="97">
        <v>18438</v>
      </c>
      <c r="F33" s="97">
        <v>18625</v>
      </c>
      <c r="G33" s="97">
        <v>22250</v>
      </c>
    </row>
    <row r="34" spans="1:7" ht="16.5" x14ac:dyDescent="0.3">
      <c r="A34" s="88" t="s">
        <v>52</v>
      </c>
      <c r="B34" s="97">
        <v>10751</v>
      </c>
      <c r="C34" s="97">
        <v>11328</v>
      </c>
      <c r="D34" s="97">
        <v>11618</v>
      </c>
      <c r="E34" s="97">
        <v>12346</v>
      </c>
      <c r="F34" s="97">
        <v>11408</v>
      </c>
      <c r="G34" s="97">
        <v>13641</v>
      </c>
    </row>
    <row r="35" spans="1:7" ht="16.5" x14ac:dyDescent="0.3">
      <c r="A35" s="88" t="s">
        <v>31</v>
      </c>
      <c r="B35" s="97">
        <v>11050</v>
      </c>
      <c r="C35" s="97">
        <v>11536</v>
      </c>
      <c r="D35" s="97">
        <v>11565</v>
      </c>
      <c r="E35" s="97">
        <v>12425</v>
      </c>
      <c r="F35" s="97">
        <v>11807</v>
      </c>
      <c r="G35" s="97">
        <v>13780</v>
      </c>
    </row>
    <row r="36" spans="1:7" ht="16.5" x14ac:dyDescent="0.3">
      <c r="A36" s="88" t="s">
        <v>32</v>
      </c>
      <c r="B36" s="97">
        <v>11868</v>
      </c>
      <c r="C36" s="97">
        <v>12118</v>
      </c>
      <c r="D36" s="97">
        <v>12622</v>
      </c>
      <c r="E36" s="97">
        <v>13074</v>
      </c>
      <c r="F36" s="97">
        <v>11910.4</v>
      </c>
      <c r="G36" s="97">
        <v>14476</v>
      </c>
    </row>
    <row r="37" spans="1:7" ht="16.5" x14ac:dyDescent="0.3">
      <c r="A37" s="88" t="s">
        <v>99</v>
      </c>
      <c r="B37" s="97">
        <v>0</v>
      </c>
      <c r="C37" s="97">
        <v>0</v>
      </c>
      <c r="D37" s="97">
        <v>0</v>
      </c>
      <c r="E37" s="97" t="s">
        <v>86</v>
      </c>
      <c r="F37" s="97" t="s">
        <v>86</v>
      </c>
      <c r="G37" s="97">
        <v>0</v>
      </c>
    </row>
    <row r="38" spans="1:7" ht="16.5" x14ac:dyDescent="0.3">
      <c r="A38" s="88" t="s">
        <v>26</v>
      </c>
      <c r="B38" s="97">
        <v>9168</v>
      </c>
      <c r="C38" s="97">
        <v>9634</v>
      </c>
      <c r="D38" s="97">
        <v>9726</v>
      </c>
      <c r="E38" s="97">
        <v>10520</v>
      </c>
      <c r="F38" s="97">
        <v>9779</v>
      </c>
      <c r="G38" s="97">
        <v>11970</v>
      </c>
    </row>
    <row r="39" spans="1:7" ht="16.5" x14ac:dyDescent="0.3">
      <c r="A39" s="88" t="s">
        <v>27</v>
      </c>
      <c r="B39" s="97">
        <v>8954</v>
      </c>
      <c r="C39" s="97">
        <v>9548</v>
      </c>
      <c r="D39" s="97">
        <v>10159</v>
      </c>
      <c r="E39" s="97">
        <v>10914</v>
      </c>
      <c r="F39" s="97">
        <v>10631</v>
      </c>
      <c r="G39" s="97">
        <v>12945</v>
      </c>
    </row>
    <row r="40" spans="1:7" ht="16.5" x14ac:dyDescent="0.3">
      <c r="A40" s="88" t="s">
        <v>90</v>
      </c>
      <c r="B40" s="97">
        <v>9765</v>
      </c>
      <c r="C40" s="97">
        <v>10545</v>
      </c>
      <c r="D40" s="97">
        <v>10982</v>
      </c>
      <c r="E40" s="97">
        <v>11846</v>
      </c>
      <c r="F40" s="97">
        <v>10998</v>
      </c>
      <c r="G40" s="97">
        <v>13501</v>
      </c>
    </row>
    <row r="41" spans="1:7" ht="16.5" x14ac:dyDescent="0.3">
      <c r="A41" s="88" t="s">
        <v>28</v>
      </c>
      <c r="B41" s="97">
        <v>10737</v>
      </c>
      <c r="C41" s="97">
        <v>11075</v>
      </c>
      <c r="D41" s="97">
        <v>11507</v>
      </c>
      <c r="E41" s="97">
        <v>12191</v>
      </c>
      <c r="F41" s="97">
        <v>11397</v>
      </c>
      <c r="G41" s="97">
        <v>13363</v>
      </c>
    </row>
    <row r="42" spans="1:7" ht="16.5" x14ac:dyDescent="0.3">
      <c r="A42" s="88" t="s">
        <v>25</v>
      </c>
      <c r="B42" s="97">
        <v>9525</v>
      </c>
      <c r="C42" s="97">
        <v>10047</v>
      </c>
      <c r="D42" s="97">
        <v>10604</v>
      </c>
      <c r="E42" s="97">
        <v>11287</v>
      </c>
      <c r="F42" s="97">
        <v>11069</v>
      </c>
      <c r="G42" s="97">
        <v>13501</v>
      </c>
    </row>
    <row r="43" spans="1:7" ht="16.5" x14ac:dyDescent="0.3">
      <c r="A43" s="88" t="s">
        <v>22</v>
      </c>
      <c r="B43" s="97">
        <v>9357</v>
      </c>
      <c r="C43" s="97">
        <v>9865</v>
      </c>
      <c r="D43" s="97">
        <v>10026</v>
      </c>
      <c r="E43" s="97">
        <v>10604</v>
      </c>
      <c r="F43" s="97">
        <v>10158</v>
      </c>
      <c r="G43" s="97">
        <v>11970</v>
      </c>
    </row>
    <row r="44" spans="1:7" ht="16.5" x14ac:dyDescent="0.3">
      <c r="A44" s="88" t="s">
        <v>29</v>
      </c>
      <c r="B44" s="97">
        <v>9857</v>
      </c>
      <c r="C44" s="97">
        <v>10292</v>
      </c>
      <c r="D44" s="97">
        <v>10699</v>
      </c>
      <c r="E44" s="97">
        <v>11493</v>
      </c>
      <c r="F44" s="97">
        <v>11053</v>
      </c>
      <c r="G44" s="97">
        <v>13085</v>
      </c>
    </row>
    <row r="45" spans="1:7" ht="16.5" x14ac:dyDescent="0.3">
      <c r="A45" s="88" t="s">
        <v>91</v>
      </c>
      <c r="B45" s="97">
        <v>10391</v>
      </c>
      <c r="C45" s="97">
        <v>11178</v>
      </c>
      <c r="D45" s="97">
        <v>11483</v>
      </c>
      <c r="E45" s="97">
        <v>12201</v>
      </c>
      <c r="F45" s="97">
        <v>11380</v>
      </c>
      <c r="G45" s="97">
        <v>13919</v>
      </c>
    </row>
    <row r="46" spans="1:7" ht="16.5" x14ac:dyDescent="0.3">
      <c r="A46" s="88" t="s">
        <v>100</v>
      </c>
      <c r="B46" s="97">
        <v>0</v>
      </c>
      <c r="C46" s="97">
        <v>0</v>
      </c>
      <c r="D46" s="97">
        <v>0</v>
      </c>
      <c r="E46" s="97" t="s">
        <v>86</v>
      </c>
      <c r="F46" s="97" t="s">
        <v>86</v>
      </c>
      <c r="G46" s="97">
        <v>0</v>
      </c>
    </row>
    <row r="47" spans="1:7" ht="16.5" x14ac:dyDescent="0.3">
      <c r="A47" s="88" t="s">
        <v>63</v>
      </c>
      <c r="B47" s="97">
        <v>9516</v>
      </c>
      <c r="C47" s="97">
        <v>9604</v>
      </c>
      <c r="D47" s="97">
        <v>10058</v>
      </c>
      <c r="E47" s="97">
        <v>10775</v>
      </c>
      <c r="F47" s="97">
        <v>10628</v>
      </c>
      <c r="G47" s="97">
        <v>12667</v>
      </c>
    </row>
    <row r="48" spans="1:7" ht="16.5" x14ac:dyDescent="0.3">
      <c r="A48" s="88" t="s">
        <v>81</v>
      </c>
      <c r="B48" s="97">
        <v>9370</v>
      </c>
      <c r="C48" s="97">
        <v>9596</v>
      </c>
      <c r="D48" s="97">
        <v>10534</v>
      </c>
      <c r="E48" s="97">
        <v>10580</v>
      </c>
      <c r="F48" s="97">
        <v>10964</v>
      </c>
      <c r="G48" s="97">
        <v>13085</v>
      </c>
    </row>
    <row r="49" spans="1:7" ht="16.5" x14ac:dyDescent="0.3">
      <c r="A49" s="88" t="s">
        <v>92</v>
      </c>
      <c r="B49" s="97">
        <v>10553</v>
      </c>
      <c r="C49" s="97">
        <v>10899</v>
      </c>
      <c r="D49" s="97">
        <v>11330</v>
      </c>
      <c r="E49" s="97">
        <v>11819</v>
      </c>
      <c r="F49" s="97">
        <v>12576</v>
      </c>
      <c r="G49" s="97">
        <v>14894</v>
      </c>
    </row>
    <row r="50" spans="1:7" ht="16.5" x14ac:dyDescent="0.3">
      <c r="A50" s="88" t="s">
        <v>93</v>
      </c>
      <c r="B50" s="97">
        <v>9208</v>
      </c>
      <c r="C50" s="97">
        <v>9790</v>
      </c>
      <c r="D50" s="97">
        <v>10203</v>
      </c>
      <c r="E50" s="97">
        <v>10926</v>
      </c>
      <c r="F50" s="97">
        <v>10451</v>
      </c>
      <c r="G50" s="97">
        <v>12667</v>
      </c>
    </row>
    <row r="51" spans="1:7" ht="16.5" x14ac:dyDescent="0.3">
      <c r="A51" s="88" t="s">
        <v>47</v>
      </c>
      <c r="B51" s="97">
        <v>9173</v>
      </c>
      <c r="C51" s="97">
        <v>9532</v>
      </c>
      <c r="D51" s="97">
        <v>9794</v>
      </c>
      <c r="E51" s="97">
        <v>10433</v>
      </c>
      <c r="F51" s="97">
        <v>10596</v>
      </c>
      <c r="G51" s="97">
        <v>12528</v>
      </c>
    </row>
    <row r="52" spans="1:7" ht="16.5" x14ac:dyDescent="0.3">
      <c r="A52" s="88" t="s">
        <v>94</v>
      </c>
      <c r="B52" s="97">
        <v>10299</v>
      </c>
      <c r="C52" s="97">
        <v>10927</v>
      </c>
      <c r="D52" s="97">
        <v>11430</v>
      </c>
      <c r="E52" s="97">
        <v>11572</v>
      </c>
      <c r="F52" s="97">
        <v>11240</v>
      </c>
      <c r="G52" s="97">
        <v>13363</v>
      </c>
    </row>
    <row r="53" spans="1:7" ht="16.5" x14ac:dyDescent="0.3">
      <c r="A53" s="88" t="s">
        <v>11</v>
      </c>
      <c r="B53" s="97">
        <v>8766</v>
      </c>
      <c r="C53" s="97">
        <v>9183</v>
      </c>
      <c r="D53" s="97">
        <v>9623</v>
      </c>
      <c r="E53" s="97">
        <v>10464</v>
      </c>
      <c r="F53" s="97">
        <v>10081</v>
      </c>
      <c r="G53" s="97">
        <v>12528</v>
      </c>
    </row>
    <row r="54" spans="1:7" ht="16.5" x14ac:dyDescent="0.3">
      <c r="A54" s="88" t="s">
        <v>101</v>
      </c>
      <c r="B54" s="97">
        <v>0</v>
      </c>
      <c r="C54" s="97">
        <v>0</v>
      </c>
      <c r="D54" s="97">
        <v>0</v>
      </c>
      <c r="E54" s="97" t="s">
        <v>86</v>
      </c>
      <c r="F54" s="97" t="s">
        <v>86</v>
      </c>
      <c r="G54" s="97">
        <v>0</v>
      </c>
    </row>
    <row r="55" spans="1:7" ht="16.5" x14ac:dyDescent="0.3">
      <c r="A55" s="88" t="s">
        <v>83</v>
      </c>
      <c r="B55" s="97">
        <v>8850</v>
      </c>
      <c r="C55" s="97">
        <v>9355</v>
      </c>
      <c r="D55" s="97">
        <v>9816</v>
      </c>
      <c r="E55" s="97">
        <v>10477</v>
      </c>
      <c r="F55" s="97">
        <v>10015</v>
      </c>
      <c r="G55" s="97">
        <v>12110</v>
      </c>
    </row>
    <row r="56" spans="1:7" ht="16.5" x14ac:dyDescent="0.3">
      <c r="A56" s="88" t="s">
        <v>42</v>
      </c>
      <c r="B56" s="97">
        <v>9319</v>
      </c>
      <c r="C56" s="97">
        <v>9447</v>
      </c>
      <c r="D56" s="97">
        <v>9894</v>
      </c>
      <c r="E56" s="97">
        <v>10568</v>
      </c>
      <c r="F56" s="97">
        <v>10184</v>
      </c>
      <c r="G56" s="97">
        <v>12250</v>
      </c>
    </row>
    <row r="57" spans="1:7" ht="16.5" x14ac:dyDescent="0.3">
      <c r="A57" s="88" t="s">
        <v>34</v>
      </c>
      <c r="B57" s="97">
        <v>8410</v>
      </c>
      <c r="C57" s="97">
        <v>9132</v>
      </c>
      <c r="D57" s="97">
        <v>9914</v>
      </c>
      <c r="E57" s="97">
        <v>10079</v>
      </c>
      <c r="F57" s="97">
        <v>9716</v>
      </c>
      <c r="G57" s="97">
        <v>11832</v>
      </c>
    </row>
    <row r="58" spans="1:7" ht="16.5" x14ac:dyDescent="0.3">
      <c r="A58" s="88" t="s">
        <v>35</v>
      </c>
      <c r="B58" s="97">
        <v>8877</v>
      </c>
      <c r="C58" s="97">
        <v>9276</v>
      </c>
      <c r="D58" s="97">
        <v>9534</v>
      </c>
      <c r="E58" s="97">
        <v>10231</v>
      </c>
      <c r="F58" s="97">
        <v>9955</v>
      </c>
      <c r="G58" s="97">
        <v>11832</v>
      </c>
    </row>
    <row r="59" spans="1:7" ht="16.5" x14ac:dyDescent="0.3">
      <c r="A59" s="88" t="s">
        <v>95</v>
      </c>
      <c r="B59" s="97">
        <v>8943</v>
      </c>
      <c r="C59" s="97">
        <v>9524</v>
      </c>
      <c r="D59" s="97">
        <v>10029</v>
      </c>
      <c r="E59" s="97">
        <v>10930</v>
      </c>
      <c r="F59" s="97">
        <v>10465</v>
      </c>
      <c r="G59" s="97">
        <v>12388</v>
      </c>
    </row>
    <row r="60" spans="1:7" ht="16.5" x14ac:dyDescent="0.3">
      <c r="A60" s="88" t="s">
        <v>46</v>
      </c>
      <c r="B60" s="97">
        <v>8719</v>
      </c>
      <c r="C60" s="97">
        <v>9193</v>
      </c>
      <c r="D60" s="97">
        <v>9875</v>
      </c>
      <c r="E60" s="97">
        <v>10414</v>
      </c>
      <c r="F60" s="97">
        <v>9804</v>
      </c>
      <c r="G60" s="97">
        <v>11832</v>
      </c>
    </row>
    <row r="61" spans="1:7" ht="16.5" x14ac:dyDescent="0.3">
      <c r="A61" s="88" t="s">
        <v>44</v>
      </c>
      <c r="B61" s="97">
        <v>10804</v>
      </c>
      <c r="C61" s="97">
        <v>10804</v>
      </c>
      <c r="D61" s="97">
        <v>11338</v>
      </c>
      <c r="E61" s="97">
        <v>11633</v>
      </c>
      <c r="F61" s="97">
        <v>10844</v>
      </c>
      <c r="G61" s="97">
        <v>12806</v>
      </c>
    </row>
    <row r="62" spans="1:7" ht="16.5" x14ac:dyDescent="0.3">
      <c r="A62" s="88" t="s">
        <v>36</v>
      </c>
      <c r="B62" s="97">
        <v>10286</v>
      </c>
      <c r="C62" s="97">
        <v>10572</v>
      </c>
      <c r="D62" s="97">
        <v>11054</v>
      </c>
      <c r="E62" s="97">
        <v>11441</v>
      </c>
      <c r="F62" s="97">
        <v>10710</v>
      </c>
      <c r="G62" s="97">
        <v>12388</v>
      </c>
    </row>
    <row r="63" spans="1:7" ht="16.5" x14ac:dyDescent="0.3">
      <c r="A63" s="88" t="s">
        <v>54</v>
      </c>
      <c r="B63" s="97">
        <v>9388</v>
      </c>
      <c r="C63" s="97">
        <v>9952</v>
      </c>
      <c r="D63" s="97">
        <v>10450</v>
      </c>
      <c r="E63" s="97">
        <v>11228</v>
      </c>
      <c r="F63" s="97">
        <v>10833</v>
      </c>
      <c r="G63" s="97">
        <v>13085</v>
      </c>
    </row>
    <row r="64" spans="1:7" ht="16.5" x14ac:dyDescent="0.3">
      <c r="A64" s="88" t="s">
        <v>23</v>
      </c>
      <c r="B64" s="97">
        <v>8716</v>
      </c>
      <c r="C64" s="97">
        <v>9217</v>
      </c>
      <c r="D64" s="97">
        <v>9608</v>
      </c>
      <c r="E64" s="97">
        <v>10438</v>
      </c>
      <c r="F64" s="97">
        <v>9938</v>
      </c>
      <c r="G64" s="97">
        <v>12110</v>
      </c>
    </row>
    <row r="65" spans="1:7" ht="16.5" x14ac:dyDescent="0.3">
      <c r="A65" s="88" t="s">
        <v>49</v>
      </c>
      <c r="B65" s="97">
        <v>8961</v>
      </c>
      <c r="C65" s="97">
        <v>9486</v>
      </c>
      <c r="D65" s="97">
        <v>9953</v>
      </c>
      <c r="E65" s="97">
        <v>10396</v>
      </c>
      <c r="F65" s="97">
        <v>9610</v>
      </c>
      <c r="G65" s="97">
        <v>11692</v>
      </c>
    </row>
    <row r="66" spans="1:7" ht="16.5" x14ac:dyDescent="0.3">
      <c r="A66" s="88" t="s">
        <v>24</v>
      </c>
      <c r="B66" s="97">
        <v>10333</v>
      </c>
      <c r="C66" s="97">
        <v>10876</v>
      </c>
      <c r="D66" s="97">
        <v>11261</v>
      </c>
      <c r="E66" s="97">
        <v>12151</v>
      </c>
      <c r="F66" s="97">
        <v>10979</v>
      </c>
      <c r="G66" s="97">
        <v>13085</v>
      </c>
    </row>
    <row r="67" spans="1:7" ht="16.5" x14ac:dyDescent="0.3">
      <c r="A67" s="88" t="s">
        <v>68</v>
      </c>
      <c r="B67" s="97">
        <v>8834</v>
      </c>
      <c r="C67" s="97">
        <v>9269</v>
      </c>
      <c r="D67" s="97">
        <v>9509</v>
      </c>
      <c r="E67" s="97">
        <v>10409</v>
      </c>
      <c r="F67" s="97">
        <v>9844</v>
      </c>
      <c r="G67" s="97">
        <v>11692</v>
      </c>
    </row>
    <row r="68" spans="1:7" ht="16.5" x14ac:dyDescent="0.3">
      <c r="A68" s="88" t="s">
        <v>41</v>
      </c>
      <c r="B68" s="97">
        <v>9732</v>
      </c>
      <c r="C68" s="97">
        <v>10051</v>
      </c>
      <c r="D68" s="97">
        <v>10351</v>
      </c>
      <c r="E68" s="97">
        <v>11088</v>
      </c>
      <c r="F68" s="97">
        <v>10642</v>
      </c>
      <c r="G68" s="97">
        <v>12388</v>
      </c>
    </row>
    <row r="69" spans="1:7" ht="16.5" x14ac:dyDescent="0.3">
      <c r="A69" s="88" t="s">
        <v>102</v>
      </c>
      <c r="B69" s="97">
        <v>0</v>
      </c>
      <c r="C69" s="97">
        <v>0</v>
      </c>
      <c r="D69" s="97">
        <v>0</v>
      </c>
      <c r="E69" s="97" t="s">
        <v>86</v>
      </c>
      <c r="F69" s="97" t="s">
        <v>86</v>
      </c>
      <c r="G69" s="97">
        <v>0</v>
      </c>
    </row>
    <row r="70" spans="1:7" ht="16.5" x14ac:dyDescent="0.3">
      <c r="A70" s="88" t="s">
        <v>55</v>
      </c>
      <c r="B70" s="97">
        <v>9831</v>
      </c>
      <c r="C70" s="97">
        <v>10023</v>
      </c>
      <c r="D70" s="97">
        <v>10466</v>
      </c>
      <c r="E70" s="97">
        <v>11204</v>
      </c>
      <c r="F70" s="97">
        <v>10696</v>
      </c>
      <c r="G70" s="97">
        <v>13085</v>
      </c>
    </row>
    <row r="71" spans="1:7" ht="16.5" x14ac:dyDescent="0.3">
      <c r="A71" s="88" t="s">
        <v>16</v>
      </c>
      <c r="B71" s="97">
        <v>10708</v>
      </c>
      <c r="C71" s="97">
        <v>10933</v>
      </c>
      <c r="D71" s="97">
        <v>10871</v>
      </c>
      <c r="E71" s="97">
        <v>11550</v>
      </c>
      <c r="F71" s="97">
        <v>11206</v>
      </c>
      <c r="G71" s="97">
        <v>13501</v>
      </c>
    </row>
    <row r="72" spans="1:7" ht="16.5" x14ac:dyDescent="0.3">
      <c r="A72" s="88" t="s">
        <v>19</v>
      </c>
      <c r="B72" s="97">
        <v>0</v>
      </c>
      <c r="C72" s="97">
        <v>0</v>
      </c>
      <c r="D72" s="97">
        <v>0</v>
      </c>
      <c r="E72" s="97" t="s">
        <v>86</v>
      </c>
      <c r="F72" s="97" t="s">
        <v>86</v>
      </c>
      <c r="G72" s="97">
        <v>0</v>
      </c>
    </row>
    <row r="73" spans="1:7" ht="16.5" x14ac:dyDescent="0.3">
      <c r="A73" s="88" t="s">
        <v>17</v>
      </c>
      <c r="B73" s="97">
        <v>15261</v>
      </c>
      <c r="C73" s="97">
        <v>15615</v>
      </c>
      <c r="D73" s="97">
        <v>15889</v>
      </c>
      <c r="E73" s="97">
        <v>17140</v>
      </c>
      <c r="F73" s="97">
        <v>16281</v>
      </c>
      <c r="G73" s="97">
        <v>18625</v>
      </c>
    </row>
    <row r="74" spans="1:7" ht="16.5" x14ac:dyDescent="0.3">
      <c r="A74" s="88" t="s">
        <v>60</v>
      </c>
      <c r="B74" s="97">
        <v>16569</v>
      </c>
      <c r="C74" s="97">
        <v>16260</v>
      </c>
      <c r="D74" s="97">
        <v>16434</v>
      </c>
      <c r="E74" s="97">
        <v>17403</v>
      </c>
      <c r="F74" s="97">
        <v>17029</v>
      </c>
      <c r="G74" s="97">
        <v>19832</v>
      </c>
    </row>
    <row r="75" spans="1:7" ht="16.5" x14ac:dyDescent="0.3">
      <c r="A75" s="88" t="s">
        <v>96</v>
      </c>
      <c r="B75" s="97">
        <v>10744</v>
      </c>
      <c r="C75" s="97">
        <v>11015</v>
      </c>
      <c r="D75" s="97">
        <v>11609</v>
      </c>
      <c r="E75" s="97">
        <v>12376</v>
      </c>
      <c r="F75" s="97">
        <v>11748</v>
      </c>
      <c r="G75" s="97">
        <v>13919</v>
      </c>
    </row>
    <row r="76" spans="1:7" ht="16.5" x14ac:dyDescent="0.3">
      <c r="A76" s="88" t="s">
        <v>82</v>
      </c>
      <c r="B76" s="97">
        <v>9581</v>
      </c>
      <c r="C76" s="84">
        <v>10002</v>
      </c>
      <c r="D76" s="84">
        <v>10777</v>
      </c>
      <c r="E76" s="84">
        <v>12056</v>
      </c>
      <c r="F76" s="84">
        <v>11430</v>
      </c>
      <c r="G76" s="84">
        <v>13076</v>
      </c>
    </row>
    <row r="77" spans="1:7" ht="16.5" x14ac:dyDescent="0.3">
      <c r="A77" s="88" t="s">
        <v>103</v>
      </c>
      <c r="B77" s="97">
        <v>0</v>
      </c>
      <c r="C77" s="97" t="s">
        <v>86</v>
      </c>
      <c r="D77" s="97" t="s">
        <v>86</v>
      </c>
      <c r="E77" s="97" t="s">
        <v>86</v>
      </c>
      <c r="F77" s="97"/>
      <c r="G77" s="97"/>
    </row>
    <row r="78" spans="1:7" ht="16.5" x14ac:dyDescent="0.3">
      <c r="A78" s="88" t="s">
        <v>58</v>
      </c>
      <c r="B78" s="97">
        <v>9797</v>
      </c>
      <c r="C78" s="97">
        <v>10154</v>
      </c>
      <c r="D78" s="97">
        <v>10380</v>
      </c>
      <c r="E78" s="97">
        <v>11138</v>
      </c>
      <c r="F78" s="97">
        <v>10838</v>
      </c>
      <c r="G78" s="97">
        <v>13085</v>
      </c>
    </row>
    <row r="79" spans="1:7" ht="16.5" x14ac:dyDescent="0.3">
      <c r="A79" s="88" t="s">
        <v>14</v>
      </c>
      <c r="B79" s="97">
        <v>9614</v>
      </c>
      <c r="C79" s="97">
        <v>10267</v>
      </c>
      <c r="D79" s="84">
        <v>10694</v>
      </c>
      <c r="E79" s="84">
        <v>11594</v>
      </c>
      <c r="F79" s="84">
        <v>11494</v>
      </c>
      <c r="G79" s="84">
        <v>14059</v>
      </c>
    </row>
    <row r="80" spans="1:7" ht="16.5" x14ac:dyDescent="0.3">
      <c r="A80" s="88" t="s">
        <v>77</v>
      </c>
      <c r="B80" s="97">
        <v>9625</v>
      </c>
      <c r="C80" s="97">
        <v>10416</v>
      </c>
      <c r="D80" s="97">
        <v>11397</v>
      </c>
      <c r="E80" s="97">
        <v>12428</v>
      </c>
      <c r="F80" s="97">
        <v>11784</v>
      </c>
      <c r="G80" s="97">
        <v>14198</v>
      </c>
    </row>
    <row r="81" spans="1:7" ht="16.5" x14ac:dyDescent="0.3">
      <c r="A81" s="88" t="s">
        <v>12</v>
      </c>
      <c r="B81" s="97">
        <v>9196</v>
      </c>
      <c r="C81" s="97">
        <v>9761</v>
      </c>
      <c r="D81" s="97">
        <v>10365</v>
      </c>
      <c r="E81" s="97">
        <v>10904</v>
      </c>
      <c r="F81" s="97">
        <v>10665</v>
      </c>
      <c r="G81" s="97">
        <v>12388</v>
      </c>
    </row>
    <row r="82" spans="1:7" ht="16.5" x14ac:dyDescent="0.3">
      <c r="A82" s="88" t="s">
        <v>61</v>
      </c>
      <c r="B82" s="97">
        <v>11693</v>
      </c>
      <c r="C82" s="97">
        <v>12332</v>
      </c>
      <c r="D82" s="97">
        <v>13028</v>
      </c>
      <c r="E82" s="97">
        <v>13839</v>
      </c>
      <c r="F82" s="97">
        <v>13409</v>
      </c>
      <c r="G82" s="97">
        <v>15451</v>
      </c>
    </row>
    <row r="83" spans="1:7" ht="16.5" x14ac:dyDescent="0.3">
      <c r="A83" s="88" t="s">
        <v>72</v>
      </c>
      <c r="B83" s="97">
        <v>10413</v>
      </c>
      <c r="C83" s="97">
        <v>11327</v>
      </c>
      <c r="D83" s="97">
        <v>12098</v>
      </c>
      <c r="E83" s="97">
        <v>12745</v>
      </c>
      <c r="F83" s="97">
        <v>12243</v>
      </c>
      <c r="G83" s="97">
        <v>14754</v>
      </c>
    </row>
    <row r="84" spans="1:7" ht="16.5" x14ac:dyDescent="0.3">
      <c r="A84" s="88" t="s">
        <v>76</v>
      </c>
      <c r="B84" s="97">
        <v>9391</v>
      </c>
      <c r="C84" s="97">
        <v>9645</v>
      </c>
      <c r="D84" s="97">
        <v>10356</v>
      </c>
      <c r="E84" s="97">
        <v>11023</v>
      </c>
      <c r="F84" s="97">
        <v>10727</v>
      </c>
      <c r="G84" s="97">
        <v>12667</v>
      </c>
    </row>
    <row r="85" spans="1:7" ht="16.5" x14ac:dyDescent="0.3">
      <c r="A85" s="88" t="s">
        <v>6</v>
      </c>
      <c r="B85" s="97">
        <v>10938</v>
      </c>
      <c r="C85" s="97">
        <v>11217</v>
      </c>
      <c r="D85" s="97">
        <v>11713</v>
      </c>
      <c r="E85" s="97">
        <v>12598</v>
      </c>
      <c r="F85" s="97">
        <v>12284</v>
      </c>
      <c r="G85" s="97">
        <v>14053</v>
      </c>
    </row>
    <row r="86" spans="1:7" ht="16.5" x14ac:dyDescent="0.3">
      <c r="A86" s="88" t="s">
        <v>64</v>
      </c>
      <c r="B86" s="97">
        <v>8968</v>
      </c>
      <c r="C86" s="97">
        <v>9481</v>
      </c>
      <c r="D86" s="97">
        <v>10155</v>
      </c>
      <c r="E86" s="97">
        <v>10956</v>
      </c>
      <c r="F86" s="97">
        <v>10635</v>
      </c>
      <c r="G86" s="97">
        <v>12436</v>
      </c>
    </row>
    <row r="87" spans="1:7" ht="16.5" x14ac:dyDescent="0.3">
      <c r="A87" s="88" t="s">
        <v>5</v>
      </c>
      <c r="B87" s="97">
        <v>10932</v>
      </c>
      <c r="C87" s="97">
        <v>11175</v>
      </c>
      <c r="D87" s="97">
        <v>11858</v>
      </c>
      <c r="E87" s="97">
        <v>12566</v>
      </c>
      <c r="F87" s="97">
        <v>12218</v>
      </c>
      <c r="G87" s="97">
        <v>14004</v>
      </c>
    </row>
    <row r="88" spans="1:7" ht="16.5" x14ac:dyDescent="0.3">
      <c r="A88" s="88" t="s">
        <v>104</v>
      </c>
      <c r="B88" s="97">
        <v>0</v>
      </c>
      <c r="C88" s="97" t="s">
        <v>86</v>
      </c>
      <c r="D88" s="97" t="s">
        <v>86</v>
      </c>
      <c r="E88" s="97" t="s">
        <v>86</v>
      </c>
      <c r="F88" s="97"/>
      <c r="G88" s="97"/>
    </row>
    <row r="89" spans="1:7" ht="16.5" x14ac:dyDescent="0.3">
      <c r="A89" s="88" t="s">
        <v>1</v>
      </c>
      <c r="B89" s="97">
        <v>9942</v>
      </c>
      <c r="C89" s="97">
        <v>10815</v>
      </c>
      <c r="D89" s="97">
        <v>11726</v>
      </c>
      <c r="E89" s="97">
        <v>12803</v>
      </c>
      <c r="F89" s="97">
        <v>12810</v>
      </c>
      <c r="G89" s="97">
        <v>15172</v>
      </c>
    </row>
    <row r="90" spans="1:7" ht="16.5" x14ac:dyDescent="0.3">
      <c r="A90" s="88" t="s">
        <v>57</v>
      </c>
      <c r="B90" s="97">
        <v>11040</v>
      </c>
      <c r="C90" s="97">
        <v>11751</v>
      </c>
      <c r="D90" s="97">
        <v>12828</v>
      </c>
      <c r="E90" s="97">
        <v>13518</v>
      </c>
      <c r="F90" s="97">
        <v>13613.32</v>
      </c>
      <c r="G90" s="97">
        <v>16286</v>
      </c>
    </row>
    <row r="91" spans="1:7" ht="16.5" x14ac:dyDescent="0.3">
      <c r="A91" s="88" t="s">
        <v>62</v>
      </c>
      <c r="B91" s="97">
        <v>17628</v>
      </c>
      <c r="C91" s="97">
        <v>17729</v>
      </c>
      <c r="D91" s="84">
        <v>18327</v>
      </c>
      <c r="E91" s="84">
        <v>18853</v>
      </c>
      <c r="F91" s="84">
        <v>18368</v>
      </c>
      <c r="G91" s="84">
        <v>21019</v>
      </c>
    </row>
    <row r="92" spans="1:7" ht="16.5" x14ac:dyDescent="0.3">
      <c r="A92" s="89" t="s">
        <v>9</v>
      </c>
      <c r="B92" s="97">
        <v>20093</v>
      </c>
      <c r="C92" s="97">
        <v>20886</v>
      </c>
      <c r="D92" s="97">
        <v>21635</v>
      </c>
      <c r="E92" s="97">
        <v>22535</v>
      </c>
      <c r="F92" s="97">
        <v>21797</v>
      </c>
      <c r="G92" s="97">
        <v>25223</v>
      </c>
    </row>
    <row r="93" spans="1:7" ht="16.5" x14ac:dyDescent="0.3">
      <c r="A93" s="89" t="s">
        <v>10</v>
      </c>
      <c r="B93" s="97">
        <v>12796</v>
      </c>
      <c r="C93" s="97">
        <v>13310</v>
      </c>
      <c r="D93" s="97">
        <v>14044</v>
      </c>
      <c r="E93" s="97">
        <v>14872</v>
      </c>
      <c r="F93" s="97">
        <v>13963</v>
      </c>
      <c r="G93" s="97">
        <v>16564</v>
      </c>
    </row>
    <row r="94" spans="1:7" ht="16.5" x14ac:dyDescent="0.3">
      <c r="A94" s="89" t="s">
        <v>75</v>
      </c>
      <c r="B94" s="97">
        <v>13807</v>
      </c>
      <c r="C94" s="97">
        <v>14330</v>
      </c>
      <c r="D94" s="97">
        <v>15328</v>
      </c>
      <c r="E94" s="97">
        <v>16510</v>
      </c>
      <c r="F94" s="97">
        <v>16222</v>
      </c>
      <c r="G94" s="97">
        <v>18558</v>
      </c>
    </row>
    <row r="95" spans="1:7" ht="16.5" x14ac:dyDescent="0.3">
      <c r="A95" s="89" t="s">
        <v>73</v>
      </c>
      <c r="B95" s="97">
        <v>11861</v>
      </c>
      <c r="C95" s="97">
        <v>11894</v>
      </c>
      <c r="D95" s="97">
        <v>13161</v>
      </c>
      <c r="E95" s="97">
        <v>14331</v>
      </c>
      <c r="F95" s="97">
        <v>14017</v>
      </c>
      <c r="G95" s="97">
        <v>16174</v>
      </c>
    </row>
    <row r="96" spans="1:7" ht="16.5" x14ac:dyDescent="0.3">
      <c r="A96" s="89" t="s">
        <v>8</v>
      </c>
      <c r="B96" s="97">
        <v>18494</v>
      </c>
      <c r="C96" s="97">
        <v>19881</v>
      </c>
      <c r="D96" s="97">
        <v>20814</v>
      </c>
      <c r="E96" s="97">
        <v>22027</v>
      </c>
      <c r="F96" s="97">
        <v>21102</v>
      </c>
      <c r="G96" s="97">
        <v>24220</v>
      </c>
    </row>
    <row r="97" spans="1:7" ht="16.5" x14ac:dyDescent="0.3">
      <c r="A97" s="89" t="s">
        <v>3</v>
      </c>
      <c r="B97" s="97">
        <v>13991</v>
      </c>
      <c r="C97" s="97">
        <v>14790</v>
      </c>
      <c r="D97" s="97">
        <v>15854</v>
      </c>
      <c r="E97" s="97">
        <v>17178</v>
      </c>
      <c r="F97" s="97">
        <v>15906</v>
      </c>
      <c r="G97" s="97">
        <v>18930</v>
      </c>
    </row>
    <row r="98" spans="1:7" ht="16.5" x14ac:dyDescent="0.3">
      <c r="A98" s="89" t="s">
        <v>74</v>
      </c>
      <c r="B98" s="97">
        <v>12858</v>
      </c>
      <c r="C98" s="97">
        <v>13844</v>
      </c>
      <c r="D98" s="97">
        <v>15245</v>
      </c>
      <c r="E98" s="97">
        <v>16336</v>
      </c>
      <c r="F98" s="97">
        <v>16386</v>
      </c>
      <c r="G98" s="97">
        <v>18758</v>
      </c>
    </row>
    <row r="99" spans="1:7" ht="16.5" x14ac:dyDescent="0.3">
      <c r="A99" s="89" t="s">
        <v>18</v>
      </c>
      <c r="B99" s="97">
        <v>20600</v>
      </c>
      <c r="C99" s="97">
        <v>22146</v>
      </c>
      <c r="D99" s="97">
        <v>22669</v>
      </c>
      <c r="E99" s="97">
        <v>24711</v>
      </c>
      <c r="F99" s="97">
        <v>24164</v>
      </c>
      <c r="G99" s="97">
        <v>31736</v>
      </c>
    </row>
    <row r="100" spans="1:7" ht="16.5" x14ac:dyDescent="0.3"/>
    <row r="101" spans="1:7" ht="16.5" x14ac:dyDescent="0.3"/>
    <row r="102" spans="1:7" ht="16.5" x14ac:dyDescent="0.3"/>
    <row r="103" spans="1:7" ht="16.5" x14ac:dyDescent="0.3"/>
    <row r="104" spans="1:7" ht="16.5" x14ac:dyDescent="0.3"/>
  </sheetData>
  <pageMargins left="0.75" right="0.75" top="1" bottom="1" header="0.5" footer="0.5"/>
  <pageSetup orientation="portrait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7085DA-187D-445C-B24A-A0669F3B44F7}">
  <sheetPr codeName="Лист2">
    <tabColor theme="0" tint="-0.14999847407452621"/>
    <pageSetUpPr fitToPage="1"/>
  </sheetPr>
  <dimension ref="A1:Y101"/>
  <sheetViews>
    <sheetView showGridLines="0" workbookViewId="0">
      <selection sqref="A1:XFD1048576"/>
    </sheetView>
  </sheetViews>
  <sheetFormatPr defaultRowHeight="16.5" x14ac:dyDescent="0.3"/>
  <cols>
    <col min="1" max="1" width="108.5703125" style="86" customWidth="1"/>
    <col min="2" max="2" width="10.85546875" style="15" customWidth="1"/>
    <col min="3" max="255" width="9.140625" style="15"/>
    <col min="256" max="256" width="108.5703125" style="15" customWidth="1"/>
    <col min="257" max="257" width="1.5703125" style="15" customWidth="1"/>
    <col min="258" max="258" width="6" style="15" customWidth="1"/>
    <col min="259" max="511" width="9.140625" style="15"/>
    <col min="512" max="512" width="108.5703125" style="15" customWidth="1"/>
    <col min="513" max="513" width="1.5703125" style="15" customWidth="1"/>
    <col min="514" max="514" width="6" style="15" customWidth="1"/>
    <col min="515" max="767" width="9.140625" style="15"/>
    <col min="768" max="768" width="108.5703125" style="15" customWidth="1"/>
    <col min="769" max="769" width="1.5703125" style="15" customWidth="1"/>
    <col min="770" max="770" width="6" style="15" customWidth="1"/>
    <col min="771" max="1023" width="9.140625" style="15"/>
    <col min="1024" max="1024" width="108.5703125" style="15" customWidth="1"/>
    <col min="1025" max="1025" width="1.5703125" style="15" customWidth="1"/>
    <col min="1026" max="1026" width="6" style="15" customWidth="1"/>
    <col min="1027" max="1279" width="9.140625" style="15"/>
    <col min="1280" max="1280" width="108.5703125" style="15" customWidth="1"/>
    <col min="1281" max="1281" width="1.5703125" style="15" customWidth="1"/>
    <col min="1282" max="1282" width="6" style="15" customWidth="1"/>
    <col min="1283" max="1535" width="9.140625" style="15"/>
    <col min="1536" max="1536" width="108.5703125" style="15" customWidth="1"/>
    <col min="1537" max="1537" width="1.5703125" style="15" customWidth="1"/>
    <col min="1538" max="1538" width="6" style="15" customWidth="1"/>
    <col min="1539" max="1791" width="9.140625" style="15"/>
    <col min="1792" max="1792" width="108.5703125" style="15" customWidth="1"/>
    <col min="1793" max="1793" width="1.5703125" style="15" customWidth="1"/>
    <col min="1794" max="1794" width="6" style="15" customWidth="1"/>
    <col min="1795" max="2047" width="9.140625" style="15"/>
    <col min="2048" max="2048" width="108.5703125" style="15" customWidth="1"/>
    <col min="2049" max="2049" width="1.5703125" style="15" customWidth="1"/>
    <col min="2050" max="2050" width="6" style="15" customWidth="1"/>
    <col min="2051" max="2303" width="9.140625" style="15"/>
    <col min="2304" max="2304" width="108.5703125" style="15" customWidth="1"/>
    <col min="2305" max="2305" width="1.5703125" style="15" customWidth="1"/>
    <col min="2306" max="2306" width="6" style="15" customWidth="1"/>
    <col min="2307" max="2559" width="9.140625" style="15"/>
    <col min="2560" max="2560" width="108.5703125" style="15" customWidth="1"/>
    <col min="2561" max="2561" width="1.5703125" style="15" customWidth="1"/>
    <col min="2562" max="2562" width="6" style="15" customWidth="1"/>
    <col min="2563" max="2815" width="9.140625" style="15"/>
    <col min="2816" max="2816" width="108.5703125" style="15" customWidth="1"/>
    <col min="2817" max="2817" width="1.5703125" style="15" customWidth="1"/>
    <col min="2818" max="2818" width="6" style="15" customWidth="1"/>
    <col min="2819" max="3071" width="9.140625" style="15"/>
    <col min="3072" max="3072" width="108.5703125" style="15" customWidth="1"/>
    <col min="3073" max="3073" width="1.5703125" style="15" customWidth="1"/>
    <col min="3074" max="3074" width="6" style="15" customWidth="1"/>
    <col min="3075" max="3327" width="9.140625" style="15"/>
    <col min="3328" max="3328" width="108.5703125" style="15" customWidth="1"/>
    <col min="3329" max="3329" width="1.5703125" style="15" customWidth="1"/>
    <col min="3330" max="3330" width="6" style="15" customWidth="1"/>
    <col min="3331" max="3583" width="9.140625" style="15"/>
    <col min="3584" max="3584" width="108.5703125" style="15" customWidth="1"/>
    <col min="3585" max="3585" width="1.5703125" style="15" customWidth="1"/>
    <col min="3586" max="3586" width="6" style="15" customWidth="1"/>
    <col min="3587" max="3839" width="9.140625" style="15"/>
    <col min="3840" max="3840" width="108.5703125" style="15" customWidth="1"/>
    <col min="3841" max="3841" width="1.5703125" style="15" customWidth="1"/>
    <col min="3842" max="3842" width="6" style="15" customWidth="1"/>
    <col min="3843" max="4095" width="9.140625" style="15"/>
    <col min="4096" max="4096" width="108.5703125" style="15" customWidth="1"/>
    <col min="4097" max="4097" width="1.5703125" style="15" customWidth="1"/>
    <col min="4098" max="4098" width="6" style="15" customWidth="1"/>
    <col min="4099" max="4351" width="9.140625" style="15"/>
    <col min="4352" max="4352" width="108.5703125" style="15" customWidth="1"/>
    <col min="4353" max="4353" width="1.5703125" style="15" customWidth="1"/>
    <col min="4354" max="4354" width="6" style="15" customWidth="1"/>
    <col min="4355" max="4607" width="9.140625" style="15"/>
    <col min="4608" max="4608" width="108.5703125" style="15" customWidth="1"/>
    <col min="4609" max="4609" width="1.5703125" style="15" customWidth="1"/>
    <col min="4610" max="4610" width="6" style="15" customWidth="1"/>
    <col min="4611" max="4863" width="9.140625" style="15"/>
    <col min="4864" max="4864" width="108.5703125" style="15" customWidth="1"/>
    <col min="4865" max="4865" width="1.5703125" style="15" customWidth="1"/>
    <col min="4866" max="4866" width="6" style="15" customWidth="1"/>
    <col min="4867" max="5119" width="9.140625" style="15"/>
    <col min="5120" max="5120" width="108.5703125" style="15" customWidth="1"/>
    <col min="5121" max="5121" width="1.5703125" style="15" customWidth="1"/>
    <col min="5122" max="5122" width="6" style="15" customWidth="1"/>
    <col min="5123" max="5375" width="9.140625" style="15"/>
    <col min="5376" max="5376" width="108.5703125" style="15" customWidth="1"/>
    <col min="5377" max="5377" width="1.5703125" style="15" customWidth="1"/>
    <col min="5378" max="5378" width="6" style="15" customWidth="1"/>
    <col min="5379" max="5631" width="9.140625" style="15"/>
    <col min="5632" max="5632" width="108.5703125" style="15" customWidth="1"/>
    <col min="5633" max="5633" width="1.5703125" style="15" customWidth="1"/>
    <col min="5634" max="5634" width="6" style="15" customWidth="1"/>
    <col min="5635" max="5887" width="9.140625" style="15"/>
    <col min="5888" max="5888" width="108.5703125" style="15" customWidth="1"/>
    <col min="5889" max="5889" width="1.5703125" style="15" customWidth="1"/>
    <col min="5890" max="5890" width="6" style="15" customWidth="1"/>
    <col min="5891" max="6143" width="9.140625" style="15"/>
    <col min="6144" max="6144" width="108.5703125" style="15" customWidth="1"/>
    <col min="6145" max="6145" width="1.5703125" style="15" customWidth="1"/>
    <col min="6146" max="6146" width="6" style="15" customWidth="1"/>
    <col min="6147" max="6399" width="9.140625" style="15"/>
    <col min="6400" max="6400" width="108.5703125" style="15" customWidth="1"/>
    <col min="6401" max="6401" width="1.5703125" style="15" customWidth="1"/>
    <col min="6402" max="6402" width="6" style="15" customWidth="1"/>
    <col min="6403" max="6655" width="9.140625" style="15"/>
    <col min="6656" max="6656" width="108.5703125" style="15" customWidth="1"/>
    <col min="6657" max="6657" width="1.5703125" style="15" customWidth="1"/>
    <col min="6658" max="6658" width="6" style="15" customWidth="1"/>
    <col min="6659" max="6911" width="9.140625" style="15"/>
    <col min="6912" max="6912" width="108.5703125" style="15" customWidth="1"/>
    <col min="6913" max="6913" width="1.5703125" style="15" customWidth="1"/>
    <col min="6914" max="6914" width="6" style="15" customWidth="1"/>
    <col min="6915" max="7167" width="9.140625" style="15"/>
    <col min="7168" max="7168" width="108.5703125" style="15" customWidth="1"/>
    <col min="7169" max="7169" width="1.5703125" style="15" customWidth="1"/>
    <col min="7170" max="7170" width="6" style="15" customWidth="1"/>
    <col min="7171" max="7423" width="9.140625" style="15"/>
    <col min="7424" max="7424" width="108.5703125" style="15" customWidth="1"/>
    <col min="7425" max="7425" width="1.5703125" style="15" customWidth="1"/>
    <col min="7426" max="7426" width="6" style="15" customWidth="1"/>
    <col min="7427" max="7679" width="9.140625" style="15"/>
    <col min="7680" max="7680" width="108.5703125" style="15" customWidth="1"/>
    <col min="7681" max="7681" width="1.5703125" style="15" customWidth="1"/>
    <col min="7682" max="7682" width="6" style="15" customWidth="1"/>
    <col min="7683" max="7935" width="9.140625" style="15"/>
    <col min="7936" max="7936" width="108.5703125" style="15" customWidth="1"/>
    <col min="7937" max="7937" width="1.5703125" style="15" customWidth="1"/>
    <col min="7938" max="7938" width="6" style="15" customWidth="1"/>
    <col min="7939" max="8191" width="9.140625" style="15"/>
    <col min="8192" max="8192" width="108.5703125" style="15" customWidth="1"/>
    <col min="8193" max="8193" width="1.5703125" style="15" customWidth="1"/>
    <col min="8194" max="8194" width="6" style="15" customWidth="1"/>
    <col min="8195" max="8447" width="9.140625" style="15"/>
    <col min="8448" max="8448" width="108.5703125" style="15" customWidth="1"/>
    <col min="8449" max="8449" width="1.5703125" style="15" customWidth="1"/>
    <col min="8450" max="8450" width="6" style="15" customWidth="1"/>
    <col min="8451" max="8703" width="9.140625" style="15"/>
    <col min="8704" max="8704" width="108.5703125" style="15" customWidth="1"/>
    <col min="8705" max="8705" width="1.5703125" style="15" customWidth="1"/>
    <col min="8706" max="8706" width="6" style="15" customWidth="1"/>
    <col min="8707" max="8959" width="9.140625" style="15"/>
    <col min="8960" max="8960" width="108.5703125" style="15" customWidth="1"/>
    <col min="8961" max="8961" width="1.5703125" style="15" customWidth="1"/>
    <col min="8962" max="8962" width="6" style="15" customWidth="1"/>
    <col min="8963" max="9215" width="9.140625" style="15"/>
    <col min="9216" max="9216" width="108.5703125" style="15" customWidth="1"/>
    <col min="9217" max="9217" width="1.5703125" style="15" customWidth="1"/>
    <col min="9218" max="9218" width="6" style="15" customWidth="1"/>
    <col min="9219" max="9471" width="9.140625" style="15"/>
    <col min="9472" max="9472" width="108.5703125" style="15" customWidth="1"/>
    <col min="9473" max="9473" width="1.5703125" style="15" customWidth="1"/>
    <col min="9474" max="9474" width="6" style="15" customWidth="1"/>
    <col min="9475" max="9727" width="9.140625" style="15"/>
    <col min="9728" max="9728" width="108.5703125" style="15" customWidth="1"/>
    <col min="9729" max="9729" width="1.5703125" style="15" customWidth="1"/>
    <col min="9730" max="9730" width="6" style="15" customWidth="1"/>
    <col min="9731" max="9983" width="9.140625" style="15"/>
    <col min="9984" max="9984" width="108.5703125" style="15" customWidth="1"/>
    <col min="9985" max="9985" width="1.5703125" style="15" customWidth="1"/>
    <col min="9986" max="9986" width="6" style="15" customWidth="1"/>
    <col min="9987" max="10239" width="9.140625" style="15"/>
    <col min="10240" max="10240" width="108.5703125" style="15" customWidth="1"/>
    <col min="10241" max="10241" width="1.5703125" style="15" customWidth="1"/>
    <col min="10242" max="10242" width="6" style="15" customWidth="1"/>
    <col min="10243" max="10495" width="9.140625" style="15"/>
    <col min="10496" max="10496" width="108.5703125" style="15" customWidth="1"/>
    <col min="10497" max="10497" width="1.5703125" style="15" customWidth="1"/>
    <col min="10498" max="10498" width="6" style="15" customWidth="1"/>
    <col min="10499" max="10751" width="9.140625" style="15"/>
    <col min="10752" max="10752" width="108.5703125" style="15" customWidth="1"/>
    <col min="10753" max="10753" width="1.5703125" style="15" customWidth="1"/>
    <col min="10754" max="10754" width="6" style="15" customWidth="1"/>
    <col min="10755" max="11007" width="9.140625" style="15"/>
    <col min="11008" max="11008" width="108.5703125" style="15" customWidth="1"/>
    <col min="11009" max="11009" width="1.5703125" style="15" customWidth="1"/>
    <col min="11010" max="11010" width="6" style="15" customWidth="1"/>
    <col min="11011" max="11263" width="9.140625" style="15"/>
    <col min="11264" max="11264" width="108.5703125" style="15" customWidth="1"/>
    <col min="11265" max="11265" width="1.5703125" style="15" customWidth="1"/>
    <col min="11266" max="11266" width="6" style="15" customWidth="1"/>
    <col min="11267" max="11519" width="9.140625" style="15"/>
    <col min="11520" max="11520" width="108.5703125" style="15" customWidth="1"/>
    <col min="11521" max="11521" width="1.5703125" style="15" customWidth="1"/>
    <col min="11522" max="11522" width="6" style="15" customWidth="1"/>
    <col min="11523" max="11775" width="9.140625" style="15"/>
    <col min="11776" max="11776" width="108.5703125" style="15" customWidth="1"/>
    <col min="11777" max="11777" width="1.5703125" style="15" customWidth="1"/>
    <col min="11778" max="11778" width="6" style="15" customWidth="1"/>
    <col min="11779" max="12031" width="9.140625" style="15"/>
    <col min="12032" max="12032" width="108.5703125" style="15" customWidth="1"/>
    <col min="12033" max="12033" width="1.5703125" style="15" customWidth="1"/>
    <col min="12034" max="12034" width="6" style="15" customWidth="1"/>
    <col min="12035" max="12287" width="9.140625" style="15"/>
    <col min="12288" max="12288" width="108.5703125" style="15" customWidth="1"/>
    <col min="12289" max="12289" width="1.5703125" style="15" customWidth="1"/>
    <col min="12290" max="12290" width="6" style="15" customWidth="1"/>
    <col min="12291" max="12543" width="9.140625" style="15"/>
    <col min="12544" max="12544" width="108.5703125" style="15" customWidth="1"/>
    <col min="12545" max="12545" width="1.5703125" style="15" customWidth="1"/>
    <col min="12546" max="12546" width="6" style="15" customWidth="1"/>
    <col min="12547" max="12799" width="9.140625" style="15"/>
    <col min="12800" max="12800" width="108.5703125" style="15" customWidth="1"/>
    <col min="12801" max="12801" width="1.5703125" style="15" customWidth="1"/>
    <col min="12802" max="12802" width="6" style="15" customWidth="1"/>
    <col min="12803" max="13055" width="9.140625" style="15"/>
    <col min="13056" max="13056" width="108.5703125" style="15" customWidth="1"/>
    <col min="13057" max="13057" width="1.5703125" style="15" customWidth="1"/>
    <col min="13058" max="13058" width="6" style="15" customWidth="1"/>
    <col min="13059" max="13311" width="9.140625" style="15"/>
    <col min="13312" max="13312" width="108.5703125" style="15" customWidth="1"/>
    <col min="13313" max="13313" width="1.5703125" style="15" customWidth="1"/>
    <col min="13314" max="13314" width="6" style="15" customWidth="1"/>
    <col min="13315" max="13567" width="9.140625" style="15"/>
    <col min="13568" max="13568" width="108.5703125" style="15" customWidth="1"/>
    <col min="13569" max="13569" width="1.5703125" style="15" customWidth="1"/>
    <col min="13570" max="13570" width="6" style="15" customWidth="1"/>
    <col min="13571" max="13823" width="9.140625" style="15"/>
    <col min="13824" max="13824" width="108.5703125" style="15" customWidth="1"/>
    <col min="13825" max="13825" width="1.5703125" style="15" customWidth="1"/>
    <col min="13826" max="13826" width="6" style="15" customWidth="1"/>
    <col min="13827" max="14079" width="9.140625" style="15"/>
    <col min="14080" max="14080" width="108.5703125" style="15" customWidth="1"/>
    <col min="14081" max="14081" width="1.5703125" style="15" customWidth="1"/>
    <col min="14082" max="14082" width="6" style="15" customWidth="1"/>
    <col min="14083" max="14335" width="9.140625" style="15"/>
    <col min="14336" max="14336" width="108.5703125" style="15" customWidth="1"/>
    <col min="14337" max="14337" width="1.5703125" style="15" customWidth="1"/>
    <col min="14338" max="14338" width="6" style="15" customWidth="1"/>
    <col min="14339" max="14591" width="9.140625" style="15"/>
    <col min="14592" max="14592" width="108.5703125" style="15" customWidth="1"/>
    <col min="14593" max="14593" width="1.5703125" style="15" customWidth="1"/>
    <col min="14594" max="14594" width="6" style="15" customWidth="1"/>
    <col min="14595" max="14847" width="9.140625" style="15"/>
    <col min="14848" max="14848" width="108.5703125" style="15" customWidth="1"/>
    <col min="14849" max="14849" width="1.5703125" style="15" customWidth="1"/>
    <col min="14850" max="14850" width="6" style="15" customWidth="1"/>
    <col min="14851" max="15103" width="9.140625" style="15"/>
    <col min="15104" max="15104" width="108.5703125" style="15" customWidth="1"/>
    <col min="15105" max="15105" width="1.5703125" style="15" customWidth="1"/>
    <col min="15106" max="15106" width="6" style="15" customWidth="1"/>
    <col min="15107" max="15359" width="9.140625" style="15"/>
    <col min="15360" max="15360" width="108.5703125" style="15" customWidth="1"/>
    <col min="15361" max="15361" width="1.5703125" style="15" customWidth="1"/>
    <col min="15362" max="15362" width="6" style="15" customWidth="1"/>
    <col min="15363" max="15615" width="9.140625" style="15"/>
    <col min="15616" max="15616" width="108.5703125" style="15" customWidth="1"/>
    <col min="15617" max="15617" width="1.5703125" style="15" customWidth="1"/>
    <col min="15618" max="15618" width="6" style="15" customWidth="1"/>
    <col min="15619" max="15871" width="9.140625" style="15"/>
    <col min="15872" max="15872" width="108.5703125" style="15" customWidth="1"/>
    <col min="15873" max="15873" width="1.5703125" style="15" customWidth="1"/>
    <col min="15874" max="15874" width="6" style="15" customWidth="1"/>
    <col min="15875" max="16127" width="9.140625" style="15"/>
    <col min="16128" max="16128" width="108.5703125" style="15" customWidth="1"/>
    <col min="16129" max="16129" width="1.5703125" style="15" customWidth="1"/>
    <col min="16130" max="16130" width="6" style="15" customWidth="1"/>
    <col min="16131" max="16384" width="9.140625" style="15"/>
  </cols>
  <sheetData>
    <row r="1" spans="1:25" x14ac:dyDescent="0.3">
      <c r="A1" s="85" t="s">
        <v>85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</row>
    <row r="3" spans="1:25" x14ac:dyDescent="0.3">
      <c r="A3" s="87" t="s">
        <v>195</v>
      </c>
      <c r="B3" s="82">
        <v>2017</v>
      </c>
      <c r="C3" s="83">
        <v>2018</v>
      </c>
      <c r="D3" s="83">
        <v>2019</v>
      </c>
      <c r="E3" s="83">
        <v>2020</v>
      </c>
      <c r="F3" s="83">
        <v>2021</v>
      </c>
      <c r="G3" s="83">
        <v>2022</v>
      </c>
    </row>
    <row r="4" spans="1:25" x14ac:dyDescent="0.3">
      <c r="A4" s="88" t="s">
        <v>88</v>
      </c>
      <c r="B4" s="84">
        <v>0.41099999999999998</v>
      </c>
      <c r="C4" s="84">
        <v>0.41399999999999998</v>
      </c>
      <c r="D4" s="84">
        <v>0.41199999999999998</v>
      </c>
      <c r="E4" s="84">
        <v>0.40600000000000003</v>
      </c>
      <c r="F4" s="84">
        <v>0.40899999999999997</v>
      </c>
      <c r="G4" s="84">
        <v>0.39500000000000002</v>
      </c>
    </row>
    <row r="5" spans="1:25" x14ac:dyDescent="0.3">
      <c r="A5" s="88" t="s">
        <v>97</v>
      </c>
      <c r="B5" s="84">
        <v>0</v>
      </c>
      <c r="C5" s="84">
        <v>0</v>
      </c>
      <c r="D5" s="84">
        <v>0</v>
      </c>
      <c r="E5" s="84">
        <v>0</v>
      </c>
      <c r="F5" s="84">
        <v>0</v>
      </c>
      <c r="G5" s="84">
        <v>0</v>
      </c>
    </row>
    <row r="6" spans="1:25" x14ac:dyDescent="0.3">
      <c r="A6" s="88" t="s">
        <v>50</v>
      </c>
      <c r="B6" s="84">
        <v>0.39400000000000002</v>
      </c>
      <c r="C6" s="84">
        <v>0.39300000000000002</v>
      </c>
      <c r="D6" s="84">
        <v>0.38800000000000001</v>
      </c>
      <c r="E6" s="84">
        <v>0.377</v>
      </c>
      <c r="F6" s="84">
        <v>0.377</v>
      </c>
      <c r="G6" s="84">
        <v>0.36799999999999999</v>
      </c>
    </row>
    <row r="7" spans="1:25" x14ac:dyDescent="0.3">
      <c r="A7" s="88" t="s">
        <v>48</v>
      </c>
      <c r="B7" s="84">
        <v>0.373</v>
      </c>
      <c r="C7" s="84">
        <v>0.378</v>
      </c>
      <c r="D7" s="84">
        <v>0.375</v>
      </c>
      <c r="E7" s="84">
        <v>0.36499999999999999</v>
      </c>
      <c r="F7" s="84">
        <v>0.375</v>
      </c>
      <c r="G7" s="84">
        <v>0.36</v>
      </c>
    </row>
    <row r="8" spans="1:25" x14ac:dyDescent="0.3">
      <c r="A8" s="88" t="s">
        <v>20</v>
      </c>
      <c r="B8" s="84">
        <v>0.34899999999999998</v>
      </c>
      <c r="C8" s="84">
        <v>0.34399999999999997</v>
      </c>
      <c r="D8" s="84">
        <v>0.34</v>
      </c>
      <c r="E8" s="84">
        <v>0.33200000000000002</v>
      </c>
      <c r="F8" s="84">
        <v>0.33800000000000002</v>
      </c>
      <c r="G8" s="84">
        <v>0.32500000000000001</v>
      </c>
    </row>
    <row r="9" spans="1:25" x14ac:dyDescent="0.3">
      <c r="A9" s="88" t="s">
        <v>4</v>
      </c>
      <c r="B9" s="84">
        <v>0.4</v>
      </c>
      <c r="C9" s="84">
        <v>0.39800000000000002</v>
      </c>
      <c r="D9" s="84">
        <v>0.39500000000000002</v>
      </c>
      <c r="E9" s="84">
        <v>0.39300000000000002</v>
      </c>
      <c r="F9" s="84">
        <v>0.39600000000000002</v>
      </c>
      <c r="G9" s="84">
        <v>0.38500000000000001</v>
      </c>
    </row>
    <row r="10" spans="1:25" x14ac:dyDescent="0.3">
      <c r="A10" s="88" t="s">
        <v>45</v>
      </c>
      <c r="B10" s="84">
        <v>0.36299999999999999</v>
      </c>
      <c r="C10" s="84">
        <v>0.35799999999999998</v>
      </c>
      <c r="D10" s="84">
        <v>0.36099999999999999</v>
      </c>
      <c r="E10" s="84">
        <v>0.35199999999999998</v>
      </c>
      <c r="F10" s="84">
        <v>0.35399999999999998</v>
      </c>
      <c r="G10" s="84">
        <v>0.33500000000000002</v>
      </c>
    </row>
    <row r="11" spans="1:25" x14ac:dyDescent="0.3">
      <c r="A11" s="88" t="s">
        <v>40</v>
      </c>
      <c r="B11" s="84">
        <v>0.36599999999999999</v>
      </c>
      <c r="C11" s="84">
        <v>0.35899999999999999</v>
      </c>
      <c r="D11" s="84">
        <v>0.36299999999999999</v>
      </c>
      <c r="E11" s="84">
        <v>0.35899999999999999</v>
      </c>
      <c r="F11" s="84">
        <v>0.36199999999999999</v>
      </c>
      <c r="G11" s="84">
        <v>0.33</v>
      </c>
    </row>
    <row r="12" spans="1:25" x14ac:dyDescent="0.3">
      <c r="A12" s="88" t="s">
        <v>37</v>
      </c>
      <c r="B12" s="84">
        <v>0.35299999999999998</v>
      </c>
      <c r="C12" s="84">
        <v>0.33800000000000002</v>
      </c>
      <c r="D12" s="84">
        <v>0.33800000000000002</v>
      </c>
      <c r="E12" s="84">
        <v>0.32900000000000001</v>
      </c>
      <c r="F12" s="84">
        <v>0.33300000000000002</v>
      </c>
      <c r="G12" s="84">
        <v>0.32</v>
      </c>
    </row>
    <row r="13" spans="1:25" x14ac:dyDescent="0.3">
      <c r="A13" s="88" t="s">
        <v>56</v>
      </c>
      <c r="B13" s="84">
        <v>0.372</v>
      </c>
      <c r="C13" s="84">
        <v>0.37</v>
      </c>
      <c r="D13" s="84">
        <v>0.36699999999999999</v>
      </c>
      <c r="E13" s="84">
        <v>0.36199999999999999</v>
      </c>
      <c r="F13" s="84">
        <v>0.36799999999999999</v>
      </c>
      <c r="G13" s="84">
        <v>0.35599999999999998</v>
      </c>
    </row>
    <row r="14" spans="1:25" x14ac:dyDescent="0.3">
      <c r="A14" s="88" t="s">
        <v>51</v>
      </c>
      <c r="B14" s="84">
        <v>0.38700000000000001</v>
      </c>
      <c r="C14" s="84">
        <v>0.39100000000000001</v>
      </c>
      <c r="D14" s="84">
        <v>0.39100000000000001</v>
      </c>
      <c r="E14" s="84">
        <v>0.379</v>
      </c>
      <c r="F14" s="84">
        <v>0.38100000000000001</v>
      </c>
      <c r="G14" s="84">
        <v>0.36699999999999999</v>
      </c>
    </row>
    <row r="15" spans="1:25" x14ac:dyDescent="0.3">
      <c r="A15" s="88" t="s">
        <v>21</v>
      </c>
      <c r="B15" s="84">
        <v>0.39400000000000002</v>
      </c>
      <c r="C15" s="84">
        <v>0.39400000000000002</v>
      </c>
      <c r="D15" s="84">
        <v>0.39400000000000002</v>
      </c>
      <c r="E15" s="84">
        <v>0.378</v>
      </c>
      <c r="F15" s="84">
        <v>0.38500000000000001</v>
      </c>
      <c r="G15" s="84">
        <v>0.372</v>
      </c>
    </row>
    <row r="16" spans="1:25" x14ac:dyDescent="0.3">
      <c r="A16" s="88" t="s">
        <v>70</v>
      </c>
      <c r="B16" s="84">
        <v>0.36699999999999999</v>
      </c>
      <c r="C16" s="84">
        <v>0.36499999999999999</v>
      </c>
      <c r="D16" s="84">
        <v>0.36399999999999999</v>
      </c>
      <c r="E16" s="84">
        <v>0.35599999999999998</v>
      </c>
      <c r="F16" s="84">
        <v>0.36399999999999999</v>
      </c>
      <c r="G16" s="84">
        <v>0.35699999999999998</v>
      </c>
    </row>
    <row r="17" spans="1:7" x14ac:dyDescent="0.3">
      <c r="A17" s="88" t="s">
        <v>59</v>
      </c>
      <c r="B17" s="84">
        <v>0.36699999999999999</v>
      </c>
      <c r="C17" s="84">
        <v>0.36599999999999999</v>
      </c>
      <c r="D17" s="84">
        <v>0.36599999999999999</v>
      </c>
      <c r="E17" s="84">
        <v>0.35799999999999998</v>
      </c>
      <c r="F17" s="84">
        <v>0.36199999999999999</v>
      </c>
      <c r="G17" s="84">
        <v>0.34899999999999998</v>
      </c>
    </row>
    <row r="18" spans="1:7" x14ac:dyDescent="0.3">
      <c r="A18" s="88" t="s">
        <v>43</v>
      </c>
      <c r="B18" s="84">
        <v>0.377</v>
      </c>
      <c r="C18" s="84">
        <v>0.38200000000000001</v>
      </c>
      <c r="D18" s="84">
        <v>0.38</v>
      </c>
      <c r="E18" s="84">
        <v>0.38100000000000001</v>
      </c>
      <c r="F18" s="84">
        <v>0.38300000000000001</v>
      </c>
      <c r="G18" s="84">
        <v>0.36499999999999999</v>
      </c>
    </row>
    <row r="19" spans="1:7" x14ac:dyDescent="0.3">
      <c r="A19" s="88" t="s">
        <v>15</v>
      </c>
      <c r="B19" s="84">
        <v>0.379</v>
      </c>
      <c r="C19" s="84">
        <v>0.376</v>
      </c>
      <c r="D19" s="84">
        <v>0.36899999999999999</v>
      </c>
      <c r="E19" s="84">
        <v>0.35499999999999998</v>
      </c>
      <c r="F19" s="84">
        <v>0.35699999999999998</v>
      </c>
      <c r="G19" s="84">
        <v>0.35199999999999998</v>
      </c>
    </row>
    <row r="20" spans="1:7" x14ac:dyDescent="0.3">
      <c r="A20" s="88" t="s">
        <v>38</v>
      </c>
      <c r="B20" s="84">
        <v>0.33600000000000002</v>
      </c>
      <c r="C20" s="84">
        <v>0.33800000000000002</v>
      </c>
      <c r="D20" s="84">
        <v>0.34200000000000003</v>
      </c>
      <c r="E20" s="84">
        <v>0.33500000000000002</v>
      </c>
      <c r="F20" s="84">
        <v>0.34100000000000003</v>
      </c>
      <c r="G20" s="84">
        <v>0.32900000000000001</v>
      </c>
    </row>
    <row r="21" spans="1:7" x14ac:dyDescent="0.3">
      <c r="A21" s="88" t="s">
        <v>39</v>
      </c>
      <c r="B21" s="84">
        <v>0.36299999999999999</v>
      </c>
      <c r="C21" s="84">
        <v>0.35299999999999998</v>
      </c>
      <c r="D21" s="84">
        <v>0.34699999999999998</v>
      </c>
      <c r="E21" s="84">
        <v>0.34200000000000003</v>
      </c>
      <c r="F21" s="84">
        <v>0.34699999999999998</v>
      </c>
      <c r="G21" s="84">
        <v>0.34399999999999997</v>
      </c>
    </row>
    <row r="22" spans="1:7" x14ac:dyDescent="0.3">
      <c r="A22" s="88" t="s">
        <v>78</v>
      </c>
      <c r="B22" s="84">
        <v>0.37</v>
      </c>
      <c r="C22" s="84">
        <v>0.35799999999999998</v>
      </c>
      <c r="D22" s="84">
        <v>0.35699999999999998</v>
      </c>
      <c r="E22" s="84">
        <v>0.35</v>
      </c>
      <c r="F22" s="84">
        <v>0.35499999999999998</v>
      </c>
      <c r="G22" s="84">
        <v>0.35</v>
      </c>
    </row>
    <row r="23" spans="1:7" x14ac:dyDescent="0.3">
      <c r="A23" s="88" t="s">
        <v>13</v>
      </c>
      <c r="B23" s="84">
        <v>0.41699999999999998</v>
      </c>
      <c r="C23" s="84">
        <v>0.41699999999999998</v>
      </c>
      <c r="D23" s="84">
        <v>0.41799999999999998</v>
      </c>
      <c r="E23" s="84">
        <v>0.41299999999999998</v>
      </c>
      <c r="F23" s="84">
        <v>0.42399999999999999</v>
      </c>
      <c r="G23" s="84">
        <v>0.41199999999999998</v>
      </c>
    </row>
    <row r="24" spans="1:7" x14ac:dyDescent="0.3">
      <c r="A24" s="88" t="s">
        <v>98</v>
      </c>
      <c r="B24" s="84">
        <v>0</v>
      </c>
      <c r="C24" s="84">
        <v>0</v>
      </c>
      <c r="D24" s="84">
        <v>0</v>
      </c>
      <c r="E24" s="84">
        <v>0</v>
      </c>
      <c r="F24" s="84">
        <v>0</v>
      </c>
      <c r="G24" s="84">
        <v>0</v>
      </c>
    </row>
    <row r="25" spans="1:7" x14ac:dyDescent="0.3">
      <c r="A25" s="88" t="s">
        <v>71</v>
      </c>
      <c r="B25" s="84">
        <v>0.33800000000000002</v>
      </c>
      <c r="C25" s="84">
        <v>0.34100000000000003</v>
      </c>
      <c r="D25" s="84">
        <v>0.34100000000000003</v>
      </c>
      <c r="E25" s="84">
        <v>0.34200000000000003</v>
      </c>
      <c r="F25" s="84">
        <v>0.34300000000000003</v>
      </c>
      <c r="G25" s="84">
        <v>0.32400000000000001</v>
      </c>
    </row>
    <row r="26" spans="1:7" x14ac:dyDescent="0.3">
      <c r="A26" s="88" t="s">
        <v>65</v>
      </c>
      <c r="B26" s="84">
        <v>0.38300000000000001</v>
      </c>
      <c r="C26" s="84">
        <v>0.38300000000000001</v>
      </c>
      <c r="D26" s="84">
        <v>0.379</v>
      </c>
      <c r="E26" s="84">
        <v>0.374</v>
      </c>
      <c r="F26" s="84">
        <v>0.375</v>
      </c>
      <c r="G26" s="84">
        <v>0.35299999999999998</v>
      </c>
    </row>
    <row r="27" spans="1:7" x14ac:dyDescent="0.3">
      <c r="A27" s="88" t="s">
        <v>53</v>
      </c>
      <c r="B27" s="84">
        <v>0.379</v>
      </c>
      <c r="C27" s="84">
        <v>0.38200000000000001</v>
      </c>
      <c r="D27" s="84">
        <v>0.38</v>
      </c>
      <c r="E27" s="84">
        <v>0.36599999999999999</v>
      </c>
      <c r="F27" s="84">
        <v>0.37</v>
      </c>
      <c r="G27" s="84">
        <v>0.35499999999999998</v>
      </c>
    </row>
    <row r="28" spans="1:7" x14ac:dyDescent="0.3">
      <c r="A28" s="88" t="s">
        <v>7</v>
      </c>
      <c r="B28" s="84">
        <v>0.41399999999999998</v>
      </c>
      <c r="C28" s="84">
        <v>0.42599999999999999</v>
      </c>
      <c r="D28" s="84">
        <v>0.435</v>
      </c>
      <c r="E28" s="84">
        <v>0.42399999999999999</v>
      </c>
      <c r="F28" s="84">
        <v>0.42399999999999999</v>
      </c>
      <c r="G28" s="84">
        <v>0.41899999999999998</v>
      </c>
    </row>
    <row r="29" spans="1:7" x14ac:dyDescent="0.3">
      <c r="A29" s="88" t="s">
        <v>89</v>
      </c>
      <c r="B29" s="84">
        <v>0.37</v>
      </c>
      <c r="C29" s="84">
        <v>0.36599999999999999</v>
      </c>
      <c r="D29" s="84">
        <v>0.36399999999999999</v>
      </c>
      <c r="E29" s="84">
        <v>0.35299999999999998</v>
      </c>
      <c r="F29" s="84">
        <v>0.35599999999999998</v>
      </c>
      <c r="G29" s="84">
        <v>0.33900000000000002</v>
      </c>
    </row>
    <row r="30" spans="1:7" x14ac:dyDescent="0.3">
      <c r="A30" s="88" t="s">
        <v>80</v>
      </c>
      <c r="B30" s="84">
        <v>0.35</v>
      </c>
      <c r="C30" s="84">
        <v>0.35399999999999998</v>
      </c>
      <c r="D30" s="84">
        <v>0.35599999999999998</v>
      </c>
      <c r="E30" s="84">
        <v>0.35699999999999998</v>
      </c>
      <c r="F30" s="84">
        <v>0.35899999999999999</v>
      </c>
      <c r="G30" s="84">
        <v>0.33800000000000002</v>
      </c>
    </row>
    <row r="31" spans="1:7" x14ac:dyDescent="0.3">
      <c r="A31" s="88" t="s">
        <v>69</v>
      </c>
      <c r="B31" s="84">
        <v>0.35699999999999998</v>
      </c>
      <c r="C31" s="84">
        <v>0.35799999999999998</v>
      </c>
      <c r="D31" s="84">
        <v>0.35799999999999998</v>
      </c>
      <c r="E31" s="84">
        <v>0.35299999999999998</v>
      </c>
      <c r="F31" s="84">
        <v>0.35299999999999998</v>
      </c>
      <c r="G31" s="84">
        <v>0.32500000000000001</v>
      </c>
    </row>
    <row r="32" spans="1:7" x14ac:dyDescent="0.3">
      <c r="A32" s="88" t="s">
        <v>33</v>
      </c>
      <c r="B32" s="84">
        <v>0.371</v>
      </c>
      <c r="C32" s="84">
        <v>0.36599999999999999</v>
      </c>
      <c r="D32" s="84">
        <v>0.35799999999999998</v>
      </c>
      <c r="E32" s="84">
        <v>0.35499999999999998</v>
      </c>
      <c r="F32" s="84">
        <v>0.35799999999999998</v>
      </c>
      <c r="G32" s="84">
        <v>0.34499999999999997</v>
      </c>
    </row>
    <row r="33" spans="1:7" x14ac:dyDescent="0.3">
      <c r="A33" s="88" t="s">
        <v>30</v>
      </c>
      <c r="B33" s="84">
        <v>0.36099999999999999</v>
      </c>
      <c r="C33" s="84">
        <v>0.35599999999999998</v>
      </c>
      <c r="D33" s="84">
        <v>0.34200000000000003</v>
      </c>
      <c r="E33" s="84">
        <v>0.33700000000000002</v>
      </c>
      <c r="F33" s="84">
        <v>0.34200000000000003</v>
      </c>
      <c r="G33" s="84">
        <v>0.32300000000000001</v>
      </c>
    </row>
    <row r="34" spans="1:7" x14ac:dyDescent="0.3">
      <c r="A34" s="88" t="s">
        <v>52</v>
      </c>
      <c r="B34" s="84">
        <v>0.36</v>
      </c>
      <c r="C34" s="84">
        <v>0.34899999999999998</v>
      </c>
      <c r="D34" s="84">
        <v>0.34300000000000003</v>
      </c>
      <c r="E34" s="84">
        <v>0.33400000000000002</v>
      </c>
      <c r="F34" s="84">
        <v>0.34399999999999997</v>
      </c>
      <c r="G34" s="84">
        <v>0.34</v>
      </c>
    </row>
    <row r="35" spans="1:7" x14ac:dyDescent="0.3">
      <c r="A35" s="88" t="s">
        <v>31</v>
      </c>
      <c r="B35" s="84">
        <v>0.35</v>
      </c>
      <c r="C35" s="84">
        <v>0.35099999999999998</v>
      </c>
      <c r="D35" s="84">
        <v>0.35199999999999998</v>
      </c>
      <c r="E35" s="84">
        <v>0.35199999999999998</v>
      </c>
      <c r="F35" s="84">
        <v>0.35599999999999998</v>
      </c>
      <c r="G35" s="84">
        <v>0.34399999999999997</v>
      </c>
    </row>
    <row r="36" spans="1:7" x14ac:dyDescent="0.3">
      <c r="A36" s="88" t="s">
        <v>32</v>
      </c>
      <c r="B36" s="84">
        <v>0.40600000000000003</v>
      </c>
      <c r="C36" s="84">
        <v>0.40500000000000003</v>
      </c>
      <c r="D36" s="84">
        <v>0.40600000000000003</v>
      </c>
      <c r="E36" s="84">
        <v>0.40200000000000002</v>
      </c>
      <c r="F36" s="84">
        <v>0.40899999999999997</v>
      </c>
      <c r="G36" s="84">
        <v>0.40200000000000002</v>
      </c>
    </row>
    <row r="37" spans="1:7" x14ac:dyDescent="0.3">
      <c r="A37" s="88" t="s">
        <v>99</v>
      </c>
      <c r="B37" s="84">
        <v>0</v>
      </c>
      <c r="C37" s="84">
        <v>0</v>
      </c>
      <c r="D37" s="84">
        <v>0</v>
      </c>
      <c r="E37" s="84">
        <v>0</v>
      </c>
      <c r="F37" s="84">
        <v>0</v>
      </c>
      <c r="G37" s="84">
        <v>0</v>
      </c>
    </row>
    <row r="38" spans="1:7" x14ac:dyDescent="0.3">
      <c r="A38" s="88" t="s">
        <v>26</v>
      </c>
      <c r="B38" s="84">
        <v>0.39600000000000002</v>
      </c>
      <c r="C38" s="84">
        <v>0.40300000000000002</v>
      </c>
      <c r="D38" s="84">
        <v>0.40500000000000003</v>
      </c>
      <c r="E38" s="84">
        <v>0.40400000000000003</v>
      </c>
      <c r="F38" s="84">
        <v>0.41199999999999998</v>
      </c>
      <c r="G38" s="84">
        <v>0.40400000000000003</v>
      </c>
    </row>
    <row r="39" spans="1:7" x14ac:dyDescent="0.3">
      <c r="A39" s="88" t="s">
        <v>27</v>
      </c>
      <c r="B39" s="84">
        <v>0.34300000000000003</v>
      </c>
      <c r="C39" s="84">
        <v>0.34</v>
      </c>
      <c r="D39" s="84">
        <v>0.33700000000000002</v>
      </c>
      <c r="E39" s="84">
        <v>0.33700000000000002</v>
      </c>
      <c r="F39" s="84">
        <v>0.33700000000000002</v>
      </c>
      <c r="G39" s="84">
        <v>0.313</v>
      </c>
    </row>
    <row r="40" spans="1:7" x14ac:dyDescent="0.3">
      <c r="A40" s="88" t="s">
        <v>90</v>
      </c>
      <c r="B40" s="84">
        <v>0.34</v>
      </c>
      <c r="C40" s="84">
        <v>0.34799999999999998</v>
      </c>
      <c r="D40" s="84">
        <v>0.33600000000000002</v>
      </c>
      <c r="E40" s="84">
        <v>0.33300000000000002</v>
      </c>
      <c r="F40" s="84">
        <v>0.34599999999999997</v>
      </c>
      <c r="G40" s="84">
        <v>0.32200000000000001</v>
      </c>
    </row>
    <row r="41" spans="1:7" x14ac:dyDescent="0.3">
      <c r="A41" s="88" t="s">
        <v>28</v>
      </c>
      <c r="B41" s="84">
        <v>0.40400000000000003</v>
      </c>
      <c r="C41" s="84">
        <v>0.40500000000000003</v>
      </c>
      <c r="D41" s="84">
        <v>0.40300000000000002</v>
      </c>
      <c r="E41" s="84">
        <v>0.40100000000000002</v>
      </c>
      <c r="F41" s="84">
        <v>0.41299999999999998</v>
      </c>
      <c r="G41" s="84">
        <v>0.40799999999999997</v>
      </c>
    </row>
    <row r="42" spans="1:7" x14ac:dyDescent="0.3">
      <c r="A42" s="88" t="s">
        <v>25</v>
      </c>
      <c r="B42" s="84">
        <v>0.36299999999999999</v>
      </c>
      <c r="C42" s="84">
        <v>0.36499999999999999</v>
      </c>
      <c r="D42" s="84">
        <v>0.35899999999999999</v>
      </c>
      <c r="E42" s="84">
        <v>0.35199999999999998</v>
      </c>
      <c r="F42" s="84">
        <v>0.35299999999999998</v>
      </c>
      <c r="G42" s="84">
        <v>0.33500000000000002</v>
      </c>
    </row>
    <row r="43" spans="1:7" x14ac:dyDescent="0.3">
      <c r="A43" s="88" t="s">
        <v>22</v>
      </c>
      <c r="B43" s="84">
        <v>0.34499999999999997</v>
      </c>
      <c r="C43" s="84">
        <v>0.35099999999999998</v>
      </c>
      <c r="D43" s="84">
        <v>0.34699999999999998</v>
      </c>
      <c r="E43" s="84">
        <v>0.34300000000000003</v>
      </c>
      <c r="F43" s="84">
        <v>0.35199999999999998</v>
      </c>
      <c r="G43" s="84">
        <v>0.34200000000000003</v>
      </c>
    </row>
    <row r="44" spans="1:7" x14ac:dyDescent="0.3">
      <c r="A44" s="88" t="s">
        <v>29</v>
      </c>
      <c r="B44" s="84">
        <v>0.39500000000000002</v>
      </c>
      <c r="C44" s="84">
        <v>0.40100000000000002</v>
      </c>
      <c r="D44" s="84">
        <v>0.4</v>
      </c>
      <c r="E44" s="84">
        <v>0.39100000000000001</v>
      </c>
      <c r="F44" s="84">
        <v>0.39600000000000002</v>
      </c>
      <c r="G44" s="84">
        <v>0.38600000000000001</v>
      </c>
    </row>
    <row r="45" spans="1:7" x14ac:dyDescent="0.3">
      <c r="A45" s="88" t="s">
        <v>91</v>
      </c>
      <c r="B45" s="84">
        <v>0.35899999999999999</v>
      </c>
      <c r="C45" s="84">
        <v>0.36399999999999999</v>
      </c>
      <c r="D45" s="84">
        <v>0.36</v>
      </c>
      <c r="E45" s="84">
        <v>0.34899999999999998</v>
      </c>
      <c r="F45" s="84">
        <v>0.35099999999999998</v>
      </c>
      <c r="G45" s="84">
        <v>0.33</v>
      </c>
    </row>
    <row r="46" spans="1:7" x14ac:dyDescent="0.3">
      <c r="A46" s="88" t="s">
        <v>100</v>
      </c>
      <c r="B46" s="84">
        <v>0</v>
      </c>
      <c r="C46" s="84">
        <v>0</v>
      </c>
      <c r="D46" s="84">
        <v>0</v>
      </c>
      <c r="E46" s="84">
        <v>0</v>
      </c>
      <c r="F46" s="84">
        <v>0</v>
      </c>
      <c r="G46" s="84">
        <v>0</v>
      </c>
    </row>
    <row r="47" spans="1:7" x14ac:dyDescent="0.3">
      <c r="A47" s="88" t="s">
        <v>63</v>
      </c>
      <c r="B47" s="84">
        <v>0.39500000000000002</v>
      </c>
      <c r="C47" s="84">
        <v>0.39300000000000002</v>
      </c>
      <c r="D47" s="84">
        <v>0.39400000000000002</v>
      </c>
      <c r="E47" s="84">
        <v>0.38300000000000001</v>
      </c>
      <c r="F47" s="84">
        <v>0.38300000000000001</v>
      </c>
      <c r="G47" s="84">
        <v>0.37</v>
      </c>
    </row>
    <row r="48" spans="1:7" x14ac:dyDescent="0.3">
      <c r="A48" s="88" t="s">
        <v>81</v>
      </c>
      <c r="B48" s="84">
        <v>0.35599999999999998</v>
      </c>
      <c r="C48" s="84">
        <v>0.34200000000000003</v>
      </c>
      <c r="D48" s="84">
        <v>0.33400000000000002</v>
      </c>
      <c r="E48" s="84">
        <v>0.32800000000000001</v>
      </c>
      <c r="F48" s="84">
        <v>0.32900000000000001</v>
      </c>
      <c r="G48" s="84">
        <v>0.311</v>
      </c>
    </row>
    <row r="49" spans="1:7" x14ac:dyDescent="0.3">
      <c r="A49" s="88" t="s">
        <v>92</v>
      </c>
      <c r="B49" s="84">
        <v>0.35099999999999998</v>
      </c>
      <c r="C49" s="84">
        <v>0.35799999999999998</v>
      </c>
      <c r="D49" s="84">
        <v>0.33800000000000002</v>
      </c>
      <c r="E49" s="84">
        <v>0.34</v>
      </c>
      <c r="F49" s="84">
        <v>0.34699999999999998</v>
      </c>
      <c r="G49" s="84">
        <v>0.35499999999999998</v>
      </c>
    </row>
    <row r="50" spans="1:7" x14ac:dyDescent="0.3">
      <c r="A50" s="88" t="s">
        <v>93</v>
      </c>
      <c r="B50" s="84">
        <v>0.35599999999999998</v>
      </c>
      <c r="C50" s="84">
        <v>0.34799999999999998</v>
      </c>
      <c r="D50" s="84">
        <v>0.34399999999999997</v>
      </c>
      <c r="E50" s="84">
        <v>0.33200000000000002</v>
      </c>
      <c r="F50" s="84">
        <v>0.33300000000000002</v>
      </c>
      <c r="G50" s="84">
        <v>0.31900000000000001</v>
      </c>
    </row>
    <row r="51" spans="1:7" x14ac:dyDescent="0.3">
      <c r="A51" s="88" t="s">
        <v>47</v>
      </c>
      <c r="B51" s="84">
        <v>0.36199999999999999</v>
      </c>
      <c r="C51" s="84">
        <v>0.36699999999999999</v>
      </c>
      <c r="D51" s="84">
        <v>0.36499999999999999</v>
      </c>
      <c r="E51" s="84">
        <v>0.34899999999999998</v>
      </c>
      <c r="F51" s="84">
        <v>0.35099999999999998</v>
      </c>
      <c r="G51" s="84">
        <v>0.34499999999999997</v>
      </c>
    </row>
    <row r="52" spans="1:7" x14ac:dyDescent="0.3">
      <c r="A52" s="88" t="s">
        <v>94</v>
      </c>
      <c r="B52" s="84">
        <v>0.38700000000000001</v>
      </c>
      <c r="C52" s="84">
        <v>0.378</v>
      </c>
      <c r="D52" s="84">
        <v>0.374</v>
      </c>
      <c r="E52" s="84">
        <v>0.36799999999999999</v>
      </c>
      <c r="F52" s="84">
        <v>0.371</v>
      </c>
      <c r="G52" s="84">
        <v>0.372</v>
      </c>
    </row>
    <row r="53" spans="1:7" x14ac:dyDescent="0.3">
      <c r="A53" s="88" t="s">
        <v>11</v>
      </c>
      <c r="B53" s="84">
        <v>0.374</v>
      </c>
      <c r="C53" s="84">
        <v>0.378</v>
      </c>
      <c r="D53" s="84">
        <v>0.373</v>
      </c>
      <c r="E53" s="84">
        <v>0.35199999999999998</v>
      </c>
      <c r="F53" s="84">
        <v>0.35299999999999998</v>
      </c>
      <c r="G53" s="84">
        <v>0.33500000000000002</v>
      </c>
    </row>
    <row r="54" spans="1:7" x14ac:dyDescent="0.3">
      <c r="A54" s="88" t="s">
        <v>101</v>
      </c>
      <c r="B54" s="84">
        <v>0</v>
      </c>
      <c r="C54" s="84">
        <v>0</v>
      </c>
      <c r="D54" s="84">
        <v>0</v>
      </c>
      <c r="E54" s="84">
        <v>0</v>
      </c>
      <c r="F54" s="84">
        <v>0</v>
      </c>
      <c r="G54" s="84">
        <v>0</v>
      </c>
    </row>
    <row r="55" spans="1:7" x14ac:dyDescent="0.3">
      <c r="A55" s="88" t="s">
        <v>83</v>
      </c>
      <c r="B55" s="84">
        <v>0.41599999999999998</v>
      </c>
      <c r="C55" s="84">
        <v>0.41099999999999998</v>
      </c>
      <c r="D55" s="84">
        <v>0.40799999999999997</v>
      </c>
      <c r="E55" s="84">
        <v>0.39400000000000002</v>
      </c>
      <c r="F55" s="84">
        <v>0.39600000000000002</v>
      </c>
      <c r="G55" s="84">
        <v>0.375</v>
      </c>
    </row>
    <row r="56" spans="1:7" x14ac:dyDescent="0.3">
      <c r="A56" s="88" t="s">
        <v>42</v>
      </c>
      <c r="B56" s="84">
        <v>0.36799999999999999</v>
      </c>
      <c r="C56" s="84">
        <v>0.371</v>
      </c>
      <c r="D56" s="84">
        <v>0.36399999999999999</v>
      </c>
      <c r="E56" s="84">
        <v>0.35499999999999998</v>
      </c>
      <c r="F56" s="84">
        <v>0.35699999999999998</v>
      </c>
      <c r="G56" s="84">
        <v>0.33600000000000002</v>
      </c>
    </row>
    <row r="57" spans="1:7" x14ac:dyDescent="0.3">
      <c r="A57" s="88" t="s">
        <v>34</v>
      </c>
      <c r="B57" s="84">
        <v>0.35799999999999998</v>
      </c>
      <c r="C57" s="84">
        <v>0.35099999999999998</v>
      </c>
      <c r="D57" s="84">
        <v>0.34599999999999997</v>
      </c>
      <c r="E57" s="84">
        <v>0.34899999999999998</v>
      </c>
      <c r="F57" s="84">
        <v>0.35799999999999998</v>
      </c>
      <c r="G57" s="84">
        <v>0.34599999999999997</v>
      </c>
    </row>
    <row r="58" spans="1:7" x14ac:dyDescent="0.3">
      <c r="A58" s="88" t="s">
        <v>35</v>
      </c>
      <c r="B58" s="84">
        <v>0.39800000000000002</v>
      </c>
      <c r="C58" s="84">
        <v>0.39800000000000002</v>
      </c>
      <c r="D58" s="84">
        <v>0.39700000000000002</v>
      </c>
      <c r="E58" s="84">
        <v>0.38500000000000001</v>
      </c>
      <c r="F58" s="84">
        <v>0.39100000000000001</v>
      </c>
      <c r="G58" s="84">
        <v>0.379</v>
      </c>
    </row>
    <row r="59" spans="1:7" x14ac:dyDescent="0.3">
      <c r="A59" s="88" t="s">
        <v>95</v>
      </c>
      <c r="B59" s="84">
        <v>0.36699999999999999</v>
      </c>
      <c r="C59" s="84">
        <v>0.35699999999999998</v>
      </c>
      <c r="D59" s="84">
        <v>0.35199999999999998</v>
      </c>
      <c r="E59" s="84">
        <v>0.33800000000000002</v>
      </c>
      <c r="F59" s="84">
        <v>0.34100000000000003</v>
      </c>
      <c r="G59" s="84">
        <v>0.32500000000000001</v>
      </c>
    </row>
    <row r="60" spans="1:7" x14ac:dyDescent="0.3">
      <c r="A60" s="88" t="s">
        <v>46</v>
      </c>
      <c r="B60" s="84">
        <v>0.33800000000000002</v>
      </c>
      <c r="C60" s="84">
        <v>0.33900000000000002</v>
      </c>
      <c r="D60" s="84">
        <v>0.34</v>
      </c>
      <c r="E60" s="84">
        <v>0.34</v>
      </c>
      <c r="F60" s="84">
        <v>0.34699999999999998</v>
      </c>
      <c r="G60" s="84">
        <v>0.33600000000000002</v>
      </c>
    </row>
    <row r="61" spans="1:7" x14ac:dyDescent="0.3">
      <c r="A61" s="88" t="s">
        <v>44</v>
      </c>
      <c r="B61" s="84">
        <v>0.40200000000000002</v>
      </c>
      <c r="C61" s="84">
        <v>0.40100000000000002</v>
      </c>
      <c r="D61" s="84">
        <v>0.39900000000000002</v>
      </c>
      <c r="E61" s="84">
        <v>0.38300000000000001</v>
      </c>
      <c r="F61" s="84">
        <v>0.38500000000000001</v>
      </c>
      <c r="G61" s="84">
        <v>0.36699999999999999</v>
      </c>
    </row>
    <row r="62" spans="1:7" x14ac:dyDescent="0.3">
      <c r="A62" s="88" t="s">
        <v>36</v>
      </c>
      <c r="B62" s="84">
        <v>0.34300000000000003</v>
      </c>
      <c r="C62" s="84">
        <v>0.34</v>
      </c>
      <c r="D62" s="84">
        <v>0.34</v>
      </c>
      <c r="E62" s="84">
        <v>0.33200000000000002</v>
      </c>
      <c r="F62" s="84">
        <v>0.33500000000000002</v>
      </c>
      <c r="G62" s="84">
        <v>0.32200000000000001</v>
      </c>
    </row>
    <row r="63" spans="1:7" x14ac:dyDescent="0.3">
      <c r="A63" s="88" t="s">
        <v>54</v>
      </c>
      <c r="B63" s="84">
        <v>0.39600000000000002</v>
      </c>
      <c r="C63" s="84">
        <v>0.39200000000000002</v>
      </c>
      <c r="D63" s="84">
        <v>0.39300000000000002</v>
      </c>
      <c r="E63" s="84">
        <v>0.38400000000000001</v>
      </c>
      <c r="F63" s="84">
        <v>0.38700000000000001</v>
      </c>
      <c r="G63" s="84">
        <v>0.38400000000000001</v>
      </c>
    </row>
    <row r="64" spans="1:7" x14ac:dyDescent="0.3">
      <c r="A64" s="88" t="s">
        <v>23</v>
      </c>
      <c r="B64" s="84">
        <v>0.38</v>
      </c>
      <c r="C64" s="84">
        <v>0.38</v>
      </c>
      <c r="D64" s="84">
        <v>0.375</v>
      </c>
      <c r="E64" s="84">
        <v>0.36299999999999999</v>
      </c>
      <c r="F64" s="84">
        <v>0.36399999999999999</v>
      </c>
      <c r="G64" s="84">
        <v>0.34799999999999998</v>
      </c>
    </row>
    <row r="65" spans="1:7" x14ac:dyDescent="0.3">
      <c r="A65" s="88" t="s">
        <v>49</v>
      </c>
      <c r="B65" s="84">
        <v>0.35399999999999998</v>
      </c>
      <c r="C65" s="84">
        <v>0.34899999999999998</v>
      </c>
      <c r="D65" s="84">
        <v>0.34899999999999998</v>
      </c>
      <c r="E65" s="84">
        <v>0.35299999999999998</v>
      </c>
      <c r="F65" s="84">
        <v>0.35099999999999998</v>
      </c>
      <c r="G65" s="84">
        <v>0.34300000000000003</v>
      </c>
    </row>
    <row r="66" spans="1:7" x14ac:dyDescent="0.3">
      <c r="A66" s="88" t="s">
        <v>24</v>
      </c>
      <c r="B66" s="84">
        <v>0.379</v>
      </c>
      <c r="C66" s="84">
        <v>0.38</v>
      </c>
      <c r="D66" s="84">
        <v>0.379</v>
      </c>
      <c r="E66" s="84">
        <v>0.37</v>
      </c>
      <c r="F66" s="84">
        <v>0.371</v>
      </c>
      <c r="G66" s="84">
        <v>0.36499999999999999</v>
      </c>
    </row>
    <row r="67" spans="1:7" x14ac:dyDescent="0.3">
      <c r="A67" s="88" t="s">
        <v>68</v>
      </c>
      <c r="B67" s="84">
        <v>0.35899999999999999</v>
      </c>
      <c r="C67" s="84">
        <v>0.36599999999999999</v>
      </c>
      <c r="D67" s="84">
        <v>0.36599999999999999</v>
      </c>
      <c r="E67" s="84">
        <v>0.36499999999999999</v>
      </c>
      <c r="F67" s="84">
        <v>0.36699999999999999</v>
      </c>
      <c r="G67" s="84">
        <v>0.35899999999999999</v>
      </c>
    </row>
    <row r="68" spans="1:7" x14ac:dyDescent="0.3">
      <c r="A68" s="88" t="s">
        <v>41</v>
      </c>
      <c r="B68" s="84">
        <v>0.36199999999999999</v>
      </c>
      <c r="C68" s="84">
        <v>0.35599999999999998</v>
      </c>
      <c r="D68" s="84">
        <v>0.35399999999999998</v>
      </c>
      <c r="E68" s="84">
        <v>0.34899999999999998</v>
      </c>
      <c r="F68" s="84">
        <v>0.35199999999999998</v>
      </c>
      <c r="G68" s="84">
        <v>0.34200000000000003</v>
      </c>
    </row>
    <row r="69" spans="1:7" x14ac:dyDescent="0.3">
      <c r="A69" s="88" t="s">
        <v>102</v>
      </c>
      <c r="B69" s="84">
        <v>0</v>
      </c>
      <c r="C69" s="84">
        <v>0</v>
      </c>
      <c r="D69" s="84">
        <v>0</v>
      </c>
      <c r="E69" s="84">
        <v>0</v>
      </c>
      <c r="F69" s="84">
        <v>0</v>
      </c>
      <c r="G69" s="84">
        <v>0</v>
      </c>
    </row>
    <row r="70" spans="1:7" x14ac:dyDescent="0.3">
      <c r="A70" s="88" t="s">
        <v>55</v>
      </c>
      <c r="B70" s="84">
        <v>0.35899999999999999</v>
      </c>
      <c r="C70" s="84">
        <v>0.35199999999999998</v>
      </c>
      <c r="D70" s="84">
        <v>0.35199999999999998</v>
      </c>
      <c r="E70" s="84">
        <v>0.34699999999999998</v>
      </c>
      <c r="F70" s="84">
        <v>0.34799999999999998</v>
      </c>
      <c r="G70" s="84">
        <v>0.33700000000000002</v>
      </c>
    </row>
    <row r="71" spans="1:7" x14ac:dyDescent="0.3">
      <c r="A71" s="88" t="s">
        <v>16</v>
      </c>
      <c r="B71" s="84">
        <v>0.40500000000000003</v>
      </c>
      <c r="C71" s="84">
        <v>0.40300000000000002</v>
      </c>
      <c r="D71" s="84">
        <v>0.40500000000000003</v>
      </c>
      <c r="E71" s="84">
        <v>0.39400000000000002</v>
      </c>
      <c r="F71" s="84">
        <v>0.39600000000000002</v>
      </c>
      <c r="G71" s="84">
        <v>0.39500000000000002</v>
      </c>
    </row>
    <row r="72" spans="1:7" x14ac:dyDescent="0.3">
      <c r="A72" s="88" t="s">
        <v>19</v>
      </c>
      <c r="B72" s="84">
        <v>0.42599999999999999</v>
      </c>
      <c r="C72" s="84">
        <v>0.432</v>
      </c>
      <c r="D72" s="84">
        <v>0.43099999999999999</v>
      </c>
      <c r="E72" s="84">
        <v>0.42599999999999999</v>
      </c>
      <c r="F72" s="84">
        <v>0.42799999999999999</v>
      </c>
      <c r="G72" s="84">
        <v>0.42599999999999999</v>
      </c>
    </row>
    <row r="73" spans="1:7" x14ac:dyDescent="0.3">
      <c r="A73" s="88" t="s">
        <v>17</v>
      </c>
      <c r="B73" s="84">
        <v>0.39300000000000002</v>
      </c>
      <c r="C73" s="84">
        <v>0.39900000000000002</v>
      </c>
      <c r="D73" s="84">
        <v>0.39900000000000002</v>
      </c>
      <c r="E73" s="84">
        <v>0.38500000000000001</v>
      </c>
      <c r="F73" s="84">
        <v>0.38600000000000001</v>
      </c>
      <c r="G73" s="84">
        <v>0.38300000000000001</v>
      </c>
    </row>
    <row r="74" spans="1:7" x14ac:dyDescent="0.3">
      <c r="A74" s="88" t="s">
        <v>60</v>
      </c>
      <c r="B74" s="84">
        <v>0.42899999999999999</v>
      </c>
      <c r="C74" s="84">
        <v>0.435</v>
      </c>
      <c r="D74" s="84">
        <v>0.438</v>
      </c>
      <c r="E74" s="84">
        <v>0.438</v>
      </c>
      <c r="F74" s="84">
        <v>0.44</v>
      </c>
      <c r="G74" s="84">
        <v>0.44</v>
      </c>
    </row>
    <row r="75" spans="1:7" x14ac:dyDescent="0.3">
      <c r="A75" s="88" t="s">
        <v>96</v>
      </c>
      <c r="B75" s="84">
        <v>0.38400000000000001</v>
      </c>
      <c r="C75" s="84">
        <v>0.39400000000000002</v>
      </c>
      <c r="D75" s="84">
        <v>0.39200000000000002</v>
      </c>
      <c r="E75" s="84">
        <v>0.379</v>
      </c>
      <c r="F75" s="84">
        <v>0.379</v>
      </c>
      <c r="G75" s="84">
        <v>0.373</v>
      </c>
    </row>
    <row r="76" spans="1:7" x14ac:dyDescent="0.3">
      <c r="A76" s="88" t="s">
        <v>82</v>
      </c>
      <c r="B76" s="84">
        <v>0.35199999999999998</v>
      </c>
      <c r="C76" s="84">
        <v>0.35499999999999998</v>
      </c>
      <c r="D76" s="84">
        <v>0.34799999999999998</v>
      </c>
      <c r="E76" s="84">
        <v>0.33400000000000002</v>
      </c>
      <c r="F76" s="84">
        <v>0.34200000000000003</v>
      </c>
      <c r="G76" s="84">
        <v>0.33800000000000002</v>
      </c>
    </row>
    <row r="77" spans="1:7" x14ac:dyDescent="0.3">
      <c r="A77" s="88" t="s">
        <v>103</v>
      </c>
      <c r="B77" s="84">
        <v>0</v>
      </c>
      <c r="C77" s="84" t="s">
        <v>86</v>
      </c>
      <c r="D77" s="84" t="s">
        <v>86</v>
      </c>
      <c r="E77" s="84" t="s">
        <v>86</v>
      </c>
      <c r="F77" s="84" t="s">
        <v>86</v>
      </c>
      <c r="G77" s="84" t="s">
        <v>86</v>
      </c>
    </row>
    <row r="78" spans="1:7" x14ac:dyDescent="0.3">
      <c r="A78" s="88" t="s">
        <v>103</v>
      </c>
      <c r="B78" s="84">
        <v>0</v>
      </c>
      <c r="C78" s="84">
        <v>0</v>
      </c>
      <c r="D78" s="84">
        <v>0</v>
      </c>
      <c r="E78" s="84">
        <v>0</v>
      </c>
      <c r="F78" s="84">
        <v>0</v>
      </c>
      <c r="G78" s="84">
        <v>0</v>
      </c>
    </row>
    <row r="79" spans="1:7" x14ac:dyDescent="0.3">
      <c r="A79" s="88" t="s">
        <v>58</v>
      </c>
      <c r="B79" s="84">
        <v>0.36</v>
      </c>
      <c r="C79" s="84">
        <v>0.371</v>
      </c>
      <c r="D79" s="84">
        <v>0.36699999999999999</v>
      </c>
      <c r="E79" s="84">
        <v>0.36899999999999999</v>
      </c>
      <c r="F79" s="84">
        <v>0.374</v>
      </c>
      <c r="G79" s="84">
        <v>0.34300000000000003</v>
      </c>
    </row>
    <row r="80" spans="1:7" x14ac:dyDescent="0.3">
      <c r="A80" s="88" t="s">
        <v>14</v>
      </c>
      <c r="B80" s="84">
        <v>0.35099999999999998</v>
      </c>
      <c r="C80" s="84">
        <v>0.34599999999999997</v>
      </c>
      <c r="D80" s="84">
        <v>0.34499999999999997</v>
      </c>
      <c r="E80" s="84">
        <v>0.36499999999999999</v>
      </c>
      <c r="F80" s="84">
        <v>0.36699999999999999</v>
      </c>
      <c r="G80" s="84">
        <v>0.36299999999999999</v>
      </c>
    </row>
    <row r="81" spans="1:7" x14ac:dyDescent="0.3">
      <c r="A81" s="88" t="s">
        <v>77</v>
      </c>
      <c r="B81" s="84">
        <v>0.35399999999999998</v>
      </c>
      <c r="C81" s="84">
        <v>0.35399999999999998</v>
      </c>
      <c r="D81" s="84">
        <v>0.34</v>
      </c>
      <c r="E81" s="84">
        <v>0.32900000000000001</v>
      </c>
      <c r="F81" s="84">
        <v>0.33200000000000002</v>
      </c>
      <c r="G81" s="84">
        <v>0.32</v>
      </c>
    </row>
    <row r="82" spans="1:7" x14ac:dyDescent="0.3">
      <c r="A82" s="88" t="s">
        <v>12</v>
      </c>
      <c r="B82" s="84">
        <v>0.377</v>
      </c>
      <c r="C82" s="84">
        <v>0.378</v>
      </c>
      <c r="D82" s="84">
        <v>0.375</v>
      </c>
      <c r="E82" s="84">
        <v>0.36399999999999999</v>
      </c>
      <c r="F82" s="84">
        <v>0.36599999999999999</v>
      </c>
      <c r="G82" s="84">
        <v>0.35299999999999998</v>
      </c>
    </row>
    <row r="83" spans="1:7" x14ac:dyDescent="0.3">
      <c r="A83" s="88" t="s">
        <v>61</v>
      </c>
      <c r="B83" s="84">
        <v>0.39200000000000002</v>
      </c>
      <c r="C83" s="84">
        <v>0.39200000000000002</v>
      </c>
      <c r="D83" s="84">
        <v>0.39</v>
      </c>
      <c r="E83" s="84">
        <v>0.38400000000000001</v>
      </c>
      <c r="F83" s="84">
        <v>0.38600000000000001</v>
      </c>
      <c r="G83" s="84">
        <v>0.379</v>
      </c>
    </row>
    <row r="84" spans="1:7" x14ac:dyDescent="0.3">
      <c r="A84" s="88" t="s">
        <v>72</v>
      </c>
      <c r="B84" s="84">
        <v>0.37</v>
      </c>
      <c r="C84" s="84">
        <v>0.36699999999999999</v>
      </c>
      <c r="D84" s="84">
        <v>0.36399999999999999</v>
      </c>
      <c r="E84" s="84">
        <v>0.35899999999999999</v>
      </c>
      <c r="F84" s="84">
        <v>0.36599999999999999</v>
      </c>
      <c r="G84" s="84">
        <v>0.35299999999999998</v>
      </c>
    </row>
    <row r="85" spans="1:7" x14ac:dyDescent="0.3">
      <c r="A85" s="88" t="s">
        <v>76</v>
      </c>
      <c r="B85" s="84">
        <v>0.35299999999999998</v>
      </c>
      <c r="C85" s="84">
        <v>0.35599999999999998</v>
      </c>
      <c r="D85" s="84">
        <v>0.35</v>
      </c>
      <c r="E85" s="84">
        <v>0.34100000000000003</v>
      </c>
      <c r="F85" s="84">
        <v>0.35099999999999998</v>
      </c>
      <c r="G85" s="84">
        <v>0.34200000000000003</v>
      </c>
    </row>
    <row r="86" spans="1:7" x14ac:dyDescent="0.3">
      <c r="A86" s="88" t="s">
        <v>6</v>
      </c>
      <c r="B86" s="84">
        <v>0.375</v>
      </c>
      <c r="C86" s="84">
        <v>0.378</v>
      </c>
      <c r="D86" s="84">
        <v>0.377</v>
      </c>
      <c r="E86" s="84">
        <v>0.372</v>
      </c>
      <c r="F86" s="84">
        <v>0.38300000000000001</v>
      </c>
      <c r="G86" s="84">
        <v>0.36799999999999999</v>
      </c>
    </row>
    <row r="87" spans="1:7" x14ac:dyDescent="0.3">
      <c r="A87" s="88" t="s">
        <v>64</v>
      </c>
      <c r="B87" s="84">
        <v>0.38900000000000001</v>
      </c>
      <c r="C87" s="84">
        <v>0.38400000000000001</v>
      </c>
      <c r="D87" s="84">
        <v>0.38100000000000001</v>
      </c>
      <c r="E87" s="84">
        <v>0.37</v>
      </c>
      <c r="F87" s="84">
        <v>0.373</v>
      </c>
      <c r="G87" s="84">
        <v>0.36599999999999999</v>
      </c>
    </row>
    <row r="88" spans="1:7" x14ac:dyDescent="0.3">
      <c r="A88" s="88" t="s">
        <v>5</v>
      </c>
      <c r="B88" s="84">
        <v>0.36199999999999999</v>
      </c>
      <c r="C88" s="84">
        <v>0.36299999999999999</v>
      </c>
      <c r="D88" s="84">
        <v>0.36099999999999999</v>
      </c>
      <c r="E88" s="84">
        <v>0.35</v>
      </c>
      <c r="F88" s="84">
        <v>0.35399999999999998</v>
      </c>
      <c r="G88" s="84">
        <v>0.34</v>
      </c>
    </row>
    <row r="89" spans="1:7" x14ac:dyDescent="0.3">
      <c r="A89" s="88" t="s">
        <v>104</v>
      </c>
      <c r="B89" s="84">
        <v>0</v>
      </c>
      <c r="C89" s="84" t="s">
        <v>86</v>
      </c>
      <c r="D89" s="84" t="s">
        <v>86</v>
      </c>
      <c r="E89" s="84" t="s">
        <v>86</v>
      </c>
      <c r="F89" s="84" t="s">
        <v>86</v>
      </c>
      <c r="G89" s="84" t="s">
        <v>86</v>
      </c>
    </row>
    <row r="90" spans="1:7" x14ac:dyDescent="0.3">
      <c r="A90" s="88" t="s">
        <v>104</v>
      </c>
      <c r="B90" s="84">
        <v>0</v>
      </c>
      <c r="C90" s="84">
        <v>0</v>
      </c>
      <c r="D90" s="84">
        <v>0</v>
      </c>
      <c r="E90" s="84">
        <v>0</v>
      </c>
      <c r="F90" s="84">
        <v>0</v>
      </c>
      <c r="G90" s="84">
        <v>0</v>
      </c>
    </row>
    <row r="91" spans="1:7" x14ac:dyDescent="0.3">
      <c r="A91" s="88" t="s">
        <v>1</v>
      </c>
      <c r="B91" s="84">
        <v>0.39100000000000001</v>
      </c>
      <c r="C91" s="84">
        <v>0.378</v>
      </c>
      <c r="D91" s="84">
        <v>0.37</v>
      </c>
      <c r="E91" s="84">
        <v>0.35599999999999998</v>
      </c>
      <c r="F91" s="84">
        <v>0.35899999999999999</v>
      </c>
      <c r="G91" s="84">
        <v>0.35499999999999998</v>
      </c>
    </row>
    <row r="92" spans="1:7" x14ac:dyDescent="0.3">
      <c r="A92" s="89" t="s">
        <v>57</v>
      </c>
      <c r="B92" s="84">
        <v>0.36899999999999999</v>
      </c>
      <c r="C92" s="84">
        <v>0.36899999999999999</v>
      </c>
      <c r="D92" s="84">
        <v>0.36399999999999999</v>
      </c>
      <c r="E92" s="84">
        <v>0.35</v>
      </c>
      <c r="F92" s="84">
        <v>0.35699999999999998</v>
      </c>
      <c r="G92" s="84">
        <v>0.34799999999999998</v>
      </c>
    </row>
    <row r="93" spans="1:7" x14ac:dyDescent="0.3">
      <c r="A93" s="89" t="s">
        <v>62</v>
      </c>
      <c r="B93" s="84">
        <v>0.39700000000000002</v>
      </c>
      <c r="C93" s="84">
        <v>0.40600000000000003</v>
      </c>
      <c r="D93" s="84">
        <v>0.40600000000000003</v>
      </c>
      <c r="E93" s="84">
        <v>0.39700000000000002</v>
      </c>
      <c r="F93" s="84">
        <v>0.40100000000000002</v>
      </c>
      <c r="G93" s="84">
        <v>0.40400000000000003</v>
      </c>
    </row>
    <row r="94" spans="1:7" x14ac:dyDescent="0.3">
      <c r="A94" s="89" t="s">
        <v>9</v>
      </c>
      <c r="B94" s="84">
        <v>0.35899999999999999</v>
      </c>
      <c r="C94" s="84">
        <v>0.372</v>
      </c>
      <c r="D94" s="84">
        <v>0.373</v>
      </c>
      <c r="E94" s="84">
        <v>0.373</v>
      </c>
      <c r="F94" s="84">
        <v>0.38</v>
      </c>
      <c r="G94" s="84">
        <v>0.36199999999999999</v>
      </c>
    </row>
    <row r="95" spans="1:7" x14ac:dyDescent="0.3">
      <c r="A95" s="89" t="s">
        <v>10</v>
      </c>
      <c r="B95" s="84">
        <v>0.376</v>
      </c>
      <c r="C95" s="84">
        <v>0.38600000000000001</v>
      </c>
      <c r="D95" s="84">
        <v>0.38500000000000001</v>
      </c>
      <c r="E95" s="84">
        <v>0.36899999999999999</v>
      </c>
      <c r="F95" s="84">
        <v>0.373</v>
      </c>
      <c r="G95" s="84">
        <v>0.36099999999999999</v>
      </c>
    </row>
    <row r="96" spans="1:7" x14ac:dyDescent="0.3">
      <c r="A96" s="89" t="s">
        <v>75</v>
      </c>
      <c r="B96" s="84">
        <v>0.38100000000000001</v>
      </c>
      <c r="C96" s="84">
        <v>0.38500000000000001</v>
      </c>
      <c r="D96" s="84">
        <v>0.38200000000000001</v>
      </c>
      <c r="E96" s="84">
        <v>0.36399999999999999</v>
      </c>
      <c r="F96" s="84">
        <v>0.36399999999999999</v>
      </c>
      <c r="G96" s="84">
        <v>0.35099999999999998</v>
      </c>
    </row>
    <row r="97" spans="1:7" x14ac:dyDescent="0.3">
      <c r="A97" s="89" t="s">
        <v>73</v>
      </c>
      <c r="B97" s="84">
        <v>0.38800000000000001</v>
      </c>
      <c r="C97" s="84">
        <v>0.39900000000000002</v>
      </c>
      <c r="D97" s="84">
        <v>0.39800000000000002</v>
      </c>
      <c r="E97" s="84">
        <v>0.39100000000000001</v>
      </c>
      <c r="F97" s="84">
        <v>0.39200000000000002</v>
      </c>
      <c r="G97" s="84">
        <v>0.38400000000000001</v>
      </c>
    </row>
    <row r="98" spans="1:7" x14ac:dyDescent="0.3">
      <c r="A98" s="89" t="s">
        <v>8</v>
      </c>
      <c r="B98" s="84">
        <v>0.38600000000000001</v>
      </c>
      <c r="C98" s="84">
        <v>0.38800000000000001</v>
      </c>
      <c r="D98" s="84">
        <v>0.38800000000000001</v>
      </c>
      <c r="E98" s="84">
        <v>0.39</v>
      </c>
      <c r="F98" s="84">
        <v>0.39900000000000002</v>
      </c>
      <c r="G98" s="84">
        <v>0.39700000000000002</v>
      </c>
    </row>
    <row r="99" spans="1:7" x14ac:dyDescent="0.3">
      <c r="A99" s="89" t="s">
        <v>3</v>
      </c>
      <c r="B99" s="84">
        <v>0.41199999999999998</v>
      </c>
      <c r="C99" s="84">
        <v>0.41799999999999998</v>
      </c>
      <c r="D99" s="84">
        <v>0.41899999999999998</v>
      </c>
      <c r="E99" s="84">
        <v>0.40200000000000002</v>
      </c>
      <c r="F99" s="84">
        <v>0.4</v>
      </c>
      <c r="G99" s="84">
        <v>0.39300000000000002</v>
      </c>
    </row>
    <row r="100" spans="1:7" x14ac:dyDescent="0.3">
      <c r="A100" s="89" t="s">
        <v>74</v>
      </c>
      <c r="B100" s="84">
        <v>0.34699999999999998</v>
      </c>
      <c r="C100" s="84">
        <v>0.34899999999999998</v>
      </c>
      <c r="D100" s="84">
        <v>0.34</v>
      </c>
      <c r="E100" s="84">
        <v>0.32700000000000001</v>
      </c>
      <c r="F100" s="84">
        <v>0.32900000000000001</v>
      </c>
      <c r="G100" s="84">
        <v>0.31</v>
      </c>
    </row>
    <row r="101" spans="1:7" x14ac:dyDescent="0.3">
      <c r="A101" s="89" t="s">
        <v>18</v>
      </c>
      <c r="B101" s="84">
        <v>0.4</v>
      </c>
      <c r="C101" s="84">
        <v>0.40500000000000003</v>
      </c>
      <c r="D101" s="84">
        <v>0.40799999999999997</v>
      </c>
      <c r="E101" s="84">
        <v>0.40699999999999997</v>
      </c>
      <c r="F101" s="84">
        <v>0.41</v>
      </c>
      <c r="G101" s="84">
        <v>0.41</v>
      </c>
    </row>
  </sheetData>
  <autoFilter ref="A4:B91" xr:uid="{DD7085DA-187D-445C-B24A-A0669F3B44F7}"/>
  <pageMargins left="0.75" right="0.75" top="1" bottom="1" header="0.5" footer="0.5"/>
  <pageSetup orientation="portrait" horizontalDpi="300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EA558-5040-4D39-8996-8C5F7DC27907}">
  <sheetPr codeName="Лист3">
    <tabColor theme="0" tint="-0.14999847407452621"/>
  </sheetPr>
  <dimension ref="A1:G97"/>
  <sheetViews>
    <sheetView showGridLines="0" workbookViewId="0">
      <selection sqref="A1:XFD1048576"/>
    </sheetView>
  </sheetViews>
  <sheetFormatPr defaultRowHeight="16.5" x14ac:dyDescent="0.3"/>
  <cols>
    <col min="1" max="1" width="103.28515625" style="1" bestFit="1" customWidth="1"/>
    <col min="2" max="2" width="13.140625" style="1" customWidth="1"/>
    <col min="3" max="16384" width="9.140625" style="1"/>
  </cols>
  <sheetData>
    <row r="1" spans="1:7" x14ac:dyDescent="0.3">
      <c r="A1" s="13" t="s">
        <v>107</v>
      </c>
    </row>
    <row r="3" spans="1:7" x14ac:dyDescent="0.3">
      <c r="A3" s="96" t="s">
        <v>106</v>
      </c>
      <c r="B3" s="96">
        <v>2017</v>
      </c>
      <c r="C3" s="96">
        <v>2018</v>
      </c>
      <c r="D3" s="96">
        <v>2019</v>
      </c>
      <c r="E3" s="96">
        <v>2020</v>
      </c>
      <c r="F3" s="96">
        <v>2021</v>
      </c>
      <c r="G3" s="96">
        <v>2022</v>
      </c>
    </row>
    <row r="4" spans="1:7" x14ac:dyDescent="0.3">
      <c r="A4" s="100" t="s">
        <v>88</v>
      </c>
      <c r="B4" s="101">
        <v>1.7517495682926931E-2</v>
      </c>
      <c r="C4" s="101">
        <v>1.708376083562254E-2</v>
      </c>
      <c r="D4" s="101">
        <v>1.6764107834915866E-2</v>
      </c>
      <c r="E4" s="101">
        <v>1.5921730959815184E-2</v>
      </c>
      <c r="F4" s="101">
        <v>1.580331044255897E-2</v>
      </c>
      <c r="G4" s="101">
        <v>1.5721924248182039E-2</v>
      </c>
    </row>
    <row r="5" spans="1:7" x14ac:dyDescent="0.3">
      <c r="A5" s="100" t="s">
        <v>97</v>
      </c>
      <c r="B5" s="101">
        <v>2.9392674997791978E-2</v>
      </c>
      <c r="C5" s="101">
        <v>2.8535485417653796E-2</v>
      </c>
      <c r="D5" s="101">
        <v>2.803404933885802E-2</v>
      </c>
      <c r="E5" s="101">
        <v>2.6438750818059228E-2</v>
      </c>
      <c r="F5" s="101">
        <v>2.6344876799801301E-2</v>
      </c>
      <c r="G5" s="101">
        <v>2.6823376355530001E-2</v>
      </c>
    </row>
    <row r="6" spans="1:7" x14ac:dyDescent="0.3">
      <c r="A6" s="100" t="s">
        <v>50</v>
      </c>
      <c r="B6" s="101">
        <v>9.6876787677767362E-3</v>
      </c>
      <c r="C6" s="101">
        <v>9.5740806517604637E-3</v>
      </c>
      <c r="D6" s="101">
        <v>9.3958671617528668E-3</v>
      </c>
      <c r="E6" s="101">
        <v>8.4550868070116577E-3</v>
      </c>
      <c r="F6" s="101">
        <v>8.4599478481155368E-3</v>
      </c>
      <c r="G6" s="101">
        <v>7.9967567280322758E-3</v>
      </c>
    </row>
    <row r="7" spans="1:7" x14ac:dyDescent="0.3">
      <c r="A7" s="100" t="s">
        <v>48</v>
      </c>
      <c r="B7" s="101">
        <v>9.7647013882394169E-3</v>
      </c>
      <c r="C7" s="101">
        <v>9.6378882122689861E-3</v>
      </c>
      <c r="D7" s="101">
        <v>9.317508538219145E-3</v>
      </c>
      <c r="E7" s="101">
        <v>9.5256791493028344E-3</v>
      </c>
      <c r="F7" s="101">
        <v>9.0433637232366533E-3</v>
      </c>
      <c r="G7" s="101">
        <v>8.518474082034001E-3</v>
      </c>
    </row>
    <row r="8" spans="1:7" x14ac:dyDescent="0.3">
      <c r="A8" s="100" t="s">
        <v>20</v>
      </c>
      <c r="B8" s="101">
        <v>9.7716677787099849E-3</v>
      </c>
      <c r="C8" s="101">
        <v>1.0091774486891171E-2</v>
      </c>
      <c r="D8" s="101">
        <v>1.0068371967493328E-2</v>
      </c>
      <c r="E8" s="101">
        <v>9.4153311513840796E-3</v>
      </c>
      <c r="F8" s="101">
        <v>9.2560715100483224E-3</v>
      </c>
      <c r="G8" s="101">
        <v>8.8950296952179462E-3</v>
      </c>
    </row>
    <row r="9" spans="1:7" x14ac:dyDescent="0.3">
      <c r="A9" s="100" t="s">
        <v>4</v>
      </c>
      <c r="B9" s="101">
        <v>1.1927023818973585E-2</v>
      </c>
      <c r="C9" s="101">
        <v>1.1745968307890674E-2</v>
      </c>
      <c r="D9" s="101">
        <v>1.3143925449700283E-2</v>
      </c>
      <c r="E9" s="101">
        <v>1.2717659466663409E-2</v>
      </c>
      <c r="F9" s="101">
        <v>1.2433019091761201E-2</v>
      </c>
      <c r="G9" s="101">
        <v>1.2618923832261054E-2</v>
      </c>
    </row>
    <row r="10" spans="1:7" x14ac:dyDescent="0.3">
      <c r="A10" s="100" t="s">
        <v>45</v>
      </c>
      <c r="B10" s="101">
        <v>1.2851620493133027E-2</v>
      </c>
      <c r="C10" s="101">
        <v>1.2235042905485214E-2</v>
      </c>
      <c r="D10" s="101">
        <v>1.1620347179188129E-2</v>
      </c>
      <c r="E10" s="101">
        <v>1.1682706071483627E-2</v>
      </c>
      <c r="F10" s="101">
        <v>1.1283754543550031E-2</v>
      </c>
      <c r="G10" s="101">
        <v>1.1068586190145417E-2</v>
      </c>
    </row>
    <row r="11" spans="1:7" x14ac:dyDescent="0.3">
      <c r="A11" s="100" t="s">
        <v>40</v>
      </c>
      <c r="B11" s="101">
        <v>1.0353098847878894E-2</v>
      </c>
      <c r="C11" s="101">
        <v>1.1027809063573564E-2</v>
      </c>
      <c r="D11" s="101">
        <v>9.5839107816399639E-3</v>
      </c>
      <c r="E11" s="101">
        <v>1.0115663538494793E-2</v>
      </c>
      <c r="F11" s="101">
        <v>1.0096615756105442E-2</v>
      </c>
      <c r="G11" s="101">
        <v>9.5843276936776484E-3</v>
      </c>
    </row>
    <row r="12" spans="1:7" x14ac:dyDescent="0.3">
      <c r="A12" s="100" t="s">
        <v>37</v>
      </c>
      <c r="B12" s="101">
        <v>1.2750282442965508E-2</v>
      </c>
      <c r="C12" s="101">
        <v>1.2925387133111907E-2</v>
      </c>
      <c r="D12" s="101">
        <v>1.2946927374301675E-2</v>
      </c>
      <c r="E12" s="101">
        <v>1.2719402757181558E-2</v>
      </c>
      <c r="F12" s="101">
        <v>1.2080891646558657E-2</v>
      </c>
      <c r="G12" s="101">
        <v>1.1781777895613969E-2</v>
      </c>
    </row>
    <row r="13" spans="1:7" x14ac:dyDescent="0.3">
      <c r="A13" s="100" t="s">
        <v>56</v>
      </c>
      <c r="B13" s="101">
        <v>8.487918320041107E-3</v>
      </c>
      <c r="C13" s="101">
        <v>8.6103815075029514E-3</v>
      </c>
      <c r="D13" s="101">
        <v>9.0204590074463003E-3</v>
      </c>
      <c r="E13" s="101">
        <v>8.4252006000142855E-3</v>
      </c>
      <c r="F13" s="101">
        <v>8.2456203070599803E-3</v>
      </c>
      <c r="G13" s="101">
        <v>7.3557033007318369E-3</v>
      </c>
    </row>
    <row r="14" spans="1:7" x14ac:dyDescent="0.3">
      <c r="A14" s="100" t="s">
        <v>51</v>
      </c>
      <c r="B14" s="101">
        <v>1.1181195586719333E-2</v>
      </c>
      <c r="C14" s="101">
        <v>1.0778519815246903E-2</v>
      </c>
      <c r="D14" s="101">
        <v>1.009013739389166E-2</v>
      </c>
      <c r="E14" s="101">
        <v>9.9431277175281874E-3</v>
      </c>
      <c r="F14" s="101">
        <v>9.7928257570485521E-3</v>
      </c>
      <c r="G14" s="101">
        <v>9.7401172725665695E-3</v>
      </c>
    </row>
    <row r="15" spans="1:7" x14ac:dyDescent="0.3">
      <c r="A15" s="100" t="s">
        <v>21</v>
      </c>
      <c r="B15" s="101">
        <v>7.9951266321453603E-3</v>
      </c>
      <c r="C15" s="101">
        <v>7.3379748667432385E-3</v>
      </c>
      <c r="D15" s="101">
        <v>8.12438482471123E-3</v>
      </c>
      <c r="E15" s="101">
        <v>8.8089243370922631E-3</v>
      </c>
      <c r="F15" s="101">
        <v>9.0924671496185813E-3</v>
      </c>
      <c r="G15" s="101">
        <v>8.9861040584125751E-3</v>
      </c>
    </row>
    <row r="16" spans="1:7" x14ac:dyDescent="0.3">
      <c r="A16" s="100" t="s">
        <v>70</v>
      </c>
      <c r="B16" s="101">
        <v>1.1634952379066589E-2</v>
      </c>
      <c r="C16" s="101">
        <v>1.1406994758091676E-2</v>
      </c>
      <c r="D16" s="101">
        <v>1.155812907299719E-2</v>
      </c>
      <c r="E16" s="101">
        <v>1.2449693224765581E-2</v>
      </c>
      <c r="F16" s="101">
        <v>1.2531307535371294E-2</v>
      </c>
      <c r="G16" s="101">
        <v>1.2067657584588377E-2</v>
      </c>
    </row>
    <row r="17" spans="1:7" x14ac:dyDescent="0.3">
      <c r="A17" s="100" t="s">
        <v>59</v>
      </c>
      <c r="B17" s="101">
        <v>1.3861891193586554E-2</v>
      </c>
      <c r="C17" s="101">
        <v>1.3203280261324439E-2</v>
      </c>
      <c r="D17" s="101">
        <v>1.211758599809694E-2</v>
      </c>
      <c r="E17" s="101">
        <v>1.179472885849827E-2</v>
      </c>
      <c r="F17" s="101">
        <v>1.1525576419582783E-2</v>
      </c>
      <c r="G17" s="101">
        <v>1.1473370838923663E-2</v>
      </c>
    </row>
    <row r="18" spans="1:7" x14ac:dyDescent="0.3">
      <c r="A18" s="100" t="s">
        <v>43</v>
      </c>
      <c r="B18" s="101">
        <v>9.7021506486903043E-3</v>
      </c>
      <c r="C18" s="101">
        <v>8.4070980476210286E-3</v>
      </c>
      <c r="D18" s="101">
        <v>8.0444910603214865E-3</v>
      </c>
      <c r="E18" s="101">
        <v>9.0642640906426417E-3</v>
      </c>
      <c r="F18" s="101">
        <v>8.2328967069984337E-3</v>
      </c>
      <c r="G18" s="101">
        <v>7.9107823460475811E-3</v>
      </c>
    </row>
    <row r="19" spans="1:7" x14ac:dyDescent="0.3">
      <c r="A19" s="100" t="s">
        <v>15</v>
      </c>
      <c r="B19" s="101">
        <v>8.1883579685484709E-3</v>
      </c>
      <c r="C19" s="101">
        <v>9.154489550983037E-3</v>
      </c>
      <c r="D19" s="101">
        <v>8.7441281791573282E-3</v>
      </c>
      <c r="E19" s="101">
        <v>8.6664732769367071E-3</v>
      </c>
      <c r="F19" s="101">
        <v>8.4782236455436099E-3</v>
      </c>
      <c r="G19" s="101">
        <v>8.4299346997247296E-3</v>
      </c>
    </row>
    <row r="20" spans="1:7" x14ac:dyDescent="0.3">
      <c r="A20" s="100" t="s">
        <v>38</v>
      </c>
      <c r="B20" s="101">
        <v>1.060096830073585E-2</v>
      </c>
      <c r="C20" s="101">
        <v>1.0505082530087959E-2</v>
      </c>
      <c r="D20" s="101">
        <v>1.0680026855266667E-2</v>
      </c>
      <c r="E20" s="101">
        <v>1.0925736742319657E-2</v>
      </c>
      <c r="F20" s="101">
        <v>1.027796455585466E-2</v>
      </c>
      <c r="G20" s="101">
        <v>9.9470680052298425E-3</v>
      </c>
    </row>
    <row r="21" spans="1:7" x14ac:dyDescent="0.3">
      <c r="A21" s="100" t="s">
        <v>39</v>
      </c>
      <c r="B21" s="101">
        <v>1.1250674932936942E-2</v>
      </c>
      <c r="C21" s="101">
        <v>1.0862474527794718E-2</v>
      </c>
      <c r="D21" s="101">
        <v>1.083196098706803E-2</v>
      </c>
      <c r="E21" s="101">
        <v>1.0483507838236445E-2</v>
      </c>
      <c r="F21" s="101">
        <v>1.0408924936181212E-2</v>
      </c>
      <c r="G21" s="101">
        <v>1.0169075467256341E-2</v>
      </c>
    </row>
    <row r="22" spans="1:7" x14ac:dyDescent="0.3">
      <c r="A22" s="100" t="s">
        <v>78</v>
      </c>
      <c r="B22" s="101">
        <v>1.4206524702389967E-2</v>
      </c>
      <c r="C22" s="101">
        <v>1.3901469040216673E-2</v>
      </c>
      <c r="D22" s="101">
        <v>1.4024852444888013E-2</v>
      </c>
      <c r="E22" s="101">
        <v>1.4021619306691199E-2</v>
      </c>
      <c r="F22" s="101">
        <v>1.3895132208536866E-2</v>
      </c>
      <c r="G22" s="101">
        <v>1.3448225019459123E-2</v>
      </c>
    </row>
    <row r="23" spans="1:7" x14ac:dyDescent="0.3">
      <c r="A23" s="100" t="s">
        <v>13</v>
      </c>
      <c r="B23" s="101">
        <v>6.2123374839832962E-2</v>
      </c>
      <c r="C23" s="101">
        <v>6.0089125057623961E-2</v>
      </c>
      <c r="D23" s="101">
        <v>5.8604805431064534E-2</v>
      </c>
      <c r="E23" s="101">
        <v>5.5332943436537427E-2</v>
      </c>
      <c r="F23" s="101">
        <v>5.576355700069794E-2</v>
      </c>
      <c r="G23" s="101">
        <v>5.7453054664423894E-2</v>
      </c>
    </row>
    <row r="24" spans="1:7" x14ac:dyDescent="0.3">
      <c r="A24" s="100" t="s">
        <v>98</v>
      </c>
      <c r="B24" s="101">
        <v>1.5600381591587543E-2</v>
      </c>
      <c r="C24" s="101">
        <v>1.5255750434727806E-2</v>
      </c>
      <c r="D24" s="101">
        <v>1.4980609616992335E-2</v>
      </c>
      <c r="E24" s="101">
        <v>1.4466623061052685E-2</v>
      </c>
      <c r="F24" s="101">
        <v>1.4341205120679776E-2</v>
      </c>
      <c r="G24" s="101">
        <v>1.3812364428091067E-2</v>
      </c>
    </row>
    <row r="25" spans="1:7" x14ac:dyDescent="0.3">
      <c r="A25" s="100" t="s">
        <v>71</v>
      </c>
      <c r="B25" s="101">
        <v>1.2594726723720157E-2</v>
      </c>
      <c r="C25" s="101">
        <v>1.0853417974299236E-2</v>
      </c>
      <c r="D25" s="101">
        <v>1.1149412016955023E-2</v>
      </c>
      <c r="E25" s="101">
        <v>1.038247133267981E-2</v>
      </c>
      <c r="F25" s="101">
        <v>1.0455846585848793E-2</v>
      </c>
      <c r="G25" s="101">
        <v>1.0126035958763787E-2</v>
      </c>
    </row>
    <row r="26" spans="1:7" x14ac:dyDescent="0.3">
      <c r="A26" s="100" t="s">
        <v>65</v>
      </c>
      <c r="B26" s="101">
        <v>1.1936758745424585E-2</v>
      </c>
      <c r="C26" s="101">
        <v>1.1338443262384515E-2</v>
      </c>
      <c r="D26" s="101">
        <v>1.1595626181009464E-2</v>
      </c>
      <c r="E26" s="101">
        <v>1.104041768362519E-2</v>
      </c>
      <c r="F26" s="101">
        <v>1.07595608816829E-2</v>
      </c>
      <c r="G26" s="101">
        <v>1.0017576477998924E-2</v>
      </c>
    </row>
    <row r="27" spans="1:7" x14ac:dyDescent="0.3">
      <c r="A27" s="100" t="s">
        <v>53</v>
      </c>
      <c r="B27" s="101">
        <v>1.1448316946474343E-2</v>
      </c>
      <c r="C27" s="101">
        <v>1.1305913557949973E-2</v>
      </c>
      <c r="D27" s="101">
        <v>1.2285869312456399E-2</v>
      </c>
      <c r="E27" s="101">
        <v>1.1727413715473683E-2</v>
      </c>
      <c r="F27" s="101">
        <v>1.1356345619553943E-2</v>
      </c>
      <c r="G27" s="101">
        <v>1.0834301191858846E-2</v>
      </c>
    </row>
    <row r="28" spans="1:7" x14ac:dyDescent="0.3">
      <c r="A28" s="100" t="s">
        <v>7</v>
      </c>
      <c r="B28" s="101">
        <v>5.7832603793606576E-3</v>
      </c>
      <c r="C28" s="101">
        <v>5.3099730458221021E-3</v>
      </c>
      <c r="D28" s="101">
        <v>6.0155697098372256E-3</v>
      </c>
      <c r="E28" s="101">
        <v>5.285718042443527E-3</v>
      </c>
      <c r="F28" s="101">
        <v>6.4093822446474836E-3</v>
      </c>
      <c r="G28" s="101">
        <v>5.3108568710862154E-3</v>
      </c>
    </row>
    <row r="29" spans="1:7" x14ac:dyDescent="0.3">
      <c r="A29" s="100" t="s">
        <v>89</v>
      </c>
      <c r="B29" s="101">
        <v>1.1748671540731448E-2</v>
      </c>
      <c r="C29" s="101">
        <v>1.1625800217417562E-2</v>
      </c>
      <c r="D29" s="101">
        <v>1.2634941416786378E-2</v>
      </c>
      <c r="E29" s="101">
        <v>1.208681732883978E-2</v>
      </c>
      <c r="F29" s="101">
        <v>1.1626676523234724E-2</v>
      </c>
      <c r="G29" s="101">
        <v>1.1150007853181747E-2</v>
      </c>
    </row>
    <row r="30" spans="1:7" x14ac:dyDescent="0.3">
      <c r="A30" s="100" t="s">
        <v>80</v>
      </c>
      <c r="B30" s="101">
        <v>1.1429626715677283E-2</v>
      </c>
      <c r="C30" s="101">
        <v>1.0149829042489497E-2</v>
      </c>
      <c r="D30" s="101">
        <v>9.9900940018624769E-3</v>
      </c>
      <c r="E30" s="101">
        <v>9.5662820201924612E-3</v>
      </c>
      <c r="F30" s="101">
        <v>9.8537485663784102E-3</v>
      </c>
      <c r="G30" s="101">
        <v>9.8827125944034363E-3</v>
      </c>
    </row>
    <row r="31" spans="1:7" x14ac:dyDescent="0.3">
      <c r="A31" s="100" t="s">
        <v>69</v>
      </c>
      <c r="B31" s="101">
        <v>1.374713263190705E-2</v>
      </c>
      <c r="C31" s="101">
        <v>1.2748849600387503E-2</v>
      </c>
      <c r="D31" s="101">
        <v>1.2613471167824261E-2</v>
      </c>
      <c r="E31" s="101">
        <v>1.2362668460560743E-2</v>
      </c>
      <c r="F31" s="101">
        <v>1.2621189417109038E-2</v>
      </c>
      <c r="G31" s="101">
        <v>1.2332451764140169E-2</v>
      </c>
    </row>
    <row r="32" spans="1:7" x14ac:dyDescent="0.3">
      <c r="A32" s="100" t="s">
        <v>33</v>
      </c>
      <c r="B32" s="101">
        <v>5.9191250023406467E-3</v>
      </c>
      <c r="C32" s="101">
        <v>5.7537950043268227E-3</v>
      </c>
      <c r="D32" s="101">
        <v>5.4331562182040657E-3</v>
      </c>
      <c r="E32" s="101">
        <v>5.7703164355403722E-3</v>
      </c>
      <c r="F32" s="101">
        <v>6.1708418125270828E-3</v>
      </c>
      <c r="G32" s="101">
        <v>5.8927900631784097E-3</v>
      </c>
    </row>
    <row r="33" spans="1:7" x14ac:dyDescent="0.3">
      <c r="A33" s="100" t="s">
        <v>30</v>
      </c>
      <c r="B33" s="101">
        <v>1.1609422985575815E-2</v>
      </c>
      <c r="C33" s="101">
        <v>1.098192133813407E-2</v>
      </c>
      <c r="D33" s="101">
        <v>1.0790302567528873E-2</v>
      </c>
      <c r="E33" s="101">
        <v>1.0645958382859933E-2</v>
      </c>
      <c r="F33" s="101">
        <v>9.9884349520376458E-3</v>
      </c>
      <c r="G33" s="101">
        <v>9.7204640150797324E-3</v>
      </c>
    </row>
    <row r="34" spans="1:7" x14ac:dyDescent="0.3">
      <c r="A34" s="100" t="s">
        <v>52</v>
      </c>
      <c r="B34" s="101">
        <v>1.1949385333164867E-2</v>
      </c>
      <c r="C34" s="101">
        <v>1.1742844607324438E-2</v>
      </c>
      <c r="D34" s="101">
        <v>1.2082365389995013E-2</v>
      </c>
      <c r="E34" s="101">
        <v>1.1428300927817586E-2</v>
      </c>
      <c r="F34" s="101">
        <v>1.1171188924880837E-2</v>
      </c>
      <c r="G34" s="101">
        <v>1.0511497864090912E-2</v>
      </c>
    </row>
    <row r="35" spans="1:7" x14ac:dyDescent="0.3">
      <c r="A35" s="100" t="s">
        <v>31</v>
      </c>
      <c r="B35" s="101">
        <v>8.2069756941831589E-3</v>
      </c>
      <c r="C35" s="101">
        <v>8.2377778697685974E-3</v>
      </c>
      <c r="D35" s="101">
        <v>8.205333129790186E-3</v>
      </c>
      <c r="E35" s="101">
        <v>8.6037465219621356E-3</v>
      </c>
      <c r="F35" s="101">
        <v>8.0383529257240429E-3</v>
      </c>
      <c r="G35" s="101">
        <v>7.5508878787200213E-3</v>
      </c>
    </row>
    <row r="36" spans="1:7" x14ac:dyDescent="0.3">
      <c r="A36" s="100" t="s">
        <v>32</v>
      </c>
      <c r="B36" s="101">
        <v>2.2996310556478446E-2</v>
      </c>
      <c r="C36" s="101">
        <v>2.3028239387097967E-2</v>
      </c>
      <c r="D36" s="101">
        <v>2.21711186599267E-2</v>
      </c>
      <c r="E36" s="101">
        <v>2.1395075884891434E-2</v>
      </c>
      <c r="F36" s="101">
        <v>2.0916498333221494E-2</v>
      </c>
      <c r="G36" s="101">
        <v>2.0235938163623634E-2</v>
      </c>
    </row>
    <row r="37" spans="1:7" x14ac:dyDescent="0.3">
      <c r="A37" s="100" t="s">
        <v>99</v>
      </c>
      <c r="B37" s="101">
        <v>1.1634910879535583E-2</v>
      </c>
      <c r="C37" s="101">
        <v>1.12894983236453E-2</v>
      </c>
      <c r="D37" s="101">
        <v>1.0730075241566226E-2</v>
      </c>
      <c r="E37" s="101">
        <v>1.025425828476546E-2</v>
      </c>
      <c r="F37" s="101">
        <v>1.0139970261996898E-2</v>
      </c>
      <c r="G37" s="101">
        <v>1.0098111422972107E-2</v>
      </c>
    </row>
    <row r="38" spans="1:7" x14ac:dyDescent="0.3">
      <c r="A38" s="100" t="s">
        <v>26</v>
      </c>
      <c r="B38" s="101">
        <v>7.9276482973934508E-3</v>
      </c>
      <c r="C38" s="101">
        <v>8.0079670404627438E-3</v>
      </c>
      <c r="D38" s="101">
        <v>7.5555555555555558E-3</v>
      </c>
      <c r="E38" s="101">
        <v>7.4948734704914704E-3</v>
      </c>
      <c r="F38" s="101">
        <v>7.3536656366160599E-3</v>
      </c>
      <c r="G38" s="101">
        <v>7.0529620651716947E-3</v>
      </c>
    </row>
    <row r="39" spans="1:7" x14ac:dyDescent="0.3">
      <c r="A39" s="100" t="s">
        <v>27</v>
      </c>
      <c r="B39" s="101">
        <v>9.1614399922207643E-3</v>
      </c>
      <c r="C39" s="101">
        <v>8.5407683936467704E-3</v>
      </c>
      <c r="D39" s="101">
        <v>7.1990647368888831E-3</v>
      </c>
      <c r="E39" s="101">
        <v>6.9662861196247176E-3</v>
      </c>
      <c r="F39" s="101">
        <v>6.8757659060047034E-3</v>
      </c>
      <c r="G39" s="101">
        <v>7.023926829884535E-3</v>
      </c>
    </row>
    <row r="40" spans="1:7" x14ac:dyDescent="0.3">
      <c r="A40" s="100" t="s">
        <v>90</v>
      </c>
      <c r="B40" s="101">
        <v>7.9474052456572439E-3</v>
      </c>
      <c r="C40" s="101">
        <v>7.6289876135167177E-3</v>
      </c>
      <c r="D40" s="101">
        <v>7.5346661415174043E-3</v>
      </c>
      <c r="E40" s="101">
        <v>7.2995104282179294E-3</v>
      </c>
      <c r="F40" s="101">
        <v>7.1679760274410299E-3</v>
      </c>
      <c r="G40" s="101">
        <v>7.1040671204360296E-3</v>
      </c>
    </row>
    <row r="41" spans="1:7" x14ac:dyDescent="0.3">
      <c r="A41" s="100" t="s">
        <v>28</v>
      </c>
      <c r="B41" s="101">
        <v>1.2967452911656425E-2</v>
      </c>
      <c r="C41" s="101">
        <v>1.2949721738532708E-2</v>
      </c>
      <c r="D41" s="101">
        <v>1.1639812516340756E-2</v>
      </c>
      <c r="E41" s="101">
        <v>1.1154210601160447E-2</v>
      </c>
      <c r="F41" s="101">
        <v>1.1901025424161589E-2</v>
      </c>
      <c r="G41" s="101">
        <v>1.206968516036612E-2</v>
      </c>
    </row>
    <row r="42" spans="1:7" x14ac:dyDescent="0.3">
      <c r="A42" s="100" t="s">
        <v>25</v>
      </c>
      <c r="B42" s="101">
        <v>1.2999514007556398E-2</v>
      </c>
      <c r="C42" s="101">
        <v>1.2885494118366861E-2</v>
      </c>
      <c r="D42" s="101">
        <v>1.215707863106707E-2</v>
      </c>
      <c r="E42" s="101">
        <v>1.1208389699794626E-2</v>
      </c>
      <c r="F42" s="101">
        <v>1.0691621061401653E-2</v>
      </c>
      <c r="G42" s="101">
        <v>1.0512108985266506E-2</v>
      </c>
    </row>
    <row r="43" spans="1:7" x14ac:dyDescent="0.3">
      <c r="A43" s="100" t="s">
        <v>22</v>
      </c>
      <c r="B43" s="101">
        <v>1.0127837517112144E-2</v>
      </c>
      <c r="C43" s="101">
        <v>9.8292154416461212E-3</v>
      </c>
      <c r="D43" s="101">
        <v>9.9429605021624859E-3</v>
      </c>
      <c r="E43" s="101">
        <v>9.5666914498141256E-3</v>
      </c>
      <c r="F43" s="101">
        <v>9.2338644404874777E-3</v>
      </c>
      <c r="G43" s="101">
        <v>9.435522927685366E-3</v>
      </c>
    </row>
    <row r="44" spans="1:7" x14ac:dyDescent="0.3">
      <c r="A44" s="100" t="s">
        <v>29</v>
      </c>
      <c r="B44" s="101">
        <v>1.2632744125446708E-2</v>
      </c>
      <c r="C44" s="101">
        <v>1.1768481141724619E-2</v>
      </c>
      <c r="D44" s="101">
        <v>1.1661715643344299E-2</v>
      </c>
      <c r="E44" s="101">
        <v>1.1030371411971742E-2</v>
      </c>
      <c r="F44" s="101">
        <v>9.9312111130784309E-3</v>
      </c>
      <c r="G44" s="101">
        <v>9.5659269488208073E-3</v>
      </c>
    </row>
    <row r="45" spans="1:7" x14ac:dyDescent="0.3">
      <c r="A45" s="100" t="s">
        <v>91</v>
      </c>
      <c r="B45" s="101">
        <v>8.7067744735279343E-3</v>
      </c>
      <c r="C45" s="101">
        <v>8.5162396031644369E-3</v>
      </c>
      <c r="D45" s="101">
        <v>8.5066566404046959E-3</v>
      </c>
      <c r="E45" s="101">
        <v>8.568398169737557E-3</v>
      </c>
      <c r="F45" s="101">
        <v>9.2074509526170415E-3</v>
      </c>
      <c r="G45" s="101">
        <v>8.05278919692194E-3</v>
      </c>
    </row>
    <row r="46" spans="1:7" x14ac:dyDescent="0.3">
      <c r="A46" s="100" t="s">
        <v>100</v>
      </c>
      <c r="B46" s="101">
        <v>7.443952921561782E-3</v>
      </c>
      <c r="C46" s="101">
        <v>7.2992332230821843E-3</v>
      </c>
      <c r="D46" s="101">
        <v>7.1208384960037086E-3</v>
      </c>
      <c r="E46" s="101">
        <v>6.8141150374156859E-3</v>
      </c>
      <c r="F46" s="101">
        <v>7.296458035534417E-3</v>
      </c>
      <c r="G46" s="101">
        <v>7.181239178886344E-3</v>
      </c>
    </row>
    <row r="47" spans="1:7" x14ac:dyDescent="0.3">
      <c r="A47" s="100" t="s">
        <v>63</v>
      </c>
      <c r="B47" s="101">
        <v>5.8187107217746257E-3</v>
      </c>
      <c r="C47" s="101">
        <v>5.5784378757860976E-3</v>
      </c>
      <c r="D47" s="101">
        <v>5.2968296533024879E-3</v>
      </c>
      <c r="E47" s="101">
        <v>5.1044325613459783E-3</v>
      </c>
      <c r="F47" s="101">
        <v>4.9961347543668669E-3</v>
      </c>
      <c r="G47" s="101">
        <v>4.6257274013466517E-3</v>
      </c>
    </row>
    <row r="48" spans="1:7" x14ac:dyDescent="0.3">
      <c r="A48" s="100" t="s">
        <v>81</v>
      </c>
      <c r="B48" s="101">
        <v>7.2503947319783072E-3</v>
      </c>
      <c r="C48" s="101">
        <v>7.0250537684804744E-3</v>
      </c>
      <c r="D48" s="101">
        <v>6.5551985402038954E-3</v>
      </c>
      <c r="E48" s="101">
        <v>6.2811721485853469E-3</v>
      </c>
      <c r="F48" s="101">
        <v>5.8924292581969068E-3</v>
      </c>
      <c r="G48" s="101">
        <v>5.5039735437693625E-3</v>
      </c>
    </row>
    <row r="49" spans="1:7" x14ac:dyDescent="0.3">
      <c r="A49" s="100" t="s">
        <v>92</v>
      </c>
      <c r="B49" s="101">
        <v>5.5303002529603698E-3</v>
      </c>
      <c r="C49" s="101">
        <v>5.464817966405521E-3</v>
      </c>
      <c r="D49" s="101">
        <v>5.4001826290160544E-3</v>
      </c>
      <c r="E49" s="101">
        <v>5.6367829791406972E-3</v>
      </c>
      <c r="F49" s="101">
        <v>5.4962314511593441E-3</v>
      </c>
      <c r="G49" s="101">
        <v>5.2232131541689753E-3</v>
      </c>
    </row>
    <row r="50" spans="1:7" x14ac:dyDescent="0.3">
      <c r="A50" s="100" t="s">
        <v>93</v>
      </c>
      <c r="B50" s="101">
        <v>7.242883379247016E-3</v>
      </c>
      <c r="C50" s="101">
        <v>7.2245998378612768E-3</v>
      </c>
      <c r="D50" s="101">
        <v>5.7774370174175013E-3</v>
      </c>
      <c r="E50" s="101">
        <v>5.734370680462857E-3</v>
      </c>
      <c r="F50" s="101">
        <v>5.719195553526837E-3</v>
      </c>
      <c r="G50" s="101">
        <v>5.5812372043897536E-3</v>
      </c>
    </row>
    <row r="51" spans="1:7" x14ac:dyDescent="0.3">
      <c r="A51" s="100" t="s">
        <v>47</v>
      </c>
      <c r="B51" s="101">
        <v>8.6792923216962008E-3</v>
      </c>
      <c r="C51" s="101">
        <v>8.5558709378439433E-3</v>
      </c>
      <c r="D51" s="101">
        <v>7.6645447572130151E-3</v>
      </c>
      <c r="E51" s="101">
        <v>7.7405518409717593E-3</v>
      </c>
      <c r="F51" s="101">
        <v>8.1393271807085436E-3</v>
      </c>
      <c r="G51" s="101">
        <v>8.1679944569189328E-3</v>
      </c>
    </row>
    <row r="52" spans="1:7" x14ac:dyDescent="0.3">
      <c r="A52" s="100" t="s">
        <v>94</v>
      </c>
      <c r="B52" s="101">
        <v>8.6235591655771399E-3</v>
      </c>
      <c r="C52" s="101">
        <v>6.9928096633045918E-3</v>
      </c>
      <c r="D52" s="101">
        <v>7.8114482704560598E-3</v>
      </c>
      <c r="E52" s="101">
        <v>7.5028160222698932E-3</v>
      </c>
      <c r="F52" s="101">
        <v>7.409425319873081E-3</v>
      </c>
      <c r="G52" s="101">
        <v>7.2259545810999812E-3</v>
      </c>
    </row>
    <row r="53" spans="1:7" x14ac:dyDescent="0.3">
      <c r="A53" s="100" t="s">
        <v>11</v>
      </c>
      <c r="B53" s="101">
        <v>8.7296123174455034E-3</v>
      </c>
      <c r="C53" s="101">
        <v>9.1949452949855338E-3</v>
      </c>
      <c r="D53" s="101">
        <v>9.0716562269437442E-3</v>
      </c>
      <c r="E53" s="101">
        <v>8.3741800706253269E-3</v>
      </c>
      <c r="F53" s="101">
        <v>9.9647557587101334E-3</v>
      </c>
      <c r="G53" s="101">
        <v>1.0334629373700546E-2</v>
      </c>
    </row>
    <row r="54" spans="1:7" x14ac:dyDescent="0.3">
      <c r="A54" s="100" t="s">
        <v>101</v>
      </c>
      <c r="B54" s="101">
        <v>1.3564051983663911E-2</v>
      </c>
      <c r="C54" s="101">
        <v>1.3185183498909877E-2</v>
      </c>
      <c r="D54" s="101">
        <v>1.282272707210266E-2</v>
      </c>
      <c r="E54" s="101">
        <v>1.2394530017660926E-2</v>
      </c>
      <c r="F54" s="101">
        <v>1.2270779722803604E-2</v>
      </c>
      <c r="G54" s="101">
        <v>1.2061844770699758E-2</v>
      </c>
    </row>
    <row r="55" spans="1:7" x14ac:dyDescent="0.3">
      <c r="A55" s="100" t="s">
        <v>83</v>
      </c>
      <c r="B55" s="101">
        <v>1.0795037997230068E-2</v>
      </c>
      <c r="C55" s="101">
        <v>1.1473175970352753E-2</v>
      </c>
      <c r="D55" s="101">
        <v>1.1249765309699813E-2</v>
      </c>
      <c r="E55" s="101">
        <v>1.0431421158229776E-2</v>
      </c>
      <c r="F55" s="101">
        <v>1.0389258761605529E-2</v>
      </c>
      <c r="G55" s="101">
        <v>1.0188903763200951E-2</v>
      </c>
    </row>
    <row r="56" spans="1:7" x14ac:dyDescent="0.3">
      <c r="A56" s="100" t="s">
        <v>42</v>
      </c>
      <c r="B56" s="101">
        <v>1.0322480332219743E-2</v>
      </c>
      <c r="C56" s="101">
        <v>1.0410763154586932E-2</v>
      </c>
      <c r="D56" s="101">
        <v>9.7621977494746857E-3</v>
      </c>
      <c r="E56" s="101">
        <v>9.7245441691881859E-3</v>
      </c>
      <c r="F56" s="101">
        <v>9.3832834666272291E-3</v>
      </c>
      <c r="G56" s="101">
        <v>9.1748769877569459E-3</v>
      </c>
    </row>
    <row r="57" spans="1:7" x14ac:dyDescent="0.3">
      <c r="A57" s="100" t="s">
        <v>34</v>
      </c>
      <c r="B57" s="101">
        <v>1.2084516016393472E-2</v>
      </c>
      <c r="C57" s="101">
        <v>1.0707585541362774E-2</v>
      </c>
      <c r="D57" s="101">
        <v>1.0450031344955518E-2</v>
      </c>
      <c r="E57" s="101">
        <v>1.0104128559064181E-2</v>
      </c>
      <c r="F57" s="101">
        <v>1.0641235639249628E-2</v>
      </c>
      <c r="G57" s="101">
        <v>9.9981923952318103E-3</v>
      </c>
    </row>
    <row r="58" spans="1:7" x14ac:dyDescent="0.3">
      <c r="A58" s="100" t="s">
        <v>35</v>
      </c>
      <c r="B58" s="101">
        <v>1.6917561171257159E-2</v>
      </c>
      <c r="C58" s="101">
        <v>1.6329264576322836E-2</v>
      </c>
      <c r="D58" s="101">
        <v>1.671818861470278E-2</v>
      </c>
      <c r="E58" s="101">
        <v>1.4400679323731154E-2</v>
      </c>
      <c r="F58" s="101">
        <v>1.4409840414063632E-2</v>
      </c>
      <c r="G58" s="101">
        <v>1.4575485990267777E-2</v>
      </c>
    </row>
    <row r="59" spans="1:7" x14ac:dyDescent="0.3">
      <c r="A59" s="100" t="s">
        <v>95</v>
      </c>
      <c r="B59" s="101">
        <v>1.113777629702125E-2</v>
      </c>
      <c r="C59" s="101">
        <v>9.9375135199779099E-3</v>
      </c>
      <c r="D59" s="101">
        <v>9.9321813720978543E-3</v>
      </c>
      <c r="E59" s="101">
        <v>9.9206883369318821E-3</v>
      </c>
      <c r="F59" s="101">
        <v>9.7139143909225727E-3</v>
      </c>
      <c r="G59" s="101">
        <v>9.4016200679383332E-3</v>
      </c>
    </row>
    <row r="60" spans="1:7" x14ac:dyDescent="0.3">
      <c r="A60" s="100" t="s">
        <v>46</v>
      </c>
      <c r="B60" s="101">
        <v>1.2171148183548339E-2</v>
      </c>
      <c r="C60" s="101">
        <v>1.2358700868365895E-2</v>
      </c>
      <c r="D60" s="101">
        <v>1.2886283587848013E-2</v>
      </c>
      <c r="E60" s="101">
        <v>1.3145551971832797E-2</v>
      </c>
      <c r="F60" s="101">
        <v>1.3471430469526044E-2</v>
      </c>
      <c r="G60" s="101">
        <v>1.3549436085374351E-2</v>
      </c>
    </row>
    <row r="61" spans="1:7" x14ac:dyDescent="0.3">
      <c r="A61" s="100" t="s">
        <v>44</v>
      </c>
      <c r="B61" s="101">
        <v>1.2575250756310743E-2</v>
      </c>
      <c r="C61" s="101">
        <v>1.260163837719165E-2</v>
      </c>
      <c r="D61" s="101">
        <v>1.1812822415952783E-2</v>
      </c>
      <c r="E61" s="101">
        <v>1.1541293196528064E-2</v>
      </c>
      <c r="F61" s="101">
        <v>1.1360309082174806E-2</v>
      </c>
      <c r="G61" s="101">
        <v>1.1047918092073112E-2</v>
      </c>
    </row>
    <row r="62" spans="1:7" x14ac:dyDescent="0.3">
      <c r="A62" s="100" t="s">
        <v>36</v>
      </c>
      <c r="B62" s="101">
        <v>1.0242190863868031E-2</v>
      </c>
      <c r="C62" s="101">
        <v>9.9881484220574381E-3</v>
      </c>
      <c r="D62" s="101">
        <v>1.0110403125167273E-2</v>
      </c>
      <c r="E62" s="101">
        <v>9.6528069290953231E-3</v>
      </c>
      <c r="F62" s="101">
        <v>9.5378749790514493E-3</v>
      </c>
      <c r="G62" s="101">
        <v>9.2110013804821075E-3</v>
      </c>
    </row>
    <row r="63" spans="1:7" x14ac:dyDescent="0.3">
      <c r="A63" s="100" t="s">
        <v>54</v>
      </c>
      <c r="B63" s="101">
        <v>1.4824848210289706E-2</v>
      </c>
      <c r="C63" s="101">
        <v>1.387817208414655E-2</v>
      </c>
      <c r="D63" s="101">
        <v>1.3265925844986494E-2</v>
      </c>
      <c r="E63" s="101">
        <v>1.3204022178676002E-2</v>
      </c>
      <c r="F63" s="101">
        <v>1.3717246484085862E-2</v>
      </c>
      <c r="G63" s="101">
        <v>1.3473492547425475E-2</v>
      </c>
    </row>
    <row r="64" spans="1:7" x14ac:dyDescent="0.3">
      <c r="A64" s="100" t="s">
        <v>23</v>
      </c>
      <c r="B64" s="101">
        <v>9.7120664845975393E-3</v>
      </c>
      <c r="C64" s="101">
        <v>9.4929070964249011E-3</v>
      </c>
      <c r="D64" s="101">
        <v>8.1960108692181247E-3</v>
      </c>
      <c r="E64" s="101">
        <v>8.9185021351591478E-3</v>
      </c>
      <c r="F64" s="101">
        <v>9.3935440186092012E-3</v>
      </c>
      <c r="G64" s="101">
        <v>9.1475055422216515E-3</v>
      </c>
    </row>
    <row r="65" spans="1:7" x14ac:dyDescent="0.3">
      <c r="A65" s="100" t="s">
        <v>49</v>
      </c>
      <c r="B65" s="101">
        <v>9.8805916242358047E-3</v>
      </c>
      <c r="C65" s="101">
        <v>9.0257589817791598E-3</v>
      </c>
      <c r="D65" s="101">
        <v>9.0328646387478669E-3</v>
      </c>
      <c r="E65" s="101">
        <v>8.3959350666490701E-3</v>
      </c>
      <c r="F65" s="101">
        <v>8.6825805201968947E-3</v>
      </c>
      <c r="G65" s="101">
        <v>8.5025639523288524E-3</v>
      </c>
    </row>
    <row r="66" spans="1:7" x14ac:dyDescent="0.3">
      <c r="A66" s="100" t="s">
        <v>24</v>
      </c>
      <c r="B66" s="101">
        <v>1.9261751427889842E-2</v>
      </c>
      <c r="C66" s="101">
        <v>1.836694436026599E-2</v>
      </c>
      <c r="D66" s="101">
        <v>1.7805776020026007E-2</v>
      </c>
      <c r="E66" s="101">
        <v>1.8860491239786586E-2</v>
      </c>
      <c r="F66" s="101">
        <v>1.7373766086977119E-2</v>
      </c>
      <c r="G66" s="101">
        <v>1.7510270610995506E-2</v>
      </c>
    </row>
    <row r="67" spans="1:7" x14ac:dyDescent="0.3">
      <c r="A67" s="100" t="s">
        <v>68</v>
      </c>
      <c r="B67" s="101">
        <v>1.5316569152067163E-2</v>
      </c>
      <c r="C67" s="101">
        <v>1.4774393739898067E-2</v>
      </c>
      <c r="D67" s="101">
        <v>1.2451472818297723E-2</v>
      </c>
      <c r="E67" s="101">
        <v>1.2053557791844147E-2</v>
      </c>
      <c r="F67" s="101">
        <v>1.166035225084772E-2</v>
      </c>
      <c r="G67" s="101">
        <v>1.0800893129248739E-2</v>
      </c>
    </row>
    <row r="68" spans="1:7" x14ac:dyDescent="0.3">
      <c r="A68" s="100" t="s">
        <v>41</v>
      </c>
      <c r="B68" s="101">
        <v>1.3605368429040686E-2</v>
      </c>
      <c r="C68" s="101">
        <v>1.3487830822078226E-2</v>
      </c>
      <c r="D68" s="101">
        <v>1.4270720841050858E-2</v>
      </c>
      <c r="E68" s="101">
        <v>1.3579920476145337E-2</v>
      </c>
      <c r="F68" s="101">
        <v>1.315004923177273E-2</v>
      </c>
      <c r="G68" s="101">
        <v>1.2844101021725569E-2</v>
      </c>
    </row>
    <row r="69" spans="1:7" x14ac:dyDescent="0.3">
      <c r="A69" s="100" t="s">
        <v>102</v>
      </c>
      <c r="B69" s="101">
        <v>1.3753810225933539E-2</v>
      </c>
      <c r="C69" s="101">
        <v>1.3565000861368368E-2</v>
      </c>
      <c r="D69" s="101">
        <v>1.3312389577263739E-2</v>
      </c>
      <c r="E69" s="101">
        <v>1.2328286036642129E-2</v>
      </c>
      <c r="F69" s="101">
        <v>1.2223872077834912E-2</v>
      </c>
      <c r="G69" s="101">
        <v>1.2083710604254587E-2</v>
      </c>
    </row>
    <row r="70" spans="1:7" x14ac:dyDescent="0.3">
      <c r="A70" s="100" t="s">
        <v>55</v>
      </c>
      <c r="B70" s="101">
        <v>8.1778172372295298E-3</v>
      </c>
      <c r="C70" s="101">
        <v>7.2929538483294558E-3</v>
      </c>
      <c r="D70" s="101">
        <v>7.0838292749602254E-3</v>
      </c>
      <c r="E70" s="101">
        <v>7.519873952588985E-3</v>
      </c>
      <c r="F70" s="101">
        <v>7.0499092974976585E-3</v>
      </c>
      <c r="G70" s="101">
        <v>6.7421773352055346E-3</v>
      </c>
    </row>
    <row r="71" spans="1:7" x14ac:dyDescent="0.3">
      <c r="A71" s="100" t="s">
        <v>16</v>
      </c>
      <c r="B71" s="101">
        <v>1.6736577426348979E-2</v>
      </c>
      <c r="C71" s="101">
        <v>1.6746667440380232E-2</v>
      </c>
      <c r="D71" s="101">
        <v>1.6520837606466648E-2</v>
      </c>
      <c r="E71" s="101">
        <v>1.4469447392701397E-2</v>
      </c>
      <c r="F71" s="101">
        <v>1.4786926687725042E-2</v>
      </c>
      <c r="G71" s="101">
        <v>1.4874849724166601E-2</v>
      </c>
    </row>
    <row r="72" spans="1:7" x14ac:dyDescent="0.3">
      <c r="A72" s="100" t="s">
        <v>19</v>
      </c>
      <c r="B72" s="101">
        <v>1.3812053587428047E-2</v>
      </c>
      <c r="C72" s="101">
        <v>1.3228698024981446E-2</v>
      </c>
      <c r="D72" s="101">
        <v>1.291073187654884E-2</v>
      </c>
      <c r="E72" s="101">
        <v>1.2110401058981259E-2</v>
      </c>
      <c r="F72" s="101">
        <v>1.1603601452222549E-2</v>
      </c>
      <c r="G72" s="101">
        <v>1.0838788843515516E-2</v>
      </c>
    </row>
    <row r="73" spans="1:7" x14ac:dyDescent="0.3">
      <c r="A73" s="100" t="s">
        <v>17</v>
      </c>
      <c r="B73" s="101">
        <v>1.398697922657526E-2</v>
      </c>
      <c r="C73" s="101">
        <v>1.3514311803039074E-2</v>
      </c>
      <c r="D73" s="101">
        <v>1.3211336452488273E-2</v>
      </c>
      <c r="E73" s="101">
        <v>1.1879950328903209E-2</v>
      </c>
      <c r="F73" s="101">
        <v>1.171099871331212E-2</v>
      </c>
      <c r="G73" s="101">
        <v>1.1066553747072029E-2</v>
      </c>
    </row>
    <row r="74" spans="1:7" x14ac:dyDescent="0.3">
      <c r="A74" s="100" t="s">
        <v>60</v>
      </c>
      <c r="B74" s="101">
        <v>9.0786433623167954E-3</v>
      </c>
      <c r="C74" s="101">
        <v>8.8166519722467137E-3</v>
      </c>
      <c r="D74" s="101">
        <v>8.6264664099425497E-3</v>
      </c>
      <c r="E74" s="101">
        <v>8.2093672675054019E-3</v>
      </c>
      <c r="F74" s="101">
        <v>7.3593254391305972E-3</v>
      </c>
      <c r="G74" s="101">
        <v>6.6264766722330254E-3</v>
      </c>
    </row>
    <row r="75" spans="1:7" x14ac:dyDescent="0.3">
      <c r="A75" s="100" t="s">
        <v>96</v>
      </c>
      <c r="B75" s="101">
        <v>1.5762370191211524E-2</v>
      </c>
      <c r="C75" s="101">
        <v>1.4822570414350384E-2</v>
      </c>
      <c r="D75" s="101">
        <v>1.4428106953947688E-2</v>
      </c>
      <c r="E75" s="101">
        <v>1.4063525158901162E-2</v>
      </c>
      <c r="F75" s="101">
        <v>1.3386847706901829E-2</v>
      </c>
      <c r="G75" s="101">
        <v>1.2417890798900861E-2</v>
      </c>
    </row>
    <row r="76" spans="1:7" x14ac:dyDescent="0.3">
      <c r="A76" s="100" t="s">
        <v>82</v>
      </c>
      <c r="B76" s="101">
        <v>1.1604315216516869E-2</v>
      </c>
      <c r="C76" s="101">
        <v>1.1823070361973132E-2</v>
      </c>
      <c r="D76" s="101">
        <v>1.1498816472864012E-2</v>
      </c>
      <c r="E76" s="101">
        <v>1.1185962280702488E-2</v>
      </c>
      <c r="F76" s="101">
        <v>1.1089374752386838E-2</v>
      </c>
      <c r="G76" s="101">
        <v>1.1551164880536237E-2</v>
      </c>
    </row>
    <row r="77" spans="1:7" x14ac:dyDescent="0.3">
      <c r="A77" s="100" t="s">
        <v>58</v>
      </c>
      <c r="B77" s="101">
        <v>8.5756872915399469E-3</v>
      </c>
      <c r="C77" s="101">
        <v>8.2228429791084707E-3</v>
      </c>
      <c r="D77" s="101">
        <v>7.1652427209716639E-3</v>
      </c>
      <c r="E77" s="101">
        <v>7.4015947011764078E-3</v>
      </c>
      <c r="F77" s="101">
        <v>7.1294486731125284E-3</v>
      </c>
      <c r="G77" s="101">
        <v>5.7071913144276024E-3</v>
      </c>
    </row>
    <row r="78" spans="1:7" x14ac:dyDescent="0.3">
      <c r="A78" s="100" t="s">
        <v>14</v>
      </c>
      <c r="B78" s="101">
        <v>8.992365097969102E-3</v>
      </c>
      <c r="C78" s="101">
        <v>9.1716976255641191E-3</v>
      </c>
      <c r="D78" s="101">
        <v>8.6950079474123771E-3</v>
      </c>
      <c r="E78" s="101">
        <v>8.4553847803073949E-3</v>
      </c>
      <c r="F78" s="101">
        <v>7.6519916142557655E-3</v>
      </c>
      <c r="G78" s="101">
        <v>6.9299984749123071E-3</v>
      </c>
    </row>
    <row r="79" spans="1:7" x14ac:dyDescent="0.3">
      <c r="A79" s="100" t="s">
        <v>77</v>
      </c>
      <c r="B79" s="101">
        <v>1.0626143928001026E-2</v>
      </c>
      <c r="C79" s="101">
        <v>1.0937810480486625E-2</v>
      </c>
      <c r="D79" s="101">
        <v>1.0243207545443176E-2</v>
      </c>
      <c r="E79" s="101">
        <v>1.0371111624828599E-2</v>
      </c>
      <c r="F79" s="101">
        <v>9.5797754399207426E-3</v>
      </c>
      <c r="G79" s="101">
        <v>8.9265582452144054E-3</v>
      </c>
    </row>
    <row r="80" spans="1:7" x14ac:dyDescent="0.3">
      <c r="A80" s="100" t="s">
        <v>12</v>
      </c>
      <c r="B80" s="101">
        <v>1.04555802153256E-2</v>
      </c>
      <c r="C80" s="101">
        <v>9.3521135987300451E-3</v>
      </c>
      <c r="D80" s="101">
        <v>9.2986775035188689E-3</v>
      </c>
      <c r="E80" s="101">
        <v>9.2211500886764663E-3</v>
      </c>
      <c r="F80" s="101">
        <v>9.7964193028178409E-3</v>
      </c>
      <c r="G80" s="101">
        <v>9.6146618468077542E-3</v>
      </c>
    </row>
    <row r="81" spans="1:7" x14ac:dyDescent="0.3">
      <c r="A81" s="100" t="s">
        <v>61</v>
      </c>
      <c r="B81" s="101">
        <v>1.2685006180077963E-2</v>
      </c>
      <c r="C81" s="101">
        <v>1.217327150084317E-2</v>
      </c>
      <c r="D81" s="101">
        <v>1.2715946379497942E-2</v>
      </c>
      <c r="E81" s="101">
        <v>1.2165247617497642E-2</v>
      </c>
      <c r="F81" s="101">
        <v>1.1862591516755758E-2</v>
      </c>
      <c r="G81" s="101">
        <v>1.249897808468544E-2</v>
      </c>
    </row>
    <row r="82" spans="1:7" x14ac:dyDescent="0.3">
      <c r="A82" s="100" t="s">
        <v>72</v>
      </c>
      <c r="B82" s="101">
        <v>1.0232005992918791E-2</v>
      </c>
      <c r="C82" s="101">
        <v>9.8916386856845052E-3</v>
      </c>
      <c r="D82" s="101">
        <v>1.0151188864538052E-2</v>
      </c>
      <c r="E82" s="101">
        <v>9.3704654853263344E-3</v>
      </c>
      <c r="F82" s="101">
        <v>9.3011684592876984E-3</v>
      </c>
      <c r="G82" s="101">
        <v>8.8774851219925264E-3</v>
      </c>
    </row>
    <row r="83" spans="1:7" x14ac:dyDescent="0.3">
      <c r="A83" s="100" t="s">
        <v>76</v>
      </c>
      <c r="B83" s="101">
        <v>1.2585923299736786E-2</v>
      </c>
      <c r="C83" s="101">
        <v>1.1807135498113158E-2</v>
      </c>
      <c r="D83" s="101">
        <v>1.1557180567147376E-2</v>
      </c>
      <c r="E83" s="101">
        <v>1.065750280848962E-2</v>
      </c>
      <c r="F83" s="101">
        <v>1.0529301171850008E-2</v>
      </c>
      <c r="G83" s="101">
        <v>1.0504083825535668E-2</v>
      </c>
    </row>
    <row r="84" spans="1:7" x14ac:dyDescent="0.3">
      <c r="A84" s="100" t="s">
        <v>6</v>
      </c>
      <c r="B84" s="101">
        <v>1.7752684959030447E-2</v>
      </c>
      <c r="C84" s="101">
        <v>1.9670994648183754E-2</v>
      </c>
      <c r="D84" s="101">
        <v>1.943469507651021E-2</v>
      </c>
      <c r="E84" s="101">
        <v>1.8022160333033565E-2</v>
      </c>
      <c r="F84" s="101">
        <v>1.7864045038232083E-2</v>
      </c>
      <c r="G84" s="101">
        <v>1.7593845458098202E-2</v>
      </c>
    </row>
    <row r="85" spans="1:7" x14ac:dyDescent="0.3">
      <c r="A85" s="100" t="s">
        <v>64</v>
      </c>
      <c r="B85" s="101">
        <v>1.0601268790300902E-2</v>
      </c>
      <c r="C85" s="101">
        <v>1.0404986685694418E-2</v>
      </c>
      <c r="D85" s="101">
        <v>1.0493375713763325E-2</v>
      </c>
      <c r="E85" s="101">
        <v>1.0297294341707414E-2</v>
      </c>
      <c r="F85" s="101">
        <v>9.3473901984540281E-3</v>
      </c>
      <c r="G85" s="101">
        <v>9.4922308605711256E-3</v>
      </c>
    </row>
    <row r="86" spans="1:7" x14ac:dyDescent="0.3">
      <c r="A86" s="100" t="s">
        <v>5</v>
      </c>
      <c r="B86" s="101">
        <v>1.215733158168006E-2</v>
      </c>
      <c r="C86" s="101">
        <v>1.1620639596821618E-2</v>
      </c>
      <c r="D86" s="101">
        <v>1.1572114027660174E-2</v>
      </c>
      <c r="E86" s="101">
        <v>1.1532661541721822E-2</v>
      </c>
      <c r="F86" s="101">
        <v>1.0889202477147506E-2</v>
      </c>
      <c r="G86" s="101">
        <v>1.1317638197362529E-2</v>
      </c>
    </row>
    <row r="87" spans="1:7" x14ac:dyDescent="0.3">
      <c r="A87" s="100" t="s">
        <v>1</v>
      </c>
      <c r="B87" s="101">
        <v>1.1345167763278746E-2</v>
      </c>
      <c r="C87" s="101">
        <v>9.7613559097165792E-3</v>
      </c>
      <c r="D87" s="101">
        <v>9.7888119536651465E-3</v>
      </c>
      <c r="E87" s="101">
        <v>9.4374485278073024E-3</v>
      </c>
      <c r="F87" s="101">
        <v>9.0814022012010893E-3</v>
      </c>
      <c r="G87" s="101">
        <v>8.3507092453547257E-3</v>
      </c>
    </row>
    <row r="88" spans="1:7" x14ac:dyDescent="0.3">
      <c r="A88" s="100" t="s">
        <v>57</v>
      </c>
      <c r="B88" s="101">
        <v>1.0041942061431417E-2</v>
      </c>
      <c r="C88" s="101">
        <v>9.9688241473970731E-3</v>
      </c>
      <c r="D88" s="101">
        <v>1.0228957911079211E-2</v>
      </c>
      <c r="E88" s="101">
        <v>8.8339365542146452E-3</v>
      </c>
      <c r="F88" s="101">
        <v>8.1732175634971413E-3</v>
      </c>
      <c r="G88" s="101">
        <v>8.2099485645736447E-3</v>
      </c>
    </row>
    <row r="89" spans="1:7" x14ac:dyDescent="0.3">
      <c r="A89" s="100" t="s">
        <v>62</v>
      </c>
      <c r="B89" s="101">
        <v>1.2502471929863109E-2</v>
      </c>
      <c r="C89" s="101">
        <v>1.1860448482926117E-2</v>
      </c>
      <c r="D89" s="101">
        <v>1.1300099142671098E-2</v>
      </c>
      <c r="E89" s="101">
        <v>1.1120840906298923E-2</v>
      </c>
      <c r="F89" s="101">
        <v>1.130604717215291E-2</v>
      </c>
      <c r="G89" s="101">
        <v>1.0353105855349919E-2</v>
      </c>
    </row>
    <row r="90" spans="1:7" x14ac:dyDescent="0.3">
      <c r="A90" s="100" t="s">
        <v>9</v>
      </c>
      <c r="B90" s="101">
        <v>1.3163586922934305E-2</v>
      </c>
      <c r="C90" s="101">
        <v>1.2300370273403896E-2</v>
      </c>
      <c r="D90" s="101">
        <v>1.2277158741591229E-2</v>
      </c>
      <c r="E90" s="101">
        <v>1.1799368043496825E-2</v>
      </c>
      <c r="F90" s="101">
        <v>1.0747163942848414E-2</v>
      </c>
      <c r="G90" s="101">
        <v>1.0171740982112791E-2</v>
      </c>
    </row>
    <row r="91" spans="1:7" x14ac:dyDescent="0.3">
      <c r="A91" s="100" t="s">
        <v>10</v>
      </c>
      <c r="B91" s="101">
        <v>1.2042934846016727E-2</v>
      </c>
      <c r="C91" s="101">
        <v>1.1513473424707073E-2</v>
      </c>
      <c r="D91" s="101">
        <v>1.1212979292786506E-2</v>
      </c>
      <c r="E91" s="101">
        <v>1.0984942663026322E-2</v>
      </c>
      <c r="F91" s="101">
        <v>1.0600925933106374E-2</v>
      </c>
      <c r="G91" s="101">
        <v>1.0109500712063202E-2</v>
      </c>
    </row>
    <row r="92" spans="1:7" x14ac:dyDescent="0.3">
      <c r="A92" s="100" t="s">
        <v>75</v>
      </c>
      <c r="B92" s="101">
        <v>1.6145412553004057E-2</v>
      </c>
      <c r="C92" s="101">
        <v>1.6805625585248146E-2</v>
      </c>
      <c r="D92" s="101">
        <v>1.5359150402309764E-2</v>
      </c>
      <c r="E92" s="101">
        <v>1.4298204377785246E-2</v>
      </c>
      <c r="F92" s="101">
        <v>1.424027300878431E-2</v>
      </c>
      <c r="G92" s="101">
        <v>1.2391664890607369E-2</v>
      </c>
    </row>
    <row r="93" spans="1:7" x14ac:dyDescent="0.3">
      <c r="A93" s="100" t="s">
        <v>73</v>
      </c>
      <c r="B93" s="101">
        <v>1.4659561363157936E-2</v>
      </c>
      <c r="C93" s="101">
        <v>1.451655982905983E-2</v>
      </c>
      <c r="D93" s="101">
        <v>1.3744690110597074E-2</v>
      </c>
      <c r="E93" s="101">
        <v>1.2585803596381414E-2</v>
      </c>
      <c r="F93" s="101">
        <v>1.1739294303113323E-2</v>
      </c>
      <c r="G93" s="101">
        <v>1.0832204384943218E-2</v>
      </c>
    </row>
    <row r="94" spans="1:7" x14ac:dyDescent="0.3">
      <c r="A94" s="100" t="s">
        <v>8</v>
      </c>
      <c r="B94" s="101">
        <v>1.2931427841355016E-2</v>
      </c>
      <c r="C94" s="101">
        <v>1.1993474956437919E-2</v>
      </c>
      <c r="D94" s="101">
        <v>1.1559445221751664E-2</v>
      </c>
      <c r="E94" s="101">
        <v>1.0661613406452478E-2</v>
      </c>
      <c r="F94" s="101">
        <v>1.0033065658951346E-2</v>
      </c>
      <c r="G94" s="101">
        <v>9.7304289031954604E-3</v>
      </c>
    </row>
    <row r="95" spans="1:7" x14ac:dyDescent="0.3">
      <c r="A95" s="100" t="s">
        <v>3</v>
      </c>
      <c r="B95" s="101">
        <v>9.2946744262020192E-3</v>
      </c>
      <c r="C95" s="101">
        <v>8.9758464918222036E-3</v>
      </c>
      <c r="D95" s="101">
        <v>8.7597671551599265E-3</v>
      </c>
      <c r="E95" s="101">
        <v>8.7480761646061729E-3</v>
      </c>
      <c r="F95" s="101">
        <v>8.986518790384224E-3</v>
      </c>
      <c r="G95" s="101">
        <v>9.3963618846630275E-3</v>
      </c>
    </row>
    <row r="96" spans="1:7" x14ac:dyDescent="0.3">
      <c r="A96" s="100" t="s">
        <v>74</v>
      </c>
      <c r="B96" s="101">
        <v>9.4459470535202036E-3</v>
      </c>
      <c r="C96" s="101">
        <v>9.2378988628707918E-3</v>
      </c>
      <c r="D96" s="101">
        <v>8.9776855215360669E-3</v>
      </c>
      <c r="E96" s="101">
        <v>8.8320358257227855E-3</v>
      </c>
      <c r="F96" s="101">
        <v>7.8877323580965573E-3</v>
      </c>
      <c r="G96" s="101">
        <v>7.4893128168874064E-3</v>
      </c>
    </row>
    <row r="97" spans="1:7" x14ac:dyDescent="0.3">
      <c r="A97" s="100" t="s">
        <v>18</v>
      </c>
      <c r="B97" s="101">
        <v>1.1972212642262404E-2</v>
      </c>
      <c r="C97" s="101">
        <v>1.0900202040358185E-2</v>
      </c>
      <c r="D97" s="101">
        <v>1.1145030769976257E-2</v>
      </c>
      <c r="E97" s="101">
        <v>1.0529086601737299E-2</v>
      </c>
      <c r="F97" s="101">
        <v>9.439970883945225E-3</v>
      </c>
      <c r="G97" s="101">
        <v>8.6255433191451021E-3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D9E06-D7EE-48A2-879E-536E958B2025}">
  <sheetPr codeName="Лист4">
    <tabColor theme="0" tint="-0.14999847407452621"/>
    <pageSetUpPr fitToPage="1"/>
  </sheetPr>
  <dimension ref="A1:G101"/>
  <sheetViews>
    <sheetView showGridLines="0" workbookViewId="0">
      <selection sqref="A1:XFD1048576"/>
    </sheetView>
  </sheetViews>
  <sheetFormatPr defaultRowHeight="16.5" x14ac:dyDescent="0.3"/>
  <cols>
    <col min="1" max="1" width="103.28515625" style="1" bestFit="1" customWidth="1"/>
    <col min="2" max="2" width="13.140625" style="1" customWidth="1"/>
    <col min="3" max="16384" width="9.140625" style="1"/>
  </cols>
  <sheetData>
    <row r="1" spans="1:7" x14ac:dyDescent="0.3">
      <c r="A1" s="13" t="s">
        <v>196</v>
      </c>
    </row>
    <row r="3" spans="1:7" x14ac:dyDescent="0.3">
      <c r="A3" s="96" t="s">
        <v>106</v>
      </c>
      <c r="B3" s="96">
        <v>2017</v>
      </c>
      <c r="C3" s="96">
        <v>2018</v>
      </c>
      <c r="D3" s="96">
        <v>2019</v>
      </c>
      <c r="E3" s="96">
        <v>2020</v>
      </c>
      <c r="F3" s="96">
        <v>2021</v>
      </c>
      <c r="G3" s="96">
        <v>2022</v>
      </c>
    </row>
    <row r="4" spans="1:7" x14ac:dyDescent="0.3">
      <c r="A4" s="1" t="s">
        <v>88</v>
      </c>
      <c r="B4" s="95">
        <v>9.8844617352531416E-2</v>
      </c>
      <c r="C4" s="95">
        <v>0.10206667084791976</v>
      </c>
      <c r="D4" s="95">
        <v>0.13408884028715101</v>
      </c>
      <c r="E4" s="95">
        <v>0.14940336090625481</v>
      </c>
      <c r="F4" s="95">
        <v>0.1461442119836103</v>
      </c>
      <c r="G4" s="95">
        <v>0.15940628822470085</v>
      </c>
    </row>
    <row r="5" spans="1:7" x14ac:dyDescent="0.3">
      <c r="A5" s="1" t="s">
        <v>97</v>
      </c>
      <c r="B5" s="95">
        <v>0.14215206444436676</v>
      </c>
      <c r="C5" s="95">
        <v>0.13629049531304147</v>
      </c>
      <c r="D5" s="95">
        <v>0.16866782350410761</v>
      </c>
      <c r="E5" s="95">
        <v>0.18795354111896953</v>
      </c>
      <c r="F5" s="95">
        <v>0.19344074349536891</v>
      </c>
      <c r="G5" s="95">
        <v>0.21555671897472808</v>
      </c>
    </row>
    <row r="6" spans="1:7" x14ac:dyDescent="0.3">
      <c r="A6" s="1" t="s">
        <v>50</v>
      </c>
      <c r="B6" s="95">
        <v>1.6847019643069078E-2</v>
      </c>
      <c r="C6" s="95">
        <v>1.567878719300287E-2</v>
      </c>
      <c r="D6" s="95">
        <v>1.5414805224152239E-2</v>
      </c>
      <c r="E6" s="95">
        <v>1.6168163713567413E-2</v>
      </c>
      <c r="F6" s="95">
        <v>1.1801798129139366E-2</v>
      </c>
      <c r="G6" s="95">
        <v>1.2839232618478512E-2</v>
      </c>
    </row>
    <row r="7" spans="1:7" x14ac:dyDescent="0.3">
      <c r="A7" s="1" t="s">
        <v>48</v>
      </c>
      <c r="B7" s="95">
        <v>5.6045393345812971E-3</v>
      </c>
      <c r="C7" s="95">
        <v>2.4355326150071574E-3</v>
      </c>
      <c r="D7" s="95">
        <v>2.5780140937660505E-3</v>
      </c>
      <c r="E7" s="95">
        <v>3.0053632392434905E-3</v>
      </c>
      <c r="F7" s="95">
        <v>2.1851943568400789E-3</v>
      </c>
      <c r="G7" s="95">
        <v>1.6289028886697623E-3</v>
      </c>
    </row>
    <row r="8" spans="1:7" x14ac:dyDescent="0.3">
      <c r="A8" s="1" t="s">
        <v>20</v>
      </c>
      <c r="B8" s="95">
        <v>2.1309434440154981E-2</v>
      </c>
      <c r="C8" s="95">
        <v>2.2339156369338625E-2</v>
      </c>
      <c r="D8" s="95">
        <v>1.9971326940941773E-2</v>
      </c>
      <c r="E8" s="95">
        <v>2.0040017867936608E-2</v>
      </c>
      <c r="F8" s="95">
        <v>2.0026225077323174E-2</v>
      </c>
      <c r="G8" s="95">
        <v>2.17086090481655E-2</v>
      </c>
    </row>
    <row r="9" spans="1:7" x14ac:dyDescent="0.3">
      <c r="A9" s="1" t="s">
        <v>4</v>
      </c>
      <c r="B9" s="95">
        <v>2.5634868099412202E-2</v>
      </c>
      <c r="C9" s="95">
        <v>3.5313370872305065E-2</v>
      </c>
      <c r="D9" s="95">
        <v>1.8304345114617648E-2</v>
      </c>
      <c r="E9" s="95">
        <v>2.0839104620510248E-2</v>
      </c>
      <c r="F9" s="95">
        <v>1.6799089615003808E-2</v>
      </c>
      <c r="G9" s="95">
        <v>2.1999593708587079E-2</v>
      </c>
    </row>
    <row r="10" spans="1:7" x14ac:dyDescent="0.3">
      <c r="A10" s="1" t="s">
        <v>45</v>
      </c>
      <c r="B10" s="95">
        <v>6.3065817803394014E-2</v>
      </c>
      <c r="C10" s="95">
        <v>1.4082340482757416E-2</v>
      </c>
      <c r="D10" s="95">
        <v>6.1489258211900724E-2</v>
      </c>
      <c r="E10" s="95">
        <v>1.7308071935731292E-2</v>
      </c>
      <c r="F10" s="95">
        <v>1.3385875231538735E-2</v>
      </c>
      <c r="G10" s="95">
        <v>1.1255967762388153E-2</v>
      </c>
    </row>
    <row r="11" spans="1:7" x14ac:dyDescent="0.3">
      <c r="A11" s="1" t="s">
        <v>40</v>
      </c>
      <c r="B11" s="95">
        <v>2.6347858380449871E-2</v>
      </c>
      <c r="C11" s="95">
        <v>2.5610588411264183E-2</v>
      </c>
      <c r="D11" s="95">
        <v>2.3200085760711982E-2</v>
      </c>
      <c r="E11" s="95">
        <v>2.5654377571968163E-2</v>
      </c>
      <c r="F11" s="95">
        <v>2.2530349431466527E-2</v>
      </c>
      <c r="G11" s="95">
        <v>2.4275593023286531E-2</v>
      </c>
    </row>
    <row r="12" spans="1:7" x14ac:dyDescent="0.3">
      <c r="A12" s="1" t="s">
        <v>37</v>
      </c>
      <c r="B12" s="95">
        <v>1.2834523017543937E-2</v>
      </c>
      <c r="C12" s="95">
        <v>1.1715998118981146E-2</v>
      </c>
      <c r="D12" s="95">
        <v>1.2606986128508864E-2</v>
      </c>
      <c r="E12" s="95">
        <v>1.9797046752470338E-2</v>
      </c>
      <c r="F12" s="95">
        <v>1.5268680233816298E-2</v>
      </c>
      <c r="G12" s="95">
        <v>1.2642100795478761E-2</v>
      </c>
    </row>
    <row r="13" spans="1:7" x14ac:dyDescent="0.3">
      <c r="A13" s="1" t="s">
        <v>56</v>
      </c>
      <c r="B13" s="95">
        <v>1.4125555626260824E-2</v>
      </c>
      <c r="C13" s="95">
        <v>1.2648086594609238E-2</v>
      </c>
      <c r="D13" s="95">
        <v>1.3665820573897961E-2</v>
      </c>
      <c r="E13" s="95">
        <v>1.2498470341554482E-2</v>
      </c>
      <c r="F13" s="95">
        <v>7.7692384085165682E-3</v>
      </c>
      <c r="G13" s="95">
        <v>4.6717956469472651E-3</v>
      </c>
    </row>
    <row r="14" spans="1:7" x14ac:dyDescent="0.3">
      <c r="A14" s="1" t="s">
        <v>51</v>
      </c>
      <c r="B14" s="95">
        <v>8.9318926611054034E-3</v>
      </c>
      <c r="C14" s="95">
        <v>2.9205966169338687E-3</v>
      </c>
      <c r="D14" s="95">
        <v>5.4738760212853467E-3</v>
      </c>
      <c r="E14" s="95">
        <v>5.4272725424679901E-3</v>
      </c>
      <c r="F14" s="95">
        <v>3.6714185783517628E-3</v>
      </c>
      <c r="G14" s="95">
        <v>3.6950391132624782E-3</v>
      </c>
    </row>
    <row r="15" spans="1:7" x14ac:dyDescent="0.3">
      <c r="A15" s="1" t="s">
        <v>21</v>
      </c>
      <c r="B15" s="95">
        <v>6.4382270590398569E-2</v>
      </c>
      <c r="C15" s="95">
        <v>8.9672756063445186E-2</v>
      </c>
      <c r="D15" s="95">
        <v>0.40240640804025729</v>
      </c>
      <c r="E15" s="95">
        <v>0.38592120886252512</v>
      </c>
      <c r="F15" s="95">
        <v>0.35828371192444991</v>
      </c>
      <c r="G15" s="95">
        <v>0.3066397934107371</v>
      </c>
    </row>
    <row r="16" spans="1:7" x14ac:dyDescent="0.3">
      <c r="A16" s="1" t="s">
        <v>70</v>
      </c>
      <c r="B16" s="95">
        <v>1.5796877043949643E-2</v>
      </c>
      <c r="C16" s="95">
        <v>1.8210219718036984E-2</v>
      </c>
      <c r="D16" s="95">
        <v>4.3643726043639891E-2</v>
      </c>
      <c r="E16" s="95">
        <v>3.7993943322540476E-2</v>
      </c>
      <c r="F16" s="95">
        <v>3.3029237917339208E-2</v>
      </c>
      <c r="G16" s="95">
        <v>1.8618874759858333E-2</v>
      </c>
    </row>
    <row r="17" spans="1:7" x14ac:dyDescent="0.3">
      <c r="A17" s="1" t="s">
        <v>59</v>
      </c>
      <c r="B17" s="95">
        <v>1.3660025714038812E-2</v>
      </c>
      <c r="C17" s="95">
        <v>1.4980229258086543E-2</v>
      </c>
      <c r="D17" s="95">
        <v>1.6598888053192602E-2</v>
      </c>
      <c r="E17" s="95">
        <v>1.3773070466542607E-2</v>
      </c>
      <c r="F17" s="95">
        <v>9.5114693543314876E-3</v>
      </c>
      <c r="G17" s="95">
        <v>1.0608060064367738E-2</v>
      </c>
    </row>
    <row r="18" spans="1:7" x14ac:dyDescent="0.3">
      <c r="A18" s="1" t="s">
        <v>43</v>
      </c>
      <c r="B18" s="95">
        <v>8.1742483791699787E-3</v>
      </c>
      <c r="C18" s="95">
        <v>9.0844963537720508E-3</v>
      </c>
      <c r="D18" s="95">
        <v>1.3150512636257376E-2</v>
      </c>
      <c r="E18" s="95">
        <v>1.0549453360026209E-2</v>
      </c>
      <c r="F18" s="95">
        <v>2.1689612961012576E-2</v>
      </c>
      <c r="G18" s="95">
        <v>2.1657731034928188E-2</v>
      </c>
    </row>
    <row r="19" spans="1:7" x14ac:dyDescent="0.3">
      <c r="A19" s="1" t="s">
        <v>15</v>
      </c>
      <c r="B19" s="95">
        <v>1.3220965044888795E-2</v>
      </c>
      <c r="C19" s="95">
        <v>9.8147911844801011E-3</v>
      </c>
      <c r="D19" s="95">
        <v>1.0954866898259429E-2</v>
      </c>
      <c r="E19" s="95">
        <v>9.8936982395180697E-3</v>
      </c>
      <c r="F19" s="95">
        <v>9.0365230827695268E-3</v>
      </c>
      <c r="G19" s="95">
        <v>7.2753525552162635E-2</v>
      </c>
    </row>
    <row r="20" spans="1:7" x14ac:dyDescent="0.3">
      <c r="A20" s="1" t="s">
        <v>38</v>
      </c>
      <c r="B20" s="95">
        <v>1.801507960172001E-2</v>
      </c>
      <c r="C20" s="95">
        <v>2.1119161977443818E-2</v>
      </c>
      <c r="D20" s="95">
        <v>2.5524660812599183E-2</v>
      </c>
      <c r="E20" s="95">
        <v>1.6578987978761638E-2</v>
      </c>
      <c r="F20" s="95">
        <v>1.7132725224707799E-2</v>
      </c>
      <c r="G20" s="95">
        <v>1.9699470223393335E-2</v>
      </c>
    </row>
    <row r="21" spans="1:7" x14ac:dyDescent="0.3">
      <c r="A21" s="1" t="s">
        <v>39</v>
      </c>
      <c r="B21" s="95">
        <v>9.4193859044689118E-3</v>
      </c>
      <c r="C21" s="95">
        <v>9.918041115549071E-3</v>
      </c>
      <c r="D21" s="95">
        <v>2.374744557106059E-2</v>
      </c>
      <c r="E21" s="95">
        <v>2.3062402224022099E-2</v>
      </c>
      <c r="F21" s="95">
        <v>1.9796988011843611E-2</v>
      </c>
      <c r="G21" s="95">
        <v>2.1796107428519361E-2</v>
      </c>
    </row>
    <row r="22" spans="1:7" x14ac:dyDescent="0.3">
      <c r="A22" s="1" t="s">
        <v>78</v>
      </c>
      <c r="B22" s="95">
        <v>5.6739005956751909E-2</v>
      </c>
      <c r="C22" s="95">
        <v>5.9439803370853445E-2</v>
      </c>
      <c r="D22" s="95">
        <v>8.7041162310983203E-2</v>
      </c>
      <c r="E22" s="95">
        <v>0.10217593018463281</v>
      </c>
      <c r="F22" s="95">
        <v>0.11066517717759493</v>
      </c>
      <c r="G22" s="95">
        <v>6.5031820502842938E-2</v>
      </c>
    </row>
    <row r="23" spans="1:7" x14ac:dyDescent="0.3">
      <c r="A23" s="1" t="s">
        <v>13</v>
      </c>
      <c r="B23" s="95">
        <v>0.16105532501611727</v>
      </c>
      <c r="C23" s="95">
        <v>0.15016917792061221</v>
      </c>
      <c r="D23" s="95">
        <v>0.15367747421523678</v>
      </c>
      <c r="E23" s="95">
        <v>0.17939840954052216</v>
      </c>
      <c r="F23" s="95">
        <v>0.18944364028378899</v>
      </c>
      <c r="G23" s="95">
        <v>0.22401996537582608</v>
      </c>
    </row>
    <row r="24" spans="1:7" x14ac:dyDescent="0.3">
      <c r="A24" s="1" t="s">
        <v>98</v>
      </c>
      <c r="B24" s="95">
        <v>4.2153592972132975E-2</v>
      </c>
      <c r="C24" s="95">
        <v>7.3382055920864719E-2</v>
      </c>
      <c r="D24" s="95">
        <v>0.10378148646374277</v>
      </c>
      <c r="E24" s="95">
        <v>0.14564661651679472</v>
      </c>
      <c r="F24" s="95">
        <v>0.12504790358579268</v>
      </c>
      <c r="G24" s="95">
        <v>0.1398316888454903</v>
      </c>
    </row>
    <row r="25" spans="1:7" x14ac:dyDescent="0.3">
      <c r="A25" s="1" t="s">
        <v>71</v>
      </c>
      <c r="B25" s="95">
        <v>6.8727309564312646E-3</v>
      </c>
      <c r="C25" s="95">
        <v>5.4164893528634381E-3</v>
      </c>
      <c r="D25" s="95">
        <v>3.4228946291356087E-3</v>
      </c>
      <c r="E25" s="95">
        <v>4.3817310068590045E-3</v>
      </c>
      <c r="F25" s="95">
        <v>5.064539880484103E-3</v>
      </c>
      <c r="G25" s="95">
        <v>4.4121547376609355E-3</v>
      </c>
    </row>
    <row r="26" spans="1:7" x14ac:dyDescent="0.3">
      <c r="A26" s="1" t="s">
        <v>65</v>
      </c>
      <c r="B26" s="95">
        <v>2.7669137163841119E-3</v>
      </c>
      <c r="C26" s="95">
        <v>2.7131943269110459E-3</v>
      </c>
      <c r="D26" s="95">
        <v>2.8768038795272516E-3</v>
      </c>
      <c r="E26" s="95">
        <v>4.4457951007177915E-3</v>
      </c>
      <c r="F26" s="95">
        <v>9.3062205126863608E-3</v>
      </c>
      <c r="G26" s="95">
        <v>2.9559736721153137E-3</v>
      </c>
    </row>
    <row r="27" spans="1:7" x14ac:dyDescent="0.3">
      <c r="A27" s="1" t="s">
        <v>53</v>
      </c>
      <c r="B27" s="95">
        <v>7.5779994857753247E-3</v>
      </c>
      <c r="C27" s="95">
        <v>8.0590746212863239E-3</v>
      </c>
      <c r="D27" s="95">
        <v>5.8122225475621386E-3</v>
      </c>
      <c r="E27" s="95">
        <v>6.6158924766657971E-3</v>
      </c>
      <c r="F27" s="95">
        <v>7.9746709761343987E-3</v>
      </c>
      <c r="G27" s="95">
        <v>4.9257898530860964E-3</v>
      </c>
    </row>
    <row r="28" spans="1:7" x14ac:dyDescent="0.3">
      <c r="A28" s="1" t="s">
        <v>7</v>
      </c>
      <c r="B28" s="95">
        <v>3.3007179597159225E-3</v>
      </c>
      <c r="C28" s="95">
        <v>2.5700001782416951E-3</v>
      </c>
      <c r="D28" s="95">
        <v>2.713926176379462E-3</v>
      </c>
      <c r="E28" s="95">
        <v>2.7072762973080326E-3</v>
      </c>
      <c r="F28" s="95">
        <v>2.4476132007310577E-2</v>
      </c>
      <c r="G28" s="95">
        <v>2.3407448530864249E-3</v>
      </c>
    </row>
    <row r="29" spans="1:7" x14ac:dyDescent="0.3">
      <c r="A29" s="1" t="s">
        <v>89</v>
      </c>
      <c r="B29" s="95">
        <v>8.47559204315999E-3</v>
      </c>
      <c r="C29" s="95">
        <v>9.1848044270234405E-3</v>
      </c>
      <c r="D29" s="95">
        <v>6.4518703215024889E-3</v>
      </c>
      <c r="E29" s="95">
        <v>7.3323506600555923E-3</v>
      </c>
      <c r="F29" s="95">
        <v>4.9166834619301459E-3</v>
      </c>
      <c r="G29" s="95">
        <v>5.3845922460227609E-3</v>
      </c>
    </row>
    <row r="30" spans="1:7" x14ac:dyDescent="0.3">
      <c r="A30" s="1" t="s">
        <v>80</v>
      </c>
      <c r="B30" s="95">
        <v>9.070191930222439E-2</v>
      </c>
      <c r="C30" s="95">
        <v>7.0230033486122542E-2</v>
      </c>
      <c r="D30" s="95">
        <v>0.3570508521044029</v>
      </c>
      <c r="E30" s="95">
        <v>0.3531985521197552</v>
      </c>
      <c r="F30" s="95">
        <v>0.34351291907954201</v>
      </c>
      <c r="G30" s="95">
        <v>0.40361464626819349</v>
      </c>
    </row>
    <row r="31" spans="1:7" x14ac:dyDescent="0.3">
      <c r="A31" s="1" t="s">
        <v>69</v>
      </c>
      <c r="B31" s="95">
        <v>2.3438443223219987E-2</v>
      </c>
      <c r="C31" s="95">
        <v>2.7190600840814063E-2</v>
      </c>
      <c r="D31" s="95">
        <v>0.29994544359018327</v>
      </c>
      <c r="E31" s="95">
        <v>0.6342121674024237</v>
      </c>
      <c r="F31" s="95">
        <v>0.63775420557694795</v>
      </c>
      <c r="G31" s="95">
        <v>0.6855458493157961</v>
      </c>
    </row>
    <row r="32" spans="1:7" x14ac:dyDescent="0.3">
      <c r="A32" s="1" t="s">
        <v>33</v>
      </c>
      <c r="B32" s="95">
        <v>2.32542378197153E-2</v>
      </c>
      <c r="C32" s="95">
        <v>3.2616067460051482E-2</v>
      </c>
      <c r="D32" s="95">
        <v>1.13718413255547E-2</v>
      </c>
      <c r="E32" s="95">
        <v>2.2140053612401445E-2</v>
      </c>
      <c r="F32" s="95">
        <v>1.6997634374740049E-2</v>
      </c>
      <c r="G32" s="95">
        <v>1.0355447415519279E-2</v>
      </c>
    </row>
    <row r="33" spans="1:7" x14ac:dyDescent="0.3">
      <c r="A33" s="1" t="s">
        <v>30</v>
      </c>
      <c r="B33" s="95">
        <v>2.9172876248190226E-2</v>
      </c>
      <c r="C33" s="95">
        <v>2.8021200890339385E-2</v>
      </c>
      <c r="D33" s="95">
        <v>2.2806251251401385E-2</v>
      </c>
      <c r="E33" s="95">
        <v>2.2347972827758054E-2</v>
      </c>
      <c r="F33" s="95">
        <v>2.1500926928597338E-2</v>
      </c>
      <c r="G33" s="95">
        <v>1.7472975513850443E-2</v>
      </c>
    </row>
    <row r="34" spans="1:7" x14ac:dyDescent="0.3">
      <c r="A34" s="1" t="s">
        <v>52</v>
      </c>
      <c r="B34" s="95">
        <v>2.1346125140443772E-2</v>
      </c>
      <c r="C34" s="95">
        <v>1.9186116468563934E-2</v>
      </c>
      <c r="D34" s="95">
        <v>3.9667905932520585E-2</v>
      </c>
      <c r="E34" s="95">
        <v>3.4734476941552378E-2</v>
      </c>
      <c r="F34" s="95">
        <v>2.8715037860258849E-2</v>
      </c>
      <c r="G34" s="95">
        <v>0.39649777120159846</v>
      </c>
    </row>
    <row r="35" spans="1:7" x14ac:dyDescent="0.3">
      <c r="A35" s="1" t="s">
        <v>31</v>
      </c>
      <c r="B35" s="95">
        <v>7.5217014028576071E-3</v>
      </c>
      <c r="C35" s="95">
        <v>8.0793937361068636E-3</v>
      </c>
      <c r="D35" s="95">
        <v>1.054281219230358E-2</v>
      </c>
      <c r="E35" s="95">
        <v>1.004653376657039E-2</v>
      </c>
      <c r="F35" s="95">
        <v>8.878577067212963E-3</v>
      </c>
      <c r="G35" s="95">
        <v>8.8937073887655552E-3</v>
      </c>
    </row>
    <row r="36" spans="1:7" x14ac:dyDescent="0.3">
      <c r="A36" s="1" t="s">
        <v>32</v>
      </c>
      <c r="B36" s="95">
        <v>4.9164877952224524E-2</v>
      </c>
      <c r="C36" s="95">
        <v>9.1930599485304576E-2</v>
      </c>
      <c r="D36" s="95">
        <v>9.9056789746164164E-2</v>
      </c>
      <c r="E36" s="95">
        <v>0.10609992131675586</v>
      </c>
      <c r="F36" s="95">
        <v>9.2818931940722091E-2</v>
      </c>
      <c r="G36" s="95">
        <v>8.7067425721114991E-2</v>
      </c>
    </row>
    <row r="37" spans="1:7" x14ac:dyDescent="0.3">
      <c r="A37" s="1" t="s">
        <v>99</v>
      </c>
      <c r="B37" s="95">
        <v>2.0772999541474942E-2</v>
      </c>
      <c r="C37" s="95">
        <v>2.0403162888210799E-2</v>
      </c>
      <c r="D37" s="95">
        <v>0.12487374060812879</v>
      </c>
      <c r="E37" s="95">
        <v>4.9361864190783061E-2</v>
      </c>
      <c r="F37" s="95">
        <v>4.5938569208687358E-2</v>
      </c>
      <c r="G37" s="95">
        <v>4.5300571246214137E-2</v>
      </c>
    </row>
    <row r="38" spans="1:7" x14ac:dyDescent="0.3">
      <c r="A38" s="1" t="s">
        <v>26</v>
      </c>
      <c r="B38" s="95">
        <v>2.8957559715163925E-2</v>
      </c>
      <c r="C38" s="95">
        <v>2.0696092354052387E-2</v>
      </c>
      <c r="D38" s="95">
        <v>2.1314105545822509E-2</v>
      </c>
      <c r="E38" s="95">
        <v>2.152655516261583E-2</v>
      </c>
      <c r="F38" s="95">
        <v>1.7132180288309852E-2</v>
      </c>
      <c r="G38" s="95">
        <v>6.9411026533149926E-3</v>
      </c>
    </row>
    <row r="39" spans="1:7" x14ac:dyDescent="0.3">
      <c r="A39" s="1" t="s">
        <v>27</v>
      </c>
      <c r="B39" s="95">
        <v>4.0217200959310915E-3</v>
      </c>
      <c r="C39" s="95">
        <v>1.1927456292847931E-2</v>
      </c>
      <c r="D39" s="95">
        <v>3.5137551613594773E-3</v>
      </c>
      <c r="E39" s="95">
        <v>1.4524337091562473E-3</v>
      </c>
      <c r="F39" s="95">
        <v>1.4709138003981465E-2</v>
      </c>
      <c r="G39" s="95">
        <v>4.3914474436045504E-3</v>
      </c>
    </row>
    <row r="40" spans="1:7" x14ac:dyDescent="0.3">
      <c r="A40" s="1" t="s">
        <v>90</v>
      </c>
      <c r="B40" s="95">
        <v>1.5697376879176658E-2</v>
      </c>
      <c r="C40" s="95">
        <v>5.0634477447809773E-2</v>
      </c>
      <c r="D40" s="95">
        <v>4.399213178961698E-2</v>
      </c>
      <c r="E40" s="95">
        <v>0.3066449456556522</v>
      </c>
      <c r="F40" s="95">
        <v>0.28284820384443043</v>
      </c>
      <c r="G40" s="95">
        <v>7.3884688103497284E-2</v>
      </c>
    </row>
    <row r="41" spans="1:7" x14ac:dyDescent="0.3">
      <c r="A41" s="1" t="s">
        <v>28</v>
      </c>
      <c r="B41" s="95">
        <v>2.3392560246526441E-2</v>
      </c>
      <c r="C41" s="95">
        <v>2.0520680667722131E-2</v>
      </c>
      <c r="D41" s="95">
        <v>0.19638055486549574</v>
      </c>
      <c r="E41" s="95">
        <v>2.2097706622227625E-2</v>
      </c>
      <c r="F41" s="95">
        <v>2.0510479116583425E-2</v>
      </c>
      <c r="G41" s="95">
        <v>2.2218050243156789E-2</v>
      </c>
    </row>
    <row r="42" spans="1:7" x14ac:dyDescent="0.3">
      <c r="A42" s="1" t="s">
        <v>25</v>
      </c>
      <c r="B42" s="95">
        <v>6.449144824295136E-3</v>
      </c>
      <c r="C42" s="95">
        <v>4.333857284880417E-3</v>
      </c>
      <c r="D42" s="95">
        <v>6.7291783567645187E-3</v>
      </c>
      <c r="E42" s="95">
        <v>7.1277932277558891E-3</v>
      </c>
      <c r="F42" s="95">
        <v>6.6796245951710621E-3</v>
      </c>
      <c r="G42" s="95">
        <v>5.5950872240320172E-3</v>
      </c>
    </row>
    <row r="43" spans="1:7" x14ac:dyDescent="0.3">
      <c r="A43" s="1" t="s">
        <v>22</v>
      </c>
      <c r="B43" s="95">
        <v>2.2374808659048128E-2</v>
      </c>
      <c r="C43" s="95">
        <v>1.6229766744833236E-2</v>
      </c>
      <c r="D43" s="95">
        <v>1.5721076089307794E-2</v>
      </c>
      <c r="E43" s="95">
        <v>1.0884573004458095E-2</v>
      </c>
      <c r="F43" s="95">
        <v>1.4797194716506326E-2</v>
      </c>
      <c r="G43" s="95">
        <v>1.3170248092527721E-2</v>
      </c>
    </row>
    <row r="44" spans="1:7" x14ac:dyDescent="0.3">
      <c r="A44" s="1" t="s">
        <v>29</v>
      </c>
      <c r="B44" s="95">
        <v>1.4186100943422417E-2</v>
      </c>
      <c r="C44" s="95">
        <v>1.6776304581116289E-2</v>
      </c>
      <c r="D44" s="95">
        <v>1.7316813929496976E-2</v>
      </c>
      <c r="E44" s="95">
        <v>1.2829502561081325E-2</v>
      </c>
      <c r="F44" s="95">
        <v>1.2726606366530913E-2</v>
      </c>
      <c r="G44" s="95">
        <v>7.9302612637474498E-2</v>
      </c>
    </row>
    <row r="45" spans="1:7" x14ac:dyDescent="0.3">
      <c r="A45" s="1" t="s">
        <v>91</v>
      </c>
      <c r="B45" s="95">
        <v>0.10779673230619718</v>
      </c>
      <c r="C45" s="95">
        <v>2.0783803422040791E-2</v>
      </c>
      <c r="D45" s="95">
        <v>9.3123288275386504E-3</v>
      </c>
      <c r="E45" s="95">
        <v>9.7273591073745447E-3</v>
      </c>
      <c r="F45" s="95">
        <v>1.0927541515284057E-2</v>
      </c>
      <c r="G45" s="95">
        <v>9.4284385682385646E-3</v>
      </c>
    </row>
    <row r="46" spans="1:7" x14ac:dyDescent="0.3">
      <c r="A46" s="1" t="s">
        <v>100</v>
      </c>
      <c r="B46" s="95">
        <v>2.199520865761289E-2</v>
      </c>
      <c r="C46" s="95">
        <v>2.3139557464403892E-2</v>
      </c>
      <c r="D46" s="95">
        <v>1.9450723711825858E-2</v>
      </c>
      <c r="E46" s="95">
        <v>2.9892998244745849E-2</v>
      </c>
      <c r="F46" s="95">
        <v>4.085695481667382E-2</v>
      </c>
      <c r="G46" s="95">
        <v>1.4881700494271044E-2</v>
      </c>
    </row>
    <row r="47" spans="1:7" x14ac:dyDescent="0.3">
      <c r="A47" s="1" t="s">
        <v>63</v>
      </c>
      <c r="B47" s="95">
        <v>3.9082057825015074E-2</v>
      </c>
      <c r="C47" s="95">
        <v>3.6840511157316951E-2</v>
      </c>
      <c r="D47" s="95">
        <v>3.3044592427955204E-2</v>
      </c>
      <c r="E47" s="95">
        <v>2.9016069262920996E-2</v>
      </c>
      <c r="F47" s="95">
        <v>3.2898579447190934E-2</v>
      </c>
      <c r="G47" s="95">
        <v>2.4054388646014571E-2</v>
      </c>
    </row>
    <row r="48" spans="1:7" x14ac:dyDescent="0.3">
      <c r="A48" s="1" t="s">
        <v>81</v>
      </c>
      <c r="B48" s="95">
        <v>3.349221901107877E-3</v>
      </c>
      <c r="C48" s="95">
        <v>5.3373694373656085E-2</v>
      </c>
      <c r="D48" s="95">
        <v>3.8362269907401811E-2</v>
      </c>
      <c r="E48" s="95">
        <v>3.1815036985794597E-2</v>
      </c>
      <c r="F48" s="95">
        <v>1.2927042008808884E-2</v>
      </c>
      <c r="G48" s="95">
        <v>1.3378030017482494E-2</v>
      </c>
    </row>
    <row r="49" spans="1:7" x14ac:dyDescent="0.3">
      <c r="A49" s="1" t="s">
        <v>92</v>
      </c>
      <c r="B49" s="95">
        <v>1.4701049130095409E-2</v>
      </c>
      <c r="C49" s="95">
        <v>1.0996174562410761E-2</v>
      </c>
      <c r="D49" s="95">
        <v>1.709874726865513E-2</v>
      </c>
      <c r="E49" s="95">
        <v>1.7376785056766264E-2</v>
      </c>
      <c r="F49" s="95">
        <v>1.874317541006805E-2</v>
      </c>
      <c r="G49" s="95">
        <v>8.6856405415479279E-4</v>
      </c>
    </row>
    <row r="50" spans="1:7" x14ac:dyDescent="0.3">
      <c r="A50" s="1" t="s">
        <v>93</v>
      </c>
      <c r="B50" s="95">
        <v>1.1858146243027098E-2</v>
      </c>
      <c r="C50" s="95">
        <v>2.4264548740658035E-2</v>
      </c>
      <c r="D50" s="95">
        <v>2.1335867893826681E-2</v>
      </c>
      <c r="E50" s="95">
        <v>9.493325391630409E-3</v>
      </c>
      <c r="F50" s="95">
        <v>1.0492601720024584E-2</v>
      </c>
      <c r="G50" s="95">
        <v>1.1254903845701365E-2</v>
      </c>
    </row>
    <row r="51" spans="1:7" x14ac:dyDescent="0.3">
      <c r="A51" s="1" t="s">
        <v>47</v>
      </c>
      <c r="B51" s="95">
        <v>4.8268722986109574E-3</v>
      </c>
      <c r="C51" s="95">
        <v>5.3142643560120592E-3</v>
      </c>
      <c r="D51" s="95">
        <v>4.7571195631101355E-3</v>
      </c>
      <c r="E51" s="95">
        <v>1.0079198444701379E-2</v>
      </c>
      <c r="F51" s="95">
        <v>9.8610255700488317E-3</v>
      </c>
      <c r="G51" s="95">
        <v>6.9659900018889352E-3</v>
      </c>
    </row>
    <row r="52" spans="1:7" x14ac:dyDescent="0.3">
      <c r="A52" s="1" t="s">
        <v>94</v>
      </c>
      <c r="B52" s="95">
        <v>2.2432582963895484E-2</v>
      </c>
      <c r="C52" s="95">
        <v>1.2361556715297423E-2</v>
      </c>
      <c r="D52" s="95">
        <v>1.0764681338333804E-2</v>
      </c>
      <c r="E52" s="95">
        <v>9.4314116540914608E-2</v>
      </c>
      <c r="F52" s="95">
        <v>0.14301713566432109</v>
      </c>
      <c r="G52" s="95">
        <v>0.14813016827946351</v>
      </c>
    </row>
    <row r="53" spans="1:7" x14ac:dyDescent="0.3">
      <c r="A53" s="1" t="s">
        <v>11</v>
      </c>
      <c r="B53" s="95">
        <v>2.2780160286458653E-2</v>
      </c>
      <c r="C53" s="95">
        <v>2.4987264557539121E-2</v>
      </c>
      <c r="D53" s="95">
        <v>1.9180109030065663E-2</v>
      </c>
      <c r="E53" s="95">
        <v>2.242798062963984E-2</v>
      </c>
      <c r="F53" s="95">
        <v>2.108651908587604E-2</v>
      </c>
      <c r="G53" s="95">
        <v>1.5269209385488806E-2</v>
      </c>
    </row>
    <row r="54" spans="1:7" x14ac:dyDescent="0.3">
      <c r="A54" s="1" t="s">
        <v>101</v>
      </c>
      <c r="B54" s="95">
        <v>4.5260296921266166E-2</v>
      </c>
      <c r="C54" s="95">
        <v>5.6958081213437574E-2</v>
      </c>
      <c r="D54" s="95">
        <v>8.6247229739582029E-2</v>
      </c>
      <c r="E54" s="95">
        <v>6.8962049179999096E-2</v>
      </c>
      <c r="F54" s="95">
        <v>7.5310022579350044E-2</v>
      </c>
      <c r="G54" s="95">
        <v>5.9530503440316213E-2</v>
      </c>
    </row>
    <row r="55" spans="1:7" x14ac:dyDescent="0.3">
      <c r="A55" s="1" t="s">
        <v>83</v>
      </c>
      <c r="B55" s="95">
        <v>4.0794803019982583E-2</v>
      </c>
      <c r="C55" s="95">
        <v>4.0289874774967177E-2</v>
      </c>
      <c r="D55" s="95">
        <v>3.0420471375885026E-2</v>
      </c>
      <c r="E55" s="95">
        <v>2.4577031504013264E-2</v>
      </c>
      <c r="F55" s="95">
        <v>2.0318852321054025E-2</v>
      </c>
      <c r="G55" s="95">
        <v>1.884187724340251E-2</v>
      </c>
    </row>
    <row r="56" spans="1:7" x14ac:dyDescent="0.3">
      <c r="A56" s="1" t="s">
        <v>42</v>
      </c>
      <c r="B56" s="95">
        <v>1.0613501791470085E-2</v>
      </c>
      <c r="C56" s="95">
        <v>8.162083504109097E-3</v>
      </c>
      <c r="D56" s="95">
        <v>1.0001798581741678E-2</v>
      </c>
      <c r="E56" s="95">
        <v>7.6429213090643371E-3</v>
      </c>
      <c r="F56" s="95">
        <v>7.0545728501398381E-3</v>
      </c>
      <c r="G56" s="95">
        <v>5.8490595017023708E-3</v>
      </c>
    </row>
    <row r="57" spans="1:7" x14ac:dyDescent="0.3">
      <c r="A57" s="1" t="s">
        <v>34</v>
      </c>
      <c r="B57" s="95">
        <v>8.8878833167185339E-2</v>
      </c>
      <c r="C57" s="95">
        <v>6.645864813975054E-2</v>
      </c>
      <c r="D57" s="95">
        <v>6.1352303695093723E-2</v>
      </c>
      <c r="E57" s="95">
        <v>5.2023364660664109E-2</v>
      </c>
      <c r="F57" s="95">
        <v>4.6793407997685776E-2</v>
      </c>
      <c r="G57" s="95">
        <v>4.0583767156805818E-2</v>
      </c>
    </row>
    <row r="58" spans="1:7" x14ac:dyDescent="0.3">
      <c r="A58" s="1" t="s">
        <v>35</v>
      </c>
      <c r="B58" s="95">
        <v>9.0649516640118624E-2</v>
      </c>
      <c r="C58" s="95">
        <v>0.11493073693922984</v>
      </c>
      <c r="D58" s="95">
        <v>0.19922438868260067</v>
      </c>
      <c r="E58" s="95">
        <v>0.17648529346194428</v>
      </c>
      <c r="F58" s="95">
        <v>0.17717178413745227</v>
      </c>
      <c r="G58" s="95">
        <v>0.13406700082882081</v>
      </c>
    </row>
    <row r="59" spans="1:7" x14ac:dyDescent="0.3">
      <c r="A59" s="1" t="s">
        <v>95</v>
      </c>
      <c r="B59" s="95">
        <v>3.8869362315470099E-2</v>
      </c>
      <c r="C59" s="95">
        <v>3.3321099973699954E-2</v>
      </c>
      <c r="D59" s="95">
        <v>1.908372386773885E-2</v>
      </c>
      <c r="E59" s="95">
        <v>1.7981640224064375E-2</v>
      </c>
      <c r="F59" s="95">
        <v>1.2273602930504784E-2</v>
      </c>
      <c r="G59" s="95">
        <v>1.1056725000144116E-2</v>
      </c>
    </row>
    <row r="60" spans="1:7" x14ac:dyDescent="0.3">
      <c r="A60" s="1" t="s">
        <v>46</v>
      </c>
      <c r="B60" s="95">
        <v>2.2379529090303257E-2</v>
      </c>
      <c r="C60" s="95">
        <v>1.8722770945318039E-2</v>
      </c>
      <c r="D60" s="95">
        <v>2.3681457541209434E-2</v>
      </c>
      <c r="E60" s="95">
        <v>2.1052808999497612E-2</v>
      </c>
      <c r="F60" s="95">
        <v>2.6307226047423301E-2</v>
      </c>
      <c r="G60" s="95">
        <v>1.7171126583507258E-2</v>
      </c>
    </row>
    <row r="61" spans="1:7" x14ac:dyDescent="0.3">
      <c r="A61" s="1" t="s">
        <v>44</v>
      </c>
      <c r="B61" s="95">
        <v>2.3081882667397899E-2</v>
      </c>
      <c r="C61" s="95">
        <v>2.312843426275038E-2</v>
      </c>
      <c r="D61" s="95">
        <v>9.2295370353489073E-2</v>
      </c>
      <c r="E61" s="95">
        <v>2.6035160638377804E-2</v>
      </c>
      <c r="F61" s="95">
        <v>2.4497685085669487E-2</v>
      </c>
      <c r="G61" s="95">
        <v>3.4003122385146509E-2</v>
      </c>
    </row>
    <row r="62" spans="1:7" x14ac:dyDescent="0.3">
      <c r="A62" s="1" t="s">
        <v>36</v>
      </c>
      <c r="B62" s="95">
        <v>8.2540009269257263E-3</v>
      </c>
      <c r="C62" s="95">
        <v>7.2101234994787645E-3</v>
      </c>
      <c r="D62" s="95">
        <v>7.1404626996976004E-3</v>
      </c>
      <c r="E62" s="95">
        <v>5.299850604649407E-3</v>
      </c>
      <c r="F62" s="95">
        <v>4.4661508734274461E-3</v>
      </c>
      <c r="G62" s="95">
        <v>3.2736973683031453E-3</v>
      </c>
    </row>
    <row r="63" spans="1:7" x14ac:dyDescent="0.3">
      <c r="A63" s="1" t="s">
        <v>54</v>
      </c>
      <c r="B63" s="95">
        <v>1.0936744260701502E-2</v>
      </c>
      <c r="C63" s="95">
        <v>9.6031901470552336E-3</v>
      </c>
      <c r="D63" s="95">
        <v>8.8039755165530247E-3</v>
      </c>
      <c r="E63" s="95">
        <v>7.5284028913776939E-3</v>
      </c>
      <c r="F63" s="95">
        <v>2.8516372311322105E-2</v>
      </c>
      <c r="G63" s="95">
        <v>3.1837722340707926E-2</v>
      </c>
    </row>
    <row r="64" spans="1:7" x14ac:dyDescent="0.3">
      <c r="A64" s="1" t="s">
        <v>23</v>
      </c>
      <c r="B64" s="95">
        <v>1.0808717167500244E-2</v>
      </c>
      <c r="C64" s="95">
        <v>9.4509178500098955E-3</v>
      </c>
      <c r="D64" s="95">
        <v>9.1680828960472808E-3</v>
      </c>
      <c r="E64" s="95">
        <v>9.7331854248641023E-3</v>
      </c>
      <c r="F64" s="95">
        <v>9.7367743720473444E-3</v>
      </c>
      <c r="G64" s="95">
        <v>7.0368331919011999E-3</v>
      </c>
    </row>
    <row r="65" spans="1:7" x14ac:dyDescent="0.3">
      <c r="A65" s="1" t="s">
        <v>49</v>
      </c>
      <c r="B65" s="95">
        <v>1.2865209067260725E-2</v>
      </c>
      <c r="C65" s="95">
        <v>1.2095199873281689E-2</v>
      </c>
      <c r="D65" s="95">
        <v>1.2818228376047373E-2</v>
      </c>
      <c r="E65" s="95">
        <v>1.1757318165099877E-2</v>
      </c>
      <c r="F65" s="95">
        <v>2.1500916222396173E-2</v>
      </c>
      <c r="G65" s="95">
        <v>2.1647975694085431E-2</v>
      </c>
    </row>
    <row r="66" spans="1:7" x14ac:dyDescent="0.3">
      <c r="A66" s="1" t="s">
        <v>24</v>
      </c>
      <c r="B66" s="95">
        <v>6.2892970767343209E-2</v>
      </c>
      <c r="C66" s="95">
        <v>8.2566336393282522E-2</v>
      </c>
      <c r="D66" s="95">
        <v>8.4652689037034226E-2</v>
      </c>
      <c r="E66" s="95">
        <v>7.7210008544249989E-2</v>
      </c>
      <c r="F66" s="95">
        <v>9.9971690671884744E-2</v>
      </c>
      <c r="G66" s="95">
        <v>6.3870959710022199E-2</v>
      </c>
    </row>
    <row r="67" spans="1:7" x14ac:dyDescent="0.3">
      <c r="A67" s="1" t="s">
        <v>68</v>
      </c>
      <c r="B67" s="95">
        <v>1.8653728506836584E-2</v>
      </c>
      <c r="C67" s="95">
        <v>2.5782291421214385E-2</v>
      </c>
      <c r="D67" s="95">
        <v>2.3580310664445606E-2</v>
      </c>
      <c r="E67" s="95">
        <v>1.5540108786168997E-2</v>
      </c>
      <c r="F67" s="95">
        <v>1.3622599014250792E-2</v>
      </c>
      <c r="G67" s="95">
        <v>1.5182838612387492E-2</v>
      </c>
    </row>
    <row r="68" spans="1:7" x14ac:dyDescent="0.3">
      <c r="A68" s="1" t="s">
        <v>41</v>
      </c>
      <c r="B68" s="95">
        <v>1.6485667166930441E-2</v>
      </c>
      <c r="C68" s="95">
        <v>0.12785190815631622</v>
      </c>
      <c r="D68" s="95">
        <v>0.1597140900129598</v>
      </c>
      <c r="E68" s="95">
        <v>0.14356508368916301</v>
      </c>
      <c r="F68" s="95">
        <v>0.14306765327367008</v>
      </c>
      <c r="G68" s="95">
        <v>8.5093768525184091E-2</v>
      </c>
    </row>
    <row r="69" spans="1:7" x14ac:dyDescent="0.3">
      <c r="A69" s="1" t="s">
        <v>102</v>
      </c>
      <c r="B69" s="95">
        <v>4.9506714080649446E-2</v>
      </c>
      <c r="C69" s="95">
        <v>6.0509178999851171E-2</v>
      </c>
      <c r="D69" s="95">
        <v>7.888813573685946E-2</v>
      </c>
      <c r="E69" s="95">
        <v>5.0134296642882825E-2</v>
      </c>
      <c r="F69" s="95">
        <v>4.8736599410944666E-2</v>
      </c>
      <c r="G69" s="95">
        <v>0.12950881909703366</v>
      </c>
    </row>
    <row r="70" spans="1:7" x14ac:dyDescent="0.3">
      <c r="A70" s="1" t="s">
        <v>55</v>
      </c>
      <c r="B70" s="95">
        <v>3.1426790524843477E-2</v>
      </c>
      <c r="C70" s="95">
        <v>3.1421527643811051E-2</v>
      </c>
      <c r="D70" s="95">
        <v>3.2266304688357929E-2</v>
      </c>
      <c r="E70" s="95">
        <v>2.5297684259186045E-2</v>
      </c>
      <c r="F70" s="95">
        <v>2.2614977211268233E-2</v>
      </c>
      <c r="G70" s="95">
        <v>2.9877467420597936E-2</v>
      </c>
    </row>
    <row r="71" spans="1:7" x14ac:dyDescent="0.3">
      <c r="A71" s="1" t="s">
        <v>16</v>
      </c>
      <c r="B71" s="95">
        <v>1.9614313653162619E-2</v>
      </c>
      <c r="C71" s="95">
        <v>1.7495016781710074E-2</v>
      </c>
      <c r="D71" s="95">
        <v>1.8706281869898367E-2</v>
      </c>
      <c r="E71" s="95">
        <v>2.0329831513415664E-2</v>
      </c>
      <c r="F71" s="95">
        <v>1.9330916048645022E-2</v>
      </c>
      <c r="G71" s="95">
        <v>1.5842096269963284E-2</v>
      </c>
    </row>
    <row r="72" spans="1:7" x14ac:dyDescent="0.3">
      <c r="A72" s="1" t="s">
        <v>19</v>
      </c>
      <c r="B72" s="95">
        <v>6.3444361924155326E-2</v>
      </c>
      <c r="C72" s="95">
        <v>7.8785946842834936E-2</v>
      </c>
      <c r="D72" s="95">
        <v>0.10046798809315398</v>
      </c>
      <c r="E72" s="95">
        <v>6.0952291165458958E-2</v>
      </c>
      <c r="F72" s="95">
        <v>5.7887708332808575E-2</v>
      </c>
      <c r="G72" s="95">
        <v>0.17433473218092815</v>
      </c>
    </row>
    <row r="73" spans="1:7" x14ac:dyDescent="0.3">
      <c r="A73" s="1" t="s">
        <v>17</v>
      </c>
      <c r="B73" s="95">
        <v>7.9580272038090788E-2</v>
      </c>
      <c r="C73" s="95">
        <v>9.4790717857220264E-2</v>
      </c>
      <c r="D73" s="95">
        <v>0.14145232777311992</v>
      </c>
      <c r="E73" s="95">
        <v>4.0865332053953429E-2</v>
      </c>
      <c r="F73" s="95">
        <v>3.8803491958758776E-2</v>
      </c>
      <c r="G73" s="95">
        <v>0.28416752014217922</v>
      </c>
    </row>
    <row r="74" spans="1:7" x14ac:dyDescent="0.3">
      <c r="A74" s="1" t="s">
        <v>60</v>
      </c>
      <c r="B74" s="95">
        <v>5.8555570959991518E-2</v>
      </c>
      <c r="C74" s="95">
        <v>8.3429001741918335E-2</v>
      </c>
      <c r="D74" s="95">
        <v>9.9241839124147413E-2</v>
      </c>
      <c r="E74" s="95">
        <v>0.10071832934746985</v>
      </c>
      <c r="F74" s="95">
        <v>9.7557265551705533E-2</v>
      </c>
      <c r="G74" s="95">
        <v>8.1941520513413593E-2</v>
      </c>
    </row>
    <row r="75" spans="1:7" x14ac:dyDescent="0.3">
      <c r="A75" s="1" t="s">
        <v>96</v>
      </c>
      <c r="B75" s="95">
        <v>3.4951869027170311E-2</v>
      </c>
      <c r="C75" s="95">
        <v>3.576483695781843E-2</v>
      </c>
      <c r="D75" s="95">
        <v>1.3126828774509743E-2</v>
      </c>
      <c r="E75" s="95">
        <v>3.887204880821174E-2</v>
      </c>
      <c r="F75" s="95">
        <v>3.2814687164687474E-2</v>
      </c>
      <c r="G75" s="95">
        <v>1.0439347367128839E-2</v>
      </c>
    </row>
    <row r="76" spans="1:7" x14ac:dyDescent="0.3">
      <c r="A76" s="1" t="s">
        <v>82</v>
      </c>
      <c r="B76" s="95">
        <v>1.7362325685498333E-2</v>
      </c>
      <c r="C76" s="95">
        <v>1.8611856537943103E-2</v>
      </c>
      <c r="D76" s="95">
        <v>4.2231344528871541E-2</v>
      </c>
      <c r="E76" s="95">
        <v>3.5918388507241397E-2</v>
      </c>
      <c r="F76" s="95">
        <v>4.8233179720807443E-2</v>
      </c>
      <c r="G76" s="95">
        <v>3.6478663393448921E-2</v>
      </c>
    </row>
    <row r="77" spans="1:7" x14ac:dyDescent="0.3">
      <c r="A77" s="1" t="s">
        <v>103</v>
      </c>
      <c r="B77" s="95">
        <v>1.9567329068228528E-2</v>
      </c>
      <c r="C77" s="95" t="e">
        <v>#VALUE!</v>
      </c>
      <c r="D77" s="95" t="e">
        <v>#VALUE!</v>
      </c>
      <c r="E77" s="95" t="e">
        <v>#VALUE!</v>
      </c>
      <c r="F77" s="95" t="e">
        <v>#VALUE!</v>
      </c>
      <c r="G77" s="95" t="e">
        <v>#VALUE!</v>
      </c>
    </row>
    <row r="78" spans="1:7" x14ac:dyDescent="0.3">
      <c r="A78" s="1" t="s">
        <v>103</v>
      </c>
      <c r="B78" s="95" t="e">
        <v>#VALUE!</v>
      </c>
      <c r="C78" s="95">
        <v>1.5054347121209517E-2</v>
      </c>
      <c r="D78" s="95">
        <v>2.3755103973378978E-2</v>
      </c>
      <c r="E78" s="95">
        <v>7.2978691113201322E-2</v>
      </c>
      <c r="F78" s="95">
        <v>2.9649700829281929E-2</v>
      </c>
      <c r="G78" s="95">
        <v>2.731441837107609E-2</v>
      </c>
    </row>
    <row r="79" spans="1:7" x14ac:dyDescent="0.3">
      <c r="A79" s="1" t="s">
        <v>58</v>
      </c>
      <c r="B79" s="95">
        <v>0.13414895615329686</v>
      </c>
      <c r="C79" s="95">
        <v>0.14259475767594001</v>
      </c>
      <c r="D79" s="95">
        <v>0.19676653929366067</v>
      </c>
      <c r="E79" s="95">
        <v>0.19715917852630901</v>
      </c>
      <c r="F79" s="95">
        <v>0.34374253952003586</v>
      </c>
      <c r="G79" s="95">
        <v>0.29111151510072975</v>
      </c>
    </row>
    <row r="80" spans="1:7" x14ac:dyDescent="0.3">
      <c r="A80" s="1" t="s">
        <v>14</v>
      </c>
      <c r="B80" s="95">
        <v>0.13903859724517104</v>
      </c>
      <c r="C80" s="95">
        <v>0.30259658556197622</v>
      </c>
      <c r="D80" s="95">
        <v>0.54657659172796247</v>
      </c>
      <c r="E80" s="95">
        <v>0.51154355433605148</v>
      </c>
      <c r="F80" s="95">
        <v>0.42539000002943889</v>
      </c>
      <c r="G80" s="95">
        <v>0.38899863769360321</v>
      </c>
    </row>
    <row r="81" spans="1:7" x14ac:dyDescent="0.3">
      <c r="A81" s="1" t="s">
        <v>77</v>
      </c>
      <c r="B81" s="95">
        <v>6.5519136871421441E-2</v>
      </c>
      <c r="C81" s="95">
        <v>5.7967102405868158E-2</v>
      </c>
      <c r="D81" s="95">
        <v>6.7307242738579048E-2</v>
      </c>
      <c r="E81" s="95">
        <v>1.7616334959526154E-2</v>
      </c>
      <c r="F81" s="95">
        <v>7.0804828649583809E-3</v>
      </c>
      <c r="G81" s="95">
        <v>8.1933448190674579E-3</v>
      </c>
    </row>
    <row r="82" spans="1:7" x14ac:dyDescent="0.3">
      <c r="A82" s="1" t="s">
        <v>12</v>
      </c>
      <c r="B82" s="95">
        <v>7.8956369063738294E-3</v>
      </c>
      <c r="C82" s="95">
        <v>7.4646752558282592E-3</v>
      </c>
      <c r="D82" s="95">
        <v>9.9929985132740876E-3</v>
      </c>
      <c r="E82" s="95">
        <v>8.0688880477224594E-3</v>
      </c>
      <c r="F82" s="95">
        <v>6.7674846039856565E-3</v>
      </c>
      <c r="G82" s="95">
        <v>7.3971822904580131E-3</v>
      </c>
    </row>
    <row r="83" spans="1:7" x14ac:dyDescent="0.3">
      <c r="A83" s="1" t="s">
        <v>61</v>
      </c>
      <c r="B83" s="95">
        <v>5.5494735685714331E-3</v>
      </c>
      <c r="C83" s="95">
        <v>4.7460688502475009E-3</v>
      </c>
      <c r="D83" s="95">
        <v>5.6857477497894967E-3</v>
      </c>
      <c r="E83" s="95">
        <v>0.12659294102353236</v>
      </c>
      <c r="F83" s="95">
        <v>6.0174596394126654E-3</v>
      </c>
      <c r="G83" s="95">
        <v>5.8545535095738165E-3</v>
      </c>
    </row>
    <row r="84" spans="1:7" x14ac:dyDescent="0.3">
      <c r="A84" s="1" t="s">
        <v>72</v>
      </c>
      <c r="B84" s="95">
        <v>7.4578070173387037E-3</v>
      </c>
      <c r="C84" s="95">
        <v>1.8581224115091732E-2</v>
      </c>
      <c r="D84" s="95">
        <v>1.8955751181249172E-2</v>
      </c>
      <c r="E84" s="95">
        <v>1.8562853435020829E-2</v>
      </c>
      <c r="F84" s="95">
        <v>3.2320638119620042E-2</v>
      </c>
      <c r="G84" s="95">
        <v>2.5724079041146465E-2</v>
      </c>
    </row>
    <row r="85" spans="1:7" x14ac:dyDescent="0.3">
      <c r="A85" s="1" t="s">
        <v>76</v>
      </c>
      <c r="B85" s="95">
        <v>1.0470846650025815E-2</v>
      </c>
      <c r="C85" s="95">
        <v>9.426161772629553E-3</v>
      </c>
      <c r="D85" s="95">
        <v>1.056183179259043E-2</v>
      </c>
      <c r="E85" s="95">
        <v>1.1744199835088247E-2</v>
      </c>
      <c r="F85" s="95">
        <v>1.1344469941389877E-2</v>
      </c>
      <c r="G85" s="95">
        <v>9.5907081075711012E-3</v>
      </c>
    </row>
    <row r="86" spans="1:7" x14ac:dyDescent="0.3">
      <c r="A86" s="1" t="s">
        <v>6</v>
      </c>
      <c r="B86" s="95">
        <v>6.7239781834990742E-2</v>
      </c>
      <c r="C86" s="95">
        <v>2.4566371660369509E-2</v>
      </c>
      <c r="D86" s="95">
        <v>5.2720921754191942E-2</v>
      </c>
      <c r="E86" s="95">
        <v>9.089776764212168E-2</v>
      </c>
      <c r="F86" s="95">
        <v>9.2542485359318999E-2</v>
      </c>
      <c r="G86" s="95">
        <v>8.6205403048932039E-2</v>
      </c>
    </row>
    <row r="87" spans="1:7" x14ac:dyDescent="0.3">
      <c r="A87" s="1" t="s">
        <v>64</v>
      </c>
      <c r="B87" s="95">
        <v>1.0850570541733696E-2</v>
      </c>
      <c r="C87" s="95">
        <v>1.0008529961270562E-2</v>
      </c>
      <c r="D87" s="95">
        <v>8.687031840861786E-3</v>
      </c>
      <c r="E87" s="95">
        <v>7.4200546027053463E-3</v>
      </c>
      <c r="F87" s="95">
        <v>6.1636074431652803E-3</v>
      </c>
      <c r="G87" s="95">
        <v>3.9295662516424705E-3</v>
      </c>
    </row>
    <row r="88" spans="1:7" x14ac:dyDescent="0.3">
      <c r="A88" s="1" t="s">
        <v>5</v>
      </c>
      <c r="B88" s="95">
        <v>2.1916609190612692E-2</v>
      </c>
      <c r="C88" s="95">
        <v>1.8483832600253613E-2</v>
      </c>
      <c r="D88" s="95">
        <v>4.0853154613453069E-2</v>
      </c>
      <c r="E88" s="95">
        <v>2.1117551127257165E-2</v>
      </c>
      <c r="F88" s="95">
        <v>4.954677766526884E-2</v>
      </c>
      <c r="G88" s="95">
        <v>4.2639889579505125E-2</v>
      </c>
    </row>
    <row r="89" spans="1:7" x14ac:dyDescent="0.3">
      <c r="A89" s="1" t="s">
        <v>104</v>
      </c>
      <c r="B89" s="95">
        <v>2.5811984257804843E-2</v>
      </c>
      <c r="C89" s="95" t="e">
        <v>#VALUE!</v>
      </c>
      <c r="D89" s="95" t="e">
        <v>#VALUE!</v>
      </c>
      <c r="E89" s="95" t="e">
        <v>#VALUE!</v>
      </c>
      <c r="F89" s="95" t="e">
        <v>#VALUE!</v>
      </c>
      <c r="G89" s="95" t="e">
        <v>#VALUE!</v>
      </c>
    </row>
    <row r="90" spans="1:7" x14ac:dyDescent="0.3">
      <c r="A90" s="1" t="s">
        <v>104</v>
      </c>
      <c r="B90" s="95" t="e">
        <v>#VALUE!</v>
      </c>
      <c r="C90" s="95">
        <v>2.9140761123985962E-2</v>
      </c>
      <c r="D90" s="95">
        <v>2.9487994162350734E-2</v>
      </c>
      <c r="E90" s="95">
        <v>6.7859692699587026E-2</v>
      </c>
      <c r="F90" s="95">
        <v>9.371936664978138E-2</v>
      </c>
      <c r="G90" s="95">
        <v>0.14148451307840618</v>
      </c>
    </row>
    <row r="91" spans="1:7" x14ac:dyDescent="0.3">
      <c r="A91" s="1" t="s">
        <v>1</v>
      </c>
      <c r="B91" s="95">
        <v>1.3181560892695048E-2</v>
      </c>
      <c r="C91" s="95">
        <v>1.0443829931553801E-2</v>
      </c>
      <c r="D91" s="95">
        <v>1.0013859392719468E-2</v>
      </c>
      <c r="E91" s="95">
        <v>5.9459913689911287E-3</v>
      </c>
      <c r="F91" s="95">
        <v>5.9610986237411054E-3</v>
      </c>
      <c r="G91" s="95">
        <v>1.5477518837554796E-3</v>
      </c>
    </row>
    <row r="92" spans="1:7" x14ac:dyDescent="0.3">
      <c r="A92" s="1" t="s">
        <v>57</v>
      </c>
      <c r="B92" s="95">
        <v>9.3621177516498375E-3</v>
      </c>
      <c r="C92" s="95">
        <v>8.1939647572966852E-3</v>
      </c>
      <c r="D92" s="95">
        <v>1.0599320806250541E-2</v>
      </c>
      <c r="E92" s="95">
        <v>9.5854933950608838E-3</v>
      </c>
      <c r="F92" s="95">
        <v>8.7925093170252797E-3</v>
      </c>
      <c r="G92" s="95">
        <v>8.8629572790594E-3</v>
      </c>
    </row>
    <row r="93" spans="1:7" x14ac:dyDescent="0.3">
      <c r="A93" s="1" t="s">
        <v>62</v>
      </c>
      <c r="B93" s="95">
        <v>4.2866591414867442E-2</v>
      </c>
      <c r="C93" s="95">
        <v>4.8025599427061277E-2</v>
      </c>
      <c r="D93" s="95">
        <v>2.649138897428566E-2</v>
      </c>
      <c r="E93" s="95">
        <v>0.17028968341219633</v>
      </c>
      <c r="F93" s="95">
        <v>1.4632109488443826E-2</v>
      </c>
      <c r="G93" s="95">
        <v>1.7553006481653921E-2</v>
      </c>
    </row>
    <row r="94" spans="1:7" x14ac:dyDescent="0.3">
      <c r="A94" s="1" t="s">
        <v>9</v>
      </c>
      <c r="B94" s="95">
        <v>3.0179074061174909E-2</v>
      </c>
      <c r="C94" s="95">
        <v>6.2679045660682456E-2</v>
      </c>
      <c r="D94" s="95">
        <v>7.239138887059994E-2</v>
      </c>
      <c r="E94" s="95">
        <v>5.3167904545804799E-2</v>
      </c>
      <c r="F94" s="95">
        <v>1.4821388835619226E-2</v>
      </c>
      <c r="G94" s="95">
        <v>2.060530673444631E-2</v>
      </c>
    </row>
    <row r="95" spans="1:7" x14ac:dyDescent="0.3">
      <c r="A95" s="1" t="s">
        <v>10</v>
      </c>
      <c r="B95" s="95">
        <v>3.6035074531652528E-2</v>
      </c>
      <c r="C95" s="95">
        <v>4.1288337298793117E-2</v>
      </c>
      <c r="D95" s="95">
        <v>5.2931042558874479E-2</v>
      </c>
      <c r="E95" s="95">
        <v>4.8784265923079655E-2</v>
      </c>
      <c r="F95" s="95">
        <v>0.31676432065210874</v>
      </c>
      <c r="G95" s="95">
        <v>0.40320942303479745</v>
      </c>
    </row>
    <row r="96" spans="1:7" x14ac:dyDescent="0.3">
      <c r="A96" s="1" t="s">
        <v>75</v>
      </c>
      <c r="B96" s="95">
        <v>1.1805332742353495E-2</v>
      </c>
      <c r="C96" s="95">
        <v>1.4271351327792349E-2</v>
      </c>
      <c r="D96" s="95">
        <v>1.1191368948072405E-2</v>
      </c>
      <c r="E96" s="95">
        <v>9.8209240307051034E-3</v>
      </c>
      <c r="F96" s="95">
        <v>8.697242597182582E-3</v>
      </c>
      <c r="G96" s="95">
        <v>7.9079829452230865E-3</v>
      </c>
    </row>
    <row r="97" spans="1:7" x14ac:dyDescent="0.3">
      <c r="A97" s="1" t="s">
        <v>73</v>
      </c>
      <c r="B97" s="95">
        <v>7.7365329679274534E-3</v>
      </c>
      <c r="C97" s="95">
        <v>7.6585093139961121E-3</v>
      </c>
      <c r="D97" s="95">
        <v>3.9598262022025963E-3</v>
      </c>
      <c r="E97" s="95">
        <v>2.962710126931228E-3</v>
      </c>
      <c r="F97" s="95">
        <v>2.5802807957538672E-3</v>
      </c>
      <c r="G97" s="95">
        <v>2.1781390105119363E-3</v>
      </c>
    </row>
    <row r="98" spans="1:7" x14ac:dyDescent="0.3">
      <c r="A98" s="1" t="s">
        <v>8</v>
      </c>
      <c r="B98" s="95">
        <v>2.080287465852444E-3</v>
      </c>
      <c r="C98" s="95">
        <v>1.9830158970414891E-3</v>
      </c>
      <c r="D98" s="95">
        <v>2.5821315533780262E-3</v>
      </c>
      <c r="E98" s="95">
        <v>2.3152687515458469E-3</v>
      </c>
      <c r="F98" s="95">
        <v>2.196646638749195E-3</v>
      </c>
      <c r="G98" s="95">
        <v>1.9276257413238119E-3</v>
      </c>
    </row>
    <row r="99" spans="1:7" x14ac:dyDescent="0.3">
      <c r="A99" s="1" t="s">
        <v>3</v>
      </c>
      <c r="B99" s="95">
        <v>2.4531136895125476E-2</v>
      </c>
      <c r="C99" s="95">
        <v>3.4359223793086639E-2</v>
      </c>
      <c r="D99" s="95">
        <v>7.7361586717842046E-2</v>
      </c>
      <c r="E99" s="95">
        <v>1.8068783951031332E-2</v>
      </c>
      <c r="F99" s="95">
        <v>8.3459039570943569E-3</v>
      </c>
      <c r="G99" s="95">
        <v>1.9843581215700349E-2</v>
      </c>
    </row>
    <row r="100" spans="1:7" x14ac:dyDescent="0.3">
      <c r="A100" s="1" t="s">
        <v>74</v>
      </c>
      <c r="B100" s="95">
        <v>1.4871802510360761E-2</v>
      </c>
      <c r="C100" s="95">
        <v>1.1861096150179258E-2</v>
      </c>
      <c r="D100" s="95">
        <v>1.8014250661610016E-2</v>
      </c>
      <c r="E100" s="95">
        <v>1.3323911007436748E-2</v>
      </c>
      <c r="F100" s="95">
        <v>1.39007004214664E-2</v>
      </c>
      <c r="G100" s="95">
        <v>1.4523309156427217E-2</v>
      </c>
    </row>
    <row r="101" spans="1:7" x14ac:dyDescent="0.3">
      <c r="A101" s="1" t="s">
        <v>18</v>
      </c>
      <c r="B101" s="95">
        <v>9.5822596213573068E-3</v>
      </c>
      <c r="C101" s="95">
        <v>7.8407277971935738E-3</v>
      </c>
      <c r="D101" s="95">
        <v>8.9776494565977707E-3</v>
      </c>
      <c r="E101" s="95">
        <v>6.0503693607243695E-3</v>
      </c>
      <c r="F101" s="95">
        <v>4.5373464635495636E-3</v>
      </c>
      <c r="G101" s="95">
        <v>2.5752859317310041E-3</v>
      </c>
    </row>
  </sheetData>
  <pageMargins left="0.75" right="0.75" top="1" bottom="1" header="0.5" footer="0.5"/>
  <pageSetup orientation="portrait" horizontalDpi="300" verticalDpi="30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03A116-736A-4762-8E13-A8315C50651B}">
  <sheetPr codeName="Лист16">
    <tabColor theme="0" tint="-0.14999847407452621"/>
    <pageSetUpPr fitToPage="1"/>
  </sheetPr>
  <dimension ref="A1:Y97"/>
  <sheetViews>
    <sheetView showGridLines="0" topLeftCell="A40" workbookViewId="0">
      <selection sqref="A1:XFD1048576"/>
    </sheetView>
  </sheetViews>
  <sheetFormatPr defaultRowHeight="16.5" x14ac:dyDescent="0.3"/>
  <cols>
    <col min="1" max="1" width="108.5703125" style="86" customWidth="1"/>
    <col min="2" max="2" width="10.85546875" style="15" customWidth="1"/>
    <col min="3" max="255" width="9.140625" style="15"/>
    <col min="256" max="256" width="108.5703125" style="15" customWidth="1"/>
    <col min="257" max="257" width="1.5703125" style="15" customWidth="1"/>
    <col min="258" max="258" width="6" style="15" customWidth="1"/>
    <col min="259" max="511" width="9.140625" style="15"/>
    <col min="512" max="512" width="108.5703125" style="15" customWidth="1"/>
    <col min="513" max="513" width="1.5703125" style="15" customWidth="1"/>
    <col min="514" max="514" width="6" style="15" customWidth="1"/>
    <col min="515" max="767" width="9.140625" style="15"/>
    <col min="768" max="768" width="108.5703125" style="15" customWidth="1"/>
    <col min="769" max="769" width="1.5703125" style="15" customWidth="1"/>
    <col min="770" max="770" width="6" style="15" customWidth="1"/>
    <col min="771" max="1023" width="9.140625" style="15"/>
    <col min="1024" max="1024" width="108.5703125" style="15" customWidth="1"/>
    <col min="1025" max="1025" width="1.5703125" style="15" customWidth="1"/>
    <col min="1026" max="1026" width="6" style="15" customWidth="1"/>
    <col min="1027" max="1279" width="9.140625" style="15"/>
    <col min="1280" max="1280" width="108.5703125" style="15" customWidth="1"/>
    <col min="1281" max="1281" width="1.5703125" style="15" customWidth="1"/>
    <col min="1282" max="1282" width="6" style="15" customWidth="1"/>
    <col min="1283" max="1535" width="9.140625" style="15"/>
    <col min="1536" max="1536" width="108.5703125" style="15" customWidth="1"/>
    <col min="1537" max="1537" width="1.5703125" style="15" customWidth="1"/>
    <col min="1538" max="1538" width="6" style="15" customWidth="1"/>
    <col min="1539" max="1791" width="9.140625" style="15"/>
    <col min="1792" max="1792" width="108.5703125" style="15" customWidth="1"/>
    <col min="1793" max="1793" width="1.5703125" style="15" customWidth="1"/>
    <col min="1794" max="1794" width="6" style="15" customWidth="1"/>
    <col min="1795" max="2047" width="9.140625" style="15"/>
    <col min="2048" max="2048" width="108.5703125" style="15" customWidth="1"/>
    <col min="2049" max="2049" width="1.5703125" style="15" customWidth="1"/>
    <col min="2050" max="2050" width="6" style="15" customWidth="1"/>
    <col min="2051" max="2303" width="9.140625" style="15"/>
    <col min="2304" max="2304" width="108.5703125" style="15" customWidth="1"/>
    <col min="2305" max="2305" width="1.5703125" style="15" customWidth="1"/>
    <col min="2306" max="2306" width="6" style="15" customWidth="1"/>
    <col min="2307" max="2559" width="9.140625" style="15"/>
    <col min="2560" max="2560" width="108.5703125" style="15" customWidth="1"/>
    <col min="2561" max="2561" width="1.5703125" style="15" customWidth="1"/>
    <col min="2562" max="2562" width="6" style="15" customWidth="1"/>
    <col min="2563" max="2815" width="9.140625" style="15"/>
    <col min="2816" max="2816" width="108.5703125" style="15" customWidth="1"/>
    <col min="2817" max="2817" width="1.5703125" style="15" customWidth="1"/>
    <col min="2818" max="2818" width="6" style="15" customWidth="1"/>
    <col min="2819" max="3071" width="9.140625" style="15"/>
    <col min="3072" max="3072" width="108.5703125" style="15" customWidth="1"/>
    <col min="3073" max="3073" width="1.5703125" style="15" customWidth="1"/>
    <col min="3074" max="3074" width="6" style="15" customWidth="1"/>
    <col min="3075" max="3327" width="9.140625" style="15"/>
    <col min="3328" max="3328" width="108.5703125" style="15" customWidth="1"/>
    <col min="3329" max="3329" width="1.5703125" style="15" customWidth="1"/>
    <col min="3330" max="3330" width="6" style="15" customWidth="1"/>
    <col min="3331" max="3583" width="9.140625" style="15"/>
    <col min="3584" max="3584" width="108.5703125" style="15" customWidth="1"/>
    <col min="3585" max="3585" width="1.5703125" style="15" customWidth="1"/>
    <col min="3586" max="3586" width="6" style="15" customWidth="1"/>
    <col min="3587" max="3839" width="9.140625" style="15"/>
    <col min="3840" max="3840" width="108.5703125" style="15" customWidth="1"/>
    <col min="3841" max="3841" width="1.5703125" style="15" customWidth="1"/>
    <col min="3842" max="3842" width="6" style="15" customWidth="1"/>
    <col min="3843" max="4095" width="9.140625" style="15"/>
    <col min="4096" max="4096" width="108.5703125" style="15" customWidth="1"/>
    <col min="4097" max="4097" width="1.5703125" style="15" customWidth="1"/>
    <col min="4098" max="4098" width="6" style="15" customWidth="1"/>
    <col min="4099" max="4351" width="9.140625" style="15"/>
    <col min="4352" max="4352" width="108.5703125" style="15" customWidth="1"/>
    <col min="4353" max="4353" width="1.5703125" style="15" customWidth="1"/>
    <col min="4354" max="4354" width="6" style="15" customWidth="1"/>
    <col min="4355" max="4607" width="9.140625" style="15"/>
    <col min="4608" max="4608" width="108.5703125" style="15" customWidth="1"/>
    <col min="4609" max="4609" width="1.5703125" style="15" customWidth="1"/>
    <col min="4610" max="4610" width="6" style="15" customWidth="1"/>
    <col min="4611" max="4863" width="9.140625" style="15"/>
    <col min="4864" max="4864" width="108.5703125" style="15" customWidth="1"/>
    <col min="4865" max="4865" width="1.5703125" style="15" customWidth="1"/>
    <col min="4866" max="4866" width="6" style="15" customWidth="1"/>
    <col min="4867" max="5119" width="9.140625" style="15"/>
    <col min="5120" max="5120" width="108.5703125" style="15" customWidth="1"/>
    <col min="5121" max="5121" width="1.5703125" style="15" customWidth="1"/>
    <col min="5122" max="5122" width="6" style="15" customWidth="1"/>
    <col min="5123" max="5375" width="9.140625" style="15"/>
    <col min="5376" max="5376" width="108.5703125" style="15" customWidth="1"/>
    <col min="5377" max="5377" width="1.5703125" style="15" customWidth="1"/>
    <col min="5378" max="5378" width="6" style="15" customWidth="1"/>
    <col min="5379" max="5631" width="9.140625" style="15"/>
    <col min="5632" max="5632" width="108.5703125" style="15" customWidth="1"/>
    <col min="5633" max="5633" width="1.5703125" style="15" customWidth="1"/>
    <col min="5634" max="5634" width="6" style="15" customWidth="1"/>
    <col min="5635" max="5887" width="9.140625" style="15"/>
    <col min="5888" max="5888" width="108.5703125" style="15" customWidth="1"/>
    <col min="5889" max="5889" width="1.5703125" style="15" customWidth="1"/>
    <col min="5890" max="5890" width="6" style="15" customWidth="1"/>
    <col min="5891" max="6143" width="9.140625" style="15"/>
    <col min="6144" max="6144" width="108.5703125" style="15" customWidth="1"/>
    <col min="6145" max="6145" width="1.5703125" style="15" customWidth="1"/>
    <col min="6146" max="6146" width="6" style="15" customWidth="1"/>
    <col min="6147" max="6399" width="9.140625" style="15"/>
    <col min="6400" max="6400" width="108.5703125" style="15" customWidth="1"/>
    <col min="6401" max="6401" width="1.5703125" style="15" customWidth="1"/>
    <col min="6402" max="6402" width="6" style="15" customWidth="1"/>
    <col min="6403" max="6655" width="9.140625" style="15"/>
    <col min="6656" max="6656" width="108.5703125" style="15" customWidth="1"/>
    <col min="6657" max="6657" width="1.5703125" style="15" customWidth="1"/>
    <col min="6658" max="6658" width="6" style="15" customWidth="1"/>
    <col min="6659" max="6911" width="9.140625" style="15"/>
    <col min="6912" max="6912" width="108.5703125" style="15" customWidth="1"/>
    <col min="6913" max="6913" width="1.5703125" style="15" customWidth="1"/>
    <col min="6914" max="6914" width="6" style="15" customWidth="1"/>
    <col min="6915" max="7167" width="9.140625" style="15"/>
    <col min="7168" max="7168" width="108.5703125" style="15" customWidth="1"/>
    <col min="7169" max="7169" width="1.5703125" style="15" customWidth="1"/>
    <col min="7170" max="7170" width="6" style="15" customWidth="1"/>
    <col min="7171" max="7423" width="9.140625" style="15"/>
    <col min="7424" max="7424" width="108.5703125" style="15" customWidth="1"/>
    <col min="7425" max="7425" width="1.5703125" style="15" customWidth="1"/>
    <col min="7426" max="7426" width="6" style="15" customWidth="1"/>
    <col min="7427" max="7679" width="9.140625" style="15"/>
    <col min="7680" max="7680" width="108.5703125" style="15" customWidth="1"/>
    <col min="7681" max="7681" width="1.5703125" style="15" customWidth="1"/>
    <col min="7682" max="7682" width="6" style="15" customWidth="1"/>
    <col min="7683" max="7935" width="9.140625" style="15"/>
    <col min="7936" max="7936" width="108.5703125" style="15" customWidth="1"/>
    <col min="7937" max="7937" width="1.5703125" style="15" customWidth="1"/>
    <col min="7938" max="7938" width="6" style="15" customWidth="1"/>
    <col min="7939" max="8191" width="9.140625" style="15"/>
    <col min="8192" max="8192" width="108.5703125" style="15" customWidth="1"/>
    <col min="8193" max="8193" width="1.5703125" style="15" customWidth="1"/>
    <col min="8194" max="8194" width="6" style="15" customWidth="1"/>
    <col min="8195" max="8447" width="9.140625" style="15"/>
    <col min="8448" max="8448" width="108.5703125" style="15" customWidth="1"/>
    <col min="8449" max="8449" width="1.5703125" style="15" customWidth="1"/>
    <col min="8450" max="8450" width="6" style="15" customWidth="1"/>
    <col min="8451" max="8703" width="9.140625" style="15"/>
    <col min="8704" max="8704" width="108.5703125" style="15" customWidth="1"/>
    <col min="8705" max="8705" width="1.5703125" style="15" customWidth="1"/>
    <col min="8706" max="8706" width="6" style="15" customWidth="1"/>
    <col min="8707" max="8959" width="9.140625" style="15"/>
    <col min="8960" max="8960" width="108.5703125" style="15" customWidth="1"/>
    <col min="8961" max="8961" width="1.5703125" style="15" customWidth="1"/>
    <col min="8962" max="8962" width="6" style="15" customWidth="1"/>
    <col min="8963" max="9215" width="9.140625" style="15"/>
    <col min="9216" max="9216" width="108.5703125" style="15" customWidth="1"/>
    <col min="9217" max="9217" width="1.5703125" style="15" customWidth="1"/>
    <col min="9218" max="9218" width="6" style="15" customWidth="1"/>
    <col min="9219" max="9471" width="9.140625" style="15"/>
    <col min="9472" max="9472" width="108.5703125" style="15" customWidth="1"/>
    <col min="9473" max="9473" width="1.5703125" style="15" customWidth="1"/>
    <col min="9474" max="9474" width="6" style="15" customWidth="1"/>
    <col min="9475" max="9727" width="9.140625" style="15"/>
    <col min="9728" max="9728" width="108.5703125" style="15" customWidth="1"/>
    <col min="9729" max="9729" width="1.5703125" style="15" customWidth="1"/>
    <col min="9730" max="9730" width="6" style="15" customWidth="1"/>
    <col min="9731" max="9983" width="9.140625" style="15"/>
    <col min="9984" max="9984" width="108.5703125" style="15" customWidth="1"/>
    <col min="9985" max="9985" width="1.5703125" style="15" customWidth="1"/>
    <col min="9986" max="9986" width="6" style="15" customWidth="1"/>
    <col min="9987" max="10239" width="9.140625" style="15"/>
    <col min="10240" max="10240" width="108.5703125" style="15" customWidth="1"/>
    <col min="10241" max="10241" width="1.5703125" style="15" customWidth="1"/>
    <col min="10242" max="10242" width="6" style="15" customWidth="1"/>
    <col min="10243" max="10495" width="9.140625" style="15"/>
    <col min="10496" max="10496" width="108.5703125" style="15" customWidth="1"/>
    <col min="10497" max="10497" width="1.5703125" style="15" customWidth="1"/>
    <col min="10498" max="10498" width="6" style="15" customWidth="1"/>
    <col min="10499" max="10751" width="9.140625" style="15"/>
    <col min="10752" max="10752" width="108.5703125" style="15" customWidth="1"/>
    <col min="10753" max="10753" width="1.5703125" style="15" customWidth="1"/>
    <col min="10754" max="10754" width="6" style="15" customWidth="1"/>
    <col min="10755" max="11007" width="9.140625" style="15"/>
    <col min="11008" max="11008" width="108.5703125" style="15" customWidth="1"/>
    <col min="11009" max="11009" width="1.5703125" style="15" customWidth="1"/>
    <col min="11010" max="11010" width="6" style="15" customWidth="1"/>
    <col min="11011" max="11263" width="9.140625" style="15"/>
    <col min="11264" max="11264" width="108.5703125" style="15" customWidth="1"/>
    <col min="11265" max="11265" width="1.5703125" style="15" customWidth="1"/>
    <col min="11266" max="11266" width="6" style="15" customWidth="1"/>
    <col min="11267" max="11519" width="9.140625" style="15"/>
    <col min="11520" max="11520" width="108.5703125" style="15" customWidth="1"/>
    <col min="11521" max="11521" width="1.5703125" style="15" customWidth="1"/>
    <col min="11522" max="11522" width="6" style="15" customWidth="1"/>
    <col min="11523" max="11775" width="9.140625" style="15"/>
    <col min="11776" max="11776" width="108.5703125" style="15" customWidth="1"/>
    <col min="11777" max="11777" width="1.5703125" style="15" customWidth="1"/>
    <col min="11778" max="11778" width="6" style="15" customWidth="1"/>
    <col min="11779" max="12031" width="9.140625" style="15"/>
    <col min="12032" max="12032" width="108.5703125" style="15" customWidth="1"/>
    <col min="12033" max="12033" width="1.5703125" style="15" customWidth="1"/>
    <col min="12034" max="12034" width="6" style="15" customWidth="1"/>
    <col min="12035" max="12287" width="9.140625" style="15"/>
    <col min="12288" max="12288" width="108.5703125" style="15" customWidth="1"/>
    <col min="12289" max="12289" width="1.5703125" style="15" customWidth="1"/>
    <col min="12290" max="12290" width="6" style="15" customWidth="1"/>
    <col min="12291" max="12543" width="9.140625" style="15"/>
    <col min="12544" max="12544" width="108.5703125" style="15" customWidth="1"/>
    <col min="12545" max="12545" width="1.5703125" style="15" customWidth="1"/>
    <col min="12546" max="12546" width="6" style="15" customWidth="1"/>
    <col min="12547" max="12799" width="9.140625" style="15"/>
    <col min="12800" max="12800" width="108.5703125" style="15" customWidth="1"/>
    <col min="12801" max="12801" width="1.5703125" style="15" customWidth="1"/>
    <col min="12802" max="12802" width="6" style="15" customWidth="1"/>
    <col min="12803" max="13055" width="9.140625" style="15"/>
    <col min="13056" max="13056" width="108.5703125" style="15" customWidth="1"/>
    <col min="13057" max="13057" width="1.5703125" style="15" customWidth="1"/>
    <col min="13058" max="13058" width="6" style="15" customWidth="1"/>
    <col min="13059" max="13311" width="9.140625" style="15"/>
    <col min="13312" max="13312" width="108.5703125" style="15" customWidth="1"/>
    <col min="13313" max="13313" width="1.5703125" style="15" customWidth="1"/>
    <col min="13314" max="13314" width="6" style="15" customWidth="1"/>
    <col min="13315" max="13567" width="9.140625" style="15"/>
    <col min="13568" max="13568" width="108.5703125" style="15" customWidth="1"/>
    <col min="13569" max="13569" width="1.5703125" style="15" customWidth="1"/>
    <col min="13570" max="13570" width="6" style="15" customWidth="1"/>
    <col min="13571" max="13823" width="9.140625" style="15"/>
    <col min="13824" max="13824" width="108.5703125" style="15" customWidth="1"/>
    <col min="13825" max="13825" width="1.5703125" style="15" customWidth="1"/>
    <col min="13826" max="13826" width="6" style="15" customWidth="1"/>
    <col min="13827" max="14079" width="9.140625" style="15"/>
    <col min="14080" max="14080" width="108.5703125" style="15" customWidth="1"/>
    <col min="14081" max="14081" width="1.5703125" style="15" customWidth="1"/>
    <col min="14082" max="14082" width="6" style="15" customWidth="1"/>
    <col min="14083" max="14335" width="9.140625" style="15"/>
    <col min="14336" max="14336" width="108.5703125" style="15" customWidth="1"/>
    <col min="14337" max="14337" width="1.5703125" style="15" customWidth="1"/>
    <col min="14338" max="14338" width="6" style="15" customWidth="1"/>
    <col min="14339" max="14591" width="9.140625" style="15"/>
    <col min="14592" max="14592" width="108.5703125" style="15" customWidth="1"/>
    <col min="14593" max="14593" width="1.5703125" style="15" customWidth="1"/>
    <col min="14594" max="14594" width="6" style="15" customWidth="1"/>
    <col min="14595" max="14847" width="9.140625" style="15"/>
    <col min="14848" max="14848" width="108.5703125" style="15" customWidth="1"/>
    <col min="14849" max="14849" width="1.5703125" style="15" customWidth="1"/>
    <col min="14850" max="14850" width="6" style="15" customWidth="1"/>
    <col min="14851" max="15103" width="9.140625" style="15"/>
    <col min="15104" max="15104" width="108.5703125" style="15" customWidth="1"/>
    <col min="15105" max="15105" width="1.5703125" style="15" customWidth="1"/>
    <col min="15106" max="15106" width="6" style="15" customWidth="1"/>
    <col min="15107" max="15359" width="9.140625" style="15"/>
    <col min="15360" max="15360" width="108.5703125" style="15" customWidth="1"/>
    <col min="15361" max="15361" width="1.5703125" style="15" customWidth="1"/>
    <col min="15362" max="15362" width="6" style="15" customWidth="1"/>
    <col min="15363" max="15615" width="9.140625" style="15"/>
    <col min="15616" max="15616" width="108.5703125" style="15" customWidth="1"/>
    <col min="15617" max="15617" width="1.5703125" style="15" customWidth="1"/>
    <col min="15618" max="15618" width="6" style="15" customWidth="1"/>
    <col min="15619" max="15871" width="9.140625" style="15"/>
    <col min="15872" max="15872" width="108.5703125" style="15" customWidth="1"/>
    <col min="15873" max="15873" width="1.5703125" style="15" customWidth="1"/>
    <col min="15874" max="15874" width="6" style="15" customWidth="1"/>
    <col min="15875" max="16127" width="9.140625" style="15"/>
    <col min="16128" max="16128" width="108.5703125" style="15" customWidth="1"/>
    <col min="16129" max="16129" width="1.5703125" style="15" customWidth="1"/>
    <col min="16130" max="16130" width="6" style="15" customWidth="1"/>
    <col min="16131" max="16384" width="9.140625" style="15"/>
  </cols>
  <sheetData>
    <row r="1" spans="1:25" x14ac:dyDescent="0.3">
      <c r="A1" s="85" t="s">
        <v>197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</row>
    <row r="3" spans="1:25" x14ac:dyDescent="0.3">
      <c r="A3" s="87" t="s">
        <v>195</v>
      </c>
      <c r="B3" s="98">
        <v>2017</v>
      </c>
      <c r="C3" s="99">
        <v>2018</v>
      </c>
      <c r="D3" s="99">
        <v>2019</v>
      </c>
      <c r="E3" s="99">
        <v>2020</v>
      </c>
      <c r="F3" s="99">
        <v>2021</v>
      </c>
      <c r="G3" s="99">
        <v>2022</v>
      </c>
    </row>
    <row r="4" spans="1:25" x14ac:dyDescent="0.3">
      <c r="A4" s="88" t="s">
        <v>88</v>
      </c>
      <c r="B4" s="97">
        <v>105087</v>
      </c>
      <c r="C4" s="97">
        <v>109463</v>
      </c>
      <c r="D4" s="97">
        <v>104927</v>
      </c>
      <c r="E4" s="97">
        <v>105480</v>
      </c>
      <c r="F4" s="97">
        <v>117707</v>
      </c>
      <c r="G4" s="97">
        <v>111429</v>
      </c>
    </row>
    <row r="5" spans="1:25" x14ac:dyDescent="0.3">
      <c r="A5" s="88" t="s">
        <v>97</v>
      </c>
      <c r="B5" s="97">
        <v>26369</v>
      </c>
      <c r="C5" s="97">
        <v>28664</v>
      </c>
      <c r="D5" s="97">
        <v>27621</v>
      </c>
      <c r="E5" s="97">
        <v>26969</v>
      </c>
      <c r="F5" s="97">
        <v>28090</v>
      </c>
      <c r="G5" s="97">
        <v>27580</v>
      </c>
    </row>
    <row r="6" spans="1:25" x14ac:dyDescent="0.3">
      <c r="A6" s="88" t="s">
        <v>50</v>
      </c>
      <c r="B6" s="97">
        <v>783</v>
      </c>
      <c r="C6" s="97">
        <v>793</v>
      </c>
      <c r="D6" s="97">
        <v>724</v>
      </c>
      <c r="E6" s="97">
        <v>613</v>
      </c>
      <c r="F6" s="97">
        <v>674</v>
      </c>
      <c r="G6" s="97">
        <v>548</v>
      </c>
    </row>
    <row r="7" spans="1:25" x14ac:dyDescent="0.3">
      <c r="A7" s="88" t="s">
        <v>48</v>
      </c>
      <c r="B7" s="97">
        <v>611</v>
      </c>
      <c r="C7" s="97">
        <v>562</v>
      </c>
      <c r="D7" s="97">
        <v>782</v>
      </c>
      <c r="E7" s="97">
        <v>724</v>
      </c>
      <c r="F7" s="97">
        <v>975</v>
      </c>
      <c r="G7" s="97">
        <v>814</v>
      </c>
    </row>
    <row r="8" spans="1:25" x14ac:dyDescent="0.3">
      <c r="A8" s="88" t="s">
        <v>20</v>
      </c>
      <c r="B8" s="97">
        <v>921</v>
      </c>
      <c r="C8" s="97">
        <v>977</v>
      </c>
      <c r="D8" s="97">
        <v>901</v>
      </c>
      <c r="E8" s="97">
        <v>933</v>
      </c>
      <c r="F8" s="97">
        <v>938</v>
      </c>
      <c r="G8" s="97">
        <v>816</v>
      </c>
    </row>
    <row r="9" spans="1:25" x14ac:dyDescent="0.3">
      <c r="A9" s="88" t="s">
        <v>4</v>
      </c>
      <c r="B9" s="97">
        <v>1630</v>
      </c>
      <c r="C9" s="97">
        <v>1576</v>
      </c>
      <c r="D9" s="97">
        <v>1371</v>
      </c>
      <c r="E9" s="97">
        <v>1355</v>
      </c>
      <c r="F9" s="97">
        <v>1462</v>
      </c>
      <c r="G9" s="97">
        <v>1431</v>
      </c>
    </row>
    <row r="10" spans="1:25" x14ac:dyDescent="0.3">
      <c r="A10" s="88" t="s">
        <v>45</v>
      </c>
      <c r="B10" s="97">
        <v>667</v>
      </c>
      <c r="C10" s="97">
        <v>700</v>
      </c>
      <c r="D10" s="97">
        <v>719</v>
      </c>
      <c r="E10" s="97">
        <v>741</v>
      </c>
      <c r="F10" s="97">
        <v>571</v>
      </c>
      <c r="G10" s="97">
        <v>531</v>
      </c>
    </row>
    <row r="11" spans="1:25" x14ac:dyDescent="0.3">
      <c r="A11" s="88" t="s">
        <v>40</v>
      </c>
      <c r="B11" s="97">
        <v>857</v>
      </c>
      <c r="C11" s="97">
        <v>823</v>
      </c>
      <c r="D11" s="97">
        <v>730</v>
      </c>
      <c r="E11" s="97">
        <v>689</v>
      </c>
      <c r="F11" s="97">
        <v>726</v>
      </c>
      <c r="G11" s="97">
        <v>666</v>
      </c>
    </row>
    <row r="12" spans="1:25" x14ac:dyDescent="0.3">
      <c r="A12" s="88" t="s">
        <v>37</v>
      </c>
      <c r="B12" s="97">
        <v>455</v>
      </c>
      <c r="C12" s="97">
        <v>432</v>
      </c>
      <c r="D12" s="97">
        <v>397</v>
      </c>
      <c r="E12" s="97">
        <v>448</v>
      </c>
      <c r="F12" s="97">
        <v>481</v>
      </c>
      <c r="G12" s="97">
        <v>406</v>
      </c>
    </row>
    <row r="13" spans="1:25" x14ac:dyDescent="0.3">
      <c r="A13" s="88" t="s">
        <v>56</v>
      </c>
      <c r="B13" s="97">
        <v>637</v>
      </c>
      <c r="C13" s="97">
        <v>634</v>
      </c>
      <c r="D13" s="97">
        <v>688</v>
      </c>
      <c r="E13" s="97">
        <v>594</v>
      </c>
      <c r="F13" s="97">
        <v>790</v>
      </c>
      <c r="G13" s="97">
        <v>900</v>
      </c>
    </row>
    <row r="14" spans="1:25" x14ac:dyDescent="0.3">
      <c r="A14" s="88" t="s">
        <v>51</v>
      </c>
      <c r="B14" s="97">
        <v>573</v>
      </c>
      <c r="C14" s="97">
        <v>545</v>
      </c>
      <c r="D14" s="97">
        <v>537</v>
      </c>
      <c r="E14" s="97">
        <v>545</v>
      </c>
      <c r="F14" s="97">
        <v>629</v>
      </c>
      <c r="G14" s="97">
        <v>902</v>
      </c>
    </row>
    <row r="15" spans="1:25" x14ac:dyDescent="0.3">
      <c r="A15" s="88" t="s">
        <v>21</v>
      </c>
      <c r="B15" s="97">
        <v>4029</v>
      </c>
      <c r="C15" s="97">
        <v>3688</v>
      </c>
      <c r="D15" s="97">
        <v>3757</v>
      </c>
      <c r="E15" s="97">
        <v>3761</v>
      </c>
      <c r="F15" s="97">
        <v>4049</v>
      </c>
      <c r="G15" s="97">
        <v>3797</v>
      </c>
    </row>
    <row r="16" spans="1:25" x14ac:dyDescent="0.3">
      <c r="A16" s="88" t="s">
        <v>70</v>
      </c>
      <c r="B16" s="97">
        <v>479</v>
      </c>
      <c r="C16" s="97">
        <v>508</v>
      </c>
      <c r="D16" s="97">
        <v>487</v>
      </c>
      <c r="E16" s="97">
        <v>472</v>
      </c>
      <c r="F16" s="97">
        <v>577</v>
      </c>
      <c r="G16" s="97">
        <v>584</v>
      </c>
    </row>
    <row r="17" spans="1:7" x14ac:dyDescent="0.3">
      <c r="A17" s="88" t="s">
        <v>59</v>
      </c>
      <c r="B17" s="97">
        <v>696</v>
      </c>
      <c r="C17" s="97">
        <v>744</v>
      </c>
      <c r="D17" s="97">
        <v>641</v>
      </c>
      <c r="E17" s="97">
        <v>682</v>
      </c>
      <c r="F17" s="97">
        <v>827</v>
      </c>
      <c r="G17" s="97">
        <v>624</v>
      </c>
    </row>
    <row r="18" spans="1:7" x14ac:dyDescent="0.3">
      <c r="A18" s="88" t="s">
        <v>43</v>
      </c>
      <c r="B18" s="97">
        <v>828</v>
      </c>
      <c r="C18" s="97">
        <v>660</v>
      </c>
      <c r="D18" s="97">
        <v>586</v>
      </c>
      <c r="E18" s="97">
        <v>687</v>
      </c>
      <c r="F18" s="97">
        <v>765</v>
      </c>
      <c r="G18" s="97">
        <v>634</v>
      </c>
    </row>
    <row r="19" spans="1:7" x14ac:dyDescent="0.3">
      <c r="A19" s="88" t="s">
        <v>15</v>
      </c>
      <c r="B19" s="97">
        <v>414</v>
      </c>
      <c r="C19" s="97">
        <v>457</v>
      </c>
      <c r="D19" s="97">
        <v>500</v>
      </c>
      <c r="E19" s="97">
        <v>587</v>
      </c>
      <c r="F19" s="97">
        <v>672</v>
      </c>
      <c r="G19" s="97">
        <v>666</v>
      </c>
    </row>
    <row r="20" spans="1:7" x14ac:dyDescent="0.3">
      <c r="A20" s="88" t="s">
        <v>38</v>
      </c>
      <c r="B20" s="97">
        <v>835</v>
      </c>
      <c r="C20" s="97">
        <v>1001</v>
      </c>
      <c r="D20" s="97">
        <v>628</v>
      </c>
      <c r="E20" s="97">
        <v>703</v>
      </c>
      <c r="F20" s="97">
        <v>715</v>
      </c>
      <c r="G20" s="97">
        <v>1862</v>
      </c>
    </row>
    <row r="21" spans="1:7" x14ac:dyDescent="0.3">
      <c r="A21" s="88" t="s">
        <v>39</v>
      </c>
      <c r="B21" s="97">
        <v>872</v>
      </c>
      <c r="C21" s="97">
        <v>917</v>
      </c>
      <c r="D21" s="97">
        <v>958</v>
      </c>
      <c r="E21" s="97">
        <v>979</v>
      </c>
      <c r="F21" s="97">
        <v>1021</v>
      </c>
      <c r="G21" s="97">
        <v>926</v>
      </c>
    </row>
    <row r="22" spans="1:7" x14ac:dyDescent="0.3">
      <c r="A22" s="88" t="s">
        <v>78</v>
      </c>
      <c r="B22" s="97">
        <v>652</v>
      </c>
      <c r="C22" s="97">
        <v>650</v>
      </c>
      <c r="D22" s="97">
        <v>725</v>
      </c>
      <c r="E22" s="97">
        <v>712</v>
      </c>
      <c r="F22" s="97">
        <v>700</v>
      </c>
      <c r="G22" s="97">
        <v>764</v>
      </c>
    </row>
    <row r="23" spans="1:7" x14ac:dyDescent="0.3">
      <c r="A23" s="88" t="s">
        <v>13</v>
      </c>
      <c r="B23" s="97">
        <v>10430</v>
      </c>
      <c r="C23" s="97">
        <v>12997</v>
      </c>
      <c r="D23" s="97">
        <v>12490</v>
      </c>
      <c r="E23" s="97">
        <v>11744</v>
      </c>
      <c r="F23" s="97">
        <v>11518</v>
      </c>
      <c r="G23" s="97">
        <v>10709</v>
      </c>
    </row>
    <row r="24" spans="1:7" x14ac:dyDescent="0.3">
      <c r="A24" s="88" t="s">
        <v>98</v>
      </c>
      <c r="B24" s="97">
        <v>9335</v>
      </c>
      <c r="C24" s="97">
        <v>9780</v>
      </c>
      <c r="D24" s="97">
        <v>8502</v>
      </c>
      <c r="E24" s="97">
        <v>9080</v>
      </c>
      <c r="F24" s="97">
        <v>9334</v>
      </c>
      <c r="G24" s="97">
        <v>7806</v>
      </c>
    </row>
    <row r="25" spans="1:7" x14ac:dyDescent="0.3">
      <c r="A25" s="88" t="s">
        <v>71</v>
      </c>
      <c r="B25" s="97">
        <v>454</v>
      </c>
      <c r="C25" s="97">
        <v>469</v>
      </c>
      <c r="D25" s="97">
        <v>405</v>
      </c>
      <c r="E25" s="97">
        <v>440</v>
      </c>
      <c r="F25" s="97">
        <v>467</v>
      </c>
      <c r="G25" s="97">
        <v>431</v>
      </c>
    </row>
    <row r="26" spans="1:7" x14ac:dyDescent="0.3">
      <c r="A26" s="88" t="s">
        <v>65</v>
      </c>
      <c r="B26" s="97">
        <v>941</v>
      </c>
      <c r="C26" s="97">
        <v>799</v>
      </c>
      <c r="D26" s="97">
        <v>764</v>
      </c>
      <c r="E26" s="97">
        <v>627</v>
      </c>
      <c r="F26" s="97">
        <v>679</v>
      </c>
      <c r="G26" s="97">
        <v>409</v>
      </c>
    </row>
    <row r="27" spans="1:7" x14ac:dyDescent="0.3">
      <c r="A27" s="88" t="s">
        <v>53</v>
      </c>
      <c r="B27" s="97">
        <v>1039</v>
      </c>
      <c r="C27" s="97">
        <v>1182</v>
      </c>
      <c r="D27" s="97">
        <v>947</v>
      </c>
      <c r="E27" s="97">
        <v>1006</v>
      </c>
      <c r="F27" s="97">
        <v>1071</v>
      </c>
      <c r="G27" s="97">
        <v>837</v>
      </c>
    </row>
    <row r="28" spans="1:7" x14ac:dyDescent="0.3">
      <c r="A28" s="88" t="s">
        <v>198</v>
      </c>
      <c r="B28" s="97">
        <v>992</v>
      </c>
      <c r="C28" s="97">
        <v>1113</v>
      </c>
      <c r="D28" s="97">
        <v>884</v>
      </c>
      <c r="E28" s="97">
        <v>942</v>
      </c>
      <c r="F28" s="97">
        <v>872</v>
      </c>
      <c r="G28" s="97">
        <v>769</v>
      </c>
    </row>
    <row r="29" spans="1:7" x14ac:dyDescent="0.3">
      <c r="A29" s="88" t="s">
        <v>7</v>
      </c>
      <c r="B29" s="97">
        <v>47</v>
      </c>
      <c r="C29" s="97">
        <v>69</v>
      </c>
      <c r="D29" s="97">
        <v>63</v>
      </c>
      <c r="E29" s="97">
        <v>64</v>
      </c>
      <c r="F29" s="97">
        <v>199</v>
      </c>
      <c r="G29" s="97">
        <v>68</v>
      </c>
    </row>
    <row r="30" spans="1:7" x14ac:dyDescent="0.3">
      <c r="A30" s="88" t="s">
        <v>80</v>
      </c>
      <c r="B30" s="97">
        <v>861</v>
      </c>
      <c r="C30" s="97">
        <v>775</v>
      </c>
      <c r="D30" s="97">
        <v>676</v>
      </c>
      <c r="E30" s="97">
        <v>797</v>
      </c>
      <c r="F30" s="97">
        <v>1142</v>
      </c>
      <c r="G30" s="97">
        <v>741</v>
      </c>
    </row>
    <row r="31" spans="1:7" x14ac:dyDescent="0.3">
      <c r="A31" s="88" t="s">
        <v>69</v>
      </c>
      <c r="B31" s="97">
        <v>725</v>
      </c>
      <c r="C31" s="97">
        <v>608</v>
      </c>
      <c r="D31" s="97">
        <v>555</v>
      </c>
      <c r="E31" s="97">
        <v>496</v>
      </c>
      <c r="F31" s="97">
        <v>659</v>
      </c>
      <c r="G31" s="97">
        <v>552</v>
      </c>
    </row>
    <row r="32" spans="1:7" x14ac:dyDescent="0.3">
      <c r="A32" s="88" t="s">
        <v>131</v>
      </c>
      <c r="B32" s="97">
        <v>3958</v>
      </c>
      <c r="C32" s="97">
        <v>4422</v>
      </c>
      <c r="D32" s="97">
        <v>3895</v>
      </c>
      <c r="E32" s="97">
        <v>4565</v>
      </c>
      <c r="F32" s="97">
        <v>4000</v>
      </c>
      <c r="G32" s="97">
        <v>3783</v>
      </c>
    </row>
    <row r="33" spans="1:7" x14ac:dyDescent="0.3">
      <c r="A33" s="88" t="s">
        <v>33</v>
      </c>
      <c r="B33" s="97">
        <v>1028</v>
      </c>
      <c r="C33" s="97">
        <v>1226</v>
      </c>
      <c r="D33" s="97">
        <v>1203</v>
      </c>
      <c r="E33" s="97">
        <v>1654</v>
      </c>
      <c r="F33" s="97">
        <v>899</v>
      </c>
      <c r="G33" s="97">
        <v>744</v>
      </c>
    </row>
    <row r="34" spans="1:7" x14ac:dyDescent="0.3">
      <c r="A34" s="88" t="s">
        <v>30</v>
      </c>
      <c r="B34" s="97">
        <v>447</v>
      </c>
      <c r="C34" s="97">
        <v>463</v>
      </c>
      <c r="D34" s="97">
        <v>394</v>
      </c>
      <c r="E34" s="97">
        <v>329</v>
      </c>
      <c r="F34" s="97">
        <v>441</v>
      </c>
      <c r="G34" s="97">
        <v>357</v>
      </c>
    </row>
    <row r="35" spans="1:7" x14ac:dyDescent="0.3">
      <c r="A35" s="88" t="s">
        <v>52</v>
      </c>
      <c r="B35" s="97">
        <v>453</v>
      </c>
      <c r="C35" s="97">
        <v>472</v>
      </c>
      <c r="D35" s="97">
        <v>484</v>
      </c>
      <c r="E35" s="97">
        <v>370</v>
      </c>
      <c r="F35" s="97">
        <v>545</v>
      </c>
      <c r="G35" s="97">
        <v>414</v>
      </c>
    </row>
    <row r="36" spans="1:7" x14ac:dyDescent="0.3">
      <c r="A36" s="88" t="s">
        <v>31</v>
      </c>
      <c r="B36" s="97">
        <v>457</v>
      </c>
      <c r="C36" s="97">
        <v>590</v>
      </c>
      <c r="D36" s="97">
        <v>382</v>
      </c>
      <c r="E36" s="97">
        <v>450</v>
      </c>
      <c r="F36" s="97">
        <v>330</v>
      </c>
      <c r="G36" s="97">
        <v>282</v>
      </c>
    </row>
    <row r="37" spans="1:7" x14ac:dyDescent="0.3">
      <c r="A37" s="88" t="s">
        <v>32</v>
      </c>
      <c r="B37" s="97">
        <v>2930</v>
      </c>
      <c r="C37" s="97">
        <v>3196</v>
      </c>
      <c r="D37" s="97">
        <v>2692</v>
      </c>
      <c r="E37" s="97">
        <v>2911</v>
      </c>
      <c r="F37" s="97">
        <v>3101</v>
      </c>
      <c r="G37" s="97">
        <v>3039</v>
      </c>
    </row>
    <row r="38" spans="1:7" x14ac:dyDescent="0.3">
      <c r="A38" s="88" t="s">
        <v>100</v>
      </c>
      <c r="B38" s="97">
        <v>7689</v>
      </c>
      <c r="C38" s="97">
        <v>7121</v>
      </c>
      <c r="D38" s="97">
        <v>7258</v>
      </c>
      <c r="E38" s="97">
        <v>7300</v>
      </c>
      <c r="F38" s="97">
        <v>7762</v>
      </c>
      <c r="G38" s="97">
        <v>6933</v>
      </c>
    </row>
    <row r="39" spans="1:7" x14ac:dyDescent="0.3">
      <c r="A39" s="88" t="s">
        <v>63</v>
      </c>
      <c r="B39" s="97">
        <v>2226</v>
      </c>
      <c r="C39" s="97">
        <v>2117</v>
      </c>
      <c r="D39" s="97">
        <v>1943</v>
      </c>
      <c r="E39" s="97">
        <v>2011</v>
      </c>
      <c r="F39" s="97">
        <v>2242</v>
      </c>
      <c r="G39" s="97">
        <v>2172</v>
      </c>
    </row>
    <row r="40" spans="1:7" x14ac:dyDescent="0.3">
      <c r="A40" s="88" t="s">
        <v>81</v>
      </c>
      <c r="B40" s="97">
        <v>204</v>
      </c>
      <c r="C40" s="97">
        <v>198</v>
      </c>
      <c r="D40" s="97">
        <v>249</v>
      </c>
      <c r="E40" s="97">
        <v>232</v>
      </c>
      <c r="F40" s="97">
        <v>219</v>
      </c>
      <c r="G40" s="97">
        <v>219</v>
      </c>
    </row>
    <row r="41" spans="1:7" x14ac:dyDescent="0.3">
      <c r="A41" s="88" t="s">
        <v>92</v>
      </c>
      <c r="B41" s="97">
        <v>659</v>
      </c>
      <c r="C41" s="97">
        <v>697</v>
      </c>
      <c r="D41" s="97">
        <v>668</v>
      </c>
      <c r="E41" s="97">
        <v>657</v>
      </c>
      <c r="F41" s="97">
        <v>631</v>
      </c>
      <c r="G41" s="97">
        <v>627</v>
      </c>
    </row>
    <row r="42" spans="1:7" x14ac:dyDescent="0.3">
      <c r="A42" s="88" t="s">
        <v>93</v>
      </c>
      <c r="B42" s="97">
        <v>524</v>
      </c>
      <c r="C42" s="97">
        <v>493</v>
      </c>
      <c r="D42" s="97">
        <v>458</v>
      </c>
      <c r="E42" s="97">
        <v>440</v>
      </c>
      <c r="F42" s="97">
        <v>403</v>
      </c>
      <c r="G42" s="97">
        <v>389</v>
      </c>
    </row>
    <row r="43" spans="1:7" x14ac:dyDescent="0.3">
      <c r="A43" s="88" t="s">
        <v>47</v>
      </c>
      <c r="B43" s="97">
        <v>866</v>
      </c>
      <c r="C43" s="97">
        <v>781</v>
      </c>
      <c r="D43" s="97">
        <v>794</v>
      </c>
      <c r="E43" s="97">
        <v>662</v>
      </c>
      <c r="F43" s="97">
        <v>909</v>
      </c>
      <c r="G43" s="97">
        <v>750</v>
      </c>
    </row>
    <row r="44" spans="1:7" x14ac:dyDescent="0.3">
      <c r="A44" s="88" t="s">
        <v>94</v>
      </c>
      <c r="B44" s="97">
        <v>623</v>
      </c>
      <c r="C44" s="97">
        <v>621</v>
      </c>
      <c r="D44" s="97">
        <v>595</v>
      </c>
      <c r="E44" s="97">
        <v>568</v>
      </c>
      <c r="F44" s="97">
        <v>654</v>
      </c>
      <c r="G44" s="97">
        <v>426</v>
      </c>
    </row>
    <row r="45" spans="1:7" x14ac:dyDescent="0.3">
      <c r="A45" s="88" t="s">
        <v>11</v>
      </c>
      <c r="B45" s="97">
        <v>2587</v>
      </c>
      <c r="C45" s="97">
        <v>2214</v>
      </c>
      <c r="D45" s="97">
        <v>2551</v>
      </c>
      <c r="E45" s="97">
        <v>2730</v>
      </c>
      <c r="F45" s="97">
        <v>2704</v>
      </c>
      <c r="G45" s="97">
        <v>2350</v>
      </c>
    </row>
    <row r="46" spans="1:7" x14ac:dyDescent="0.3">
      <c r="A46" s="88" t="s">
        <v>26</v>
      </c>
      <c r="B46" s="97">
        <v>295</v>
      </c>
      <c r="C46" s="97">
        <v>305</v>
      </c>
      <c r="D46" s="97">
        <v>525</v>
      </c>
      <c r="E46" s="97">
        <v>344</v>
      </c>
      <c r="F46" s="97">
        <v>360</v>
      </c>
      <c r="G46" s="97">
        <v>235</v>
      </c>
    </row>
    <row r="47" spans="1:7" x14ac:dyDescent="0.3">
      <c r="A47" s="88" t="s">
        <v>27</v>
      </c>
      <c r="B47" s="97">
        <v>247</v>
      </c>
      <c r="C47" s="97">
        <v>195</v>
      </c>
      <c r="D47" s="97">
        <v>200</v>
      </c>
      <c r="E47" s="97">
        <v>281</v>
      </c>
      <c r="F47" s="97">
        <v>174</v>
      </c>
      <c r="G47" s="97">
        <v>218</v>
      </c>
    </row>
    <row r="48" spans="1:7" x14ac:dyDescent="0.3">
      <c r="A48" s="88" t="s">
        <v>28</v>
      </c>
      <c r="B48" s="97">
        <v>4098</v>
      </c>
      <c r="C48" s="97">
        <v>4048</v>
      </c>
      <c r="D48" s="97">
        <v>3793</v>
      </c>
      <c r="E48" s="97">
        <v>3575</v>
      </c>
      <c r="F48" s="97">
        <v>4964</v>
      </c>
      <c r="G48" s="97">
        <v>4530</v>
      </c>
    </row>
    <row r="49" spans="1:7" x14ac:dyDescent="0.3">
      <c r="A49" s="88" t="s">
        <v>25</v>
      </c>
      <c r="B49" s="97">
        <v>923</v>
      </c>
      <c r="C49" s="97">
        <v>905</v>
      </c>
      <c r="D49" s="97">
        <v>844</v>
      </c>
      <c r="E49" s="97">
        <v>730</v>
      </c>
      <c r="F49" s="97">
        <v>1055</v>
      </c>
      <c r="G49" s="97">
        <v>782</v>
      </c>
    </row>
    <row r="50" spans="1:7" x14ac:dyDescent="0.3">
      <c r="A50" s="88" t="s">
        <v>22</v>
      </c>
      <c r="B50" s="97">
        <v>1667</v>
      </c>
      <c r="C50" s="97">
        <v>1483</v>
      </c>
      <c r="D50" s="97">
        <v>1909</v>
      </c>
      <c r="E50" s="97">
        <v>1338</v>
      </c>
      <c r="F50" s="97">
        <v>2148</v>
      </c>
      <c r="G50" s="97">
        <v>2640</v>
      </c>
    </row>
    <row r="51" spans="1:7" x14ac:dyDescent="0.3">
      <c r="A51" s="88" t="s">
        <v>29</v>
      </c>
      <c r="B51" s="97">
        <v>2265</v>
      </c>
      <c r="C51" s="97">
        <v>2178</v>
      </c>
      <c r="D51" s="97">
        <v>2064</v>
      </c>
      <c r="E51" s="97">
        <v>1866</v>
      </c>
      <c r="F51" s="97">
        <v>3396</v>
      </c>
      <c r="G51" s="97">
        <v>3509</v>
      </c>
    </row>
    <row r="52" spans="1:7" x14ac:dyDescent="0.3">
      <c r="A52" s="88" t="s">
        <v>101</v>
      </c>
      <c r="B52" s="97">
        <v>18245</v>
      </c>
      <c r="C52" s="97">
        <v>19904</v>
      </c>
      <c r="D52" s="97">
        <v>20303</v>
      </c>
      <c r="E52" s="97">
        <v>21012</v>
      </c>
      <c r="F52" s="97">
        <v>22369</v>
      </c>
      <c r="G52" s="97">
        <v>22405</v>
      </c>
    </row>
    <row r="53" spans="1:7" x14ac:dyDescent="0.3">
      <c r="A53" s="88" t="s">
        <v>83</v>
      </c>
      <c r="B53" s="97">
        <v>2212</v>
      </c>
      <c r="C53" s="97">
        <v>2456</v>
      </c>
      <c r="D53" s="97">
        <v>2347</v>
      </c>
      <c r="E53" s="97">
        <v>2586</v>
      </c>
      <c r="F53" s="97">
        <v>2544</v>
      </c>
      <c r="G53" s="97">
        <v>2827</v>
      </c>
    </row>
    <row r="54" spans="1:7" x14ac:dyDescent="0.3">
      <c r="A54" s="88" t="s">
        <v>42</v>
      </c>
      <c r="B54" s="97">
        <v>411</v>
      </c>
      <c r="C54" s="97">
        <v>542</v>
      </c>
      <c r="D54" s="97">
        <v>456</v>
      </c>
      <c r="E54" s="97">
        <v>427</v>
      </c>
      <c r="F54" s="97">
        <v>463</v>
      </c>
      <c r="G54" s="97">
        <v>389</v>
      </c>
    </row>
    <row r="55" spans="1:7" x14ac:dyDescent="0.3">
      <c r="A55" s="88" t="s">
        <v>34</v>
      </c>
      <c r="B55" s="97">
        <v>700</v>
      </c>
      <c r="C55" s="97">
        <v>789</v>
      </c>
      <c r="D55" s="97">
        <v>846</v>
      </c>
      <c r="E55" s="97">
        <v>897</v>
      </c>
      <c r="F55" s="97">
        <v>852</v>
      </c>
      <c r="G55" s="97">
        <v>826</v>
      </c>
    </row>
    <row r="56" spans="1:7" x14ac:dyDescent="0.3">
      <c r="A56" s="88" t="s">
        <v>35</v>
      </c>
      <c r="B56" s="97">
        <v>2574</v>
      </c>
      <c r="C56" s="97">
        <v>2204</v>
      </c>
      <c r="D56" s="97">
        <v>2223</v>
      </c>
      <c r="E56" s="97">
        <v>2717</v>
      </c>
      <c r="F56" s="97">
        <v>2905</v>
      </c>
      <c r="G56" s="97">
        <v>2597</v>
      </c>
    </row>
    <row r="57" spans="1:7" x14ac:dyDescent="0.3">
      <c r="A57" s="88" t="s">
        <v>95</v>
      </c>
      <c r="B57" s="97">
        <v>921</v>
      </c>
      <c r="C57" s="97">
        <v>1245</v>
      </c>
      <c r="D57" s="97">
        <v>1166</v>
      </c>
      <c r="E57" s="97">
        <v>1152</v>
      </c>
      <c r="F57" s="97">
        <v>1269</v>
      </c>
      <c r="G57" s="97">
        <v>1344</v>
      </c>
    </row>
    <row r="58" spans="1:7" x14ac:dyDescent="0.3">
      <c r="A58" s="88" t="s">
        <v>46</v>
      </c>
      <c r="B58" s="97">
        <v>1032</v>
      </c>
      <c r="C58" s="97">
        <v>1018</v>
      </c>
      <c r="D58" s="97">
        <v>1125</v>
      </c>
      <c r="E58" s="97">
        <v>1115</v>
      </c>
      <c r="F58" s="97">
        <v>928</v>
      </c>
      <c r="G58" s="97">
        <v>943</v>
      </c>
    </row>
    <row r="59" spans="1:7" x14ac:dyDescent="0.3">
      <c r="A59" s="88" t="s">
        <v>44</v>
      </c>
      <c r="B59" s="97">
        <v>1770</v>
      </c>
      <c r="C59" s="97">
        <v>2065</v>
      </c>
      <c r="D59" s="97">
        <v>2077</v>
      </c>
      <c r="E59" s="97">
        <v>1633</v>
      </c>
      <c r="F59" s="97">
        <v>1844</v>
      </c>
      <c r="G59" s="97">
        <v>1852</v>
      </c>
    </row>
    <row r="60" spans="1:7" x14ac:dyDescent="0.3">
      <c r="A60" s="88" t="s">
        <v>36</v>
      </c>
      <c r="B60" s="97">
        <v>848</v>
      </c>
      <c r="C60" s="97">
        <v>786</v>
      </c>
      <c r="D60" s="97">
        <v>702</v>
      </c>
      <c r="E60" s="97">
        <v>743</v>
      </c>
      <c r="F60" s="97">
        <v>863</v>
      </c>
      <c r="G60" s="97">
        <v>936</v>
      </c>
    </row>
    <row r="61" spans="1:7" x14ac:dyDescent="0.3">
      <c r="A61" s="88" t="s">
        <v>54</v>
      </c>
      <c r="B61" s="97">
        <v>1537</v>
      </c>
      <c r="C61" s="97">
        <v>2145</v>
      </c>
      <c r="D61" s="97">
        <v>2526</v>
      </c>
      <c r="E61" s="97">
        <v>2647</v>
      </c>
      <c r="F61" s="97">
        <v>2589</v>
      </c>
      <c r="G61" s="97">
        <v>2532</v>
      </c>
    </row>
    <row r="62" spans="1:7" x14ac:dyDescent="0.3">
      <c r="A62" s="88" t="s">
        <v>23</v>
      </c>
      <c r="B62" s="97">
        <v>1130</v>
      </c>
      <c r="C62" s="97">
        <v>1299</v>
      </c>
      <c r="D62" s="97">
        <v>1347</v>
      </c>
      <c r="E62" s="97">
        <v>1186</v>
      </c>
      <c r="F62" s="97">
        <v>1198</v>
      </c>
      <c r="G62" s="97">
        <v>1059</v>
      </c>
    </row>
    <row r="63" spans="1:7" x14ac:dyDescent="0.3">
      <c r="A63" s="88" t="s">
        <v>49</v>
      </c>
      <c r="B63" s="97">
        <v>609</v>
      </c>
      <c r="C63" s="97">
        <v>686</v>
      </c>
      <c r="D63" s="97">
        <v>590</v>
      </c>
      <c r="E63" s="97">
        <v>639</v>
      </c>
      <c r="F63" s="97">
        <v>688</v>
      </c>
      <c r="G63" s="97">
        <v>789</v>
      </c>
    </row>
    <row r="64" spans="1:7" x14ac:dyDescent="0.3">
      <c r="A64" s="88" t="s">
        <v>24</v>
      </c>
      <c r="B64" s="97">
        <v>2164</v>
      </c>
      <c r="C64" s="97">
        <v>2246</v>
      </c>
      <c r="D64" s="97">
        <v>2517</v>
      </c>
      <c r="E64" s="97">
        <v>2949</v>
      </c>
      <c r="F64" s="97">
        <v>3512</v>
      </c>
      <c r="G64" s="97">
        <v>3664</v>
      </c>
    </row>
    <row r="65" spans="1:7" x14ac:dyDescent="0.3">
      <c r="A65" s="88" t="s">
        <v>68</v>
      </c>
      <c r="B65" s="97">
        <v>1598</v>
      </c>
      <c r="C65" s="97">
        <v>1597</v>
      </c>
      <c r="D65" s="97">
        <v>1605</v>
      </c>
      <c r="E65" s="97">
        <v>1647</v>
      </c>
      <c r="F65" s="97">
        <v>1831</v>
      </c>
      <c r="G65" s="97">
        <v>1874</v>
      </c>
    </row>
    <row r="66" spans="1:7" x14ac:dyDescent="0.3">
      <c r="A66" s="88" t="s">
        <v>41</v>
      </c>
      <c r="B66" s="97">
        <v>739</v>
      </c>
      <c r="C66" s="97">
        <v>826</v>
      </c>
      <c r="D66" s="97">
        <v>776</v>
      </c>
      <c r="E66" s="97">
        <v>674</v>
      </c>
      <c r="F66" s="97">
        <v>883</v>
      </c>
      <c r="G66" s="97">
        <v>773</v>
      </c>
    </row>
    <row r="67" spans="1:7" x14ac:dyDescent="0.3">
      <c r="A67" s="88" t="s">
        <v>102</v>
      </c>
      <c r="B67" s="97">
        <v>7923</v>
      </c>
      <c r="C67" s="97">
        <v>9184</v>
      </c>
      <c r="D67" s="97">
        <v>7694</v>
      </c>
      <c r="E67" s="97">
        <v>8320</v>
      </c>
      <c r="F67" s="97">
        <v>9152</v>
      </c>
      <c r="G67" s="97">
        <v>8375</v>
      </c>
    </row>
    <row r="68" spans="1:7" x14ac:dyDescent="0.3">
      <c r="A68" s="88" t="s">
        <v>55</v>
      </c>
      <c r="B68" s="97">
        <v>684</v>
      </c>
      <c r="C68" s="97">
        <v>655</v>
      </c>
      <c r="D68" s="97">
        <v>667</v>
      </c>
      <c r="E68" s="97">
        <v>772</v>
      </c>
      <c r="F68" s="97">
        <v>635</v>
      </c>
      <c r="G68" s="97">
        <v>719</v>
      </c>
    </row>
    <row r="69" spans="1:7" x14ac:dyDescent="0.3">
      <c r="A69" s="88" t="s">
        <v>16</v>
      </c>
      <c r="B69" s="97">
        <v>1856</v>
      </c>
      <c r="C69" s="97">
        <v>2528</v>
      </c>
      <c r="D69" s="97">
        <v>2224</v>
      </c>
      <c r="E69" s="97">
        <v>2643</v>
      </c>
      <c r="F69" s="97">
        <v>2744</v>
      </c>
      <c r="G69" s="97">
        <v>2205</v>
      </c>
    </row>
    <row r="70" spans="1:7" x14ac:dyDescent="0.3">
      <c r="A70" s="88" t="s">
        <v>19</v>
      </c>
      <c r="B70" s="97">
        <v>2621</v>
      </c>
      <c r="C70" s="97">
        <v>2864</v>
      </c>
      <c r="D70" s="97">
        <v>2455</v>
      </c>
      <c r="E70" s="97">
        <v>2462</v>
      </c>
      <c r="F70" s="97">
        <v>2913</v>
      </c>
      <c r="G70" s="97">
        <v>2596</v>
      </c>
    </row>
    <row r="71" spans="1:7" x14ac:dyDescent="0.3">
      <c r="A71" s="88" t="s">
        <v>200</v>
      </c>
      <c r="B71" s="97">
        <v>1214</v>
      </c>
      <c r="C71" s="97">
        <v>1202</v>
      </c>
      <c r="D71" s="97">
        <v>1153</v>
      </c>
      <c r="E71" s="97">
        <v>1239</v>
      </c>
      <c r="F71" s="97">
        <v>1364</v>
      </c>
      <c r="G71" s="97">
        <v>1217</v>
      </c>
    </row>
    <row r="72" spans="1:7" x14ac:dyDescent="0.3">
      <c r="A72" s="88" t="s">
        <v>17</v>
      </c>
      <c r="B72" s="97">
        <v>1039</v>
      </c>
      <c r="C72" s="97">
        <v>1326</v>
      </c>
      <c r="D72" s="97">
        <v>1028</v>
      </c>
      <c r="E72" s="97">
        <v>981</v>
      </c>
      <c r="F72" s="97">
        <v>1175</v>
      </c>
      <c r="G72" s="97">
        <v>1087</v>
      </c>
    </row>
    <row r="73" spans="1:7" x14ac:dyDescent="0.3">
      <c r="A73" s="88" t="s">
        <v>60</v>
      </c>
      <c r="B73" s="97">
        <v>368</v>
      </c>
      <c r="C73" s="97">
        <v>336</v>
      </c>
      <c r="D73" s="97">
        <v>274</v>
      </c>
      <c r="E73" s="97">
        <v>242</v>
      </c>
      <c r="F73" s="97">
        <v>374</v>
      </c>
      <c r="G73" s="97">
        <v>292</v>
      </c>
    </row>
    <row r="74" spans="1:7" x14ac:dyDescent="0.3">
      <c r="A74" s="88" t="s">
        <v>82</v>
      </c>
      <c r="B74" s="97">
        <v>2762</v>
      </c>
      <c r="C74" s="97">
        <v>3137</v>
      </c>
      <c r="D74" s="97">
        <v>2348</v>
      </c>
      <c r="E74" s="97">
        <v>2443</v>
      </c>
      <c r="F74" s="97">
        <v>2860</v>
      </c>
      <c r="G74" s="97">
        <v>2855</v>
      </c>
    </row>
    <row r="75" spans="1:7" x14ac:dyDescent="0.3">
      <c r="A75" s="88" t="s">
        <v>201</v>
      </c>
      <c r="B75" s="97">
        <v>11654</v>
      </c>
      <c r="C75" s="97" t="s">
        <v>86</v>
      </c>
      <c r="D75" s="97" t="s">
        <v>86</v>
      </c>
      <c r="E75" s="97" t="s">
        <v>86</v>
      </c>
      <c r="F75" s="97" t="s">
        <v>86</v>
      </c>
      <c r="G75" s="97" t="s">
        <v>86</v>
      </c>
    </row>
    <row r="76" spans="1:7" x14ac:dyDescent="0.3">
      <c r="A76" s="88" t="s">
        <v>58</v>
      </c>
      <c r="B76" s="97">
        <v>169</v>
      </c>
      <c r="C76" s="97">
        <v>172</v>
      </c>
      <c r="D76" s="97">
        <v>133</v>
      </c>
      <c r="E76" s="97">
        <v>154</v>
      </c>
      <c r="F76" s="97">
        <v>337</v>
      </c>
      <c r="G76" s="97">
        <v>277</v>
      </c>
    </row>
    <row r="77" spans="1:7" x14ac:dyDescent="0.3">
      <c r="A77" s="88" t="s">
        <v>1</v>
      </c>
      <c r="B77" s="105">
        <v>838</v>
      </c>
      <c r="C77" s="105">
        <v>730</v>
      </c>
      <c r="D77" s="105">
        <v>533</v>
      </c>
      <c r="E77" s="105">
        <v>529</v>
      </c>
      <c r="F77" s="105">
        <v>886</v>
      </c>
      <c r="G77" s="97">
        <v>498</v>
      </c>
    </row>
    <row r="78" spans="1:7" x14ac:dyDescent="0.3">
      <c r="A78" s="88" t="s">
        <v>14</v>
      </c>
      <c r="B78" s="97">
        <v>215</v>
      </c>
      <c r="C78" s="97">
        <v>172</v>
      </c>
      <c r="D78" s="97">
        <v>123</v>
      </c>
      <c r="E78" s="97">
        <v>178</v>
      </c>
      <c r="F78" s="97">
        <v>205</v>
      </c>
      <c r="G78" s="97">
        <v>188</v>
      </c>
    </row>
    <row r="79" spans="1:7" x14ac:dyDescent="0.3">
      <c r="A79" s="88" t="s">
        <v>77</v>
      </c>
      <c r="B79" s="97">
        <v>281</v>
      </c>
      <c r="C79" s="97">
        <v>338</v>
      </c>
      <c r="D79" s="97">
        <v>340</v>
      </c>
      <c r="E79" s="97">
        <v>277</v>
      </c>
      <c r="F79" s="97">
        <v>352</v>
      </c>
      <c r="G79" s="97">
        <v>303</v>
      </c>
    </row>
    <row r="80" spans="1:7" x14ac:dyDescent="0.3">
      <c r="A80" s="88" t="s">
        <v>12</v>
      </c>
      <c r="B80" s="97">
        <v>973</v>
      </c>
      <c r="C80" s="97">
        <v>1031</v>
      </c>
      <c r="D80" s="97">
        <v>979</v>
      </c>
      <c r="E80" s="97">
        <v>985</v>
      </c>
      <c r="F80" s="97">
        <v>1250</v>
      </c>
      <c r="G80" s="97">
        <v>1075</v>
      </c>
    </row>
    <row r="81" spans="1:7" x14ac:dyDescent="0.3">
      <c r="A81" s="88" t="s">
        <v>57</v>
      </c>
      <c r="B81" s="97">
        <v>938</v>
      </c>
      <c r="C81" s="97">
        <v>373</v>
      </c>
      <c r="D81" s="97">
        <v>520</v>
      </c>
      <c r="E81" s="97">
        <v>519</v>
      </c>
      <c r="F81" s="97">
        <v>666</v>
      </c>
      <c r="G81" s="97">
        <v>500</v>
      </c>
    </row>
    <row r="82" spans="1:7" x14ac:dyDescent="0.3">
      <c r="A82" s="88" t="s">
        <v>61</v>
      </c>
      <c r="B82" s="97">
        <v>1650</v>
      </c>
      <c r="C82" s="97">
        <v>1582</v>
      </c>
      <c r="D82" s="97">
        <v>1473</v>
      </c>
      <c r="E82" s="97">
        <v>1477</v>
      </c>
      <c r="F82" s="97">
        <v>1785</v>
      </c>
      <c r="G82" s="97">
        <v>1936</v>
      </c>
    </row>
    <row r="83" spans="1:7" x14ac:dyDescent="0.3">
      <c r="A83" s="88" t="s">
        <v>72</v>
      </c>
      <c r="B83" s="97">
        <v>1407</v>
      </c>
      <c r="C83" s="97">
        <v>2003</v>
      </c>
      <c r="D83" s="97">
        <v>1627</v>
      </c>
      <c r="E83" s="97">
        <v>1473</v>
      </c>
      <c r="F83" s="97">
        <v>1400</v>
      </c>
      <c r="G83" s="97">
        <v>1622</v>
      </c>
    </row>
    <row r="84" spans="1:7" x14ac:dyDescent="0.3">
      <c r="A84" s="88" t="s">
        <v>76</v>
      </c>
      <c r="B84" s="97">
        <v>1046</v>
      </c>
      <c r="C84" s="97">
        <v>1071</v>
      </c>
      <c r="D84" s="97">
        <v>1154</v>
      </c>
      <c r="E84" s="97">
        <v>1053</v>
      </c>
      <c r="F84" s="97">
        <v>1367</v>
      </c>
      <c r="G84" s="97">
        <v>1194</v>
      </c>
    </row>
    <row r="85" spans="1:7" x14ac:dyDescent="0.3">
      <c r="A85" s="88" t="s">
        <v>6</v>
      </c>
      <c r="B85" s="97">
        <v>1887</v>
      </c>
      <c r="C85" s="97">
        <v>2126</v>
      </c>
      <c r="D85" s="97">
        <v>1992</v>
      </c>
      <c r="E85" s="97">
        <v>2224</v>
      </c>
      <c r="F85" s="97">
        <v>2219</v>
      </c>
      <c r="G85" s="97">
        <v>2242</v>
      </c>
    </row>
    <row r="86" spans="1:7" x14ac:dyDescent="0.3">
      <c r="A86" s="88" t="s">
        <v>64</v>
      </c>
      <c r="B86" s="97">
        <v>1685</v>
      </c>
      <c r="C86" s="97">
        <v>1662</v>
      </c>
      <c r="D86" s="97">
        <v>1567</v>
      </c>
      <c r="E86" s="97">
        <v>1473</v>
      </c>
      <c r="F86" s="97">
        <v>1588</v>
      </c>
      <c r="G86" s="97">
        <v>1567</v>
      </c>
    </row>
    <row r="87" spans="1:7" x14ac:dyDescent="0.3">
      <c r="A87" s="88" t="s">
        <v>5</v>
      </c>
      <c r="B87" s="97">
        <v>565</v>
      </c>
      <c r="C87" s="97">
        <v>627</v>
      </c>
      <c r="D87" s="97">
        <v>684</v>
      </c>
      <c r="E87" s="97">
        <v>607</v>
      </c>
      <c r="F87" s="97">
        <v>913</v>
      </c>
      <c r="G87" s="97">
        <v>809</v>
      </c>
    </row>
    <row r="88" spans="1:7" x14ac:dyDescent="0.3">
      <c r="A88" s="88" t="s">
        <v>202</v>
      </c>
      <c r="B88" s="97">
        <v>4083</v>
      </c>
      <c r="C88" s="97" t="s">
        <v>86</v>
      </c>
      <c r="D88" s="97" t="s">
        <v>86</v>
      </c>
      <c r="E88" s="97" t="s">
        <v>86</v>
      </c>
      <c r="F88" s="97" t="s">
        <v>86</v>
      </c>
      <c r="G88" s="97" t="s">
        <v>86</v>
      </c>
    </row>
    <row r="89" spans="1:7" x14ac:dyDescent="0.3">
      <c r="A89" s="88" t="s">
        <v>62</v>
      </c>
      <c r="B89" s="97">
        <v>498</v>
      </c>
      <c r="C89" s="97">
        <v>590</v>
      </c>
      <c r="D89" s="97">
        <v>569</v>
      </c>
      <c r="E89" s="97">
        <v>626</v>
      </c>
      <c r="F89" s="97">
        <v>862</v>
      </c>
      <c r="G89" s="97">
        <v>699</v>
      </c>
    </row>
    <row r="90" spans="1:7" x14ac:dyDescent="0.3">
      <c r="A90" s="88" t="s">
        <v>9</v>
      </c>
      <c r="B90" s="97">
        <v>273</v>
      </c>
      <c r="C90" s="97">
        <v>297</v>
      </c>
      <c r="D90" s="97">
        <v>249</v>
      </c>
      <c r="E90" s="97">
        <v>240</v>
      </c>
      <c r="F90" s="97">
        <v>310</v>
      </c>
      <c r="G90" s="97">
        <v>257</v>
      </c>
    </row>
    <row r="91" spans="1:7" x14ac:dyDescent="0.3">
      <c r="A91" s="88" t="s">
        <v>10</v>
      </c>
      <c r="B91" s="97">
        <v>1178</v>
      </c>
      <c r="C91" s="97">
        <v>945</v>
      </c>
      <c r="D91" s="97">
        <v>1083</v>
      </c>
      <c r="E91" s="97">
        <v>994</v>
      </c>
      <c r="F91" s="97">
        <v>1512</v>
      </c>
      <c r="G91" s="97">
        <v>1148</v>
      </c>
    </row>
    <row r="92" spans="1:7" x14ac:dyDescent="0.3">
      <c r="A92" s="89" t="s">
        <v>75</v>
      </c>
      <c r="B92" s="97">
        <v>819</v>
      </c>
      <c r="C92" s="97">
        <v>710</v>
      </c>
      <c r="D92" s="97">
        <v>660</v>
      </c>
      <c r="E92" s="97">
        <v>627</v>
      </c>
      <c r="F92" s="97">
        <v>764</v>
      </c>
      <c r="G92" s="97">
        <v>584</v>
      </c>
    </row>
    <row r="93" spans="1:7" x14ac:dyDescent="0.3">
      <c r="A93" s="89" t="s">
        <v>73</v>
      </c>
      <c r="B93" s="97">
        <v>499</v>
      </c>
      <c r="C93" s="97">
        <v>448</v>
      </c>
      <c r="D93" s="97">
        <v>399</v>
      </c>
      <c r="E93" s="97">
        <v>400</v>
      </c>
      <c r="F93" s="97">
        <v>473</v>
      </c>
      <c r="G93" s="97">
        <v>369</v>
      </c>
    </row>
    <row r="94" spans="1:7" x14ac:dyDescent="0.3">
      <c r="A94" s="89" t="s">
        <v>8</v>
      </c>
      <c r="B94" s="97">
        <v>223</v>
      </c>
      <c r="C94" s="97">
        <v>222</v>
      </c>
      <c r="D94" s="97">
        <v>150</v>
      </c>
      <c r="E94" s="97">
        <v>206</v>
      </c>
      <c r="F94" s="97">
        <v>145</v>
      </c>
      <c r="G94" s="97">
        <v>131</v>
      </c>
    </row>
    <row r="95" spans="1:7" x14ac:dyDescent="0.3">
      <c r="A95" s="89" t="s">
        <v>3</v>
      </c>
      <c r="B95" s="97">
        <v>495</v>
      </c>
      <c r="C95" s="97">
        <v>305</v>
      </c>
      <c r="D95" s="97">
        <v>289</v>
      </c>
      <c r="E95" s="97">
        <v>337</v>
      </c>
      <c r="F95" s="97">
        <v>378</v>
      </c>
      <c r="G95" s="97">
        <v>411</v>
      </c>
    </row>
    <row r="96" spans="1:7" x14ac:dyDescent="0.3">
      <c r="A96" s="89" t="s">
        <v>74</v>
      </c>
      <c r="B96" s="97">
        <v>66</v>
      </c>
      <c r="C96" s="97">
        <v>96</v>
      </c>
      <c r="D96" s="97">
        <v>93</v>
      </c>
      <c r="E96" s="97">
        <v>74</v>
      </c>
      <c r="F96" s="97">
        <v>98</v>
      </c>
      <c r="G96" s="97">
        <v>102</v>
      </c>
    </row>
    <row r="97" spans="1:7" x14ac:dyDescent="0.3">
      <c r="A97" s="89" t="s">
        <v>18</v>
      </c>
      <c r="B97" s="97">
        <v>32</v>
      </c>
      <c r="C97" s="97">
        <v>34</v>
      </c>
      <c r="D97" s="97">
        <v>43</v>
      </c>
      <c r="E97" s="97">
        <v>52</v>
      </c>
      <c r="F97" s="97">
        <v>57</v>
      </c>
      <c r="G97" s="97">
        <v>51</v>
      </c>
    </row>
  </sheetData>
  <autoFilter ref="A3:G97" xr:uid="{EF03A116-736A-4762-8E13-A8315C50651B}"/>
  <pageMargins left="0.75" right="0.75" top="1" bottom="1" header="0.5" footer="0.5"/>
  <pageSetup orientation="portrait" horizontalDpi="300" verticalDpi="30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300D1-A014-4893-9529-D83CDF3D8D1A}">
  <sheetPr codeName="Лист17">
    <tabColor theme="0" tint="-0.14999847407452621"/>
    <pageSetUpPr fitToPage="1"/>
  </sheetPr>
  <dimension ref="A1:Z97"/>
  <sheetViews>
    <sheetView showGridLines="0" workbookViewId="0">
      <selection sqref="A1:XFD1048576"/>
    </sheetView>
  </sheetViews>
  <sheetFormatPr defaultRowHeight="16.5" x14ac:dyDescent="0.3"/>
  <cols>
    <col min="1" max="1" width="108.5703125" style="86" customWidth="1"/>
    <col min="2" max="2" width="10.85546875" style="15" customWidth="1"/>
    <col min="3" max="255" width="9.140625" style="15"/>
    <col min="256" max="256" width="108.5703125" style="15" customWidth="1"/>
    <col min="257" max="257" width="1.5703125" style="15" customWidth="1"/>
    <col min="258" max="258" width="6" style="15" customWidth="1"/>
    <col min="259" max="511" width="9.140625" style="15"/>
    <col min="512" max="512" width="108.5703125" style="15" customWidth="1"/>
    <col min="513" max="513" width="1.5703125" style="15" customWidth="1"/>
    <col min="514" max="514" width="6" style="15" customWidth="1"/>
    <col min="515" max="767" width="9.140625" style="15"/>
    <col min="768" max="768" width="108.5703125" style="15" customWidth="1"/>
    <col min="769" max="769" width="1.5703125" style="15" customWidth="1"/>
    <col min="770" max="770" width="6" style="15" customWidth="1"/>
    <col min="771" max="1023" width="9.140625" style="15"/>
    <col min="1024" max="1024" width="108.5703125" style="15" customWidth="1"/>
    <col min="1025" max="1025" width="1.5703125" style="15" customWidth="1"/>
    <col min="1026" max="1026" width="6" style="15" customWidth="1"/>
    <col min="1027" max="1279" width="9.140625" style="15"/>
    <col min="1280" max="1280" width="108.5703125" style="15" customWidth="1"/>
    <col min="1281" max="1281" width="1.5703125" style="15" customWidth="1"/>
    <col min="1282" max="1282" width="6" style="15" customWidth="1"/>
    <col min="1283" max="1535" width="9.140625" style="15"/>
    <col min="1536" max="1536" width="108.5703125" style="15" customWidth="1"/>
    <col min="1537" max="1537" width="1.5703125" style="15" customWidth="1"/>
    <col min="1538" max="1538" width="6" style="15" customWidth="1"/>
    <col min="1539" max="1791" width="9.140625" style="15"/>
    <col min="1792" max="1792" width="108.5703125" style="15" customWidth="1"/>
    <col min="1793" max="1793" width="1.5703125" style="15" customWidth="1"/>
    <col min="1794" max="1794" width="6" style="15" customWidth="1"/>
    <col min="1795" max="2047" width="9.140625" style="15"/>
    <col min="2048" max="2048" width="108.5703125" style="15" customWidth="1"/>
    <col min="2049" max="2049" width="1.5703125" style="15" customWidth="1"/>
    <col min="2050" max="2050" width="6" style="15" customWidth="1"/>
    <col min="2051" max="2303" width="9.140625" style="15"/>
    <col min="2304" max="2304" width="108.5703125" style="15" customWidth="1"/>
    <col min="2305" max="2305" width="1.5703125" style="15" customWidth="1"/>
    <col min="2306" max="2306" width="6" style="15" customWidth="1"/>
    <col min="2307" max="2559" width="9.140625" style="15"/>
    <col min="2560" max="2560" width="108.5703125" style="15" customWidth="1"/>
    <col min="2561" max="2561" width="1.5703125" style="15" customWidth="1"/>
    <col min="2562" max="2562" width="6" style="15" customWidth="1"/>
    <col min="2563" max="2815" width="9.140625" style="15"/>
    <col min="2816" max="2816" width="108.5703125" style="15" customWidth="1"/>
    <col min="2817" max="2817" width="1.5703125" style="15" customWidth="1"/>
    <col min="2818" max="2818" width="6" style="15" customWidth="1"/>
    <col min="2819" max="3071" width="9.140625" style="15"/>
    <col min="3072" max="3072" width="108.5703125" style="15" customWidth="1"/>
    <col min="3073" max="3073" width="1.5703125" style="15" customWidth="1"/>
    <col min="3074" max="3074" width="6" style="15" customWidth="1"/>
    <col min="3075" max="3327" width="9.140625" style="15"/>
    <col min="3328" max="3328" width="108.5703125" style="15" customWidth="1"/>
    <col min="3329" max="3329" width="1.5703125" style="15" customWidth="1"/>
    <col min="3330" max="3330" width="6" style="15" customWidth="1"/>
    <col min="3331" max="3583" width="9.140625" style="15"/>
    <col min="3584" max="3584" width="108.5703125" style="15" customWidth="1"/>
    <col min="3585" max="3585" width="1.5703125" style="15" customWidth="1"/>
    <col min="3586" max="3586" width="6" style="15" customWidth="1"/>
    <col min="3587" max="3839" width="9.140625" style="15"/>
    <col min="3840" max="3840" width="108.5703125" style="15" customWidth="1"/>
    <col min="3841" max="3841" width="1.5703125" style="15" customWidth="1"/>
    <col min="3842" max="3842" width="6" style="15" customWidth="1"/>
    <col min="3843" max="4095" width="9.140625" style="15"/>
    <col min="4096" max="4096" width="108.5703125" style="15" customWidth="1"/>
    <col min="4097" max="4097" width="1.5703125" style="15" customWidth="1"/>
    <col min="4098" max="4098" width="6" style="15" customWidth="1"/>
    <col min="4099" max="4351" width="9.140625" style="15"/>
    <col min="4352" max="4352" width="108.5703125" style="15" customWidth="1"/>
    <col min="4353" max="4353" width="1.5703125" style="15" customWidth="1"/>
    <col min="4354" max="4354" width="6" style="15" customWidth="1"/>
    <col min="4355" max="4607" width="9.140625" style="15"/>
    <col min="4608" max="4608" width="108.5703125" style="15" customWidth="1"/>
    <col min="4609" max="4609" width="1.5703125" style="15" customWidth="1"/>
    <col min="4610" max="4610" width="6" style="15" customWidth="1"/>
    <col min="4611" max="4863" width="9.140625" style="15"/>
    <col min="4864" max="4864" width="108.5703125" style="15" customWidth="1"/>
    <col min="4865" max="4865" width="1.5703125" style="15" customWidth="1"/>
    <col min="4866" max="4866" width="6" style="15" customWidth="1"/>
    <col min="4867" max="5119" width="9.140625" style="15"/>
    <col min="5120" max="5120" width="108.5703125" style="15" customWidth="1"/>
    <col min="5121" max="5121" width="1.5703125" style="15" customWidth="1"/>
    <col min="5122" max="5122" width="6" style="15" customWidth="1"/>
    <col min="5123" max="5375" width="9.140625" style="15"/>
    <col min="5376" max="5376" width="108.5703125" style="15" customWidth="1"/>
    <col min="5377" max="5377" width="1.5703125" style="15" customWidth="1"/>
    <col min="5378" max="5378" width="6" style="15" customWidth="1"/>
    <col min="5379" max="5631" width="9.140625" style="15"/>
    <col min="5632" max="5632" width="108.5703125" style="15" customWidth="1"/>
    <col min="5633" max="5633" width="1.5703125" style="15" customWidth="1"/>
    <col min="5634" max="5634" width="6" style="15" customWidth="1"/>
    <col min="5635" max="5887" width="9.140625" style="15"/>
    <col min="5888" max="5888" width="108.5703125" style="15" customWidth="1"/>
    <col min="5889" max="5889" width="1.5703125" style="15" customWidth="1"/>
    <col min="5890" max="5890" width="6" style="15" customWidth="1"/>
    <col min="5891" max="6143" width="9.140625" style="15"/>
    <col min="6144" max="6144" width="108.5703125" style="15" customWidth="1"/>
    <col min="6145" max="6145" width="1.5703125" style="15" customWidth="1"/>
    <col min="6146" max="6146" width="6" style="15" customWidth="1"/>
    <col min="6147" max="6399" width="9.140625" style="15"/>
    <col min="6400" max="6400" width="108.5703125" style="15" customWidth="1"/>
    <col min="6401" max="6401" width="1.5703125" style="15" customWidth="1"/>
    <col min="6402" max="6402" width="6" style="15" customWidth="1"/>
    <col min="6403" max="6655" width="9.140625" style="15"/>
    <col min="6656" max="6656" width="108.5703125" style="15" customWidth="1"/>
    <col min="6657" max="6657" width="1.5703125" style="15" customWidth="1"/>
    <col min="6658" max="6658" width="6" style="15" customWidth="1"/>
    <col min="6659" max="6911" width="9.140625" style="15"/>
    <col min="6912" max="6912" width="108.5703125" style="15" customWidth="1"/>
    <col min="6913" max="6913" width="1.5703125" style="15" customWidth="1"/>
    <col min="6914" max="6914" width="6" style="15" customWidth="1"/>
    <col min="6915" max="7167" width="9.140625" style="15"/>
    <col min="7168" max="7168" width="108.5703125" style="15" customWidth="1"/>
    <col min="7169" max="7169" width="1.5703125" style="15" customWidth="1"/>
    <col min="7170" max="7170" width="6" style="15" customWidth="1"/>
    <col min="7171" max="7423" width="9.140625" style="15"/>
    <col min="7424" max="7424" width="108.5703125" style="15" customWidth="1"/>
    <col min="7425" max="7425" width="1.5703125" style="15" customWidth="1"/>
    <col min="7426" max="7426" width="6" style="15" customWidth="1"/>
    <col min="7427" max="7679" width="9.140625" style="15"/>
    <col min="7680" max="7680" width="108.5703125" style="15" customWidth="1"/>
    <col min="7681" max="7681" width="1.5703125" style="15" customWidth="1"/>
    <col min="7682" max="7682" width="6" style="15" customWidth="1"/>
    <col min="7683" max="7935" width="9.140625" style="15"/>
    <col min="7936" max="7936" width="108.5703125" style="15" customWidth="1"/>
    <col min="7937" max="7937" width="1.5703125" style="15" customWidth="1"/>
    <col min="7938" max="7938" width="6" style="15" customWidth="1"/>
    <col min="7939" max="8191" width="9.140625" style="15"/>
    <col min="8192" max="8192" width="108.5703125" style="15" customWidth="1"/>
    <col min="8193" max="8193" width="1.5703125" style="15" customWidth="1"/>
    <col min="8194" max="8194" width="6" style="15" customWidth="1"/>
    <col min="8195" max="8447" width="9.140625" style="15"/>
    <col min="8448" max="8448" width="108.5703125" style="15" customWidth="1"/>
    <col min="8449" max="8449" width="1.5703125" style="15" customWidth="1"/>
    <col min="8450" max="8450" width="6" style="15" customWidth="1"/>
    <col min="8451" max="8703" width="9.140625" style="15"/>
    <col min="8704" max="8704" width="108.5703125" style="15" customWidth="1"/>
    <col min="8705" max="8705" width="1.5703125" style="15" customWidth="1"/>
    <col min="8706" max="8706" width="6" style="15" customWidth="1"/>
    <col min="8707" max="8959" width="9.140625" style="15"/>
    <col min="8960" max="8960" width="108.5703125" style="15" customWidth="1"/>
    <col min="8961" max="8961" width="1.5703125" style="15" customWidth="1"/>
    <col min="8962" max="8962" width="6" style="15" customWidth="1"/>
    <col min="8963" max="9215" width="9.140625" style="15"/>
    <col min="9216" max="9216" width="108.5703125" style="15" customWidth="1"/>
    <col min="9217" max="9217" width="1.5703125" style="15" customWidth="1"/>
    <col min="9218" max="9218" width="6" style="15" customWidth="1"/>
    <col min="9219" max="9471" width="9.140625" style="15"/>
    <col min="9472" max="9472" width="108.5703125" style="15" customWidth="1"/>
    <col min="9473" max="9473" width="1.5703125" style="15" customWidth="1"/>
    <col min="9474" max="9474" width="6" style="15" customWidth="1"/>
    <col min="9475" max="9727" width="9.140625" style="15"/>
    <col min="9728" max="9728" width="108.5703125" style="15" customWidth="1"/>
    <col min="9729" max="9729" width="1.5703125" style="15" customWidth="1"/>
    <col min="9730" max="9730" width="6" style="15" customWidth="1"/>
    <col min="9731" max="9983" width="9.140625" style="15"/>
    <col min="9984" max="9984" width="108.5703125" style="15" customWidth="1"/>
    <col min="9985" max="9985" width="1.5703125" style="15" customWidth="1"/>
    <col min="9986" max="9986" width="6" style="15" customWidth="1"/>
    <col min="9987" max="10239" width="9.140625" style="15"/>
    <col min="10240" max="10240" width="108.5703125" style="15" customWidth="1"/>
    <col min="10241" max="10241" width="1.5703125" style="15" customWidth="1"/>
    <col min="10242" max="10242" width="6" style="15" customWidth="1"/>
    <col min="10243" max="10495" width="9.140625" style="15"/>
    <col min="10496" max="10496" width="108.5703125" style="15" customWidth="1"/>
    <col min="10497" max="10497" width="1.5703125" style="15" customWidth="1"/>
    <col min="10498" max="10498" width="6" style="15" customWidth="1"/>
    <col min="10499" max="10751" width="9.140625" style="15"/>
    <col min="10752" max="10752" width="108.5703125" style="15" customWidth="1"/>
    <col min="10753" max="10753" width="1.5703125" style="15" customWidth="1"/>
    <col min="10754" max="10754" width="6" style="15" customWidth="1"/>
    <col min="10755" max="11007" width="9.140625" style="15"/>
    <col min="11008" max="11008" width="108.5703125" style="15" customWidth="1"/>
    <col min="11009" max="11009" width="1.5703125" style="15" customWidth="1"/>
    <col min="11010" max="11010" width="6" style="15" customWidth="1"/>
    <col min="11011" max="11263" width="9.140625" style="15"/>
    <col min="11264" max="11264" width="108.5703125" style="15" customWidth="1"/>
    <col min="11265" max="11265" width="1.5703125" style="15" customWidth="1"/>
    <col min="11266" max="11266" width="6" style="15" customWidth="1"/>
    <col min="11267" max="11519" width="9.140625" style="15"/>
    <col min="11520" max="11520" width="108.5703125" style="15" customWidth="1"/>
    <col min="11521" max="11521" width="1.5703125" style="15" customWidth="1"/>
    <col min="11522" max="11522" width="6" style="15" customWidth="1"/>
    <col min="11523" max="11775" width="9.140625" style="15"/>
    <col min="11776" max="11776" width="108.5703125" style="15" customWidth="1"/>
    <col min="11777" max="11777" width="1.5703125" style="15" customWidth="1"/>
    <col min="11778" max="11778" width="6" style="15" customWidth="1"/>
    <col min="11779" max="12031" width="9.140625" style="15"/>
    <col min="12032" max="12032" width="108.5703125" style="15" customWidth="1"/>
    <col min="12033" max="12033" width="1.5703125" style="15" customWidth="1"/>
    <col min="12034" max="12034" width="6" style="15" customWidth="1"/>
    <col min="12035" max="12287" width="9.140625" style="15"/>
    <col min="12288" max="12288" width="108.5703125" style="15" customWidth="1"/>
    <col min="12289" max="12289" width="1.5703125" style="15" customWidth="1"/>
    <col min="12290" max="12290" width="6" style="15" customWidth="1"/>
    <col min="12291" max="12543" width="9.140625" style="15"/>
    <col min="12544" max="12544" width="108.5703125" style="15" customWidth="1"/>
    <col min="12545" max="12545" width="1.5703125" style="15" customWidth="1"/>
    <col min="12546" max="12546" width="6" style="15" customWidth="1"/>
    <col min="12547" max="12799" width="9.140625" style="15"/>
    <col min="12800" max="12800" width="108.5703125" style="15" customWidth="1"/>
    <col min="12801" max="12801" width="1.5703125" style="15" customWidth="1"/>
    <col min="12802" max="12802" width="6" style="15" customWidth="1"/>
    <col min="12803" max="13055" width="9.140625" style="15"/>
    <col min="13056" max="13056" width="108.5703125" style="15" customWidth="1"/>
    <col min="13057" max="13057" width="1.5703125" style="15" customWidth="1"/>
    <col min="13058" max="13058" width="6" style="15" customWidth="1"/>
    <col min="13059" max="13311" width="9.140625" style="15"/>
    <col min="13312" max="13312" width="108.5703125" style="15" customWidth="1"/>
    <col min="13313" max="13313" width="1.5703125" style="15" customWidth="1"/>
    <col min="13314" max="13314" width="6" style="15" customWidth="1"/>
    <col min="13315" max="13567" width="9.140625" style="15"/>
    <col min="13568" max="13568" width="108.5703125" style="15" customWidth="1"/>
    <col min="13569" max="13569" width="1.5703125" style="15" customWidth="1"/>
    <col min="13570" max="13570" width="6" style="15" customWidth="1"/>
    <col min="13571" max="13823" width="9.140625" style="15"/>
    <col min="13824" max="13824" width="108.5703125" style="15" customWidth="1"/>
    <col min="13825" max="13825" width="1.5703125" style="15" customWidth="1"/>
    <col min="13826" max="13826" width="6" style="15" customWidth="1"/>
    <col min="13827" max="14079" width="9.140625" style="15"/>
    <col min="14080" max="14080" width="108.5703125" style="15" customWidth="1"/>
    <col min="14081" max="14081" width="1.5703125" style="15" customWidth="1"/>
    <col min="14082" max="14082" width="6" style="15" customWidth="1"/>
    <col min="14083" max="14335" width="9.140625" style="15"/>
    <col min="14336" max="14336" width="108.5703125" style="15" customWidth="1"/>
    <col min="14337" max="14337" width="1.5703125" style="15" customWidth="1"/>
    <col min="14338" max="14338" width="6" style="15" customWidth="1"/>
    <col min="14339" max="14591" width="9.140625" style="15"/>
    <col min="14592" max="14592" width="108.5703125" style="15" customWidth="1"/>
    <col min="14593" max="14593" width="1.5703125" style="15" customWidth="1"/>
    <col min="14594" max="14594" width="6" style="15" customWidth="1"/>
    <col min="14595" max="14847" width="9.140625" style="15"/>
    <col min="14848" max="14848" width="108.5703125" style="15" customWidth="1"/>
    <col min="14849" max="14849" width="1.5703125" style="15" customWidth="1"/>
    <col min="14850" max="14850" width="6" style="15" customWidth="1"/>
    <col min="14851" max="15103" width="9.140625" style="15"/>
    <col min="15104" max="15104" width="108.5703125" style="15" customWidth="1"/>
    <col min="15105" max="15105" width="1.5703125" style="15" customWidth="1"/>
    <col min="15106" max="15106" width="6" style="15" customWidth="1"/>
    <col min="15107" max="15359" width="9.140625" style="15"/>
    <col min="15360" max="15360" width="108.5703125" style="15" customWidth="1"/>
    <col min="15361" max="15361" width="1.5703125" style="15" customWidth="1"/>
    <col min="15362" max="15362" width="6" style="15" customWidth="1"/>
    <col min="15363" max="15615" width="9.140625" style="15"/>
    <col min="15616" max="15616" width="108.5703125" style="15" customWidth="1"/>
    <col min="15617" max="15617" width="1.5703125" style="15" customWidth="1"/>
    <col min="15618" max="15618" width="6" style="15" customWidth="1"/>
    <col min="15619" max="15871" width="9.140625" style="15"/>
    <col min="15872" max="15872" width="108.5703125" style="15" customWidth="1"/>
    <col min="15873" max="15873" width="1.5703125" style="15" customWidth="1"/>
    <col min="15874" max="15874" width="6" style="15" customWidth="1"/>
    <col min="15875" max="16127" width="9.140625" style="15"/>
    <col min="16128" max="16128" width="108.5703125" style="15" customWidth="1"/>
    <col min="16129" max="16129" width="1.5703125" style="15" customWidth="1"/>
    <col min="16130" max="16130" width="6" style="15" customWidth="1"/>
    <col min="16131" max="16384" width="9.140625" style="15"/>
  </cols>
  <sheetData>
    <row r="1" spans="1:26" x14ac:dyDescent="0.3">
      <c r="A1" s="104" t="s">
        <v>204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3"/>
      <c r="Q1" s="103"/>
      <c r="R1" s="103"/>
      <c r="S1" s="103"/>
      <c r="T1" s="103"/>
      <c r="U1" s="103"/>
      <c r="V1" s="103"/>
      <c r="W1" s="103"/>
      <c r="X1" s="103"/>
      <c r="Y1" s="103"/>
      <c r="Z1" s="103"/>
    </row>
    <row r="3" spans="1:26" x14ac:dyDescent="0.3">
      <c r="A3" s="87" t="s">
        <v>195</v>
      </c>
      <c r="B3" s="98">
        <v>2017</v>
      </c>
      <c r="C3" s="99">
        <v>2018</v>
      </c>
      <c r="D3" s="99">
        <v>2019</v>
      </c>
      <c r="E3" s="99">
        <v>2020</v>
      </c>
      <c r="F3" s="99">
        <v>2021</v>
      </c>
      <c r="G3" s="99">
        <v>2022</v>
      </c>
    </row>
    <row r="4" spans="1:26" x14ac:dyDescent="0.3">
      <c r="A4" s="88" t="s">
        <v>88</v>
      </c>
      <c r="B4" s="97">
        <v>788531</v>
      </c>
      <c r="C4" s="97">
        <v>756395</v>
      </c>
      <c r="D4" s="97">
        <v>774159</v>
      </c>
      <c r="E4" s="97">
        <v>751243</v>
      </c>
      <c r="F4" s="97">
        <v>733075</v>
      </c>
      <c r="G4" s="97">
        <v>697567</v>
      </c>
    </row>
    <row r="5" spans="1:26" x14ac:dyDescent="0.3">
      <c r="A5" s="88" t="s">
        <v>97</v>
      </c>
      <c r="B5" s="97">
        <v>189865</v>
      </c>
      <c r="C5" s="97">
        <v>182255</v>
      </c>
      <c r="D5" s="97">
        <v>186225</v>
      </c>
      <c r="E5" s="97">
        <v>175669</v>
      </c>
      <c r="F5" s="97">
        <v>172423</v>
      </c>
      <c r="G5" s="97">
        <v>166418</v>
      </c>
    </row>
    <row r="6" spans="1:26" x14ac:dyDescent="0.3">
      <c r="A6" s="88" t="s">
        <v>50</v>
      </c>
      <c r="B6" s="97">
        <v>5021</v>
      </c>
      <c r="C6" s="97">
        <v>4985</v>
      </c>
      <c r="D6" s="97">
        <v>5328</v>
      </c>
      <c r="E6" s="97">
        <v>5237</v>
      </c>
      <c r="F6" s="97">
        <v>4734</v>
      </c>
      <c r="G6" s="97">
        <v>4651</v>
      </c>
    </row>
    <row r="7" spans="1:26" x14ac:dyDescent="0.3">
      <c r="A7" s="88" t="s">
        <v>48</v>
      </c>
      <c r="B7" s="97">
        <v>5354</v>
      </c>
      <c r="C7" s="97">
        <v>5152</v>
      </c>
      <c r="D7" s="97">
        <v>4644</v>
      </c>
      <c r="E7" s="97">
        <v>4520</v>
      </c>
      <c r="F7" s="97">
        <v>3956</v>
      </c>
      <c r="G7" s="97">
        <v>3279</v>
      </c>
    </row>
    <row r="8" spans="1:26" x14ac:dyDescent="0.3">
      <c r="A8" s="88" t="s">
        <v>20</v>
      </c>
      <c r="B8" s="97">
        <v>7621</v>
      </c>
      <c r="C8" s="97">
        <v>6569</v>
      </c>
      <c r="D8" s="97">
        <v>6504</v>
      </c>
      <c r="E8" s="97">
        <v>6212</v>
      </c>
      <c r="F8" s="97">
        <v>5579</v>
      </c>
      <c r="G8" s="97">
        <v>5261</v>
      </c>
    </row>
    <row r="9" spans="1:26" x14ac:dyDescent="0.3">
      <c r="A9" s="88" t="s">
        <v>4</v>
      </c>
      <c r="B9" s="97">
        <v>15658</v>
      </c>
      <c r="C9" s="97">
        <v>13409</v>
      </c>
      <c r="D9" s="97">
        <v>15148</v>
      </c>
      <c r="E9" s="97">
        <v>13963</v>
      </c>
      <c r="F9" s="97">
        <v>14067</v>
      </c>
      <c r="G9" s="97">
        <v>14794</v>
      </c>
    </row>
    <row r="10" spans="1:26" x14ac:dyDescent="0.3">
      <c r="A10" s="88" t="s">
        <v>45</v>
      </c>
      <c r="B10" s="97">
        <v>6647</v>
      </c>
      <c r="C10" s="97">
        <v>5705</v>
      </c>
      <c r="D10" s="97">
        <v>5582</v>
      </c>
      <c r="E10" s="97">
        <v>5081</v>
      </c>
      <c r="F10" s="97">
        <v>4498</v>
      </c>
      <c r="G10" s="97">
        <v>4215</v>
      </c>
    </row>
    <row r="11" spans="1:26" x14ac:dyDescent="0.3">
      <c r="A11" s="88" t="s">
        <v>40</v>
      </c>
      <c r="B11" s="97">
        <v>6415</v>
      </c>
      <c r="C11" s="97">
        <v>5947</v>
      </c>
      <c r="D11" s="97">
        <v>6032</v>
      </c>
      <c r="E11" s="97">
        <v>6641</v>
      </c>
      <c r="F11" s="97">
        <v>5638</v>
      </c>
      <c r="G11" s="97">
        <v>5265</v>
      </c>
    </row>
    <row r="12" spans="1:26" x14ac:dyDescent="0.3">
      <c r="A12" s="88" t="s">
        <v>37</v>
      </c>
      <c r="B12" s="97">
        <v>3124</v>
      </c>
      <c r="C12" s="97">
        <v>2841</v>
      </c>
      <c r="D12" s="97">
        <v>2836</v>
      </c>
      <c r="E12" s="97">
        <v>3113</v>
      </c>
      <c r="F12" s="97">
        <v>2744</v>
      </c>
      <c r="G12" s="97">
        <v>2314</v>
      </c>
    </row>
    <row r="13" spans="1:26" x14ac:dyDescent="0.3">
      <c r="A13" s="88" t="s">
        <v>56</v>
      </c>
      <c r="B13" s="97">
        <v>4095</v>
      </c>
      <c r="C13" s="97">
        <v>4066</v>
      </c>
      <c r="D13" s="97">
        <v>5040</v>
      </c>
      <c r="E13" s="97">
        <v>5178</v>
      </c>
      <c r="F13" s="97">
        <v>5102</v>
      </c>
      <c r="G13" s="97">
        <v>4418</v>
      </c>
    </row>
    <row r="14" spans="1:26" x14ac:dyDescent="0.3">
      <c r="A14" s="88" t="s">
        <v>51</v>
      </c>
      <c r="B14" s="97">
        <v>4350</v>
      </c>
      <c r="C14" s="97">
        <v>4352</v>
      </c>
      <c r="D14" s="97">
        <v>4418</v>
      </c>
      <c r="E14" s="97">
        <v>4684</v>
      </c>
      <c r="F14" s="97">
        <v>4619</v>
      </c>
      <c r="G14" s="97">
        <v>5050</v>
      </c>
    </row>
    <row r="15" spans="1:26" x14ac:dyDescent="0.3">
      <c r="A15" s="88" t="s">
        <v>21</v>
      </c>
      <c r="B15" s="97">
        <v>34237</v>
      </c>
      <c r="C15" s="97">
        <v>31257</v>
      </c>
      <c r="D15" s="97">
        <v>28809</v>
      </c>
      <c r="E15" s="97">
        <v>25209</v>
      </c>
      <c r="F15" s="97">
        <v>24523</v>
      </c>
      <c r="G15" s="97">
        <v>23431</v>
      </c>
    </row>
    <row r="16" spans="1:26" x14ac:dyDescent="0.3">
      <c r="A16" s="88" t="s">
        <v>70</v>
      </c>
      <c r="B16" s="97">
        <v>3170</v>
      </c>
      <c r="C16" s="97">
        <v>3294</v>
      </c>
      <c r="D16" s="97">
        <v>3151</v>
      </c>
      <c r="E16" s="97">
        <v>2503</v>
      </c>
      <c r="F16" s="97">
        <v>2577</v>
      </c>
      <c r="G16" s="97">
        <v>2759</v>
      </c>
    </row>
    <row r="17" spans="1:7" x14ac:dyDescent="0.3">
      <c r="A17" s="88" t="s">
        <v>59</v>
      </c>
      <c r="B17" s="97">
        <v>3316</v>
      </c>
      <c r="C17" s="97">
        <v>3102</v>
      </c>
      <c r="D17" s="97">
        <v>3429</v>
      </c>
      <c r="E17" s="97">
        <v>2888</v>
      </c>
      <c r="F17" s="97">
        <v>2630</v>
      </c>
      <c r="G17" s="97">
        <v>2626</v>
      </c>
    </row>
    <row r="18" spans="1:7" x14ac:dyDescent="0.3">
      <c r="A18" s="88" t="s">
        <v>43</v>
      </c>
      <c r="B18" s="97">
        <v>4745</v>
      </c>
      <c r="C18" s="97">
        <v>4335</v>
      </c>
      <c r="D18" s="97">
        <v>5236</v>
      </c>
      <c r="E18" s="97">
        <v>5463</v>
      </c>
      <c r="F18" s="97">
        <v>4851</v>
      </c>
      <c r="G18" s="97">
        <v>4937</v>
      </c>
    </row>
    <row r="19" spans="1:7" x14ac:dyDescent="0.3">
      <c r="A19" s="88" t="s">
        <v>15</v>
      </c>
      <c r="B19" s="97">
        <v>3869</v>
      </c>
      <c r="C19" s="97">
        <v>3836</v>
      </c>
      <c r="D19" s="97">
        <v>4060</v>
      </c>
      <c r="E19" s="97">
        <v>4046</v>
      </c>
      <c r="F19" s="97">
        <v>3918</v>
      </c>
      <c r="G19" s="97">
        <v>4151</v>
      </c>
    </row>
    <row r="20" spans="1:7" x14ac:dyDescent="0.3">
      <c r="A20" s="88" t="s">
        <v>38</v>
      </c>
      <c r="B20" s="97">
        <v>8403</v>
      </c>
      <c r="C20" s="97">
        <v>7816</v>
      </c>
      <c r="D20" s="97">
        <v>8066</v>
      </c>
      <c r="E20" s="97">
        <v>9589</v>
      </c>
      <c r="F20" s="97">
        <v>9047</v>
      </c>
      <c r="G20" s="97">
        <v>8447</v>
      </c>
    </row>
    <row r="21" spans="1:7" x14ac:dyDescent="0.3">
      <c r="A21" s="88" t="s">
        <v>39</v>
      </c>
      <c r="B21" s="97">
        <v>4528</v>
      </c>
      <c r="C21" s="97">
        <v>5048</v>
      </c>
      <c r="D21" s="97">
        <v>4514</v>
      </c>
      <c r="E21" s="97">
        <v>4505</v>
      </c>
      <c r="F21" s="97">
        <v>6001</v>
      </c>
      <c r="G21" s="97">
        <v>5902</v>
      </c>
    </row>
    <row r="22" spans="1:7" x14ac:dyDescent="0.3">
      <c r="A22" s="88" t="s">
        <v>78</v>
      </c>
      <c r="B22" s="97">
        <v>7955</v>
      </c>
      <c r="C22" s="97">
        <v>7852</v>
      </c>
      <c r="D22" s="97">
        <v>7829</v>
      </c>
      <c r="E22" s="97">
        <v>6718</v>
      </c>
      <c r="F22" s="97">
        <v>6391</v>
      </c>
      <c r="G22" s="97">
        <v>7907</v>
      </c>
    </row>
    <row r="23" spans="1:7" x14ac:dyDescent="0.3">
      <c r="A23" s="88" t="s">
        <v>13</v>
      </c>
      <c r="B23" s="97">
        <v>61357</v>
      </c>
      <c r="C23" s="97">
        <v>62689</v>
      </c>
      <c r="D23" s="97">
        <v>65599</v>
      </c>
      <c r="E23" s="97">
        <v>60119</v>
      </c>
      <c r="F23" s="97">
        <v>61548</v>
      </c>
      <c r="G23" s="97">
        <v>57011</v>
      </c>
    </row>
    <row r="24" spans="1:7" x14ac:dyDescent="0.3">
      <c r="A24" s="88" t="s">
        <v>98</v>
      </c>
      <c r="B24" s="97">
        <v>72735</v>
      </c>
      <c r="C24" s="97">
        <v>68876</v>
      </c>
      <c r="D24" s="97">
        <v>71847</v>
      </c>
      <c r="E24" s="97">
        <v>77875</v>
      </c>
      <c r="F24" s="97">
        <v>75292</v>
      </c>
      <c r="G24" s="97">
        <v>73355</v>
      </c>
    </row>
    <row r="25" spans="1:7" x14ac:dyDescent="0.3">
      <c r="A25" s="88" t="s">
        <v>71</v>
      </c>
      <c r="B25" s="97">
        <v>4477</v>
      </c>
      <c r="C25" s="97">
        <v>4920</v>
      </c>
      <c r="D25" s="97">
        <v>5219</v>
      </c>
      <c r="E25" s="97">
        <v>5404</v>
      </c>
      <c r="F25" s="97">
        <v>5852</v>
      </c>
      <c r="G25" s="97">
        <v>4440</v>
      </c>
    </row>
    <row r="26" spans="1:7" x14ac:dyDescent="0.3">
      <c r="A26" s="88" t="s">
        <v>65</v>
      </c>
      <c r="B26" s="97">
        <v>5301</v>
      </c>
      <c r="C26" s="97">
        <v>4433</v>
      </c>
      <c r="D26" s="97">
        <v>4821</v>
      </c>
      <c r="E26" s="97">
        <v>5219</v>
      </c>
      <c r="F26" s="97">
        <v>4379</v>
      </c>
      <c r="G26" s="97">
        <v>3857</v>
      </c>
    </row>
    <row r="27" spans="1:7" x14ac:dyDescent="0.3">
      <c r="A27" s="88" t="s">
        <v>53</v>
      </c>
      <c r="B27" s="97">
        <v>7419</v>
      </c>
      <c r="C27" s="97">
        <v>6958</v>
      </c>
      <c r="D27" s="97">
        <v>7251</v>
      </c>
      <c r="E27" s="97">
        <v>7331</v>
      </c>
      <c r="F27" s="97">
        <v>6216</v>
      </c>
      <c r="G27" s="97">
        <v>5695</v>
      </c>
    </row>
    <row r="28" spans="1:7" x14ac:dyDescent="0.3">
      <c r="A28" s="88" t="s">
        <v>198</v>
      </c>
      <c r="B28" s="97">
        <v>7191</v>
      </c>
      <c r="C28" s="97">
        <v>6686</v>
      </c>
      <c r="D28" s="97">
        <v>7040</v>
      </c>
      <c r="E28" s="97">
        <v>7131</v>
      </c>
      <c r="F28" s="97">
        <v>6024</v>
      </c>
      <c r="G28" s="97">
        <v>5526</v>
      </c>
    </row>
    <row r="29" spans="1:7" x14ac:dyDescent="0.3">
      <c r="A29" s="88" t="s">
        <v>7</v>
      </c>
      <c r="B29" s="97">
        <v>228</v>
      </c>
      <c r="C29" s="97">
        <v>272</v>
      </c>
      <c r="D29" s="97">
        <v>211</v>
      </c>
      <c r="E29" s="97">
        <v>200</v>
      </c>
      <c r="F29" s="97">
        <v>192</v>
      </c>
      <c r="G29" s="97">
        <v>169</v>
      </c>
    </row>
    <row r="30" spans="1:7" x14ac:dyDescent="0.3">
      <c r="A30" s="88" t="s">
        <v>80</v>
      </c>
      <c r="B30" s="97">
        <v>8162</v>
      </c>
      <c r="C30" s="97">
        <v>6907</v>
      </c>
      <c r="D30" s="97">
        <v>6175</v>
      </c>
      <c r="E30" s="97">
        <v>5927</v>
      </c>
      <c r="F30" s="97">
        <v>6931</v>
      </c>
      <c r="G30" s="97">
        <v>6671</v>
      </c>
    </row>
    <row r="31" spans="1:7" x14ac:dyDescent="0.3">
      <c r="A31" s="88" t="s">
        <v>69</v>
      </c>
      <c r="B31" s="97">
        <v>8367</v>
      </c>
      <c r="C31" s="97">
        <v>6147</v>
      </c>
      <c r="D31" s="97">
        <v>6675</v>
      </c>
      <c r="E31" s="97">
        <v>5930</v>
      </c>
      <c r="F31" s="97">
        <v>5588</v>
      </c>
      <c r="G31" s="97">
        <v>5355</v>
      </c>
    </row>
    <row r="32" spans="1:7" x14ac:dyDescent="0.3">
      <c r="A32" s="88" t="s">
        <v>131</v>
      </c>
      <c r="B32" s="97">
        <v>26980</v>
      </c>
      <c r="C32" s="97">
        <v>28278</v>
      </c>
      <c r="D32" s="97">
        <v>30917</v>
      </c>
      <c r="E32" s="97">
        <v>36533</v>
      </c>
      <c r="F32" s="97">
        <v>35270</v>
      </c>
      <c r="G32" s="97">
        <v>36100</v>
      </c>
    </row>
    <row r="33" spans="1:7" x14ac:dyDescent="0.3">
      <c r="A33" s="88" t="s">
        <v>33</v>
      </c>
      <c r="B33" s="97">
        <v>7573</v>
      </c>
      <c r="C33" s="97">
        <v>9104</v>
      </c>
      <c r="D33" s="97">
        <v>11690</v>
      </c>
      <c r="E33" s="97">
        <v>13037</v>
      </c>
      <c r="F33" s="97">
        <v>12421</v>
      </c>
      <c r="G33" s="97">
        <v>12722</v>
      </c>
    </row>
    <row r="34" spans="1:7" x14ac:dyDescent="0.3">
      <c r="A34" s="88" t="s">
        <v>30</v>
      </c>
      <c r="B34" s="97">
        <v>4200</v>
      </c>
      <c r="C34" s="97">
        <v>3740</v>
      </c>
      <c r="D34" s="97">
        <v>3547</v>
      </c>
      <c r="E34" s="97">
        <v>3881</v>
      </c>
      <c r="F34" s="97">
        <v>3973</v>
      </c>
      <c r="G34" s="97">
        <v>3944</v>
      </c>
    </row>
    <row r="35" spans="1:7" x14ac:dyDescent="0.3">
      <c r="A35" s="88" t="s">
        <v>52</v>
      </c>
      <c r="B35" s="97">
        <v>4553</v>
      </c>
      <c r="C35" s="97">
        <v>4510</v>
      </c>
      <c r="D35" s="97">
        <v>4466</v>
      </c>
      <c r="E35" s="97">
        <v>4601</v>
      </c>
      <c r="F35" s="97">
        <v>4318</v>
      </c>
      <c r="G35" s="97">
        <v>4286</v>
      </c>
    </row>
    <row r="36" spans="1:7" x14ac:dyDescent="0.3">
      <c r="A36" s="88" t="s">
        <v>31</v>
      </c>
      <c r="B36" s="97">
        <v>3276</v>
      </c>
      <c r="C36" s="97">
        <v>2983</v>
      </c>
      <c r="D36" s="97">
        <v>2776</v>
      </c>
      <c r="E36" s="97">
        <v>3049</v>
      </c>
      <c r="F36" s="97">
        <v>2765</v>
      </c>
      <c r="G36" s="97">
        <v>3007</v>
      </c>
    </row>
    <row r="37" spans="1:7" x14ac:dyDescent="0.3">
      <c r="A37" s="88" t="s">
        <v>32</v>
      </c>
      <c r="B37" s="97">
        <v>19407</v>
      </c>
      <c r="C37" s="97">
        <v>19174</v>
      </c>
      <c r="D37" s="97">
        <v>19227</v>
      </c>
      <c r="E37" s="97">
        <v>23496</v>
      </c>
      <c r="F37" s="97">
        <v>22849</v>
      </c>
      <c r="G37" s="97">
        <v>23378</v>
      </c>
    </row>
    <row r="38" spans="1:7" x14ac:dyDescent="0.3">
      <c r="A38" s="88" t="s">
        <v>100</v>
      </c>
      <c r="B38" s="97">
        <v>17334</v>
      </c>
      <c r="C38" s="97">
        <v>18601</v>
      </c>
      <c r="D38" s="97">
        <v>19872</v>
      </c>
      <c r="E38" s="97">
        <v>18218</v>
      </c>
      <c r="F38" s="97">
        <v>18234</v>
      </c>
      <c r="G38" s="97">
        <v>16918</v>
      </c>
    </row>
    <row r="39" spans="1:7" x14ac:dyDescent="0.3">
      <c r="A39" s="88" t="s">
        <v>63</v>
      </c>
      <c r="B39" s="97">
        <v>2220</v>
      </c>
      <c r="C39" s="97">
        <v>1999</v>
      </c>
      <c r="D39" s="97">
        <v>1615</v>
      </c>
      <c r="E39" s="97">
        <v>1372</v>
      </c>
      <c r="F39" s="97">
        <v>1553</v>
      </c>
      <c r="G39" s="97">
        <v>1497</v>
      </c>
    </row>
    <row r="40" spans="1:7" x14ac:dyDescent="0.3">
      <c r="A40" s="88" t="s">
        <v>81</v>
      </c>
      <c r="B40" s="97">
        <v>339</v>
      </c>
      <c r="C40" s="97">
        <v>320</v>
      </c>
      <c r="D40" s="97">
        <v>265</v>
      </c>
      <c r="E40" s="97">
        <v>207</v>
      </c>
      <c r="F40" s="97">
        <v>245</v>
      </c>
      <c r="G40" s="97">
        <v>240</v>
      </c>
    </row>
    <row r="41" spans="1:7" x14ac:dyDescent="0.3">
      <c r="A41" s="88" t="s">
        <v>92</v>
      </c>
      <c r="B41" s="97">
        <v>1822</v>
      </c>
      <c r="C41" s="97">
        <v>1740</v>
      </c>
      <c r="D41" s="97">
        <v>1847</v>
      </c>
      <c r="E41" s="97">
        <v>1705</v>
      </c>
      <c r="F41" s="97">
        <v>1600</v>
      </c>
      <c r="G41" s="97">
        <v>1336</v>
      </c>
    </row>
    <row r="42" spans="1:7" x14ac:dyDescent="0.3">
      <c r="A42" s="88" t="s">
        <v>93</v>
      </c>
      <c r="B42" s="97">
        <v>757</v>
      </c>
      <c r="C42" s="97">
        <v>830</v>
      </c>
      <c r="D42" s="97">
        <v>930</v>
      </c>
      <c r="E42" s="97">
        <v>925</v>
      </c>
      <c r="F42" s="97">
        <v>1004</v>
      </c>
      <c r="G42" s="97">
        <v>978</v>
      </c>
    </row>
    <row r="43" spans="1:7" x14ac:dyDescent="0.3">
      <c r="A43" s="88" t="s">
        <v>47</v>
      </c>
      <c r="B43" s="97">
        <v>1341</v>
      </c>
      <c r="C43" s="97">
        <v>1431</v>
      </c>
      <c r="D43" s="97">
        <v>1375</v>
      </c>
      <c r="E43" s="97">
        <v>1327</v>
      </c>
      <c r="F43" s="97">
        <v>1606</v>
      </c>
      <c r="G43" s="97">
        <v>1449</v>
      </c>
    </row>
    <row r="44" spans="1:7" x14ac:dyDescent="0.3">
      <c r="A44" s="88" t="s">
        <v>94</v>
      </c>
      <c r="B44" s="97">
        <v>592</v>
      </c>
      <c r="C44" s="97">
        <v>593</v>
      </c>
      <c r="D44" s="97">
        <v>863</v>
      </c>
      <c r="E44" s="97">
        <v>716</v>
      </c>
      <c r="F44" s="97">
        <v>585</v>
      </c>
      <c r="G44" s="97">
        <v>332</v>
      </c>
    </row>
    <row r="45" spans="1:7" x14ac:dyDescent="0.3">
      <c r="A45" s="88" t="s">
        <v>11</v>
      </c>
      <c r="B45" s="97">
        <v>10263</v>
      </c>
      <c r="C45" s="97">
        <v>11688</v>
      </c>
      <c r="D45" s="97">
        <v>12977</v>
      </c>
      <c r="E45" s="97">
        <v>11966</v>
      </c>
      <c r="F45" s="97">
        <v>11641</v>
      </c>
      <c r="G45" s="97">
        <v>11086</v>
      </c>
    </row>
    <row r="46" spans="1:7" x14ac:dyDescent="0.3">
      <c r="A46" s="88" t="s">
        <v>26</v>
      </c>
      <c r="B46" s="97">
        <v>1508</v>
      </c>
      <c r="C46" s="97">
        <v>1321</v>
      </c>
      <c r="D46" s="97">
        <v>1375</v>
      </c>
      <c r="E46" s="97">
        <v>1184</v>
      </c>
      <c r="F46" s="97">
        <v>1290</v>
      </c>
      <c r="G46" s="97">
        <v>1373</v>
      </c>
    </row>
    <row r="47" spans="1:7" x14ac:dyDescent="0.3">
      <c r="A47" s="88" t="s">
        <v>27</v>
      </c>
      <c r="B47" s="97">
        <v>623</v>
      </c>
      <c r="C47" s="97">
        <v>559</v>
      </c>
      <c r="D47" s="97">
        <v>645</v>
      </c>
      <c r="E47" s="97">
        <v>636</v>
      </c>
      <c r="F47" s="97">
        <v>698</v>
      </c>
      <c r="G47" s="97">
        <v>560</v>
      </c>
    </row>
    <row r="48" spans="1:7" x14ac:dyDescent="0.3">
      <c r="A48" s="88" t="s">
        <v>28</v>
      </c>
      <c r="B48" s="97">
        <v>27491</v>
      </c>
      <c r="C48" s="97">
        <v>28029</v>
      </c>
      <c r="D48" s="97">
        <v>28953</v>
      </c>
      <c r="E48" s="97">
        <v>27142</v>
      </c>
      <c r="F48" s="97">
        <v>28899</v>
      </c>
      <c r="G48" s="97">
        <v>28591</v>
      </c>
    </row>
    <row r="49" spans="1:7" x14ac:dyDescent="0.3">
      <c r="A49" s="88" t="s">
        <v>25</v>
      </c>
      <c r="B49" s="97">
        <v>3508</v>
      </c>
      <c r="C49" s="97">
        <v>3458</v>
      </c>
      <c r="D49" s="97">
        <v>3315</v>
      </c>
      <c r="E49" s="97">
        <v>4083</v>
      </c>
      <c r="F49" s="97">
        <v>3813</v>
      </c>
      <c r="G49" s="97">
        <v>3358</v>
      </c>
    </row>
    <row r="50" spans="1:7" x14ac:dyDescent="0.3">
      <c r="A50" s="88" t="s">
        <v>22</v>
      </c>
      <c r="B50" s="97">
        <v>17188</v>
      </c>
      <c r="C50" s="97">
        <v>16926</v>
      </c>
      <c r="D50" s="97">
        <v>18491</v>
      </c>
      <c r="E50" s="97">
        <v>16794</v>
      </c>
      <c r="F50" s="97">
        <v>15943</v>
      </c>
      <c r="G50" s="97">
        <v>14894</v>
      </c>
    </row>
    <row r="51" spans="1:7" x14ac:dyDescent="0.3">
      <c r="A51" s="88" t="s">
        <v>29</v>
      </c>
      <c r="B51" s="97">
        <v>26281</v>
      </c>
      <c r="C51" s="97">
        <v>24671</v>
      </c>
      <c r="D51" s="97">
        <v>27031</v>
      </c>
      <c r="E51" s="97">
        <v>26909</v>
      </c>
      <c r="F51" s="97">
        <v>26804</v>
      </c>
      <c r="G51" s="97">
        <v>25616</v>
      </c>
    </row>
    <row r="52" spans="1:7" x14ac:dyDescent="0.3">
      <c r="A52" s="88" t="s">
        <v>101</v>
      </c>
      <c r="B52" s="97">
        <v>141085</v>
      </c>
      <c r="C52" s="97">
        <v>138921</v>
      </c>
      <c r="D52" s="97">
        <v>141827</v>
      </c>
      <c r="E52" s="97">
        <v>141351</v>
      </c>
      <c r="F52" s="97">
        <v>136650</v>
      </c>
      <c r="G52" s="97">
        <v>129093</v>
      </c>
    </row>
    <row r="53" spans="1:7" x14ac:dyDescent="0.3">
      <c r="A53" s="88" t="s">
        <v>83</v>
      </c>
      <c r="B53" s="97">
        <v>21489</v>
      </c>
      <c r="C53" s="97">
        <v>21138</v>
      </c>
      <c r="D53" s="97">
        <v>19945</v>
      </c>
      <c r="E53" s="97">
        <v>20428</v>
      </c>
      <c r="F53" s="97">
        <v>19823</v>
      </c>
      <c r="G53" s="97">
        <v>18502</v>
      </c>
    </row>
    <row r="54" spans="1:7" x14ac:dyDescent="0.3">
      <c r="A54" s="88" t="s">
        <v>42</v>
      </c>
      <c r="B54" s="97">
        <v>2410</v>
      </c>
      <c r="C54" s="97">
        <v>2418</v>
      </c>
      <c r="D54" s="97">
        <v>2724</v>
      </c>
      <c r="E54" s="97">
        <v>2754</v>
      </c>
      <c r="F54" s="97">
        <v>2536</v>
      </c>
      <c r="G54" s="97">
        <v>2474</v>
      </c>
    </row>
    <row r="55" spans="1:7" x14ac:dyDescent="0.3">
      <c r="A55" s="88" t="s">
        <v>34</v>
      </c>
      <c r="B55" s="97">
        <v>2089</v>
      </c>
      <c r="C55" s="97">
        <v>1819</v>
      </c>
      <c r="D55" s="97">
        <v>1911</v>
      </c>
      <c r="E55" s="97">
        <v>2059</v>
      </c>
      <c r="F55" s="97">
        <v>2268</v>
      </c>
      <c r="G55" s="97">
        <v>1989</v>
      </c>
    </row>
    <row r="56" spans="1:7" x14ac:dyDescent="0.3">
      <c r="A56" s="88" t="s">
        <v>35</v>
      </c>
      <c r="B56" s="97">
        <v>15872</v>
      </c>
      <c r="C56" s="97">
        <v>16377</v>
      </c>
      <c r="D56" s="97">
        <v>20008</v>
      </c>
      <c r="E56" s="97">
        <v>19219</v>
      </c>
      <c r="F56" s="97">
        <v>19385</v>
      </c>
      <c r="G56" s="97">
        <v>18429</v>
      </c>
    </row>
    <row r="57" spans="1:7" x14ac:dyDescent="0.3">
      <c r="A57" s="88" t="s">
        <v>95</v>
      </c>
      <c r="B57" s="97">
        <v>8034</v>
      </c>
      <c r="C57" s="97">
        <v>8605</v>
      </c>
      <c r="D57" s="97">
        <v>9694</v>
      </c>
      <c r="E57" s="97">
        <v>10892</v>
      </c>
      <c r="F57" s="97">
        <v>10342</v>
      </c>
      <c r="G57" s="97">
        <v>8890</v>
      </c>
    </row>
    <row r="58" spans="1:7" x14ac:dyDescent="0.3">
      <c r="A58" s="88" t="s">
        <v>46</v>
      </c>
      <c r="B58" s="97">
        <v>3559</v>
      </c>
      <c r="C58" s="97">
        <v>3354</v>
      </c>
      <c r="D58" s="97">
        <v>3339</v>
      </c>
      <c r="E58" s="97">
        <v>3735</v>
      </c>
      <c r="F58" s="97">
        <v>3369</v>
      </c>
      <c r="G58" s="97">
        <v>2835</v>
      </c>
    </row>
    <row r="59" spans="1:7" x14ac:dyDescent="0.3">
      <c r="A59" s="88" t="s">
        <v>44</v>
      </c>
      <c r="B59" s="97">
        <v>16729</v>
      </c>
      <c r="C59" s="97">
        <v>15709</v>
      </c>
      <c r="D59" s="97">
        <v>15662</v>
      </c>
      <c r="E59" s="97">
        <v>13903</v>
      </c>
      <c r="F59" s="97">
        <v>14395</v>
      </c>
      <c r="G59" s="97">
        <v>14571</v>
      </c>
    </row>
    <row r="60" spans="1:7" x14ac:dyDescent="0.3">
      <c r="A60" s="88" t="s">
        <v>36</v>
      </c>
      <c r="B60" s="97">
        <v>6797</v>
      </c>
      <c r="C60" s="97">
        <v>6817</v>
      </c>
      <c r="D60" s="97">
        <v>6694</v>
      </c>
      <c r="E60" s="97">
        <v>7121</v>
      </c>
      <c r="F60" s="97">
        <v>6886</v>
      </c>
      <c r="G60" s="97">
        <v>6084</v>
      </c>
    </row>
    <row r="61" spans="1:7" x14ac:dyDescent="0.3">
      <c r="A61" s="88" t="s">
        <v>54</v>
      </c>
      <c r="B61" s="97">
        <v>17349</v>
      </c>
      <c r="C61" s="97">
        <v>16208</v>
      </c>
      <c r="D61" s="97">
        <v>16430</v>
      </c>
      <c r="E61" s="97">
        <v>15261</v>
      </c>
      <c r="F61" s="97">
        <v>14412</v>
      </c>
      <c r="G61" s="97">
        <v>13598</v>
      </c>
    </row>
    <row r="62" spans="1:7" x14ac:dyDescent="0.3">
      <c r="A62" s="88" t="s">
        <v>23</v>
      </c>
      <c r="B62" s="97">
        <v>9476</v>
      </c>
      <c r="C62" s="97">
        <v>9102</v>
      </c>
      <c r="D62" s="97">
        <v>8972</v>
      </c>
      <c r="E62" s="97">
        <v>9307</v>
      </c>
      <c r="F62" s="97">
        <v>8046</v>
      </c>
      <c r="G62" s="97">
        <v>6781</v>
      </c>
    </row>
    <row r="63" spans="1:7" x14ac:dyDescent="0.3">
      <c r="A63" s="88" t="s">
        <v>49</v>
      </c>
      <c r="B63" s="97">
        <v>3645</v>
      </c>
      <c r="C63" s="97">
        <v>4349</v>
      </c>
      <c r="D63" s="97">
        <v>4331</v>
      </c>
      <c r="E63" s="97">
        <v>4415</v>
      </c>
      <c r="F63" s="97">
        <v>4577</v>
      </c>
      <c r="G63" s="97">
        <v>3720</v>
      </c>
    </row>
    <row r="64" spans="1:7" x14ac:dyDescent="0.3">
      <c r="A64" s="88" t="s">
        <v>24</v>
      </c>
      <c r="B64" s="97">
        <v>16854</v>
      </c>
      <c r="C64" s="97">
        <v>16587</v>
      </c>
      <c r="D64" s="97">
        <v>16557</v>
      </c>
      <c r="E64" s="97">
        <v>16617</v>
      </c>
      <c r="F64" s="97">
        <v>15971</v>
      </c>
      <c r="G64" s="97">
        <v>17471</v>
      </c>
    </row>
    <row r="65" spans="1:7" x14ac:dyDescent="0.3">
      <c r="A65" s="88" t="s">
        <v>68</v>
      </c>
      <c r="B65" s="97">
        <v>11303</v>
      </c>
      <c r="C65" s="97">
        <v>11418</v>
      </c>
      <c r="D65" s="97">
        <v>11337</v>
      </c>
      <c r="E65" s="97">
        <v>11466</v>
      </c>
      <c r="F65" s="97">
        <v>10782</v>
      </c>
      <c r="G65" s="97">
        <v>10094</v>
      </c>
    </row>
    <row r="66" spans="1:7" x14ac:dyDescent="0.3">
      <c r="A66" s="88" t="s">
        <v>41</v>
      </c>
      <c r="B66" s="97">
        <v>5479</v>
      </c>
      <c r="C66" s="97">
        <v>5020</v>
      </c>
      <c r="D66" s="97">
        <v>4223</v>
      </c>
      <c r="E66" s="97">
        <v>4174</v>
      </c>
      <c r="F66" s="97">
        <v>3858</v>
      </c>
      <c r="G66" s="97">
        <v>3655</v>
      </c>
    </row>
    <row r="67" spans="1:7" x14ac:dyDescent="0.3">
      <c r="A67" s="88" t="s">
        <v>102</v>
      </c>
      <c r="B67" s="97">
        <v>73726</v>
      </c>
      <c r="C67" s="97">
        <v>69429</v>
      </c>
      <c r="D67" s="97">
        <v>71890</v>
      </c>
      <c r="E67" s="97">
        <v>65721</v>
      </c>
      <c r="F67" s="97">
        <v>64926</v>
      </c>
      <c r="G67" s="97">
        <v>61018</v>
      </c>
    </row>
    <row r="68" spans="1:7" x14ac:dyDescent="0.3">
      <c r="A68" s="88" t="s">
        <v>55</v>
      </c>
      <c r="B68" s="97">
        <v>5642</v>
      </c>
      <c r="C68" s="97">
        <v>5616</v>
      </c>
      <c r="D68" s="97">
        <v>5624</v>
      </c>
      <c r="E68" s="97">
        <v>4610</v>
      </c>
      <c r="F68" s="97">
        <v>4407</v>
      </c>
      <c r="G68" s="97">
        <v>3860</v>
      </c>
    </row>
    <row r="69" spans="1:7" x14ac:dyDescent="0.3">
      <c r="A69" s="88" t="s">
        <v>16</v>
      </c>
      <c r="B69" s="97">
        <v>24747</v>
      </c>
      <c r="C69" s="97">
        <v>21895</v>
      </c>
      <c r="D69" s="97">
        <v>22004</v>
      </c>
      <c r="E69" s="97">
        <v>21560</v>
      </c>
      <c r="F69" s="97">
        <v>20417</v>
      </c>
      <c r="G69" s="97">
        <v>19908</v>
      </c>
    </row>
    <row r="70" spans="1:7" x14ac:dyDescent="0.3">
      <c r="A70" s="88" t="s">
        <v>19</v>
      </c>
      <c r="B70" s="97">
        <v>17196</v>
      </c>
      <c r="C70" s="97">
        <v>16975</v>
      </c>
      <c r="D70" s="97">
        <v>17439</v>
      </c>
      <c r="E70" s="97">
        <v>15472</v>
      </c>
      <c r="F70" s="97">
        <v>14654</v>
      </c>
      <c r="G70" s="97">
        <v>13955</v>
      </c>
    </row>
    <row r="71" spans="1:7" x14ac:dyDescent="0.3">
      <c r="A71" s="88" t="s">
        <v>200</v>
      </c>
      <c r="B71" s="97">
        <v>8594</v>
      </c>
      <c r="C71" s="97">
        <v>8908</v>
      </c>
      <c r="D71" s="97">
        <v>9277</v>
      </c>
      <c r="E71" s="97">
        <v>7756</v>
      </c>
      <c r="F71" s="97">
        <v>7451</v>
      </c>
      <c r="G71" s="97">
        <v>7035</v>
      </c>
    </row>
    <row r="72" spans="1:7" x14ac:dyDescent="0.3">
      <c r="A72" s="88" t="s">
        <v>17</v>
      </c>
      <c r="B72" s="97">
        <v>6178</v>
      </c>
      <c r="C72" s="97">
        <v>5943</v>
      </c>
      <c r="D72" s="97">
        <v>6031</v>
      </c>
      <c r="E72" s="97">
        <v>5518</v>
      </c>
      <c r="F72" s="97">
        <v>5516</v>
      </c>
      <c r="G72" s="97">
        <v>5394</v>
      </c>
    </row>
    <row r="73" spans="1:7" x14ac:dyDescent="0.3">
      <c r="A73" s="88" t="s">
        <v>60</v>
      </c>
      <c r="B73" s="97">
        <v>2424</v>
      </c>
      <c r="C73" s="97">
        <v>2124</v>
      </c>
      <c r="D73" s="97">
        <v>2131</v>
      </c>
      <c r="E73" s="97">
        <v>2198</v>
      </c>
      <c r="F73" s="97">
        <v>1687</v>
      </c>
      <c r="G73" s="97">
        <v>1526</v>
      </c>
    </row>
    <row r="74" spans="1:7" x14ac:dyDescent="0.3">
      <c r="A74" s="88" t="s">
        <v>82</v>
      </c>
      <c r="B74" s="97">
        <v>26141</v>
      </c>
      <c r="C74" s="97">
        <v>24943</v>
      </c>
      <c r="D74" s="97">
        <v>26823</v>
      </c>
      <c r="E74" s="97">
        <v>24079</v>
      </c>
      <c r="F74" s="97">
        <v>25448</v>
      </c>
      <c r="G74" s="97">
        <v>23295</v>
      </c>
    </row>
    <row r="75" spans="1:7" x14ac:dyDescent="0.3">
      <c r="A75" s="88" t="s">
        <v>201</v>
      </c>
      <c r="B75" s="97">
        <v>149147</v>
      </c>
      <c r="C75" s="97"/>
      <c r="D75" s="97"/>
      <c r="E75" s="97"/>
      <c r="F75" s="97"/>
      <c r="G75" s="97"/>
    </row>
    <row r="76" spans="1:7" x14ac:dyDescent="0.3">
      <c r="A76" s="88" t="s">
        <v>58</v>
      </c>
      <c r="B76" s="97">
        <v>1463</v>
      </c>
      <c r="C76" s="97">
        <v>1463</v>
      </c>
      <c r="D76" s="97">
        <v>1195</v>
      </c>
      <c r="E76" s="97">
        <v>1304</v>
      </c>
      <c r="F76" s="97">
        <v>1265</v>
      </c>
      <c r="G76" s="97">
        <v>1146</v>
      </c>
    </row>
    <row r="77" spans="1:7" x14ac:dyDescent="0.3">
      <c r="A77" s="88" t="s">
        <v>1</v>
      </c>
      <c r="B77" s="97">
        <v>10323</v>
      </c>
      <c r="C77" s="102">
        <f>B77*C4/B4</f>
        <v>9902.2937398783306</v>
      </c>
      <c r="D77" s="102">
        <f t="shared" ref="D77:G77" si="0">C77*D4/C4</f>
        <v>10134.84993868345</v>
      </c>
      <c r="E77" s="102">
        <f t="shared" si="0"/>
        <v>9834.8466819947462</v>
      </c>
      <c r="F77" s="102">
        <f t="shared" si="0"/>
        <v>9597.0015446444067</v>
      </c>
      <c r="G77" s="102">
        <f t="shared" si="0"/>
        <v>9132.1509756750202</v>
      </c>
    </row>
    <row r="78" spans="1:7" x14ac:dyDescent="0.3">
      <c r="A78" s="88" t="s">
        <v>14</v>
      </c>
      <c r="B78" s="97">
        <v>5466</v>
      </c>
      <c r="C78" s="97">
        <v>3945</v>
      </c>
      <c r="D78" s="97">
        <v>3626</v>
      </c>
      <c r="E78" s="97">
        <v>3285</v>
      </c>
      <c r="F78" s="97">
        <v>3369</v>
      </c>
      <c r="G78" s="97">
        <v>2350</v>
      </c>
    </row>
    <row r="79" spans="1:7" x14ac:dyDescent="0.3">
      <c r="A79" s="88" t="s">
        <v>77</v>
      </c>
      <c r="B79" s="97">
        <v>4652</v>
      </c>
      <c r="C79" s="97">
        <v>4086</v>
      </c>
      <c r="D79" s="97">
        <v>3584</v>
      </c>
      <c r="E79" s="97">
        <v>3455</v>
      </c>
      <c r="F79" s="97">
        <v>3736</v>
      </c>
      <c r="G79" s="97">
        <v>2988</v>
      </c>
    </row>
    <row r="80" spans="1:7" x14ac:dyDescent="0.3">
      <c r="A80" s="88" t="s">
        <v>12</v>
      </c>
      <c r="B80" s="97">
        <v>15347</v>
      </c>
      <c r="C80" s="97">
        <v>14624</v>
      </c>
      <c r="D80" s="97">
        <v>13787</v>
      </c>
      <c r="E80" s="97">
        <v>14440</v>
      </c>
      <c r="F80" s="97">
        <v>14561</v>
      </c>
      <c r="G80" s="97">
        <v>13316</v>
      </c>
    </row>
    <row r="81" spans="1:7" x14ac:dyDescent="0.3">
      <c r="A81" s="88" t="s">
        <v>57</v>
      </c>
      <c r="B81" s="97">
        <v>12036</v>
      </c>
      <c r="C81" s="102">
        <f>B81*C4/B4</f>
        <v>11545.481686832858</v>
      </c>
      <c r="D81" s="102">
        <f t="shared" ref="D81:G81" si="1">C81*D4/C4</f>
        <v>11816.628292356294</v>
      </c>
      <c r="E81" s="102">
        <f t="shared" si="1"/>
        <v>11466.842455147611</v>
      </c>
      <c r="F81" s="102">
        <f t="shared" si="1"/>
        <v>11189.529263909726</v>
      </c>
      <c r="G81" s="102">
        <f t="shared" si="1"/>
        <v>10647.541329383374</v>
      </c>
    </row>
    <row r="82" spans="1:7" x14ac:dyDescent="0.3">
      <c r="A82" s="88" t="s">
        <v>61</v>
      </c>
      <c r="B82" s="97">
        <v>21508</v>
      </c>
      <c r="C82" s="97">
        <v>19249</v>
      </c>
      <c r="D82" s="97">
        <v>19759</v>
      </c>
      <c r="E82" s="97">
        <v>20227</v>
      </c>
      <c r="F82" s="97">
        <v>17540</v>
      </c>
      <c r="G82" s="97">
        <v>16969</v>
      </c>
    </row>
    <row r="83" spans="1:7" x14ac:dyDescent="0.3">
      <c r="A83" s="88" t="s">
        <v>72</v>
      </c>
      <c r="B83" s="97">
        <v>18024</v>
      </c>
      <c r="C83" s="97">
        <v>17818</v>
      </c>
      <c r="D83" s="97">
        <v>19899</v>
      </c>
      <c r="E83" s="97">
        <v>17499</v>
      </c>
      <c r="F83" s="97">
        <v>15797</v>
      </c>
      <c r="G83" s="97">
        <v>14913</v>
      </c>
    </row>
    <row r="84" spans="1:7" x14ac:dyDescent="0.3">
      <c r="A84" s="88" t="s">
        <v>76</v>
      </c>
      <c r="B84" s="97">
        <v>20883</v>
      </c>
      <c r="C84" s="97">
        <v>19331</v>
      </c>
      <c r="D84" s="97">
        <v>20425</v>
      </c>
      <c r="E84" s="97">
        <v>20022</v>
      </c>
      <c r="F84" s="97">
        <v>20265</v>
      </c>
      <c r="G84" s="97">
        <v>19058</v>
      </c>
    </row>
    <row r="85" spans="1:7" x14ac:dyDescent="0.3">
      <c r="A85" s="88" t="s">
        <v>6</v>
      </c>
      <c r="B85" s="97">
        <v>20608</v>
      </c>
      <c r="C85" s="97">
        <v>21765</v>
      </c>
      <c r="D85" s="97">
        <v>24393</v>
      </c>
      <c r="E85" s="97">
        <v>26239</v>
      </c>
      <c r="F85" s="97">
        <v>23664</v>
      </c>
      <c r="G85" s="97">
        <v>21091</v>
      </c>
    </row>
    <row r="86" spans="1:7" x14ac:dyDescent="0.3">
      <c r="A86" s="88" t="s">
        <v>64</v>
      </c>
      <c r="B86" s="97">
        <v>11706</v>
      </c>
      <c r="C86" s="97">
        <v>10386</v>
      </c>
      <c r="D86" s="97">
        <v>8253</v>
      </c>
      <c r="E86" s="97">
        <v>8786</v>
      </c>
      <c r="F86" s="97">
        <v>8807</v>
      </c>
      <c r="G86" s="97">
        <v>8074</v>
      </c>
    </row>
    <row r="87" spans="1:7" x14ac:dyDescent="0.3">
      <c r="A87" s="88" t="s">
        <v>5</v>
      </c>
      <c r="B87" s="97">
        <v>7131</v>
      </c>
      <c r="C87" s="97">
        <v>6591</v>
      </c>
      <c r="D87" s="97">
        <v>6037</v>
      </c>
      <c r="E87" s="97">
        <v>6714</v>
      </c>
      <c r="F87" s="97">
        <v>5382</v>
      </c>
      <c r="G87" s="97">
        <v>5845</v>
      </c>
    </row>
    <row r="88" spans="1:7" x14ac:dyDescent="0.3">
      <c r="A88" s="88" t="s">
        <v>202</v>
      </c>
      <c r="B88" s="97">
        <v>43352</v>
      </c>
      <c r="C88" s="97"/>
      <c r="D88" s="97"/>
      <c r="E88" s="97"/>
      <c r="F88" s="97"/>
      <c r="G88" s="97"/>
    </row>
    <row r="89" spans="1:7" x14ac:dyDescent="0.3">
      <c r="A89" s="88" t="s">
        <v>62</v>
      </c>
      <c r="B89" s="97">
        <v>4127</v>
      </c>
      <c r="C89" s="97">
        <v>3706</v>
      </c>
      <c r="D89" s="97">
        <v>3745</v>
      </c>
      <c r="E89" s="97">
        <v>3059</v>
      </c>
      <c r="F89" s="97">
        <v>3384</v>
      </c>
      <c r="G89" s="97">
        <v>3357</v>
      </c>
    </row>
    <row r="90" spans="1:7" x14ac:dyDescent="0.3">
      <c r="A90" s="88" t="s">
        <v>9</v>
      </c>
      <c r="B90" s="97">
        <v>2174</v>
      </c>
      <c r="C90" s="97">
        <v>1944</v>
      </c>
      <c r="D90" s="97">
        <v>1721</v>
      </c>
      <c r="E90" s="97">
        <v>1659</v>
      </c>
      <c r="F90" s="97">
        <v>1871</v>
      </c>
      <c r="G90" s="97">
        <v>1450</v>
      </c>
    </row>
    <row r="91" spans="1:7" x14ac:dyDescent="0.3">
      <c r="A91" s="88" t="s">
        <v>10</v>
      </c>
      <c r="B91" s="97">
        <v>12876</v>
      </c>
      <c r="C91" s="97">
        <v>11142</v>
      </c>
      <c r="D91" s="97">
        <v>10445</v>
      </c>
      <c r="E91" s="97">
        <v>11361</v>
      </c>
      <c r="F91" s="97">
        <v>12201</v>
      </c>
      <c r="G91" s="97">
        <v>11590</v>
      </c>
    </row>
    <row r="92" spans="1:7" x14ac:dyDescent="0.3">
      <c r="A92" s="89" t="s">
        <v>75</v>
      </c>
      <c r="B92" s="97">
        <v>10074</v>
      </c>
      <c r="C92" s="97">
        <v>9672</v>
      </c>
      <c r="D92" s="97">
        <v>10431</v>
      </c>
      <c r="E92" s="97">
        <v>9039</v>
      </c>
      <c r="F92" s="97">
        <v>8347</v>
      </c>
      <c r="G92" s="97">
        <v>8173</v>
      </c>
    </row>
    <row r="93" spans="1:7" x14ac:dyDescent="0.3">
      <c r="A93" s="89" t="s">
        <v>73</v>
      </c>
      <c r="B93" s="97">
        <v>7773</v>
      </c>
      <c r="C93" s="97">
        <v>7231</v>
      </c>
      <c r="D93" s="97">
        <v>8216</v>
      </c>
      <c r="E93" s="97">
        <v>7524</v>
      </c>
      <c r="F93" s="97">
        <v>7071</v>
      </c>
      <c r="G93" s="97">
        <v>5840</v>
      </c>
    </row>
    <row r="94" spans="1:7" x14ac:dyDescent="0.3">
      <c r="A94" s="89" t="s">
        <v>8</v>
      </c>
      <c r="B94" s="97">
        <v>719</v>
      </c>
      <c r="C94" s="97">
        <v>775</v>
      </c>
      <c r="D94" s="97">
        <v>781</v>
      </c>
      <c r="E94" s="97">
        <v>781</v>
      </c>
      <c r="F94" s="97">
        <v>634</v>
      </c>
      <c r="G94" s="97">
        <v>598</v>
      </c>
    </row>
    <row r="95" spans="1:7" x14ac:dyDescent="0.3">
      <c r="A95" s="89" t="s">
        <v>3</v>
      </c>
      <c r="B95" s="97">
        <v>3928</v>
      </c>
      <c r="C95" s="97">
        <v>3492</v>
      </c>
      <c r="D95" s="97">
        <v>3244</v>
      </c>
      <c r="E95" s="97">
        <v>2866</v>
      </c>
      <c r="F95" s="97">
        <v>2604</v>
      </c>
      <c r="G95" s="97">
        <v>2282</v>
      </c>
    </row>
    <row r="96" spans="1:7" x14ac:dyDescent="0.3">
      <c r="A96" s="89" t="s">
        <v>74</v>
      </c>
      <c r="B96" s="97">
        <v>1484</v>
      </c>
      <c r="C96" s="97">
        <v>1490</v>
      </c>
      <c r="D96" s="97">
        <v>1383</v>
      </c>
      <c r="E96" s="97">
        <v>1429</v>
      </c>
      <c r="F96" s="97">
        <v>1114</v>
      </c>
      <c r="G96" s="97">
        <v>1016</v>
      </c>
    </row>
    <row r="97" spans="1:7" x14ac:dyDescent="0.3">
      <c r="A97" s="89" t="s">
        <v>18</v>
      </c>
      <c r="B97" s="97">
        <v>197</v>
      </c>
      <c r="C97" s="97">
        <v>192</v>
      </c>
      <c r="D97" s="97">
        <v>193</v>
      </c>
      <c r="E97" s="97">
        <v>221</v>
      </c>
      <c r="F97" s="97">
        <v>190</v>
      </c>
      <c r="G97" s="97">
        <v>183</v>
      </c>
    </row>
  </sheetData>
  <autoFilter ref="A3:G97" xr:uid="{EF03A116-736A-4762-8E13-A8315C50651B}"/>
  <pageMargins left="0.75" right="0.75" top="1" bottom="1" header="0.5" footer="0.5"/>
  <pageSetup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29</vt:i4>
      </vt:variant>
      <vt:variant>
        <vt:lpstr>Именованные диапазоны</vt:lpstr>
      </vt:variant>
      <vt:variant>
        <vt:i4>1</vt:i4>
      </vt:variant>
    </vt:vector>
  </HeadingPairs>
  <TitlesOfParts>
    <vt:vector size="30" baseType="lpstr">
      <vt:lpstr>Data</vt:lpstr>
      <vt:lpstr>Population</vt:lpstr>
      <vt:lpstr>Income</vt:lpstr>
      <vt:lpstr>Livable_wage</vt:lpstr>
      <vt:lpstr>AVA_1</vt:lpstr>
      <vt:lpstr>AVA_2</vt:lpstr>
      <vt:lpstr>AVA_3</vt:lpstr>
      <vt:lpstr>AVA_4</vt:lpstr>
      <vt:lpstr>AVA_5</vt:lpstr>
      <vt:lpstr>AVA_6</vt:lpstr>
      <vt:lpstr>IRA_1</vt:lpstr>
      <vt:lpstr>IRA_2</vt:lpstr>
      <vt:lpstr>IRA_3</vt:lpstr>
      <vt:lpstr>IRA_4</vt:lpstr>
      <vt:lpstr>INV_1</vt:lpstr>
      <vt:lpstr>INV_2</vt:lpstr>
      <vt:lpstr>INV_3</vt:lpstr>
      <vt:lpstr>INV_4</vt:lpstr>
      <vt:lpstr>INV_5</vt:lpstr>
      <vt:lpstr>LUJ_1</vt:lpstr>
      <vt:lpstr>LUJ_2</vt:lpstr>
      <vt:lpstr>LUJ_3</vt:lpstr>
      <vt:lpstr>LUJ_4</vt:lpstr>
      <vt:lpstr>GUL_1</vt:lpstr>
      <vt:lpstr>GUL_2</vt:lpstr>
      <vt:lpstr>GUL_3</vt:lpstr>
      <vt:lpstr>IRA_1 - INV_3</vt:lpstr>
      <vt:lpstr>DES_1</vt:lpstr>
      <vt:lpstr>DES_2</vt:lpstr>
      <vt:lpstr>LUJ_3!Заголовки_для_печати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Dmitriy</dc:creator>
  <cp:lastModifiedBy>Dmitry</cp:lastModifiedBy>
  <dcterms:created xsi:type="dcterms:W3CDTF">2023-12-24T19:30:33Z</dcterms:created>
  <dcterms:modified xsi:type="dcterms:W3CDTF">2024-04-13T17:09:30Z</dcterms:modified>
</cp:coreProperties>
</file>