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a/Documents/GitHub/phx/notebooks/output/"/>
    </mc:Choice>
  </mc:AlternateContent>
  <xr:revisionPtr revIDLastSave="0" documentId="13_ncr:1_{44D9C9B0-F5B7-5B46-8489-266CF05D97C7}" xr6:coauthVersionLast="47" xr6:coauthVersionMax="47" xr10:uidLastSave="{00000000-0000-0000-0000-000000000000}"/>
  <bookViews>
    <workbookView xWindow="4200" yWindow="2100" windowWidth="26740" windowHeight="13800" xr2:uid="{00000000-000D-0000-FFFF-FFFF00000000}"/>
  </bookViews>
  <sheets>
    <sheet name="lg geo 1 yr summary" sheetId="1" r:id="rId1"/>
    <sheet name="UV summary" sheetId="4" r:id="rId2"/>
    <sheet name="az_places" sheetId="5" r:id="rId3"/>
    <sheet name="1yr_big_geos" sheetId="2" r:id="rId4"/>
    <sheet name="5yr_all_geos" sheetId="3" r:id="rId5"/>
  </sheets>
  <definedNames>
    <definedName name="_xlnm._FilterDatabase" localSheetId="1" hidden="1">'UV summary'!$A$1:$AE$16</definedName>
    <definedName name="_xlchart.v1.0" hidden="1">'UV summary'!$A$20:$A$34</definedName>
    <definedName name="_xlchart.v1.1" hidden="1">'UV summary'!$E$20:$E$34</definedName>
    <definedName name="_xlchart.v1.10" hidden="1">'UV summary'!$H$20:$H$34</definedName>
    <definedName name="_xlchart.v1.11" hidden="1">'UV summary'!$K$20:$K$34</definedName>
    <definedName name="_xlchart.v1.12" hidden="1">'UV summary'!$N$20:$N$34</definedName>
    <definedName name="_xlchart.v1.13" hidden="1">'UV summary'!$Q$20:$Q$34</definedName>
    <definedName name="_xlchart.v1.14" hidden="1">'UV summary'!$T$20:$T$34</definedName>
    <definedName name="_xlchart.v1.15" hidden="1">'UV summary'!$W$20:$W$34</definedName>
    <definedName name="_xlchart.v1.16" hidden="1">'UV summary'!$A$20:$A$34</definedName>
    <definedName name="_xlchart.v1.17" hidden="1">'UV summary'!$E$20:$E$34</definedName>
    <definedName name="_xlchart.v1.18" hidden="1">'UV summary'!$H$20:$H$34</definedName>
    <definedName name="_xlchart.v1.19" hidden="1">'UV summary'!$K$20:$K$34</definedName>
    <definedName name="_xlchart.v1.2" hidden="1">'UV summary'!$H$20:$H$34</definedName>
    <definedName name="_xlchart.v1.20" hidden="1">'UV summary'!$N$20:$N$34</definedName>
    <definedName name="_xlchart.v1.21" hidden="1">'UV summary'!$Q$20:$Q$34</definedName>
    <definedName name="_xlchart.v1.22" hidden="1">'UV summary'!$T$20:$T$34</definedName>
    <definedName name="_xlchart.v1.23" hidden="1">'UV summary'!$W$20:$W$34</definedName>
    <definedName name="_xlchart.v1.3" hidden="1">'UV summary'!$K$20:$K$34</definedName>
    <definedName name="_xlchart.v1.4" hidden="1">'UV summary'!$N$20:$N$34</definedName>
    <definedName name="_xlchart.v1.5" hidden="1">'UV summary'!$Q$20:$Q$34</definedName>
    <definedName name="_xlchart.v1.6" hidden="1">'UV summary'!$T$20:$T$34</definedName>
    <definedName name="_xlchart.v1.7" hidden="1">'UV summary'!$W$20:$W$34</definedName>
    <definedName name="_xlchart.v1.8" hidden="1">'UV summary'!$A$20:$A$34</definedName>
    <definedName name="_xlchart.v1.9" hidden="1">'UV summary'!$E$20:$E$34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0" i="1" l="1"/>
  <c r="AN20" i="1"/>
  <c r="AM20" i="1"/>
  <c r="AL20" i="1"/>
  <c r="AO19" i="1"/>
  <c r="AN19" i="1"/>
  <c r="AM19" i="1"/>
  <c r="AL19" i="1"/>
  <c r="AO18" i="1"/>
  <c r="AN18" i="1"/>
  <c r="AM18" i="1"/>
  <c r="AL18" i="1"/>
  <c r="AO17" i="1"/>
  <c r="AN17" i="1"/>
  <c r="AM17" i="1"/>
  <c r="AL17" i="1"/>
  <c r="AO16" i="1"/>
  <c r="AN16" i="1"/>
  <c r="AM16" i="1"/>
  <c r="AL16" i="1"/>
  <c r="AO15" i="1"/>
  <c r="AN15" i="1"/>
  <c r="AM15" i="1"/>
  <c r="AL15" i="1"/>
  <c r="AO14" i="1"/>
  <c r="AN14" i="1"/>
  <c r="AM14" i="1"/>
  <c r="AL14" i="1"/>
  <c r="AL4" i="1"/>
  <c r="AM4" i="1"/>
  <c r="AN4" i="1"/>
  <c r="AO4" i="1"/>
  <c r="AL5" i="1"/>
  <c r="AM5" i="1"/>
  <c r="AN5" i="1"/>
  <c r="AO5" i="1"/>
  <c r="AL6" i="1"/>
  <c r="AM6" i="1"/>
  <c r="AN6" i="1"/>
  <c r="AO6" i="1"/>
  <c r="AL7" i="1"/>
  <c r="AM7" i="1"/>
  <c r="AN7" i="1"/>
  <c r="AO7" i="1"/>
  <c r="AL8" i="1"/>
  <c r="AM8" i="1"/>
  <c r="AN8" i="1"/>
  <c r="AO8" i="1"/>
  <c r="AL9" i="1"/>
  <c r="AM9" i="1"/>
  <c r="AN9" i="1"/>
  <c r="AO9" i="1"/>
  <c r="AM3" i="1"/>
  <c r="AN3" i="1"/>
  <c r="AO3" i="1"/>
  <c r="AL3" i="1"/>
  <c r="AG16" i="1"/>
  <c r="AH16" i="1"/>
  <c r="AI16" i="1"/>
  <c r="AJ16" i="1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J15" i="1"/>
  <c r="AI15" i="1"/>
  <c r="AH15" i="1"/>
  <c r="AG15" i="1"/>
  <c r="AJ14" i="1"/>
  <c r="AI14" i="1"/>
  <c r="AH14" i="1"/>
  <c r="AG14" i="1"/>
  <c r="AG8" i="1"/>
  <c r="AH8" i="1"/>
  <c r="AI8" i="1"/>
  <c r="AJ8" i="1"/>
  <c r="AG9" i="1"/>
  <c r="AH9" i="1"/>
  <c r="AI9" i="1"/>
  <c r="AJ9" i="1"/>
  <c r="AG3" i="1"/>
  <c r="AJ7" i="1"/>
  <c r="AI7" i="1"/>
  <c r="AH7" i="1"/>
  <c r="AG7" i="1"/>
  <c r="AJ6" i="1"/>
  <c r="AI6" i="1"/>
  <c r="AH6" i="1"/>
  <c r="AG6" i="1"/>
  <c r="AJ5" i="1"/>
  <c r="AI5" i="1"/>
  <c r="AH5" i="1"/>
  <c r="AG5" i="1"/>
  <c r="AJ4" i="1"/>
  <c r="AI4" i="1"/>
  <c r="AH4" i="1"/>
  <c r="AG4" i="1"/>
  <c r="AJ3" i="1"/>
  <c r="AI3" i="1"/>
  <c r="AH3" i="1"/>
  <c r="AO36" i="4"/>
  <c r="AN36" i="4"/>
  <c r="AM36" i="4"/>
  <c r="AL36" i="4"/>
  <c r="AJ36" i="4"/>
  <c r="AI36" i="4"/>
  <c r="AH36" i="4"/>
  <c r="AG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AJ34" i="4"/>
  <c r="AO34" i="4" s="1"/>
  <c r="AI34" i="4"/>
  <c r="AN34" i="4" s="1"/>
  <c r="AH34" i="4"/>
  <c r="AM34" i="4" s="1"/>
  <c r="AG34" i="4"/>
  <c r="AL34" i="4" s="1"/>
  <c r="AJ33" i="4"/>
  <c r="AO33" i="4" s="1"/>
  <c r="AI33" i="4"/>
  <c r="AN33" i="4" s="1"/>
  <c r="AH33" i="4"/>
  <c r="AM33" i="4" s="1"/>
  <c r="AG33" i="4"/>
  <c r="AL33" i="4" s="1"/>
  <c r="AJ32" i="4"/>
  <c r="AO32" i="4" s="1"/>
  <c r="AI32" i="4"/>
  <c r="AN32" i="4" s="1"/>
  <c r="AH32" i="4"/>
  <c r="AM32" i="4" s="1"/>
  <c r="AG32" i="4"/>
  <c r="AL32" i="4" s="1"/>
  <c r="AJ31" i="4"/>
  <c r="AO31" i="4" s="1"/>
  <c r="AI31" i="4"/>
  <c r="AN31" i="4" s="1"/>
  <c r="AH31" i="4"/>
  <c r="AM31" i="4" s="1"/>
  <c r="AG31" i="4"/>
  <c r="AL31" i="4" s="1"/>
  <c r="AJ30" i="4"/>
  <c r="AO30" i="4" s="1"/>
  <c r="AI30" i="4"/>
  <c r="AN30" i="4" s="1"/>
  <c r="AH30" i="4"/>
  <c r="AM30" i="4" s="1"/>
  <c r="AG30" i="4"/>
  <c r="AL30" i="4" s="1"/>
  <c r="AJ29" i="4"/>
  <c r="AO29" i="4" s="1"/>
  <c r="AI29" i="4"/>
  <c r="AN29" i="4" s="1"/>
  <c r="AH29" i="4"/>
  <c r="AM29" i="4" s="1"/>
  <c r="AG29" i="4"/>
  <c r="AL29" i="4" s="1"/>
  <c r="AJ28" i="4"/>
  <c r="AO28" i="4" s="1"/>
  <c r="AI28" i="4"/>
  <c r="AN28" i="4" s="1"/>
  <c r="AH28" i="4"/>
  <c r="AM28" i="4" s="1"/>
  <c r="AG28" i="4"/>
  <c r="AL28" i="4" s="1"/>
  <c r="AJ27" i="4"/>
  <c r="AO27" i="4" s="1"/>
  <c r="AI27" i="4"/>
  <c r="AN27" i="4" s="1"/>
  <c r="AH27" i="4"/>
  <c r="AM27" i="4" s="1"/>
  <c r="AG27" i="4"/>
  <c r="AL27" i="4" s="1"/>
  <c r="AJ26" i="4"/>
  <c r="AO26" i="4" s="1"/>
  <c r="AI26" i="4"/>
  <c r="AN26" i="4" s="1"/>
  <c r="AH26" i="4"/>
  <c r="AM26" i="4" s="1"/>
  <c r="AG26" i="4"/>
  <c r="AL26" i="4" s="1"/>
  <c r="AJ25" i="4"/>
  <c r="AO25" i="4" s="1"/>
  <c r="AI25" i="4"/>
  <c r="AN25" i="4" s="1"/>
  <c r="AH25" i="4"/>
  <c r="AM25" i="4" s="1"/>
  <c r="AG25" i="4"/>
  <c r="AL25" i="4" s="1"/>
  <c r="AJ24" i="4"/>
  <c r="AO24" i="4" s="1"/>
  <c r="AI24" i="4"/>
  <c r="AN24" i="4" s="1"/>
  <c r="AH24" i="4"/>
  <c r="AM24" i="4" s="1"/>
  <c r="AG24" i="4"/>
  <c r="AL24" i="4" s="1"/>
  <c r="AJ23" i="4"/>
  <c r="AO23" i="4" s="1"/>
  <c r="AI23" i="4"/>
  <c r="AN23" i="4" s="1"/>
  <c r="AH23" i="4"/>
  <c r="AM23" i="4" s="1"/>
  <c r="AG23" i="4"/>
  <c r="AL23" i="4" s="1"/>
  <c r="AJ22" i="4"/>
  <c r="AO22" i="4" s="1"/>
  <c r="AI22" i="4"/>
  <c r="AN22" i="4" s="1"/>
  <c r="AH22" i="4"/>
  <c r="AM22" i="4" s="1"/>
  <c r="AG22" i="4"/>
  <c r="AL22" i="4" s="1"/>
  <c r="AJ21" i="4"/>
  <c r="AO21" i="4" s="1"/>
  <c r="AI21" i="4"/>
  <c r="AN21" i="4" s="1"/>
  <c r="AH21" i="4"/>
  <c r="AM21" i="4" s="1"/>
  <c r="AG21" i="4"/>
  <c r="AL21" i="4" s="1"/>
  <c r="AJ20" i="4"/>
  <c r="AO20" i="4" s="1"/>
  <c r="AI20" i="4"/>
  <c r="AN20" i="4" s="1"/>
  <c r="AH20" i="4"/>
  <c r="AM20" i="4" s="1"/>
  <c r="AG20" i="4"/>
  <c r="AL20" i="4" s="1"/>
  <c r="AG3" i="4"/>
  <c r="AL3" i="4" s="1"/>
  <c r="AH3" i="4"/>
  <c r="AM3" i="4" s="1"/>
  <c r="AI3" i="4"/>
  <c r="AN3" i="4" s="1"/>
  <c r="AJ3" i="4"/>
  <c r="AO3" i="4" s="1"/>
  <c r="AG4" i="4"/>
  <c r="AL4" i="4" s="1"/>
  <c r="AH4" i="4"/>
  <c r="AM4" i="4" s="1"/>
  <c r="AI4" i="4"/>
  <c r="AN4" i="4" s="1"/>
  <c r="AJ4" i="4"/>
  <c r="AO4" i="4" s="1"/>
  <c r="AG5" i="4"/>
  <c r="AL5" i="4" s="1"/>
  <c r="AH5" i="4"/>
  <c r="AM5" i="4" s="1"/>
  <c r="AI5" i="4"/>
  <c r="AN5" i="4" s="1"/>
  <c r="AJ5" i="4"/>
  <c r="AO5" i="4" s="1"/>
  <c r="AG6" i="4"/>
  <c r="AL6" i="4" s="1"/>
  <c r="AH6" i="4"/>
  <c r="AM6" i="4" s="1"/>
  <c r="AI6" i="4"/>
  <c r="AN6" i="4" s="1"/>
  <c r="AJ6" i="4"/>
  <c r="AO6" i="4" s="1"/>
  <c r="AG7" i="4"/>
  <c r="AL7" i="4" s="1"/>
  <c r="AH7" i="4"/>
  <c r="AM7" i="4" s="1"/>
  <c r="AI7" i="4"/>
  <c r="AN7" i="4" s="1"/>
  <c r="AJ7" i="4"/>
  <c r="AO7" i="4" s="1"/>
  <c r="AG8" i="4"/>
  <c r="AL8" i="4" s="1"/>
  <c r="AH8" i="4"/>
  <c r="AM8" i="4" s="1"/>
  <c r="AI8" i="4"/>
  <c r="AN8" i="4" s="1"/>
  <c r="AJ8" i="4"/>
  <c r="AO8" i="4" s="1"/>
  <c r="AG9" i="4"/>
  <c r="AL9" i="4" s="1"/>
  <c r="AH9" i="4"/>
  <c r="AM9" i="4" s="1"/>
  <c r="AI9" i="4"/>
  <c r="AN9" i="4" s="1"/>
  <c r="AJ9" i="4"/>
  <c r="AO9" i="4" s="1"/>
  <c r="AG10" i="4"/>
  <c r="AL10" i="4" s="1"/>
  <c r="AH10" i="4"/>
  <c r="AM10" i="4" s="1"/>
  <c r="AI10" i="4"/>
  <c r="AN10" i="4" s="1"/>
  <c r="AJ10" i="4"/>
  <c r="AO10" i="4" s="1"/>
  <c r="AG11" i="4"/>
  <c r="AL11" i="4" s="1"/>
  <c r="AH11" i="4"/>
  <c r="AM11" i="4" s="1"/>
  <c r="AI11" i="4"/>
  <c r="AN11" i="4" s="1"/>
  <c r="AJ11" i="4"/>
  <c r="AO11" i="4" s="1"/>
  <c r="AG12" i="4"/>
  <c r="AL12" i="4" s="1"/>
  <c r="AH12" i="4"/>
  <c r="AM12" i="4" s="1"/>
  <c r="AI12" i="4"/>
  <c r="AN12" i="4" s="1"/>
  <c r="AJ12" i="4"/>
  <c r="AO12" i="4" s="1"/>
  <c r="AG13" i="4"/>
  <c r="AL13" i="4" s="1"/>
  <c r="AH13" i="4"/>
  <c r="AM13" i="4" s="1"/>
  <c r="AI13" i="4"/>
  <c r="AN13" i="4" s="1"/>
  <c r="AJ13" i="4"/>
  <c r="AO13" i="4" s="1"/>
  <c r="AG14" i="4"/>
  <c r="AL14" i="4" s="1"/>
  <c r="AH14" i="4"/>
  <c r="AM14" i="4" s="1"/>
  <c r="AI14" i="4"/>
  <c r="AN14" i="4" s="1"/>
  <c r="AJ14" i="4"/>
  <c r="AO14" i="4" s="1"/>
  <c r="AG15" i="4"/>
  <c r="AL15" i="4" s="1"/>
  <c r="AH15" i="4"/>
  <c r="AM15" i="4" s="1"/>
  <c r="AI15" i="4"/>
  <c r="AN15" i="4" s="1"/>
  <c r="AJ15" i="4"/>
  <c r="AO15" i="4" s="1"/>
  <c r="AG16" i="4"/>
  <c r="AL16" i="4" s="1"/>
  <c r="AH16" i="4"/>
  <c r="AM16" i="4" s="1"/>
  <c r="AI16" i="4"/>
  <c r="AN16" i="4" s="1"/>
  <c r="AJ16" i="4"/>
  <c r="AO16" i="4" s="1"/>
  <c r="AJ2" i="4"/>
  <c r="AI2" i="4"/>
  <c r="AN2" i="4" s="1"/>
  <c r="AH2" i="4"/>
  <c r="AM2" i="4" s="1"/>
  <c r="AG2" i="4"/>
  <c r="AL2" i="4" s="1"/>
  <c r="AD53" i="4"/>
  <c r="AE53" i="4" s="1"/>
  <c r="AC53" i="4"/>
  <c r="AA53" i="4"/>
  <c r="AB53" i="4" s="1"/>
  <c r="Z53" i="4"/>
  <c r="X53" i="4"/>
  <c r="W53" i="4"/>
  <c r="U53" i="4"/>
  <c r="T53" i="4"/>
  <c r="R53" i="4"/>
  <c r="S53" i="4" s="1"/>
  <c r="Q53" i="4"/>
  <c r="P53" i="4"/>
  <c r="O53" i="4"/>
  <c r="N53" i="4"/>
  <c r="AD52" i="4"/>
  <c r="AC52" i="4"/>
  <c r="AA52" i="4"/>
  <c r="AB52" i="4" s="1"/>
  <c r="Z52" i="4"/>
  <c r="X52" i="4"/>
  <c r="W52" i="4"/>
  <c r="Y52" i="4" s="1"/>
  <c r="U52" i="4"/>
  <c r="T52" i="4"/>
  <c r="R52" i="4"/>
  <c r="Q52" i="4"/>
  <c r="O52" i="4"/>
  <c r="P52" i="4" s="1"/>
  <c r="N52" i="4"/>
  <c r="AD51" i="4"/>
  <c r="AC51" i="4"/>
  <c r="AA51" i="4"/>
  <c r="AB51" i="4" s="1"/>
  <c r="Z51" i="4"/>
  <c r="X51" i="4"/>
  <c r="W51" i="4"/>
  <c r="U51" i="4"/>
  <c r="V51" i="4" s="1"/>
  <c r="T51" i="4"/>
  <c r="R51" i="4"/>
  <c r="Q51" i="4"/>
  <c r="O51" i="4"/>
  <c r="N51" i="4"/>
  <c r="AD50" i="4"/>
  <c r="AC50" i="4"/>
  <c r="AA50" i="4"/>
  <c r="AB50" i="4" s="1"/>
  <c r="Z50" i="4"/>
  <c r="X50" i="4"/>
  <c r="Y50" i="4" s="1"/>
  <c r="W50" i="4"/>
  <c r="U50" i="4"/>
  <c r="V50" i="4" s="1"/>
  <c r="T50" i="4"/>
  <c r="R50" i="4"/>
  <c r="S50" i="4" s="1"/>
  <c r="Q50" i="4"/>
  <c r="O50" i="4"/>
  <c r="N50" i="4"/>
  <c r="AD49" i="4"/>
  <c r="AC49" i="4"/>
  <c r="AE49" i="4" s="1"/>
  <c r="AA49" i="4"/>
  <c r="Z49" i="4"/>
  <c r="X49" i="4"/>
  <c r="Y49" i="4" s="1"/>
  <c r="W49" i="4"/>
  <c r="U49" i="4"/>
  <c r="T49" i="4"/>
  <c r="R49" i="4"/>
  <c r="Q49" i="4"/>
  <c r="O49" i="4"/>
  <c r="P49" i="4" s="1"/>
  <c r="N49" i="4"/>
  <c r="AD48" i="4"/>
  <c r="AE48" i="4" s="1"/>
  <c r="AC48" i="4"/>
  <c r="AA48" i="4"/>
  <c r="AB48" i="4" s="1"/>
  <c r="Z48" i="4"/>
  <c r="X48" i="4"/>
  <c r="W48" i="4"/>
  <c r="Y48" i="4" s="1"/>
  <c r="U48" i="4"/>
  <c r="T48" i="4"/>
  <c r="R48" i="4"/>
  <c r="S48" i="4" s="1"/>
  <c r="Q48" i="4"/>
  <c r="O48" i="4"/>
  <c r="P48" i="4" s="1"/>
  <c r="N48" i="4"/>
  <c r="AD47" i="4"/>
  <c r="AC47" i="4"/>
  <c r="AA47" i="4"/>
  <c r="AB47" i="4" s="1"/>
  <c r="Z47" i="4"/>
  <c r="X47" i="4"/>
  <c r="W47" i="4"/>
  <c r="U47" i="4"/>
  <c r="T47" i="4"/>
  <c r="R47" i="4"/>
  <c r="Q47" i="4"/>
  <c r="S47" i="4" s="1"/>
  <c r="O47" i="4"/>
  <c r="P47" i="4" s="1"/>
  <c r="N47" i="4"/>
  <c r="AD46" i="4"/>
  <c r="AC46" i="4"/>
  <c r="AA46" i="4"/>
  <c r="Z46" i="4"/>
  <c r="X46" i="4"/>
  <c r="W46" i="4"/>
  <c r="V46" i="4"/>
  <c r="U46" i="4"/>
  <c r="T46" i="4"/>
  <c r="R46" i="4"/>
  <c r="S46" i="4" s="1"/>
  <c r="Q46" i="4"/>
  <c r="O46" i="4"/>
  <c r="N46" i="4"/>
  <c r="AD45" i="4"/>
  <c r="AC45" i="4"/>
  <c r="AE45" i="4" s="1"/>
  <c r="AA45" i="4"/>
  <c r="AB45" i="4" s="1"/>
  <c r="Z45" i="4"/>
  <c r="X45" i="4"/>
  <c r="Y45" i="4" s="1"/>
  <c r="W45" i="4"/>
  <c r="U45" i="4"/>
  <c r="T45" i="4"/>
  <c r="R45" i="4"/>
  <c r="Q45" i="4"/>
  <c r="O45" i="4"/>
  <c r="N45" i="4"/>
  <c r="P45" i="4" s="1"/>
  <c r="AD44" i="4"/>
  <c r="AC44" i="4"/>
  <c r="AA44" i="4"/>
  <c r="Z44" i="4"/>
  <c r="X44" i="4"/>
  <c r="W44" i="4"/>
  <c r="U44" i="4"/>
  <c r="T44" i="4"/>
  <c r="R44" i="4"/>
  <c r="Q44" i="4"/>
  <c r="O44" i="4"/>
  <c r="N44" i="4"/>
  <c r="AD43" i="4"/>
  <c r="AE43" i="4" s="1"/>
  <c r="AC43" i="4"/>
  <c r="AA43" i="4"/>
  <c r="AB43" i="4" s="1"/>
  <c r="Z43" i="4"/>
  <c r="X43" i="4"/>
  <c r="W43" i="4"/>
  <c r="U43" i="4"/>
  <c r="T43" i="4"/>
  <c r="R43" i="4"/>
  <c r="Q43" i="4"/>
  <c r="O43" i="4"/>
  <c r="P43" i="4" s="1"/>
  <c r="N43" i="4"/>
  <c r="AD42" i="4"/>
  <c r="AC42" i="4"/>
  <c r="AA42" i="4"/>
  <c r="Z42" i="4"/>
  <c r="X42" i="4"/>
  <c r="Y42" i="4" s="1"/>
  <c r="W42" i="4"/>
  <c r="V42" i="4"/>
  <c r="U42" i="4"/>
  <c r="T42" i="4"/>
  <c r="R42" i="4"/>
  <c r="Q42" i="4"/>
  <c r="O42" i="4"/>
  <c r="P42" i="4" s="1"/>
  <c r="N42" i="4"/>
  <c r="AD41" i="4"/>
  <c r="AC41" i="4"/>
  <c r="AE41" i="4" s="1"/>
  <c r="AA41" i="4"/>
  <c r="Z41" i="4"/>
  <c r="X41" i="4"/>
  <c r="W41" i="4"/>
  <c r="U41" i="4"/>
  <c r="V41" i="4" s="1"/>
  <c r="T41" i="4"/>
  <c r="R41" i="4"/>
  <c r="Q41" i="4"/>
  <c r="O41" i="4"/>
  <c r="P41" i="4" s="1"/>
  <c r="N41" i="4"/>
  <c r="AD40" i="4"/>
  <c r="AC40" i="4"/>
  <c r="AA40" i="4"/>
  <c r="AB40" i="4" s="1"/>
  <c r="Z40" i="4"/>
  <c r="X40" i="4"/>
  <c r="W40" i="4"/>
  <c r="U40" i="4"/>
  <c r="T40" i="4"/>
  <c r="R40" i="4"/>
  <c r="Q40" i="4"/>
  <c r="O40" i="4"/>
  <c r="P40" i="4" s="1"/>
  <c r="N40" i="4"/>
  <c r="AD39" i="4"/>
  <c r="AE39" i="4" s="1"/>
  <c r="AC39" i="4"/>
  <c r="AA39" i="4"/>
  <c r="AB39" i="4" s="1"/>
  <c r="Z39" i="4"/>
  <c r="X39" i="4"/>
  <c r="Y39" i="4" s="1"/>
  <c r="W39" i="4"/>
  <c r="U39" i="4"/>
  <c r="T39" i="4"/>
  <c r="R39" i="4"/>
  <c r="Q39" i="4"/>
  <c r="S39" i="4" s="1"/>
  <c r="O39" i="4"/>
  <c r="N39" i="4"/>
  <c r="L53" i="4"/>
  <c r="M53" i="4" s="1"/>
  <c r="K53" i="4"/>
  <c r="L52" i="4"/>
  <c r="K52" i="4"/>
  <c r="L51" i="4"/>
  <c r="K51" i="4"/>
  <c r="L50" i="4"/>
  <c r="M50" i="4" s="1"/>
  <c r="K50" i="4"/>
  <c r="L49" i="4"/>
  <c r="K49" i="4"/>
  <c r="L48" i="4"/>
  <c r="K48" i="4"/>
  <c r="M48" i="4" s="1"/>
  <c r="L47" i="4"/>
  <c r="K47" i="4"/>
  <c r="L46" i="4"/>
  <c r="K46" i="4"/>
  <c r="L45" i="4"/>
  <c r="K45" i="4"/>
  <c r="L44" i="4"/>
  <c r="K44" i="4"/>
  <c r="L43" i="4"/>
  <c r="K43" i="4"/>
  <c r="M42" i="4"/>
  <c r="L42" i="4"/>
  <c r="K42" i="4"/>
  <c r="L41" i="4"/>
  <c r="M41" i="4" s="1"/>
  <c r="K41" i="4"/>
  <c r="L40" i="4"/>
  <c r="M40" i="4" s="1"/>
  <c r="K40" i="4"/>
  <c r="L39" i="4"/>
  <c r="M39" i="4" s="1"/>
  <c r="K39" i="4"/>
  <c r="I53" i="4"/>
  <c r="H53" i="4"/>
  <c r="I52" i="4"/>
  <c r="H52" i="4"/>
  <c r="I51" i="4"/>
  <c r="H51" i="4"/>
  <c r="I50" i="4"/>
  <c r="J50" i="4" s="1"/>
  <c r="H50" i="4"/>
  <c r="I49" i="4"/>
  <c r="H49" i="4"/>
  <c r="I48" i="4"/>
  <c r="J48" i="4" s="1"/>
  <c r="H48" i="4"/>
  <c r="I47" i="4"/>
  <c r="H47" i="4"/>
  <c r="J47" i="4" s="1"/>
  <c r="I46" i="4"/>
  <c r="H46" i="4"/>
  <c r="I45" i="4"/>
  <c r="J45" i="4" s="1"/>
  <c r="H45" i="4"/>
  <c r="I44" i="4"/>
  <c r="H44" i="4"/>
  <c r="I43" i="4"/>
  <c r="H43" i="4"/>
  <c r="I42" i="4"/>
  <c r="H42" i="4"/>
  <c r="I41" i="4"/>
  <c r="J41" i="4" s="1"/>
  <c r="H41" i="4"/>
  <c r="I40" i="4"/>
  <c r="J40" i="4" s="1"/>
  <c r="H40" i="4"/>
  <c r="I39" i="4"/>
  <c r="J39" i="4" s="1"/>
  <c r="H39" i="4"/>
  <c r="F53" i="4"/>
  <c r="E53" i="4"/>
  <c r="F52" i="4"/>
  <c r="E52" i="4"/>
  <c r="F51" i="4"/>
  <c r="E51" i="4"/>
  <c r="G50" i="4"/>
  <c r="F50" i="4"/>
  <c r="E50" i="4"/>
  <c r="F49" i="4"/>
  <c r="E49" i="4"/>
  <c r="G49" i="4" s="1"/>
  <c r="F48" i="4"/>
  <c r="G48" i="4" s="1"/>
  <c r="E48" i="4"/>
  <c r="F47" i="4"/>
  <c r="E47" i="4"/>
  <c r="G47" i="4" s="1"/>
  <c r="F46" i="4"/>
  <c r="E46" i="4"/>
  <c r="F45" i="4"/>
  <c r="E45" i="4"/>
  <c r="F44" i="4"/>
  <c r="E44" i="4"/>
  <c r="F43" i="4"/>
  <c r="E43" i="4"/>
  <c r="F42" i="4"/>
  <c r="G42" i="4" s="1"/>
  <c r="E42" i="4"/>
  <c r="F41" i="4"/>
  <c r="G41" i="4" s="1"/>
  <c r="E41" i="4"/>
  <c r="G40" i="4"/>
  <c r="F40" i="4"/>
  <c r="E40" i="4"/>
  <c r="G39" i="4"/>
  <c r="F39" i="4"/>
  <c r="E39" i="4"/>
  <c r="B40" i="4"/>
  <c r="C40" i="4"/>
  <c r="B41" i="4"/>
  <c r="C41" i="4"/>
  <c r="B42" i="4"/>
  <c r="C42" i="4"/>
  <c r="B43" i="4"/>
  <c r="C43" i="4"/>
  <c r="D43" i="4" s="1"/>
  <c r="B44" i="4"/>
  <c r="C44" i="4"/>
  <c r="B45" i="4"/>
  <c r="D45" i="4" s="1"/>
  <c r="C45" i="4"/>
  <c r="B46" i="4"/>
  <c r="C46" i="4"/>
  <c r="D46" i="4" s="1"/>
  <c r="B47" i="4"/>
  <c r="C47" i="4"/>
  <c r="B48" i="4"/>
  <c r="C48" i="4"/>
  <c r="D48" i="4"/>
  <c r="B49" i="4"/>
  <c r="C49" i="4"/>
  <c r="D49" i="4"/>
  <c r="B50" i="4"/>
  <c r="C50" i="4"/>
  <c r="B51" i="4"/>
  <c r="C51" i="4"/>
  <c r="D51" i="4"/>
  <c r="B52" i="4"/>
  <c r="C52" i="4"/>
  <c r="D52" i="4"/>
  <c r="B53" i="4"/>
  <c r="C53" i="4"/>
  <c r="C39" i="4"/>
  <c r="B39" i="4"/>
  <c r="D39" i="4" s="1"/>
  <c r="E31" i="1"/>
  <c r="O31" i="1"/>
  <c r="J31" i="1"/>
  <c r="B31" i="1"/>
  <c r="AC21" i="1"/>
  <c r="Z21" i="1"/>
  <c r="W21" i="1"/>
  <c r="T21" i="1"/>
  <c r="Q21" i="1"/>
  <c r="N21" i="1"/>
  <c r="K21" i="1"/>
  <c r="H21" i="1"/>
  <c r="E21" i="1"/>
  <c r="B21" i="1"/>
  <c r="AC10" i="1"/>
  <c r="Z10" i="1"/>
  <c r="W10" i="1"/>
  <c r="T10" i="1"/>
  <c r="Q10" i="1"/>
  <c r="N10" i="1"/>
  <c r="K10" i="1"/>
  <c r="R31" i="1" s="1"/>
  <c r="H10" i="1"/>
  <c r="M31" i="1" s="1"/>
  <c r="E10" i="1"/>
  <c r="H31" i="1" s="1"/>
  <c r="B10" i="1"/>
  <c r="S45" i="4" l="1"/>
  <c r="Y51" i="4"/>
  <c r="V53" i="4"/>
  <c r="AO2" i="4"/>
  <c r="J43" i="4"/>
  <c r="AE40" i="4"/>
  <c r="J51" i="4"/>
  <c r="P39" i="4"/>
  <c r="Y46" i="4"/>
  <c r="AB49" i="4"/>
  <c r="S52" i="4"/>
  <c r="AE52" i="4"/>
  <c r="V43" i="4"/>
  <c r="G51" i="4"/>
  <c r="Y41" i="4"/>
  <c r="G45" i="4"/>
  <c r="J44" i="4"/>
  <c r="V40" i="4"/>
  <c r="AE42" i="4"/>
  <c r="Y43" i="4"/>
  <c r="V45" i="4"/>
  <c r="P46" i="4"/>
  <c r="AE47" i="4"/>
  <c r="P51" i="4"/>
  <c r="Y53" i="4"/>
  <c r="AB42" i="4"/>
  <c r="AE50" i="4"/>
  <c r="S42" i="4"/>
  <c r="D53" i="4"/>
  <c r="D47" i="4"/>
  <c r="G46" i="4"/>
  <c r="G52" i="4"/>
  <c r="J52" i="4"/>
  <c r="M44" i="4"/>
  <c r="M51" i="4"/>
  <c r="Y40" i="4"/>
  <c r="AB41" i="4"/>
  <c r="S44" i="4"/>
  <c r="AE44" i="4"/>
  <c r="AB46" i="4"/>
  <c r="V47" i="4"/>
  <c r="S49" i="4"/>
  <c r="S51" i="4"/>
  <c r="V52" i="4"/>
  <c r="S40" i="4"/>
  <c r="D44" i="4"/>
  <c r="M47" i="4"/>
  <c r="P44" i="4"/>
  <c r="V48" i="4"/>
  <c r="M43" i="4"/>
  <c r="AB44" i="4"/>
  <c r="G53" i="4"/>
  <c r="J49" i="4"/>
  <c r="J53" i="4"/>
  <c r="M45" i="4"/>
  <c r="M52" i="4"/>
  <c r="V39" i="4"/>
  <c r="S41" i="4"/>
  <c r="S43" i="4"/>
  <c r="V44" i="4"/>
  <c r="AE46" i="4"/>
  <c r="Y47" i="4"/>
  <c r="V49" i="4"/>
  <c r="P50" i="4"/>
  <c r="AE51" i="4"/>
  <c r="G44" i="4"/>
  <c r="D41" i="4"/>
  <c r="G43" i="4"/>
  <c r="J42" i="4"/>
  <c r="J46" i="4"/>
  <c r="M46" i="4"/>
  <c r="M49" i="4"/>
  <c r="Y44" i="4"/>
  <c r="D42" i="4"/>
  <c r="D50" i="4"/>
  <c r="D40" i="4"/>
  <c r="I31" i="1"/>
  <c r="N31" i="1"/>
  <c r="S31" i="1"/>
</calcChain>
</file>

<file path=xl/sharedStrings.xml><?xml version="1.0" encoding="utf-8"?>
<sst xmlns="http://schemas.openxmlformats.org/spreadsheetml/2006/main" count="649" uniqueCount="267">
  <si>
    <t>GEO_ID</t>
  </si>
  <si>
    <t>u_59_10E</t>
  </si>
  <si>
    <t>u_59_10M</t>
  </si>
  <si>
    <t>u_59_10C</t>
  </si>
  <si>
    <t>u_oth_10E</t>
  </si>
  <si>
    <t>u_oth_10M</t>
  </si>
  <si>
    <t>u_oth_10C</t>
  </si>
  <si>
    <t>tot_10E</t>
  </si>
  <si>
    <t>tot_10M</t>
  </si>
  <si>
    <t>tot_10C</t>
  </si>
  <si>
    <t>u_1019_10E</t>
  </si>
  <si>
    <t>u_1019_10M</t>
  </si>
  <si>
    <t>u_1019_10C</t>
  </si>
  <si>
    <t>u_o20_10E</t>
  </si>
  <si>
    <t>u_o20_10M</t>
  </si>
  <si>
    <t>u_o20_10C</t>
  </si>
  <si>
    <t>u_520_10E</t>
  </si>
  <si>
    <t>u_520_10M</t>
  </si>
  <si>
    <t>u_520_10C</t>
  </si>
  <si>
    <t>u_o50_10E</t>
  </si>
  <si>
    <t>u_o50_10M</t>
  </si>
  <si>
    <t>u_o50_10C</t>
  </si>
  <si>
    <t>u_2049_10E</t>
  </si>
  <si>
    <t>u_2049_10M</t>
  </si>
  <si>
    <t>u_2049_10C</t>
  </si>
  <si>
    <t>u_24_10E</t>
  </si>
  <si>
    <t>u_24_10M</t>
  </si>
  <si>
    <t>u_24_10C</t>
  </si>
  <si>
    <t>u_1_10E</t>
  </si>
  <si>
    <t>u_1_10M</t>
  </si>
  <si>
    <t>u_1_10C</t>
  </si>
  <si>
    <t>u_59_21E</t>
  </si>
  <si>
    <t>u_59_21M</t>
  </si>
  <si>
    <t>u_59_21C</t>
  </si>
  <si>
    <t>u_oth_21E</t>
  </si>
  <si>
    <t>u_oth_21M</t>
  </si>
  <si>
    <t>u_oth_21C</t>
  </si>
  <si>
    <t>tot_21E</t>
  </si>
  <si>
    <t>tot_21M</t>
  </si>
  <si>
    <t>tot_21C</t>
  </si>
  <si>
    <t>u_1019_21E</t>
  </si>
  <si>
    <t>u_1019_21M</t>
  </si>
  <si>
    <t>u_1019_21C</t>
  </si>
  <si>
    <t>u_o20_21E</t>
  </si>
  <si>
    <t>u_o20_21M</t>
  </si>
  <si>
    <t>u_o20_21C</t>
  </si>
  <si>
    <t>u_520_21E</t>
  </si>
  <si>
    <t>u_520_21M</t>
  </si>
  <si>
    <t>u_520_21C</t>
  </si>
  <si>
    <t>u_o50_21E</t>
  </si>
  <si>
    <t>u_o50_21M</t>
  </si>
  <si>
    <t>u_o50_21C</t>
  </si>
  <si>
    <t>u_2049_21E</t>
  </si>
  <si>
    <t>u_2049_21M</t>
  </si>
  <si>
    <t>u_2049_21C</t>
  </si>
  <si>
    <t>u_24_21E</t>
  </si>
  <si>
    <t>u_24_21M</t>
  </si>
  <si>
    <t>u_24_21C</t>
  </si>
  <si>
    <t>u_1_21E</t>
  </si>
  <si>
    <t>u_1_21M</t>
  </si>
  <si>
    <t>u_1_21C</t>
  </si>
  <si>
    <t>tot_1021E</t>
  </si>
  <si>
    <t>tot_1021M</t>
  </si>
  <si>
    <t>tot_1021C</t>
  </si>
  <si>
    <t>u_1_1021E</t>
  </si>
  <si>
    <t>u_1_1021M</t>
  </si>
  <si>
    <t>u_1_1021C</t>
  </si>
  <si>
    <t>u_1_10P</t>
  </si>
  <si>
    <t>u_1_21P</t>
  </si>
  <si>
    <t>u_24_1021E</t>
  </si>
  <si>
    <t>u_24_1021M</t>
  </si>
  <si>
    <t>u_24_1021C</t>
  </si>
  <si>
    <t>u_24_10P</t>
  </si>
  <si>
    <t>u_24_21P</t>
  </si>
  <si>
    <t>u_59_1021E</t>
  </si>
  <si>
    <t>u_59_1021M</t>
  </si>
  <si>
    <t>u_59_1021C</t>
  </si>
  <si>
    <t>u_59_10P</t>
  </si>
  <si>
    <t>u_59_21P</t>
  </si>
  <si>
    <t>u_1019_1021E</t>
  </si>
  <si>
    <t>u_1019_1021M</t>
  </si>
  <si>
    <t>u_1019_1021C</t>
  </si>
  <si>
    <t>u_1019_10P</t>
  </si>
  <si>
    <t>u_1019_21P</t>
  </si>
  <si>
    <t>u_2049_1021E</t>
  </si>
  <si>
    <t>u_2049_1021M</t>
  </si>
  <si>
    <t>u_2049_1021C</t>
  </si>
  <si>
    <t>u_2049_10P</t>
  </si>
  <si>
    <t>u_2049_21P</t>
  </si>
  <si>
    <t>u_o50_1021E</t>
  </si>
  <si>
    <t>u_o50_1021M</t>
  </si>
  <si>
    <t>u_o50_1021C</t>
  </si>
  <si>
    <t>u_o50_10P</t>
  </si>
  <si>
    <t>u_o50_21P</t>
  </si>
  <si>
    <t>u_oth_1021E</t>
  </si>
  <si>
    <t>u_oth_1021M</t>
  </si>
  <si>
    <t>u_oth_1021C</t>
  </si>
  <si>
    <t>u_oth_10P</t>
  </si>
  <si>
    <t>u_oth_21P</t>
  </si>
  <si>
    <t>u_520_1021E</t>
  </si>
  <si>
    <t>u_520_1021M</t>
  </si>
  <si>
    <t>u_520_1021C</t>
  </si>
  <si>
    <t>u_520_10P</t>
  </si>
  <si>
    <t>u_520_21P</t>
  </si>
  <si>
    <t>u_o20_1021E</t>
  </si>
  <si>
    <t>u_o20_1021M</t>
  </si>
  <si>
    <t>u_o20_1021C</t>
  </si>
  <si>
    <t>u_o20_10P</t>
  </si>
  <si>
    <t>u_o20_21P</t>
  </si>
  <si>
    <t>Phoenix</t>
  </si>
  <si>
    <t>Maricopa</t>
  </si>
  <si>
    <t>US</t>
  </si>
  <si>
    <t>AZ</t>
  </si>
  <si>
    <t>San Antonio</t>
  </si>
  <si>
    <t>Dallas</t>
  </si>
  <si>
    <t>Jacksonville</t>
  </si>
  <si>
    <t>Rest of Maricopa</t>
  </si>
  <si>
    <t>tot_21P</t>
  </si>
  <si>
    <t>tot_10P</t>
  </si>
  <si>
    <t>Indianapolis</t>
  </si>
  <si>
    <t>New River</t>
  </si>
  <si>
    <t>Fountain Hills</t>
  </si>
  <si>
    <t>Surprise</t>
  </si>
  <si>
    <t>Paradise Valley</t>
  </si>
  <si>
    <t>Carefree</t>
  </si>
  <si>
    <t>Tonopah</t>
  </si>
  <si>
    <t>St. Johns</t>
  </si>
  <si>
    <t>Queen Creek</t>
  </si>
  <si>
    <t>Peoria</t>
  </si>
  <si>
    <t>Cave Creek</t>
  </si>
  <si>
    <t>Morristown</t>
  </si>
  <si>
    <t>Theba</t>
  </si>
  <si>
    <t>Citrus Park</t>
  </si>
  <si>
    <t>Arlington</t>
  </si>
  <si>
    <t>Anthem</t>
  </si>
  <si>
    <t>Aguila</t>
  </si>
  <si>
    <t>Tolleson</t>
  </si>
  <si>
    <t>Tempe</t>
  </si>
  <si>
    <t>Avondale</t>
  </si>
  <si>
    <t>Youngtown</t>
  </si>
  <si>
    <t>Sun City</t>
  </si>
  <si>
    <t>Scottsdale</t>
  </si>
  <si>
    <t>Rio Verde</t>
  </si>
  <si>
    <t>Wittmann</t>
  </si>
  <si>
    <t>Wintersburg</t>
  </si>
  <si>
    <t>Kaka</t>
  </si>
  <si>
    <t>Goodyear Village</t>
  </si>
  <si>
    <t>Maricopa Colony</t>
  </si>
  <si>
    <t>Komatke</t>
  </si>
  <si>
    <t>Guadalupe</t>
  </si>
  <si>
    <t>Goodyear</t>
  </si>
  <si>
    <t>Buckeye</t>
  </si>
  <si>
    <t>Litchfield Park</t>
  </si>
  <si>
    <t>Sun Lakes</t>
  </si>
  <si>
    <t>Sun City West</t>
  </si>
  <si>
    <t>Gila Crossing</t>
  </si>
  <si>
    <t>Gila Bend</t>
  </si>
  <si>
    <t>Gilbert</t>
  </si>
  <si>
    <t>Wickenburg</t>
  </si>
  <si>
    <t>Mesa</t>
  </si>
  <si>
    <t>Glendale</t>
  </si>
  <si>
    <t>El Mirage</t>
  </si>
  <si>
    <t>Chandler</t>
  </si>
  <si>
    <t>North Gateway</t>
  </si>
  <si>
    <t>Rio Vista</t>
  </si>
  <si>
    <t>Desert View</t>
  </si>
  <si>
    <t>Estrella</t>
  </si>
  <si>
    <t>Central City</t>
  </si>
  <si>
    <t>Ahwatukee Foothills</t>
  </si>
  <si>
    <t>Alhambra</t>
  </si>
  <si>
    <t>South Mountain</t>
  </si>
  <si>
    <t>Camelback East</t>
  </si>
  <si>
    <t>Encanto</t>
  </si>
  <si>
    <t>North Mountain</t>
  </si>
  <si>
    <t>Maryvale</t>
  </si>
  <si>
    <t>Deer Valley</t>
  </si>
  <si>
    <t>Laveen</t>
  </si>
  <si>
    <t>u_o20_13P</t>
  </si>
  <si>
    <t>u_o20_1321C</t>
  </si>
  <si>
    <t>u_o20_1321M</t>
  </si>
  <si>
    <t>u_o20_1321E</t>
  </si>
  <si>
    <t>u_520_13P</t>
  </si>
  <si>
    <t>u_520_1321C</t>
  </si>
  <si>
    <t>u_520_1321M</t>
  </si>
  <si>
    <t>u_520_1321E</t>
  </si>
  <si>
    <t>u_oth_13P</t>
  </si>
  <si>
    <t>u_oth_1321C</t>
  </si>
  <si>
    <t>u_oth_1321M</t>
  </si>
  <si>
    <t>u_oth_1321E</t>
  </si>
  <si>
    <t>u_o50_13P</t>
  </si>
  <si>
    <t>u_o50_1321C</t>
  </si>
  <si>
    <t>u_o50_1321M</t>
  </si>
  <si>
    <t>u_o50_1321E</t>
  </si>
  <si>
    <t>u_2049_13P</t>
  </si>
  <si>
    <t>u_2049_1321C</t>
  </si>
  <si>
    <t>u_2049_1321M</t>
  </si>
  <si>
    <t>u_2049_1321E</t>
  </si>
  <si>
    <t>u_1019_13P</t>
  </si>
  <si>
    <t>u_1019_1321C</t>
  </si>
  <si>
    <t>u_1019_1321M</t>
  </si>
  <si>
    <t>u_1019_1321E</t>
  </si>
  <si>
    <t>u_59_13P</t>
  </si>
  <si>
    <t>u_59_1321C</t>
  </si>
  <si>
    <t>u_59_1321M</t>
  </si>
  <si>
    <t>u_59_1321E</t>
  </si>
  <si>
    <t>u_24_13P</t>
  </si>
  <si>
    <t>u_24_1321C</t>
  </si>
  <si>
    <t>u_24_1321M</t>
  </si>
  <si>
    <t>u_24_1321E</t>
  </si>
  <si>
    <t>u_1_13P</t>
  </si>
  <si>
    <t>u_1_1321C</t>
  </si>
  <si>
    <t>u_1_1321M</t>
  </si>
  <si>
    <t>u_1_1321E</t>
  </si>
  <si>
    <t>tot_13P</t>
  </si>
  <si>
    <t>tot_1321C</t>
  </si>
  <si>
    <t>tot_1321M</t>
  </si>
  <si>
    <t>tot_1321E</t>
  </si>
  <si>
    <t>tot_13C</t>
  </si>
  <si>
    <t>tot_13M</t>
  </si>
  <si>
    <t>tot_13E</t>
  </si>
  <si>
    <t>u_o20_13C</t>
  </si>
  <si>
    <t>u_o20_13M</t>
  </si>
  <si>
    <t>u_o20_13E</t>
  </si>
  <si>
    <t>u_24_13C</t>
  </si>
  <si>
    <t>u_24_13M</t>
  </si>
  <si>
    <t>u_24_13E</t>
  </si>
  <si>
    <t>u_1_13C</t>
  </si>
  <si>
    <t>u_1_13M</t>
  </si>
  <si>
    <t>u_1_13E</t>
  </si>
  <si>
    <t>u_59_13C</t>
  </si>
  <si>
    <t>u_59_13M</t>
  </si>
  <si>
    <t>u_59_13E</t>
  </si>
  <si>
    <t>u_oth_13C</t>
  </si>
  <si>
    <t>u_oth_13M</t>
  </si>
  <si>
    <t>u_oth_13E</t>
  </si>
  <si>
    <t>u_520_13C</t>
  </si>
  <si>
    <t>u_520_13M</t>
  </si>
  <si>
    <t>u_520_13E</t>
  </si>
  <si>
    <t>u_1019_13C</t>
  </si>
  <si>
    <t>u_1019_13M</t>
  </si>
  <si>
    <t>u_1019_13E</t>
  </si>
  <si>
    <t>u_o50_13C</t>
  </si>
  <si>
    <t>u_o50_13M</t>
  </si>
  <si>
    <t>u_o50_13E</t>
  </si>
  <si>
    <t>u_2049_13C</t>
  </si>
  <si>
    <t>u_2049_13M</t>
  </si>
  <si>
    <t>u_2049_13E</t>
  </si>
  <si>
    <t>1. Paradise Valley</t>
  </si>
  <si>
    <t>1 unit</t>
  </si>
  <si>
    <t>2-5 units</t>
  </si>
  <si>
    <t>5-20 units</t>
  </si>
  <si>
    <t>20+ units</t>
  </si>
  <si>
    <t>2. Camelback East</t>
  </si>
  <si>
    <t>3. Deer Valley</t>
  </si>
  <si>
    <t>4. North Mountain</t>
  </si>
  <si>
    <t>5. Maryvale</t>
  </si>
  <si>
    <t>6. Alhambra</t>
  </si>
  <si>
    <t>7. South Mountain</t>
  </si>
  <si>
    <t>8. Ahwatukee Foothills</t>
  </si>
  <si>
    <t>9. Encanto</t>
  </si>
  <si>
    <t>10. Desert View</t>
  </si>
  <si>
    <t>11. Estrella</t>
  </si>
  <si>
    <t>12. Central City</t>
  </si>
  <si>
    <t>13. Laveen</t>
  </si>
  <si>
    <t>14. North Gateway</t>
  </si>
  <si>
    <t>15. Rio Vista</t>
  </si>
  <si>
    <t>5-19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</si>
</sst>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\+#,##0;[Red]\-#,##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0" fontId="3" fillId="0" borderId="0" xfId="0" applyFont="1"/>
    <xf numFmtId="166" fontId="0" fillId="0" borderId="0" xfId="1" applyNumberFormat="1" applyFont="1"/>
    <xf numFmtId="164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vertical="top"/>
    </xf>
    <xf numFmtId="166" fontId="0" fillId="0" borderId="4" xfId="1" applyNumberFormat="1" applyFont="1" applyBorder="1"/>
    <xf numFmtId="1" fontId="3" fillId="0" borderId="0" xfId="0" applyNumberFormat="1" applyFont="1"/>
    <xf numFmtId="165" fontId="0" fillId="0" borderId="5" xfId="0" applyNumberFormat="1" applyBorder="1"/>
    <xf numFmtId="166" fontId="3" fillId="0" borderId="4" xfId="1" applyNumberFormat="1" applyFont="1" applyBorder="1"/>
    <xf numFmtId="165" fontId="3" fillId="0" borderId="5" xfId="0" applyNumberFormat="1" applyFont="1" applyBorder="1"/>
    <xf numFmtId="166" fontId="2" fillId="0" borderId="6" xfId="1" applyNumberFormat="1" applyFont="1" applyBorder="1"/>
    <xf numFmtId="0" fontId="0" fillId="0" borderId="2" xfId="0" applyBorder="1"/>
    <xf numFmtId="0" fontId="0" fillId="0" borderId="7" xfId="0" applyBorder="1"/>
    <xf numFmtId="165" fontId="0" fillId="0" borderId="0" xfId="0" applyNumberFormat="1"/>
    <xf numFmtId="165" fontId="3" fillId="0" borderId="0" xfId="0" applyNumberFormat="1" applyFont="1"/>
    <xf numFmtId="9" fontId="0" fillId="2" borderId="0" xfId="2" applyFont="1" applyFill="1" applyBorder="1"/>
    <xf numFmtId="9" fontId="0" fillId="2" borderId="5" xfId="2" applyFont="1" applyFill="1" applyBorder="1"/>
    <xf numFmtId="9" fontId="0" fillId="2" borderId="2" xfId="2" applyFont="1" applyFill="1" applyBorder="1"/>
    <xf numFmtId="9" fontId="0" fillId="2" borderId="7" xfId="2" applyFont="1" applyFill="1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164" fontId="0" fillId="0" borderId="0" xfId="1" applyNumberFormat="1" applyFont="1" applyBorder="1"/>
    <xf numFmtId="165" fontId="0" fillId="0" borderId="14" xfId="0" applyNumberFormat="1" applyBorder="1"/>
    <xf numFmtId="0" fontId="3" fillId="0" borderId="13" xfId="0" applyFont="1" applyBorder="1"/>
    <xf numFmtId="164" fontId="3" fillId="0" borderId="0" xfId="1" applyNumberFormat="1" applyFont="1" applyBorder="1"/>
    <xf numFmtId="165" fontId="3" fillId="0" borderId="14" xfId="0" applyNumberFormat="1" applyFont="1" applyBorder="1"/>
    <xf numFmtId="0" fontId="1" fillId="0" borderId="15" xfId="0" applyFont="1" applyBorder="1"/>
    <xf numFmtId="164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0" fillId="0" borderId="20" xfId="0" applyBorder="1"/>
    <xf numFmtId="164" fontId="0" fillId="0" borderId="4" xfId="1" applyNumberFormat="1" applyFont="1" applyBorder="1"/>
    <xf numFmtId="164" fontId="3" fillId="0" borderId="4" xfId="1" applyNumberFormat="1" applyFont="1" applyBorder="1"/>
    <xf numFmtId="164" fontId="0" fillId="0" borderId="21" xfId="0" applyNumberForma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0" fillId="0" borderId="0" xfId="0" applyNumberFormat="1"/>
    <xf numFmtId="1" fontId="3" fillId="0" borderId="5" xfId="0" applyNumberFormat="1" applyFont="1" applyBorder="1"/>
    <xf numFmtId="16" fontId="0" fillId="0" borderId="0" xfId="0" quotePrefix="1" applyNumberFormat="1"/>
    <xf numFmtId="0" fontId="0" fillId="0" borderId="0" xfId="0" quotePrefix="1"/>
    <xf numFmtId="0" fontId="0" fillId="0" borderId="0" xfId="0" applyFont="1"/>
    <xf numFmtId="164" fontId="0" fillId="0" borderId="0" xfId="0" applyNumberFormat="1" applyFont="1"/>
    <xf numFmtId="9" fontId="0" fillId="0" borderId="0" xfId="0" applyNumberFormat="1"/>
    <xf numFmtId="165" fontId="3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1-unit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summary'!$E$14:$E$17</c:f>
              <c:numCache>
                <c:formatCode>_(* #,##0_);_(* \(#,##0\);_(* "-"??_);_(@_)</c:formatCode>
                <c:ptCount val="4"/>
                <c:pt idx="0">
                  <c:v>419998</c:v>
                </c:pt>
                <c:pt idx="1">
                  <c:v>1310255</c:v>
                </c:pt>
                <c:pt idx="2">
                  <c:v>96627907</c:v>
                </c:pt>
                <c:pt idx="3">
                  <c:v>2201550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B-A844-98EE-A41D79619F27}"/>
            </c:ext>
          </c:extLst>
        </c:ser>
        <c:ser>
          <c:idx val="1"/>
          <c:order val="1"/>
          <c:tx>
            <c:v>2-4 unit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summary'!$H$14:$H$17</c:f>
              <c:numCache>
                <c:formatCode>_(* #,##0_);_(* \(#,##0\);_(* "-"??_);_(@_)</c:formatCode>
                <c:ptCount val="4"/>
                <c:pt idx="0">
                  <c:v>37380</c:v>
                </c:pt>
                <c:pt idx="1">
                  <c:v>85677</c:v>
                </c:pt>
                <c:pt idx="2">
                  <c:v>10768173</c:v>
                </c:pt>
                <c:pt idx="3">
                  <c:v>141542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B-A844-98EE-A41D79619F27}"/>
            </c:ext>
          </c:extLst>
        </c:ser>
        <c:ser>
          <c:idx val="2"/>
          <c:order val="2"/>
          <c:tx>
            <c:v>5-9 unit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summary'!$K$14:$K$17</c:f>
              <c:numCache>
                <c:formatCode>_(* #,##0_);_(* \(#,##0\);_(* "-"??_);_(@_)</c:formatCode>
                <c:ptCount val="4"/>
                <c:pt idx="0">
                  <c:v>32376</c:v>
                </c:pt>
                <c:pt idx="1">
                  <c:v>80306</c:v>
                </c:pt>
                <c:pt idx="2">
                  <c:v>6379448</c:v>
                </c:pt>
                <c:pt idx="3">
                  <c:v>115712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B-A844-98EE-A41D79619F27}"/>
            </c:ext>
          </c:extLst>
        </c:ser>
        <c:ser>
          <c:idx val="3"/>
          <c:order val="3"/>
          <c:tx>
            <c:v>10-19 unit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summary'!$N$14:$N$17</c:f>
              <c:numCache>
                <c:formatCode>_(* #,##0_);_(* \(#,##0\);_(* "-"??_);_(@_)</c:formatCode>
                <c:ptCount val="4"/>
                <c:pt idx="0">
                  <c:v>34469</c:v>
                </c:pt>
                <c:pt idx="1">
                  <c:v>80702</c:v>
                </c:pt>
                <c:pt idx="2">
                  <c:v>5996065</c:v>
                </c:pt>
                <c:pt idx="3">
                  <c:v>109099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B-A844-98EE-A41D79619F27}"/>
            </c:ext>
          </c:extLst>
        </c:ser>
        <c:ser>
          <c:idx val="4"/>
          <c:order val="4"/>
          <c:tx>
            <c:v>20-49 unit</c:v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summary'!$Q$14:$Q$17</c:f>
              <c:numCache>
                <c:formatCode>_(* #,##0_);_(* \(#,##0\);_(* "-"??_);_(@_)</c:formatCode>
                <c:ptCount val="4"/>
                <c:pt idx="0">
                  <c:v>26726</c:v>
                </c:pt>
                <c:pt idx="1">
                  <c:v>54936</c:v>
                </c:pt>
                <c:pt idx="2">
                  <c:v>5252400</c:v>
                </c:pt>
                <c:pt idx="3">
                  <c:v>79237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B-A844-98EE-A41D79619F27}"/>
            </c:ext>
          </c:extLst>
        </c:ser>
        <c:ser>
          <c:idx val="5"/>
          <c:order val="5"/>
          <c:tx>
            <c:v>50+ unit</c:v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summary'!$T$14:$T$17</c:f>
              <c:numCache>
                <c:formatCode>_(* #,##0_);_(* \(#,##0\);_(* "-"??_);_(@_)</c:formatCode>
                <c:ptCount val="4"/>
                <c:pt idx="0">
                  <c:v>72619</c:v>
                </c:pt>
                <c:pt idx="1">
                  <c:v>151870</c:v>
                </c:pt>
                <c:pt idx="2">
                  <c:v>8949380</c:v>
                </c:pt>
                <c:pt idx="3">
                  <c:v>191617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B-A844-98EE-A41D79619F27}"/>
            </c:ext>
          </c:extLst>
        </c:ser>
        <c:ser>
          <c:idx val="6"/>
          <c:order val="6"/>
          <c:tx>
            <c:v>other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'lg geo 1 yr summary'!$A$24:$A$27</c:f>
              <c:strCache>
                <c:ptCount val="4"/>
                <c:pt idx="0">
                  <c:v>Phoenix</c:v>
                </c:pt>
                <c:pt idx="1">
                  <c:v>Maricopa</c:v>
                </c:pt>
                <c:pt idx="2">
                  <c:v>US</c:v>
                </c:pt>
                <c:pt idx="3">
                  <c:v>AZ</c:v>
                </c:pt>
              </c:strCache>
            </c:strRef>
          </c:cat>
          <c:val>
            <c:numRef>
              <c:f>'lg geo 1 yr summary'!$W$14:$W$17</c:f>
              <c:numCache>
                <c:formatCode>_(* #,##0_);_(* \(#,##0\);_(* "-"??_);_(@_)</c:formatCode>
                <c:ptCount val="4"/>
                <c:pt idx="0">
                  <c:v>21057</c:v>
                </c:pt>
                <c:pt idx="1">
                  <c:v>85357</c:v>
                </c:pt>
                <c:pt idx="2">
                  <c:v>8174677</c:v>
                </c:pt>
                <c:pt idx="3">
                  <c:v>299928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FB-A844-98EE-A41D7961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458948608"/>
        <c:axId val="1333089536"/>
      </c:barChart>
      <c:catAx>
        <c:axId val="14589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89536"/>
        <c:crosses val="autoZero"/>
        <c:auto val="1"/>
        <c:lblAlgn val="ctr"/>
        <c:lblOffset val="100"/>
        <c:noMultiLvlLbl val="0"/>
      </c:catAx>
      <c:valAx>
        <c:axId val="133308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03602870674375"/>
          <c:y val="0.15077523628731468"/>
          <c:w val="0.78780994857192665"/>
          <c:h val="0.81908853922971003"/>
        </c:manualLayout>
      </c:layout>
      <c:barChart>
        <c:barDir val="bar"/>
        <c:grouping val="stacked"/>
        <c:varyColors val="0"/>
        <c:ser>
          <c:idx val="0"/>
          <c:order val="0"/>
          <c:tx>
            <c:v>1 unit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summary'!$E$20:$E$34</c:f>
              <c:numCache>
                <c:formatCode>_(* #,##0_);_(* \(#,##0\);_(* "-"??_);_(@_)</c:formatCode>
                <c:ptCount val="15"/>
                <c:pt idx="0">
                  <c:v>52180</c:v>
                </c:pt>
                <c:pt idx="1">
                  <c:v>36196</c:v>
                </c:pt>
                <c:pt idx="2">
                  <c:v>50318</c:v>
                </c:pt>
                <c:pt idx="3">
                  <c:v>42917</c:v>
                </c:pt>
                <c:pt idx="4">
                  <c:v>52135</c:v>
                </c:pt>
                <c:pt idx="5">
                  <c:v>29825</c:v>
                </c:pt>
                <c:pt idx="6">
                  <c:v>31894</c:v>
                </c:pt>
                <c:pt idx="7">
                  <c:v>25624</c:v>
                </c:pt>
                <c:pt idx="8">
                  <c:v>14475</c:v>
                </c:pt>
                <c:pt idx="9">
                  <c:v>19749</c:v>
                </c:pt>
                <c:pt idx="10">
                  <c:v>22037</c:v>
                </c:pt>
                <c:pt idx="11">
                  <c:v>10977</c:v>
                </c:pt>
                <c:pt idx="12">
                  <c:v>18556</c:v>
                </c:pt>
                <c:pt idx="13">
                  <c:v>6673</c:v>
                </c:pt>
                <c:pt idx="14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8-A041-9D5A-639A7335378E}"/>
            </c:ext>
          </c:extLst>
        </c:ser>
        <c:ser>
          <c:idx val="1"/>
          <c:order val="1"/>
          <c:tx>
            <c:v>2 - 4 units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summary'!$H$20:$H$34</c:f>
              <c:numCache>
                <c:formatCode>_(* #,##0_);_(* \(#,##0\);_(* "-"??_);_(@_)</c:formatCode>
                <c:ptCount val="15"/>
                <c:pt idx="0">
                  <c:v>3596</c:v>
                </c:pt>
                <c:pt idx="1">
                  <c:v>6245</c:v>
                </c:pt>
                <c:pt idx="2">
                  <c:v>2673</c:v>
                </c:pt>
                <c:pt idx="3">
                  <c:v>5050</c:v>
                </c:pt>
                <c:pt idx="4">
                  <c:v>3597</c:v>
                </c:pt>
                <c:pt idx="5">
                  <c:v>4512</c:v>
                </c:pt>
                <c:pt idx="6">
                  <c:v>2503</c:v>
                </c:pt>
                <c:pt idx="7">
                  <c:v>1212</c:v>
                </c:pt>
                <c:pt idx="8">
                  <c:v>3007</c:v>
                </c:pt>
                <c:pt idx="9">
                  <c:v>558</c:v>
                </c:pt>
                <c:pt idx="10">
                  <c:v>929</c:v>
                </c:pt>
                <c:pt idx="11">
                  <c:v>3856</c:v>
                </c:pt>
                <c:pt idx="12">
                  <c:v>43</c:v>
                </c:pt>
                <c:pt idx="13">
                  <c:v>190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8-A041-9D5A-639A7335378E}"/>
            </c:ext>
          </c:extLst>
        </c:ser>
        <c:ser>
          <c:idx val="2"/>
          <c:order val="2"/>
          <c:tx>
            <c:v>5 - 9 units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summary'!$K$20:$K$34</c:f>
              <c:numCache>
                <c:formatCode>_(* #,##0_);_(* \(#,##0\);_(* "-"??_);_(@_)</c:formatCode>
                <c:ptCount val="15"/>
                <c:pt idx="0">
                  <c:v>3220</c:v>
                </c:pt>
                <c:pt idx="1">
                  <c:v>5564</c:v>
                </c:pt>
                <c:pt idx="2">
                  <c:v>4568</c:v>
                </c:pt>
                <c:pt idx="3">
                  <c:v>4608</c:v>
                </c:pt>
                <c:pt idx="4">
                  <c:v>4975</c:v>
                </c:pt>
                <c:pt idx="5">
                  <c:v>4031</c:v>
                </c:pt>
                <c:pt idx="6">
                  <c:v>1568</c:v>
                </c:pt>
                <c:pt idx="7">
                  <c:v>1648</c:v>
                </c:pt>
                <c:pt idx="8">
                  <c:v>1905</c:v>
                </c:pt>
                <c:pt idx="9">
                  <c:v>1319</c:v>
                </c:pt>
                <c:pt idx="10">
                  <c:v>102</c:v>
                </c:pt>
                <c:pt idx="11">
                  <c:v>2321</c:v>
                </c:pt>
                <c:pt idx="12">
                  <c:v>48</c:v>
                </c:pt>
                <c:pt idx="13">
                  <c:v>470</c:v>
                </c:pt>
                <c:pt idx="1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8-A041-9D5A-639A7335378E}"/>
            </c:ext>
          </c:extLst>
        </c:ser>
        <c:ser>
          <c:idx val="3"/>
          <c:order val="3"/>
          <c:tx>
            <c:v>10 - 19 units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summary'!$N$20:$N$34</c:f>
              <c:numCache>
                <c:formatCode>_(* #,##0_);_(* \(#,##0\);_(* "-"??_);_(@_)</c:formatCode>
                <c:ptCount val="15"/>
                <c:pt idx="0">
                  <c:v>3829</c:v>
                </c:pt>
                <c:pt idx="1">
                  <c:v>7556</c:v>
                </c:pt>
                <c:pt idx="2">
                  <c:v>4424</c:v>
                </c:pt>
                <c:pt idx="3">
                  <c:v>6712</c:v>
                </c:pt>
                <c:pt idx="4">
                  <c:v>3746</c:v>
                </c:pt>
                <c:pt idx="5">
                  <c:v>4880</c:v>
                </c:pt>
                <c:pt idx="6">
                  <c:v>1377</c:v>
                </c:pt>
                <c:pt idx="7">
                  <c:v>1880</c:v>
                </c:pt>
                <c:pt idx="8">
                  <c:v>2178</c:v>
                </c:pt>
                <c:pt idx="9">
                  <c:v>735</c:v>
                </c:pt>
                <c:pt idx="10">
                  <c:v>142</c:v>
                </c:pt>
                <c:pt idx="11">
                  <c:v>1313</c:v>
                </c:pt>
                <c:pt idx="12">
                  <c:v>0</c:v>
                </c:pt>
                <c:pt idx="13">
                  <c:v>515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8-A041-9D5A-639A7335378E}"/>
            </c:ext>
          </c:extLst>
        </c:ser>
        <c:ser>
          <c:idx val="4"/>
          <c:order val="4"/>
          <c:tx>
            <c:v>20 - 49 units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summary'!$Q$20:$Q$34</c:f>
              <c:numCache>
                <c:formatCode>_(* #,##0_);_(* \(#,##0\);_(* "-"??_);_(@_)</c:formatCode>
                <c:ptCount val="15"/>
                <c:pt idx="0">
                  <c:v>1797</c:v>
                </c:pt>
                <c:pt idx="1">
                  <c:v>5743</c:v>
                </c:pt>
                <c:pt idx="2">
                  <c:v>1987</c:v>
                </c:pt>
                <c:pt idx="3">
                  <c:v>4511</c:v>
                </c:pt>
                <c:pt idx="4">
                  <c:v>1379</c:v>
                </c:pt>
                <c:pt idx="5">
                  <c:v>3892</c:v>
                </c:pt>
                <c:pt idx="6">
                  <c:v>503</c:v>
                </c:pt>
                <c:pt idx="7">
                  <c:v>633</c:v>
                </c:pt>
                <c:pt idx="8">
                  <c:v>2175</c:v>
                </c:pt>
                <c:pt idx="9">
                  <c:v>937</c:v>
                </c:pt>
                <c:pt idx="10">
                  <c:v>111</c:v>
                </c:pt>
                <c:pt idx="11">
                  <c:v>1570</c:v>
                </c:pt>
                <c:pt idx="12">
                  <c:v>8</c:v>
                </c:pt>
                <c:pt idx="13">
                  <c:v>431</c:v>
                </c:pt>
                <c:pt idx="1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8-A041-9D5A-639A7335378E}"/>
            </c:ext>
          </c:extLst>
        </c:ser>
        <c:ser>
          <c:idx val="5"/>
          <c:order val="5"/>
          <c:tx>
            <c:v>50+ units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summary'!$T$20:$T$34</c:f>
              <c:numCache>
                <c:formatCode>_(* #,##0_);_(* \(#,##0\);_(* "-"??_);_(@_)</c:formatCode>
                <c:ptCount val="15"/>
                <c:pt idx="0">
                  <c:v>6966</c:v>
                </c:pt>
                <c:pt idx="1">
                  <c:v>11672</c:v>
                </c:pt>
                <c:pt idx="2">
                  <c:v>5152</c:v>
                </c:pt>
                <c:pt idx="3">
                  <c:v>7847</c:v>
                </c:pt>
                <c:pt idx="4">
                  <c:v>4546</c:v>
                </c:pt>
                <c:pt idx="5">
                  <c:v>4998</c:v>
                </c:pt>
                <c:pt idx="6">
                  <c:v>1898</c:v>
                </c:pt>
                <c:pt idx="7">
                  <c:v>3166</c:v>
                </c:pt>
                <c:pt idx="8">
                  <c:v>4977</c:v>
                </c:pt>
                <c:pt idx="9">
                  <c:v>3234</c:v>
                </c:pt>
                <c:pt idx="10">
                  <c:v>47</c:v>
                </c:pt>
                <c:pt idx="11">
                  <c:v>4292</c:v>
                </c:pt>
                <c:pt idx="12">
                  <c:v>10</c:v>
                </c:pt>
                <c:pt idx="13">
                  <c:v>427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8-A041-9D5A-639A7335378E}"/>
            </c:ext>
          </c:extLst>
        </c:ser>
        <c:ser>
          <c:idx val="6"/>
          <c:order val="6"/>
          <c:tx>
            <c:v>other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'UV summary'!$A$39:$A$53</c:f>
              <c:strCache>
                <c:ptCount val="15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</c:strCache>
            </c:strRef>
          </c:cat>
          <c:val>
            <c:numRef>
              <c:f>'UV summary'!$W$20:$W$34</c:f>
              <c:numCache>
                <c:formatCode>_(* #,##0_);_(* \(#,##0\);_(* "-"??_);_(@_)</c:formatCode>
                <c:ptCount val="15"/>
                <c:pt idx="0">
                  <c:v>4064</c:v>
                </c:pt>
                <c:pt idx="1">
                  <c:v>1201</c:v>
                </c:pt>
                <c:pt idx="2">
                  <c:v>4380</c:v>
                </c:pt>
                <c:pt idx="3">
                  <c:v>1201</c:v>
                </c:pt>
                <c:pt idx="4">
                  <c:v>818</c:v>
                </c:pt>
                <c:pt idx="5">
                  <c:v>1313</c:v>
                </c:pt>
                <c:pt idx="6">
                  <c:v>2436</c:v>
                </c:pt>
                <c:pt idx="7">
                  <c:v>171</c:v>
                </c:pt>
                <c:pt idx="8">
                  <c:v>568</c:v>
                </c:pt>
                <c:pt idx="9">
                  <c:v>479</c:v>
                </c:pt>
                <c:pt idx="10">
                  <c:v>2526</c:v>
                </c:pt>
                <c:pt idx="11">
                  <c:v>655</c:v>
                </c:pt>
                <c:pt idx="12">
                  <c:v>575</c:v>
                </c:pt>
                <c:pt idx="13">
                  <c:v>76</c:v>
                </c:pt>
                <c:pt idx="1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E8-A041-9D5A-639A73353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56993567"/>
        <c:axId val="1765304591"/>
      </c:barChart>
      <c:catAx>
        <c:axId val="13569935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304591"/>
        <c:crosses val="autoZero"/>
        <c:auto val="1"/>
        <c:lblAlgn val="ctr"/>
        <c:lblOffset val="100"/>
        <c:noMultiLvlLbl val="0"/>
      </c:catAx>
      <c:valAx>
        <c:axId val="17653045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9356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055394136618532"/>
          <c:y val="0.9019520607462268"/>
          <c:w val="0.60944605863381474"/>
          <c:h val="5.7300910391294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'UV summary'!$AL$19</c:f>
              <c:strCache>
                <c:ptCount val="1"/>
                <c:pt idx="0">
                  <c:v>1 unit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'UV summary'!$A$39:$A$55</c:f>
              <c:strCache>
                <c:ptCount val="17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  <c:pt idx="16">
                  <c:v>Phoenix</c:v>
                </c:pt>
              </c:strCache>
            </c:strRef>
          </c:cat>
          <c:val>
            <c:numRef>
              <c:f>'UV summary'!$AL$20:$AL$36</c:f>
              <c:numCache>
                <c:formatCode>0%</c:formatCode>
                <c:ptCount val="17"/>
                <c:pt idx="0">
                  <c:v>0.72889311057719175</c:v>
                </c:pt>
                <c:pt idx="1">
                  <c:v>0.49599868449901335</c:v>
                </c:pt>
                <c:pt idx="2">
                  <c:v>0.72795926043806602</c:v>
                </c:pt>
                <c:pt idx="3">
                  <c:v>0.59902296042989744</c:v>
                </c:pt>
                <c:pt idx="4">
                  <c:v>0.74078547273295636</c:v>
                </c:pt>
                <c:pt idx="5">
                  <c:v>0.57203958724922321</c:v>
                </c:pt>
                <c:pt idx="6">
                  <c:v>0.80250610170344461</c:v>
                </c:pt>
                <c:pt idx="7">
                  <c:v>0.75005122500951327</c:v>
                </c:pt>
                <c:pt idx="8">
                  <c:v>0.50405683044886307</c:v>
                </c:pt>
                <c:pt idx="9">
                  <c:v>0.74434644957033014</c:v>
                </c:pt>
                <c:pt idx="10">
                  <c:v>0.94304176651831562</c:v>
                </c:pt>
                <c:pt idx="11">
                  <c:v>0.45118993793415269</c:v>
                </c:pt>
                <c:pt idx="12">
                  <c:v>0.99416019287436375</c:v>
                </c:pt>
                <c:pt idx="13">
                  <c:v>0.76648288536641396</c:v>
                </c:pt>
                <c:pt idx="14">
                  <c:v>0.98030127462340677</c:v>
                </c:pt>
                <c:pt idx="16">
                  <c:v>0.6718947894035443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7F45-947C-5A5E491742E3}"/>
            </c:ext>
          </c:extLst>
        </c:ser>
        <c:ser>
          <c:idx val="1"/>
          <c:order val="1"/>
          <c:tx>
            <c:strRef>
              <c:f>'UV summary'!$AM$19</c:f>
              <c:strCache>
                <c:ptCount val="1"/>
                <c:pt idx="0">
                  <c:v>2-5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'UV summary'!$A$39:$A$55</c:f>
              <c:strCache>
                <c:ptCount val="17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  <c:pt idx="16">
                  <c:v>Phoenix</c:v>
                </c:pt>
              </c:strCache>
            </c:strRef>
          </c:cat>
          <c:val>
            <c:numRef>
              <c:f>'UV summary'!$AM$20:$AM$36</c:f>
              <c:numCache>
                <c:formatCode>0%</c:formatCode>
                <c:ptCount val="17"/>
                <c:pt idx="0">
                  <c:v>5.0231882438397497E-2</c:v>
                </c:pt>
                <c:pt idx="1">
                  <c:v>8.5576079807059849E-2</c:v>
                </c:pt>
                <c:pt idx="2">
                  <c:v>3.8670756054512312E-2</c:v>
                </c:pt>
                <c:pt idx="3">
                  <c:v>7.0486426128829646E-2</c:v>
                </c:pt>
                <c:pt idx="4">
                  <c:v>5.1109721788058768E-2</c:v>
                </c:pt>
                <c:pt idx="5">
                  <c:v>8.6539568069354408E-2</c:v>
                </c:pt>
                <c:pt idx="6">
                  <c:v>6.2979644214075439E-2</c:v>
                </c:pt>
                <c:pt idx="7">
                  <c:v>3.5476978017153063E-2</c:v>
                </c:pt>
                <c:pt idx="8">
                  <c:v>0.10471149493331476</c:v>
                </c:pt>
                <c:pt idx="9">
                  <c:v>2.1031207598371779E-2</c:v>
                </c:pt>
                <c:pt idx="10">
                  <c:v>3.9755220814789459E-2</c:v>
                </c:pt>
                <c:pt idx="11">
                  <c:v>0.15849397837971146</c:v>
                </c:pt>
                <c:pt idx="12">
                  <c:v>2.3037771229574068E-3</c:v>
                </c:pt>
                <c:pt idx="13">
                  <c:v>2.1824029405008039E-2</c:v>
                </c:pt>
                <c:pt idx="14">
                  <c:v>0</c:v>
                </c:pt>
                <c:pt idx="16">
                  <c:v>6.2765581029288725E-2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B-7F45-947C-5A5E491742E3}"/>
            </c:ext>
          </c:extLst>
        </c:ser>
        <c:ser>
          <c:idx val="2"/>
          <c:order val="2"/>
          <c:tx>
            <c:strRef>
              <c:f>'UV summary'!$AN$19</c:f>
              <c:strCache>
                <c:ptCount val="1"/>
                <c:pt idx="0">
                  <c:v>5-19 units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'UV summary'!$A$39:$A$55</c:f>
              <c:strCache>
                <c:ptCount val="17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  <c:pt idx="16">
                  <c:v>Phoenix</c:v>
                </c:pt>
              </c:strCache>
            </c:strRef>
          </c:cat>
          <c:val>
            <c:numRef>
              <c:f>'UV summary'!$AN$20:$AN$36</c:f>
              <c:numCache>
                <c:formatCode>0%</c:formatCode>
                <c:ptCount val="17"/>
                <c:pt idx="0">
                  <c:v>9.8466223389394869E-2</c:v>
                </c:pt>
                <c:pt idx="1">
                  <c:v>0.17978513483885114</c:v>
                </c:pt>
                <c:pt idx="2">
                  <c:v>0.13008882844825093</c:v>
                </c:pt>
                <c:pt idx="3">
                  <c:v>0.15800125619373298</c:v>
                </c:pt>
                <c:pt idx="4">
                  <c:v>0.12391656483560204</c:v>
                </c:pt>
                <c:pt idx="5">
                  <c:v>0.17091181096321301</c:v>
                </c:pt>
                <c:pt idx="6">
                  <c:v>7.4101099564703218E-2</c:v>
                </c:pt>
                <c:pt idx="7">
                  <c:v>0.10326961917864357</c:v>
                </c:pt>
                <c:pt idx="8">
                  <c:v>0.14218058989448759</c:v>
                </c:pt>
                <c:pt idx="9">
                  <c:v>7.7415950550278903E-2</c:v>
                </c:pt>
                <c:pt idx="10">
                  <c:v>1.0441629578911331E-2</c:v>
                </c:pt>
                <c:pt idx="11">
                  <c:v>0.14936906572403305</c:v>
                </c:pt>
                <c:pt idx="12">
                  <c:v>2.5716581837664076E-3</c:v>
                </c:pt>
                <c:pt idx="13">
                  <c:v>0.113140362968068</c:v>
                </c:pt>
                <c:pt idx="14">
                  <c:v>1.0428736964078795E-2</c:v>
                </c:pt>
                <c:pt idx="16">
                  <c:v>0.12500372020118847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CB-7F45-947C-5A5E491742E3}"/>
            </c:ext>
          </c:extLst>
        </c:ser>
        <c:ser>
          <c:idx val="3"/>
          <c:order val="3"/>
          <c:tx>
            <c:strRef>
              <c:f>'UV summary'!$AO$19</c:f>
              <c:strCache>
                <c:ptCount val="1"/>
                <c:pt idx="0">
                  <c:v>20+ units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'UV summary'!$A$39:$A$55</c:f>
              <c:strCache>
                <c:ptCount val="17"/>
                <c:pt idx="0">
                  <c:v>1. Paradise Valley</c:v>
                </c:pt>
                <c:pt idx="1">
                  <c:v>2. Camelback East</c:v>
                </c:pt>
                <c:pt idx="2">
                  <c:v>3. Deer Valley</c:v>
                </c:pt>
                <c:pt idx="3">
                  <c:v>4. North Mountain</c:v>
                </c:pt>
                <c:pt idx="4">
                  <c:v>5. Maryvale</c:v>
                </c:pt>
                <c:pt idx="5">
                  <c:v>6. Alhambra</c:v>
                </c:pt>
                <c:pt idx="6">
                  <c:v>7. South Mountain</c:v>
                </c:pt>
                <c:pt idx="7">
                  <c:v>8. Ahwatukee Foothills</c:v>
                </c:pt>
                <c:pt idx="8">
                  <c:v>9. Encanto</c:v>
                </c:pt>
                <c:pt idx="9">
                  <c:v>10. Desert View</c:v>
                </c:pt>
                <c:pt idx="10">
                  <c:v>11. Estrella</c:v>
                </c:pt>
                <c:pt idx="11">
                  <c:v>12. Central City</c:v>
                </c:pt>
                <c:pt idx="12">
                  <c:v>13. Laveen</c:v>
                </c:pt>
                <c:pt idx="13">
                  <c:v>14. North Gateway</c:v>
                </c:pt>
                <c:pt idx="14">
                  <c:v>15. Rio Vista</c:v>
                </c:pt>
                <c:pt idx="16">
                  <c:v>Phoenix</c:v>
                </c:pt>
              </c:strCache>
            </c:strRef>
          </c:cat>
          <c:val>
            <c:numRef>
              <c:f>'UV summary'!$AO$20:$AO$36</c:f>
              <c:numCache>
                <c:formatCode>0%</c:formatCode>
                <c:ptCount val="17"/>
                <c:pt idx="0">
                  <c:v>0.12240878359501592</c:v>
                </c:pt>
                <c:pt idx="1">
                  <c:v>0.23864010085507564</c:v>
                </c:pt>
                <c:pt idx="2">
                  <c:v>0.10328115505917074</c:v>
                </c:pt>
                <c:pt idx="3">
                  <c:v>0.17248935724753994</c:v>
                </c:pt>
                <c:pt idx="4">
                  <c:v>8.4188240643382872E-2</c:v>
                </c:pt>
                <c:pt idx="5">
                  <c:v>0.17050903371820936</c:v>
                </c:pt>
                <c:pt idx="6">
                  <c:v>6.0413154517776714E-2</c:v>
                </c:pt>
                <c:pt idx="7">
                  <c:v>0.11120217779469016</c:v>
                </c:pt>
                <c:pt idx="8">
                  <c:v>0.24905108472333462</c:v>
                </c:pt>
                <c:pt idx="9">
                  <c:v>0.15720639228101915</c:v>
                </c:pt>
                <c:pt idx="10">
                  <c:v>6.7613830879835676E-3</c:v>
                </c:pt>
                <c:pt idx="11">
                  <c:v>0.24094701796210283</c:v>
                </c:pt>
                <c:pt idx="12">
                  <c:v>9.6437181891240284E-4</c:v>
                </c:pt>
                <c:pt idx="13">
                  <c:v>9.8552722260509998E-2</c:v>
                </c:pt>
                <c:pt idx="14">
                  <c:v>9.2699884125144842E-3</c:v>
                </c:pt>
                <c:pt idx="16">
                  <c:v>0.14033590936597851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CB-7F45-947C-5A5E49174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353641503"/>
        <c:axId val="1369648543"/>
      </c:barChart>
      <c:catAx>
        <c:axId val="135364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48543"/>
        <c:crosses val="autoZero"/>
        <c:auto val="1"/>
        <c:lblAlgn val="ctr"/>
        <c:lblOffset val="100"/>
        <c:noMultiLvlLbl val="0"/>
      </c:catAx>
      <c:valAx>
        <c:axId val="1369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64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32</xdr:row>
      <xdr:rowOff>120650</xdr:rowOff>
    </xdr:from>
    <xdr:to>
      <xdr:col>8</xdr:col>
      <xdr:colOff>520700</xdr:colOff>
      <xdr:row>48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30A5C-06F3-0621-B414-981A66A17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56</xdr:row>
      <xdr:rowOff>184150</xdr:rowOff>
    </xdr:from>
    <xdr:to>
      <xdr:col>8</xdr:col>
      <xdr:colOff>749300</xdr:colOff>
      <xdr:row>76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17B2D-8BED-AAA1-BC51-4D8B3E5E3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31750</xdr:colOff>
      <xdr:row>18</xdr:row>
      <xdr:rowOff>19050</xdr:rowOff>
    </xdr:from>
    <xdr:to>
      <xdr:col>49</xdr:col>
      <xdr:colOff>685800</xdr:colOff>
      <xdr:row>36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F6630-1444-59FF-0CD2-B7FB40F52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2"/>
  <sheetViews>
    <sheetView tabSelected="1" workbookViewId="0">
      <pane xSplit="1" ySplit="2" topLeftCell="Z1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ColWidth="8.83203125" defaultRowHeight="15" x14ac:dyDescent="0.2"/>
  <cols>
    <col min="2" max="2" width="14.6640625" bestFit="1" customWidth="1"/>
  </cols>
  <sheetData>
    <row r="1" spans="1:41" x14ac:dyDescent="0.2">
      <c r="A1" s="24"/>
      <c r="B1" s="41">
        <v>2010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2"/>
    </row>
    <row r="2" spans="1:41" x14ac:dyDescent="0.2">
      <c r="A2" s="35" t="s">
        <v>0</v>
      </c>
      <c r="B2" s="22" t="s">
        <v>7</v>
      </c>
      <c r="C2" s="23" t="s">
        <v>8</v>
      </c>
      <c r="D2" s="7" t="s">
        <v>9</v>
      </c>
      <c r="E2" s="22" t="s">
        <v>28</v>
      </c>
      <c r="F2" s="23" t="s">
        <v>29</v>
      </c>
      <c r="G2" s="7" t="s">
        <v>30</v>
      </c>
      <c r="H2" s="22" t="s">
        <v>25</v>
      </c>
      <c r="I2" s="23" t="s">
        <v>26</v>
      </c>
      <c r="J2" s="7" t="s">
        <v>27</v>
      </c>
      <c r="K2" s="22" t="s">
        <v>1</v>
      </c>
      <c r="L2" s="23" t="s">
        <v>2</v>
      </c>
      <c r="M2" s="7" t="s">
        <v>3</v>
      </c>
      <c r="N2" s="22" t="s">
        <v>10</v>
      </c>
      <c r="O2" s="23" t="s">
        <v>11</v>
      </c>
      <c r="P2" s="7" t="s">
        <v>12</v>
      </c>
      <c r="Q2" s="22" t="s">
        <v>22</v>
      </c>
      <c r="R2" s="23" t="s">
        <v>23</v>
      </c>
      <c r="S2" s="7" t="s">
        <v>24</v>
      </c>
      <c r="T2" s="22" t="s">
        <v>19</v>
      </c>
      <c r="U2" s="23" t="s">
        <v>20</v>
      </c>
      <c r="V2" s="7" t="s">
        <v>21</v>
      </c>
      <c r="W2" s="22" t="s">
        <v>4</v>
      </c>
      <c r="X2" s="23" t="s">
        <v>5</v>
      </c>
      <c r="Y2" s="7" t="s">
        <v>6</v>
      </c>
      <c r="Z2" s="22" t="s">
        <v>16</v>
      </c>
      <c r="AA2" s="23" t="s">
        <v>17</v>
      </c>
      <c r="AB2" s="7" t="s">
        <v>18</v>
      </c>
      <c r="AC2" s="23" t="s">
        <v>13</v>
      </c>
      <c r="AD2" s="23" t="s">
        <v>14</v>
      </c>
      <c r="AE2" s="36" t="s">
        <v>15</v>
      </c>
      <c r="AG2" t="s">
        <v>248</v>
      </c>
      <c r="AH2" s="45" t="s">
        <v>249</v>
      </c>
      <c r="AI2" s="46" t="s">
        <v>250</v>
      </c>
      <c r="AJ2" t="s">
        <v>251</v>
      </c>
      <c r="AL2" t="s">
        <v>248</v>
      </c>
      <c r="AM2" s="45" t="s">
        <v>249</v>
      </c>
      <c r="AN2" s="46" t="s">
        <v>250</v>
      </c>
      <c r="AO2" t="s">
        <v>251</v>
      </c>
    </row>
    <row r="3" spans="1:41" x14ac:dyDescent="0.2">
      <c r="A3" s="25" t="s">
        <v>109</v>
      </c>
      <c r="B3" s="26">
        <v>601370</v>
      </c>
      <c r="C3" s="3">
        <v>7751</v>
      </c>
      <c r="D3" s="10">
        <v>0.78351997993638933</v>
      </c>
      <c r="E3" s="38">
        <v>383838</v>
      </c>
      <c r="F3" s="3">
        <v>6731.0968645533549</v>
      </c>
      <c r="G3" s="10">
        <v>1.0660362437530611</v>
      </c>
      <c r="H3" s="38">
        <v>41161</v>
      </c>
      <c r="I3" s="3">
        <v>3779.2750627600531</v>
      </c>
      <c r="J3" s="10">
        <v>5.5815739391517631</v>
      </c>
      <c r="K3" s="38">
        <v>36268</v>
      </c>
      <c r="L3" s="3">
        <v>3832</v>
      </c>
      <c r="M3" s="10">
        <v>6.4229714422487376</v>
      </c>
      <c r="N3" s="38">
        <v>53750</v>
      </c>
      <c r="O3" s="3">
        <v>4145</v>
      </c>
      <c r="P3" s="10">
        <v>4.6879197002898154</v>
      </c>
      <c r="Q3" s="38">
        <v>30552</v>
      </c>
      <c r="R3" s="3">
        <v>3275</v>
      </c>
      <c r="S3" s="10">
        <v>6.5163703160728117</v>
      </c>
      <c r="T3" s="38">
        <v>37519</v>
      </c>
      <c r="U3" s="3">
        <v>3697</v>
      </c>
      <c r="V3" s="10">
        <v>5.9900754640951517</v>
      </c>
      <c r="W3" s="38">
        <v>18282</v>
      </c>
      <c r="X3" s="3">
        <v>2429.1068317387771</v>
      </c>
      <c r="Y3" s="10">
        <v>8.0771288042178018</v>
      </c>
      <c r="Z3" s="38">
        <v>90018</v>
      </c>
      <c r="AA3" s="3">
        <v>5644.9312661891636</v>
      </c>
      <c r="AB3" s="10">
        <v>3.812092202423524</v>
      </c>
      <c r="AC3" s="26">
        <v>68071</v>
      </c>
      <c r="AD3" s="3">
        <v>4938.9709454500744</v>
      </c>
      <c r="AE3" s="27">
        <v>4.4107093308484799</v>
      </c>
      <c r="AG3" s="5">
        <f>E3</f>
        <v>383838</v>
      </c>
      <c r="AH3" s="5">
        <f>H3</f>
        <v>41161</v>
      </c>
      <c r="AI3" s="5">
        <f>Z3</f>
        <v>90018</v>
      </c>
      <c r="AJ3" s="5">
        <f>AC3</f>
        <v>68071</v>
      </c>
      <c r="AL3" s="2">
        <f>AG3/SUM($AG3:$AJ3)</f>
        <v>0.65828485580221163</v>
      </c>
      <c r="AM3" s="2">
        <f t="shared" ref="AM3:AO3" si="0">AH3/SUM($AG3:$AJ3)</f>
        <v>7.0591403012924298E-2</v>
      </c>
      <c r="AN3" s="2">
        <f t="shared" si="0"/>
        <v>0.1543814998765195</v>
      </c>
      <c r="AO3" s="2">
        <f t="shared" si="0"/>
        <v>0.11674224130834454</v>
      </c>
    </row>
    <row r="4" spans="1:41" x14ac:dyDescent="0.2">
      <c r="A4" s="25" t="s">
        <v>110</v>
      </c>
      <c r="B4" s="26">
        <v>1640448</v>
      </c>
      <c r="C4" s="3">
        <v>2235</v>
      </c>
      <c r="D4" s="10">
        <v>8.2822656614642026E-2</v>
      </c>
      <c r="E4" s="38">
        <v>1130150</v>
      </c>
      <c r="F4" s="3">
        <v>10343.86450994018</v>
      </c>
      <c r="G4" s="10">
        <v>0.55639194194385955</v>
      </c>
      <c r="H4" s="38">
        <v>84458</v>
      </c>
      <c r="I4" s="3">
        <v>4936.5503137312398</v>
      </c>
      <c r="J4" s="10">
        <v>3.553177247813351</v>
      </c>
      <c r="K4" s="38">
        <v>91973</v>
      </c>
      <c r="L4" s="3">
        <v>5703</v>
      </c>
      <c r="M4" s="10">
        <v>3.769442446056837</v>
      </c>
      <c r="N4" s="38">
        <v>112878</v>
      </c>
      <c r="O4" s="3">
        <v>6583</v>
      </c>
      <c r="P4" s="10">
        <v>3.5452645406604359</v>
      </c>
      <c r="Q4" s="38">
        <v>55469</v>
      </c>
      <c r="R4" s="3">
        <v>3976</v>
      </c>
      <c r="S4" s="10">
        <v>4.3574271694022686</v>
      </c>
      <c r="T4" s="38">
        <v>76884</v>
      </c>
      <c r="U4" s="3">
        <v>5199</v>
      </c>
      <c r="V4" s="10">
        <v>4.1107204648411244</v>
      </c>
      <c r="W4" s="38">
        <v>88636</v>
      </c>
      <c r="X4" s="3">
        <v>5108.0486489460927</v>
      </c>
      <c r="Y4" s="10">
        <v>3.5033132667084388</v>
      </c>
      <c r="Z4" s="38">
        <v>204851</v>
      </c>
      <c r="AA4" s="3">
        <v>8709.770261034444</v>
      </c>
      <c r="AB4" s="10">
        <v>2.5846557584791352</v>
      </c>
      <c r="AC4" s="26">
        <v>132353</v>
      </c>
      <c r="AD4" s="3">
        <v>6545.088005519865</v>
      </c>
      <c r="AE4" s="27">
        <v>3.006185657334242</v>
      </c>
      <c r="AG4" s="5">
        <f t="shared" ref="AG4:AG7" si="1">E4</f>
        <v>1130150</v>
      </c>
      <c r="AH4" s="5">
        <f t="shared" ref="AH4:AH7" si="2">H4</f>
        <v>84458</v>
      </c>
      <c r="AI4" s="5">
        <f t="shared" ref="AI4:AI7" si="3">Z4</f>
        <v>204851</v>
      </c>
      <c r="AJ4" s="5">
        <f t="shared" ref="AJ4:AJ7" si="4">AC4</f>
        <v>132353</v>
      </c>
      <c r="AL4" s="2">
        <f t="shared" ref="AL4:AL9" si="5">AG4/SUM($AG4:$AJ4)</f>
        <v>0.7282776521898271</v>
      </c>
      <c r="AM4" s="2">
        <f t="shared" ref="AM4:AM9" si="6">AH4/SUM($AG4:$AJ4)</f>
        <v>5.4425407201387797E-2</v>
      </c>
      <c r="AN4" s="2">
        <f t="shared" ref="AN4:AN9" si="7">AI4/SUM($AG4:$AJ4)</f>
        <v>0.13200761432441557</v>
      </c>
      <c r="AO4" s="2">
        <f t="shared" ref="AO4:AO9" si="8">AJ4/SUM($AG4:$AJ4)</f>
        <v>8.5289326284369499E-2</v>
      </c>
    </row>
    <row r="5" spans="1:41" x14ac:dyDescent="0.2">
      <c r="A5" s="25" t="s">
        <v>111</v>
      </c>
      <c r="B5" s="26">
        <v>131791065</v>
      </c>
      <c r="C5" s="3">
        <v>5741</v>
      </c>
      <c r="D5" s="10">
        <v>2.6481079008377549E-3</v>
      </c>
      <c r="E5" s="38">
        <v>88627634</v>
      </c>
      <c r="F5" s="3">
        <v>118927.01846510739</v>
      </c>
      <c r="G5" s="10">
        <v>8.1572819440501085E-2</v>
      </c>
      <c r="H5" s="38">
        <v>10897051</v>
      </c>
      <c r="I5" s="3">
        <v>57266.040372981959</v>
      </c>
      <c r="J5" s="10">
        <v>0.31946425319618521</v>
      </c>
      <c r="K5" s="38">
        <v>6338380</v>
      </c>
      <c r="L5" s="3">
        <v>40171</v>
      </c>
      <c r="M5" s="10">
        <v>0.38527290554169291</v>
      </c>
      <c r="N5" s="38">
        <v>5930810</v>
      </c>
      <c r="O5" s="3">
        <v>42338</v>
      </c>
      <c r="P5" s="10">
        <v>0.43396072405349501</v>
      </c>
      <c r="Q5" s="38">
        <v>4740457</v>
      </c>
      <c r="R5" s="3">
        <v>34225</v>
      </c>
      <c r="S5" s="10">
        <v>0.43889167488746472</v>
      </c>
      <c r="T5" s="38">
        <v>6509779</v>
      </c>
      <c r="U5" s="3">
        <v>36977</v>
      </c>
      <c r="V5" s="10">
        <v>0.34530234364158202</v>
      </c>
      <c r="W5" s="38">
        <v>8746954</v>
      </c>
      <c r="X5" s="3">
        <v>49220.814397975977</v>
      </c>
      <c r="Y5" s="10">
        <v>0.34207871356285102</v>
      </c>
      <c r="Z5" s="38">
        <v>12269190</v>
      </c>
      <c r="AA5" s="3">
        <v>58362.791956862377</v>
      </c>
      <c r="AB5" s="10">
        <v>0.28917068596729389</v>
      </c>
      <c r="AC5" s="26">
        <v>11250236</v>
      </c>
      <c r="AD5" s="3">
        <v>50385.009219012747</v>
      </c>
      <c r="AE5" s="27">
        <v>0.27225371037167628</v>
      </c>
      <c r="AG5" s="5">
        <f t="shared" si="1"/>
        <v>88627634</v>
      </c>
      <c r="AH5" s="5">
        <f t="shared" si="2"/>
        <v>10897051</v>
      </c>
      <c r="AI5" s="5">
        <f t="shared" si="3"/>
        <v>12269190</v>
      </c>
      <c r="AJ5" s="5">
        <f t="shared" si="4"/>
        <v>11250236</v>
      </c>
      <c r="AL5" s="2">
        <f t="shared" si="5"/>
        <v>0.72029155462791716</v>
      </c>
      <c r="AM5" s="2">
        <f t="shared" si="6"/>
        <v>8.8562149878103472E-2</v>
      </c>
      <c r="AN5" s="2">
        <f t="shared" si="7"/>
        <v>9.9713752249386403E-2</v>
      </c>
      <c r="AO5" s="2">
        <f t="shared" si="8"/>
        <v>9.143254324459299E-2</v>
      </c>
    </row>
    <row r="6" spans="1:41" x14ac:dyDescent="0.2">
      <c r="A6" s="25" t="s">
        <v>112</v>
      </c>
      <c r="B6" s="26">
        <v>2846738</v>
      </c>
      <c r="C6" s="3">
        <v>629</v>
      </c>
      <c r="D6" s="10">
        <v>1.343189365051132E-2</v>
      </c>
      <c r="E6" s="38">
        <v>1940197</v>
      </c>
      <c r="F6" s="3">
        <v>14891.89417099114</v>
      </c>
      <c r="G6" s="10">
        <v>0.46659299051848518</v>
      </c>
      <c r="H6" s="38">
        <v>135056</v>
      </c>
      <c r="I6" s="3">
        <v>6608.9918293185992</v>
      </c>
      <c r="J6" s="10">
        <v>2.9747839506217661</v>
      </c>
      <c r="K6" s="38">
        <v>121145</v>
      </c>
      <c r="L6" s="3">
        <v>6479</v>
      </c>
      <c r="M6" s="10">
        <v>3.251146827114785</v>
      </c>
      <c r="N6" s="38">
        <v>147529</v>
      </c>
      <c r="O6" s="3">
        <v>7698</v>
      </c>
      <c r="P6" s="10">
        <v>3.172010423956416</v>
      </c>
      <c r="Q6" s="38">
        <v>80884</v>
      </c>
      <c r="R6" s="3">
        <v>5400</v>
      </c>
      <c r="S6" s="10">
        <v>4.0584970723956211</v>
      </c>
      <c r="T6" s="38">
        <v>105786</v>
      </c>
      <c r="U6" s="3">
        <v>6237</v>
      </c>
      <c r="V6" s="10">
        <v>3.5841126063015212</v>
      </c>
      <c r="W6" s="38">
        <v>316141</v>
      </c>
      <c r="X6" s="3">
        <v>8085.7114096410833</v>
      </c>
      <c r="Y6" s="10">
        <v>1.5547891873841719</v>
      </c>
      <c r="Z6" s="38">
        <v>268674</v>
      </c>
      <c r="AA6" s="3">
        <v>10061.642261579371</v>
      </c>
      <c r="AB6" s="10">
        <v>2.2765507101779279</v>
      </c>
      <c r="AC6" s="26">
        <v>186670</v>
      </c>
      <c r="AD6" s="3">
        <v>8249.8587260631321</v>
      </c>
      <c r="AE6" s="27">
        <v>2.686619000148053</v>
      </c>
      <c r="AG6" s="5">
        <f t="shared" si="1"/>
        <v>1940197</v>
      </c>
      <c r="AH6" s="5">
        <f t="shared" si="2"/>
        <v>135056</v>
      </c>
      <c r="AI6" s="5">
        <f t="shared" si="3"/>
        <v>268674</v>
      </c>
      <c r="AJ6" s="5">
        <f t="shared" si="4"/>
        <v>186670</v>
      </c>
      <c r="AL6" s="2">
        <f t="shared" si="5"/>
        <v>0.76669536872129385</v>
      </c>
      <c r="AM6" s="2">
        <f t="shared" si="6"/>
        <v>5.3369224732345767E-2</v>
      </c>
      <c r="AN6" s="2">
        <f t="shared" si="7"/>
        <v>0.10617020410598764</v>
      </c>
      <c r="AO6" s="2">
        <f t="shared" si="8"/>
        <v>7.3765202440372768E-2</v>
      </c>
    </row>
    <row r="7" spans="1:41" x14ac:dyDescent="0.2">
      <c r="A7" s="28" t="s">
        <v>113</v>
      </c>
      <c r="B7" s="29">
        <v>525799</v>
      </c>
      <c r="C7" s="3">
        <v>4754</v>
      </c>
      <c r="D7" s="12">
        <v>0.54963391046069354</v>
      </c>
      <c r="E7" s="39">
        <v>354025</v>
      </c>
      <c r="F7" s="3">
        <v>5379.7724858956626</v>
      </c>
      <c r="G7" s="12">
        <v>0.92377047126017153</v>
      </c>
      <c r="H7" s="39">
        <v>32302</v>
      </c>
      <c r="I7" s="3">
        <v>3230.2602062372621</v>
      </c>
      <c r="J7" s="12">
        <v>6.0791406598653426</v>
      </c>
      <c r="K7" s="39">
        <v>38422</v>
      </c>
      <c r="L7" s="3">
        <v>3294</v>
      </c>
      <c r="M7" s="12">
        <v>5.2116797952793954</v>
      </c>
      <c r="N7" s="39">
        <v>47332</v>
      </c>
      <c r="O7" s="3">
        <v>3689</v>
      </c>
      <c r="P7" s="12">
        <v>4.7379218953126054</v>
      </c>
      <c r="Q7" s="39">
        <v>21788</v>
      </c>
      <c r="R7" s="3">
        <v>2426</v>
      </c>
      <c r="S7" s="12">
        <v>6.7687352509370484</v>
      </c>
      <c r="T7" s="39">
        <v>24265</v>
      </c>
      <c r="U7" s="3">
        <v>2297</v>
      </c>
      <c r="V7" s="12">
        <v>5.7545954402910624</v>
      </c>
      <c r="W7" s="39">
        <v>7665</v>
      </c>
      <c r="X7" s="3">
        <v>1482.663144480229</v>
      </c>
      <c r="Y7" s="12">
        <v>11.758838635968001</v>
      </c>
      <c r="Z7" s="39">
        <v>85754</v>
      </c>
      <c r="AA7" s="3">
        <v>4945.6199813572412</v>
      </c>
      <c r="AB7" s="12">
        <v>3.5059074978644591</v>
      </c>
      <c r="AC7" s="29">
        <v>46053</v>
      </c>
      <c r="AD7" s="3">
        <v>3340.9108039575081</v>
      </c>
      <c r="AE7" s="30">
        <v>4.4100250081329024</v>
      </c>
      <c r="AG7" s="5">
        <f t="shared" si="1"/>
        <v>354025</v>
      </c>
      <c r="AH7" s="5">
        <f t="shared" si="2"/>
        <v>32302</v>
      </c>
      <c r="AI7" s="5">
        <f t="shared" si="3"/>
        <v>85754</v>
      </c>
      <c r="AJ7" s="5">
        <f t="shared" si="4"/>
        <v>46053</v>
      </c>
      <c r="AL7" s="2">
        <f t="shared" si="5"/>
        <v>0.68326919291148625</v>
      </c>
      <c r="AM7" s="2">
        <f t="shared" si="6"/>
        <v>6.2342946033265526E-2</v>
      </c>
      <c r="AN7" s="2">
        <f t="shared" si="7"/>
        <v>0.1655054483975188</v>
      </c>
      <c r="AO7" s="2">
        <f t="shared" si="8"/>
        <v>8.8882412657729462E-2</v>
      </c>
    </row>
    <row r="8" spans="1:41" x14ac:dyDescent="0.2">
      <c r="A8" s="28" t="s">
        <v>114</v>
      </c>
      <c r="B8" s="29">
        <v>514372</v>
      </c>
      <c r="C8" s="3">
        <v>6971</v>
      </c>
      <c r="D8" s="12">
        <v>0.82385704696306628</v>
      </c>
      <c r="E8" s="39">
        <v>251584</v>
      </c>
      <c r="F8" s="3">
        <v>5828.3435897345653</v>
      </c>
      <c r="G8" s="12">
        <v>1.408303394491182</v>
      </c>
      <c r="H8" s="39">
        <v>28740</v>
      </c>
      <c r="I8" s="3">
        <v>2951.82248788778</v>
      </c>
      <c r="J8" s="12">
        <v>6.2436359265181798</v>
      </c>
      <c r="K8" s="39">
        <v>59083</v>
      </c>
      <c r="L8" s="3">
        <v>4176</v>
      </c>
      <c r="M8" s="12">
        <v>4.2966704867867351</v>
      </c>
      <c r="N8" s="39">
        <v>68400</v>
      </c>
      <c r="O8" s="3">
        <v>4886</v>
      </c>
      <c r="P8" s="12">
        <v>4.3424163244991911</v>
      </c>
      <c r="Q8" s="39">
        <v>44691</v>
      </c>
      <c r="R8" s="3">
        <v>3737</v>
      </c>
      <c r="S8" s="12">
        <v>5.083199129122983</v>
      </c>
      <c r="T8" s="39">
        <v>54897</v>
      </c>
      <c r="U8" s="3">
        <v>3249</v>
      </c>
      <c r="V8" s="12">
        <v>3.5977849205638659</v>
      </c>
      <c r="W8" s="39">
        <v>6977</v>
      </c>
      <c r="X8" s="3">
        <v>1434.084028221499</v>
      </c>
      <c r="Y8" s="12">
        <v>12.495106833625711</v>
      </c>
      <c r="Z8" s="39">
        <v>127483</v>
      </c>
      <c r="AA8" s="3">
        <v>6427.4389923203471</v>
      </c>
      <c r="AB8" s="12">
        <v>3.0649245358921551</v>
      </c>
      <c r="AC8" s="29">
        <v>99588</v>
      </c>
      <c r="AD8" s="3">
        <v>4951.8854994840094</v>
      </c>
      <c r="AE8" s="30">
        <v>3.022718340892141</v>
      </c>
      <c r="AG8" s="5">
        <f t="shared" ref="AG8:AG9" si="9">E8</f>
        <v>251584</v>
      </c>
      <c r="AH8" s="5">
        <f t="shared" ref="AH8:AH9" si="10">H8</f>
        <v>28740</v>
      </c>
      <c r="AI8" s="5">
        <f t="shared" ref="AI8:AI9" si="11">Z8</f>
        <v>127483</v>
      </c>
      <c r="AJ8" s="5">
        <f t="shared" ref="AJ8:AJ9" si="12">AC8</f>
        <v>99588</v>
      </c>
      <c r="AL8" s="2">
        <f t="shared" si="5"/>
        <v>0.49583460617467651</v>
      </c>
      <c r="AM8" s="2">
        <f t="shared" si="6"/>
        <v>5.6642260960395749E-2</v>
      </c>
      <c r="AN8" s="2">
        <f t="shared" si="7"/>
        <v>0.25125001231781946</v>
      </c>
      <c r="AO8" s="2">
        <f t="shared" si="8"/>
        <v>0.19627312054710827</v>
      </c>
    </row>
    <row r="9" spans="1:41" x14ac:dyDescent="0.2">
      <c r="A9" s="28" t="s">
        <v>115</v>
      </c>
      <c r="B9" s="29">
        <v>368037</v>
      </c>
      <c r="C9" s="3">
        <v>4746</v>
      </c>
      <c r="D9" s="12">
        <v>0.78391748193217625</v>
      </c>
      <c r="E9" s="39">
        <v>242315</v>
      </c>
      <c r="F9" s="3">
        <v>5993.318696682165</v>
      </c>
      <c r="G9" s="12">
        <v>1.5035614100694661</v>
      </c>
      <c r="H9" s="39">
        <v>20295</v>
      </c>
      <c r="I9" s="3">
        <v>2321.1828880982212</v>
      </c>
      <c r="J9" s="12">
        <v>6.9527145967742401</v>
      </c>
      <c r="K9" s="39">
        <v>20223</v>
      </c>
      <c r="L9" s="3">
        <v>2600</v>
      </c>
      <c r="M9" s="12">
        <v>7.8155917146912222</v>
      </c>
      <c r="N9" s="39">
        <v>29126</v>
      </c>
      <c r="O9" s="3">
        <v>2792</v>
      </c>
      <c r="P9" s="12">
        <v>5.8273173030624514</v>
      </c>
      <c r="Q9" s="39">
        <v>24691</v>
      </c>
      <c r="R9" s="3">
        <v>2972</v>
      </c>
      <c r="S9" s="12">
        <v>7.3171881660977087</v>
      </c>
      <c r="T9" s="39">
        <v>13222</v>
      </c>
      <c r="U9" s="3">
        <v>1611</v>
      </c>
      <c r="V9" s="12">
        <v>7.4068318483654627</v>
      </c>
      <c r="W9" s="39">
        <v>18165</v>
      </c>
      <c r="X9" s="3">
        <v>1864.945307509043</v>
      </c>
      <c r="Y9" s="12">
        <v>6.2411525136737724</v>
      </c>
      <c r="Z9" s="39">
        <v>49349</v>
      </c>
      <c r="AA9" s="3">
        <v>3815.1361705711111</v>
      </c>
      <c r="AB9" s="12">
        <v>4.6996529101560203</v>
      </c>
      <c r="AC9" s="29">
        <v>37913</v>
      </c>
      <c r="AD9" s="3">
        <v>3380.54803249414</v>
      </c>
      <c r="AE9" s="30">
        <v>5.4204214824808714</v>
      </c>
      <c r="AG9" s="5">
        <f t="shared" si="9"/>
        <v>242315</v>
      </c>
      <c r="AH9" s="5">
        <f t="shared" si="10"/>
        <v>20295</v>
      </c>
      <c r="AI9" s="5">
        <f t="shared" si="11"/>
        <v>49349</v>
      </c>
      <c r="AJ9" s="5">
        <f t="shared" si="12"/>
        <v>37913</v>
      </c>
      <c r="AL9" s="2">
        <f t="shared" si="5"/>
        <v>0.69258185850825449</v>
      </c>
      <c r="AM9" s="2">
        <f t="shared" si="6"/>
        <v>5.8006928248045E-2</v>
      </c>
      <c r="AN9" s="2">
        <f t="shared" si="7"/>
        <v>0.14104872639136598</v>
      </c>
      <c r="AO9" s="2">
        <f t="shared" si="8"/>
        <v>0.10836248685233457</v>
      </c>
    </row>
    <row r="10" spans="1:41" ht="16" thickBot="1" x14ac:dyDescent="0.25">
      <c r="A10" s="31" t="s">
        <v>116</v>
      </c>
      <c r="B10" s="32">
        <f>B4-B3</f>
        <v>1039078</v>
      </c>
      <c r="C10" s="33"/>
      <c r="D10" s="37"/>
      <c r="E10" s="40">
        <f t="shared" ref="E10" si="13">E4-E3</f>
        <v>746312</v>
      </c>
      <c r="F10" s="33"/>
      <c r="G10" s="37"/>
      <c r="H10" s="40">
        <f t="shared" ref="H10" si="14">H4-H3</f>
        <v>43297</v>
      </c>
      <c r="I10" s="33"/>
      <c r="J10" s="37"/>
      <c r="K10" s="40">
        <f t="shared" ref="K10" si="15">K4-K3</f>
        <v>55705</v>
      </c>
      <c r="L10" s="33"/>
      <c r="M10" s="37"/>
      <c r="N10" s="40">
        <f t="shared" ref="N10" si="16">N4-N3</f>
        <v>59128</v>
      </c>
      <c r="O10" s="33"/>
      <c r="P10" s="37"/>
      <c r="Q10" s="40">
        <f t="shared" ref="Q10" si="17">Q4-Q3</f>
        <v>24917</v>
      </c>
      <c r="R10" s="33"/>
      <c r="S10" s="37"/>
      <c r="T10" s="40">
        <f t="shared" ref="T10" si="18">T4-T3</f>
        <v>39365</v>
      </c>
      <c r="U10" s="33"/>
      <c r="V10" s="37"/>
      <c r="W10" s="40">
        <f t="shared" ref="W10" si="19">W4-W3</f>
        <v>70354</v>
      </c>
      <c r="X10" s="33"/>
      <c r="Y10" s="37"/>
      <c r="Z10" s="40">
        <f t="shared" ref="Z10" si="20">Z4-Z3</f>
        <v>114833</v>
      </c>
      <c r="AA10" s="33"/>
      <c r="AB10" s="37"/>
      <c r="AC10" s="32">
        <f t="shared" ref="AC10" si="21">AC4-AC3</f>
        <v>64282</v>
      </c>
      <c r="AD10" s="33"/>
      <c r="AE10" s="34"/>
      <c r="AJ10" s="2"/>
      <c r="AK10" s="2"/>
    </row>
    <row r="11" spans="1:41" ht="16" thickBot="1" x14ac:dyDescent="0.25">
      <c r="A11" s="6"/>
      <c r="B11" s="5"/>
      <c r="E11" s="5"/>
      <c r="H11" s="5"/>
      <c r="K11" s="5"/>
      <c r="N11" s="5"/>
      <c r="Q11" s="5"/>
      <c r="T11" s="5"/>
      <c r="W11" s="5"/>
      <c r="Z11" s="5"/>
      <c r="AC11" s="5"/>
      <c r="AJ11" s="2"/>
      <c r="AK11" s="2"/>
    </row>
    <row r="12" spans="1:41" x14ac:dyDescent="0.2">
      <c r="A12" s="24"/>
      <c r="B12" s="41">
        <v>2021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2"/>
    </row>
    <row r="13" spans="1:41" x14ac:dyDescent="0.2">
      <c r="A13" s="25"/>
      <c r="B13" s="22" t="s">
        <v>37</v>
      </c>
      <c r="C13" s="23" t="s">
        <v>38</v>
      </c>
      <c r="D13" s="7" t="s">
        <v>39</v>
      </c>
      <c r="E13" s="22" t="s">
        <v>58</v>
      </c>
      <c r="F13" s="23" t="s">
        <v>59</v>
      </c>
      <c r="G13" s="7" t="s">
        <v>60</v>
      </c>
      <c r="H13" s="22" t="s">
        <v>55</v>
      </c>
      <c r="I13" s="23" t="s">
        <v>56</v>
      </c>
      <c r="J13" s="7" t="s">
        <v>57</v>
      </c>
      <c r="K13" s="22" t="s">
        <v>31</v>
      </c>
      <c r="L13" s="23" t="s">
        <v>32</v>
      </c>
      <c r="M13" s="7" t="s">
        <v>33</v>
      </c>
      <c r="N13" s="22" t="s">
        <v>40</v>
      </c>
      <c r="O13" s="23" t="s">
        <v>41</v>
      </c>
      <c r="P13" s="7" t="s">
        <v>42</v>
      </c>
      <c r="Q13" s="22" t="s">
        <v>52</v>
      </c>
      <c r="R13" s="23" t="s">
        <v>53</v>
      </c>
      <c r="S13" s="7" t="s">
        <v>54</v>
      </c>
      <c r="T13" s="22" t="s">
        <v>49</v>
      </c>
      <c r="U13" s="23" t="s">
        <v>50</v>
      </c>
      <c r="V13" s="7" t="s">
        <v>51</v>
      </c>
      <c r="W13" s="22" t="s">
        <v>34</v>
      </c>
      <c r="X13" s="23" t="s">
        <v>35</v>
      </c>
      <c r="Y13" s="7" t="s">
        <v>36</v>
      </c>
      <c r="Z13" s="22" t="s">
        <v>46</v>
      </c>
      <c r="AA13" s="23" t="s">
        <v>47</v>
      </c>
      <c r="AB13" s="7" t="s">
        <v>48</v>
      </c>
      <c r="AC13" s="23" t="s">
        <v>43</v>
      </c>
      <c r="AD13" s="23" t="s">
        <v>44</v>
      </c>
      <c r="AE13" s="36" t="s">
        <v>45</v>
      </c>
      <c r="AG13" t="s">
        <v>248</v>
      </c>
      <c r="AH13" s="45" t="s">
        <v>249</v>
      </c>
      <c r="AI13" s="46" t="s">
        <v>250</v>
      </c>
      <c r="AJ13" t="s">
        <v>251</v>
      </c>
      <c r="AL13" t="s">
        <v>248</v>
      </c>
      <c r="AM13" s="45" t="s">
        <v>249</v>
      </c>
      <c r="AN13" s="46" t="s">
        <v>250</v>
      </c>
      <c r="AO13" t="s">
        <v>251</v>
      </c>
    </row>
    <row r="14" spans="1:41" x14ac:dyDescent="0.2">
      <c r="A14" s="25" t="s">
        <v>109</v>
      </c>
      <c r="B14" s="26">
        <v>644625</v>
      </c>
      <c r="C14" s="3">
        <v>7668</v>
      </c>
      <c r="D14" s="10">
        <v>0.7231178090039625</v>
      </c>
      <c r="E14" s="38">
        <v>419998</v>
      </c>
      <c r="F14" s="3">
        <v>8596.2231823051225</v>
      </c>
      <c r="G14" s="10">
        <v>1.244212493399357</v>
      </c>
      <c r="H14" s="38">
        <v>37380</v>
      </c>
      <c r="I14" s="3">
        <v>3514.6210322024758</v>
      </c>
      <c r="J14" s="10">
        <v>5.7157510431800844</v>
      </c>
      <c r="K14" s="38">
        <v>32376</v>
      </c>
      <c r="L14" s="3">
        <v>3355</v>
      </c>
      <c r="M14" s="10">
        <v>6.2994615697169198</v>
      </c>
      <c r="N14" s="38">
        <v>34469</v>
      </c>
      <c r="O14" s="3">
        <v>4035</v>
      </c>
      <c r="P14" s="10">
        <v>7.1162132292608451</v>
      </c>
      <c r="Q14" s="38">
        <v>26726</v>
      </c>
      <c r="R14" s="3">
        <v>3005</v>
      </c>
      <c r="S14" s="10">
        <v>6.8350958630724454</v>
      </c>
      <c r="T14" s="38">
        <v>72619</v>
      </c>
      <c r="U14" s="3">
        <v>5009</v>
      </c>
      <c r="V14" s="10">
        <v>4.1930965758707934</v>
      </c>
      <c r="W14" s="38">
        <v>21057</v>
      </c>
      <c r="X14" s="3">
        <v>2722.2233560088339</v>
      </c>
      <c r="Y14" s="10">
        <v>7.8588926481900678</v>
      </c>
      <c r="Z14" s="38">
        <v>66845</v>
      </c>
      <c r="AA14" s="3">
        <v>5247.5946870923644</v>
      </c>
      <c r="AB14" s="10">
        <v>4.7722749127170196</v>
      </c>
      <c r="AC14" s="26">
        <v>99345</v>
      </c>
      <c r="AD14" s="3">
        <v>5841.2418200242319</v>
      </c>
      <c r="AE14" s="27">
        <v>3.574318668754036</v>
      </c>
      <c r="AG14" s="5">
        <f t="shared" ref="AG14:AG15" si="22">E14</f>
        <v>419998</v>
      </c>
      <c r="AH14" s="5">
        <f t="shared" ref="AH14:AH15" si="23">H14</f>
        <v>37380</v>
      </c>
      <c r="AI14" s="5">
        <f t="shared" ref="AI14:AI15" si="24">Z14</f>
        <v>66845</v>
      </c>
      <c r="AJ14" s="5">
        <f t="shared" ref="AJ14:AJ15" si="25">AC14</f>
        <v>99345</v>
      </c>
      <c r="AL14" s="2">
        <f t="shared" ref="AL14:AL20" si="26">AG14/SUM($AG14:$AJ14)</f>
        <v>0.67354001488209791</v>
      </c>
      <c r="AM14" s="2">
        <f t="shared" ref="AM14:AM20" si="27">AH14/SUM($AG14:$AJ14)</f>
        <v>5.9945346778538987E-2</v>
      </c>
      <c r="AN14" s="2">
        <f t="shared" ref="AN14:AN20" si="28">AI14/SUM($AG14:$AJ14)</f>
        <v>0.10719761116670516</v>
      </c>
      <c r="AO14" s="2">
        <f t="shared" ref="AO14:AO20" si="29">AJ14/SUM($AG14:$AJ14)</f>
        <v>0.159317027172658</v>
      </c>
    </row>
    <row r="15" spans="1:41" x14ac:dyDescent="0.2">
      <c r="A15" s="25" t="s">
        <v>110</v>
      </c>
      <c r="B15" s="26">
        <v>1849103</v>
      </c>
      <c r="C15" s="3">
        <v>2270</v>
      </c>
      <c r="D15" s="10">
        <v>7.4627492883113794E-2</v>
      </c>
      <c r="E15" s="38">
        <v>1310255</v>
      </c>
      <c r="F15" s="3">
        <v>12294.23673922054</v>
      </c>
      <c r="G15" s="10">
        <v>0.57040042933801571</v>
      </c>
      <c r="H15" s="38">
        <v>85677</v>
      </c>
      <c r="I15" s="3">
        <v>5308.9149550543752</v>
      </c>
      <c r="J15" s="10">
        <v>3.7668264809052761</v>
      </c>
      <c r="K15" s="38">
        <v>80306</v>
      </c>
      <c r="L15" s="3">
        <v>4870</v>
      </c>
      <c r="M15" s="10">
        <v>3.6865070134092721</v>
      </c>
      <c r="N15" s="38">
        <v>80702</v>
      </c>
      <c r="O15" s="3">
        <v>5370</v>
      </c>
      <c r="P15" s="10">
        <v>4.0450517830656052</v>
      </c>
      <c r="Q15" s="38">
        <v>54936</v>
      </c>
      <c r="R15" s="3">
        <v>4446</v>
      </c>
      <c r="S15" s="10">
        <v>4.9197895047146316</v>
      </c>
      <c r="T15" s="38">
        <v>151870</v>
      </c>
      <c r="U15" s="3">
        <v>6300</v>
      </c>
      <c r="V15" s="10">
        <v>2.5217536274725449</v>
      </c>
      <c r="W15" s="38">
        <v>85357</v>
      </c>
      <c r="X15" s="3">
        <v>4740.7937099182027</v>
      </c>
      <c r="Y15" s="10">
        <v>3.376338747842436</v>
      </c>
      <c r="Z15" s="38">
        <v>161008</v>
      </c>
      <c r="AA15" s="3">
        <v>7249.3999751703586</v>
      </c>
      <c r="AB15" s="10">
        <v>2.737087645391163</v>
      </c>
      <c r="AC15" s="26">
        <v>206806</v>
      </c>
      <c r="AD15" s="3">
        <v>7710.8310836121937</v>
      </c>
      <c r="AE15" s="27">
        <v>2.2665857417999211</v>
      </c>
      <c r="AG15" s="5">
        <f t="shared" si="22"/>
        <v>1310255</v>
      </c>
      <c r="AH15" s="5">
        <f t="shared" si="23"/>
        <v>85677</v>
      </c>
      <c r="AI15" s="5">
        <f t="shared" si="24"/>
        <v>161008</v>
      </c>
      <c r="AJ15" s="5">
        <f t="shared" si="25"/>
        <v>206806</v>
      </c>
      <c r="AL15" s="2">
        <f t="shared" si="26"/>
        <v>0.7428819115677654</v>
      </c>
      <c r="AM15" s="2">
        <f t="shared" si="27"/>
        <v>4.8576722498591067E-2</v>
      </c>
      <c r="AN15" s="2">
        <f t="shared" si="28"/>
        <v>9.1287520992251722E-2</v>
      </c>
      <c r="AO15" s="2">
        <f t="shared" si="29"/>
        <v>0.11725384494139179</v>
      </c>
    </row>
    <row r="16" spans="1:41" x14ac:dyDescent="0.2">
      <c r="A16" s="25" t="s">
        <v>111</v>
      </c>
      <c r="B16" s="26">
        <v>142148050</v>
      </c>
      <c r="C16" s="3">
        <v>4219</v>
      </c>
      <c r="D16" s="10">
        <v>1.804274938233332E-3</v>
      </c>
      <c r="E16" s="38">
        <v>96627907</v>
      </c>
      <c r="F16" s="3">
        <v>128445.3247494824</v>
      </c>
      <c r="G16" s="10">
        <v>8.0807156762072521E-2</v>
      </c>
      <c r="H16" s="38">
        <v>10768173</v>
      </c>
      <c r="I16" s="3">
        <v>58815.579475169667</v>
      </c>
      <c r="J16" s="10">
        <v>0.33203544980785588</v>
      </c>
      <c r="K16" s="38">
        <v>6379448</v>
      </c>
      <c r="L16" s="3">
        <v>48528</v>
      </c>
      <c r="M16" s="10">
        <v>0.46242721864599851</v>
      </c>
      <c r="N16" s="38">
        <v>5996065</v>
      </c>
      <c r="O16" s="3">
        <v>53493</v>
      </c>
      <c r="P16" s="10">
        <v>0.54233136287606376</v>
      </c>
      <c r="Q16" s="38">
        <v>5252400</v>
      </c>
      <c r="R16" s="3">
        <v>42709</v>
      </c>
      <c r="S16" s="10">
        <v>0.49430580178833872</v>
      </c>
      <c r="T16" s="38">
        <v>8949380</v>
      </c>
      <c r="U16" s="3">
        <v>47045</v>
      </c>
      <c r="V16" s="10">
        <v>0.31956162543694511</v>
      </c>
      <c r="W16" s="38">
        <v>8174677</v>
      </c>
      <c r="X16" s="3">
        <v>52223.815429361341</v>
      </c>
      <c r="Y16" s="10">
        <v>0.38835785513005511</v>
      </c>
      <c r="Z16" s="38">
        <v>12375513</v>
      </c>
      <c r="AA16" s="3">
        <v>72225.119127627608</v>
      </c>
      <c r="AB16" s="10">
        <v>0.35478001997976599</v>
      </c>
      <c r="AC16" s="26">
        <v>14201780</v>
      </c>
      <c r="AD16" s="3">
        <v>63539.678201892093</v>
      </c>
      <c r="AE16" s="27">
        <v>0.27197959830161478</v>
      </c>
      <c r="AG16" s="5">
        <f t="shared" ref="AG16:AG20" si="30">E16</f>
        <v>96627907</v>
      </c>
      <c r="AH16" s="5">
        <f t="shared" ref="AH16:AH20" si="31">H16</f>
        <v>10768173</v>
      </c>
      <c r="AI16" s="5">
        <f t="shared" ref="AI16:AI20" si="32">Z16</f>
        <v>12375513</v>
      </c>
      <c r="AJ16" s="5">
        <f t="shared" ref="AJ16:AJ20" si="33">AC16</f>
        <v>14201780</v>
      </c>
      <c r="AL16" s="2">
        <f t="shared" si="26"/>
        <v>0.7212471018401545</v>
      </c>
      <c r="AM16" s="2">
        <f t="shared" si="27"/>
        <v>8.0375471325932799E-2</v>
      </c>
      <c r="AN16" s="2">
        <f t="shared" si="28"/>
        <v>9.2372929955268052E-2</v>
      </c>
      <c r="AO16" s="2">
        <f t="shared" si="29"/>
        <v>0.10600449687864469</v>
      </c>
    </row>
    <row r="17" spans="1:49" x14ac:dyDescent="0.2">
      <c r="A17" s="25" t="s">
        <v>112</v>
      </c>
      <c r="B17" s="26">
        <v>3138685</v>
      </c>
      <c r="C17" s="3">
        <v>419</v>
      </c>
      <c r="D17" s="10">
        <v>8.1152216995527705E-3</v>
      </c>
      <c r="E17" s="38">
        <v>2201550</v>
      </c>
      <c r="F17" s="3">
        <v>15552.287580931619</v>
      </c>
      <c r="G17" s="10">
        <v>0.42943735843837633</v>
      </c>
      <c r="H17" s="38">
        <v>141542</v>
      </c>
      <c r="I17" s="3">
        <v>6788.7259482173822</v>
      </c>
      <c r="J17" s="10">
        <v>2.9156611287845191</v>
      </c>
      <c r="K17" s="38">
        <v>115712</v>
      </c>
      <c r="L17" s="3">
        <v>6571</v>
      </c>
      <c r="M17" s="10">
        <v>3.452130181294887</v>
      </c>
      <c r="N17" s="38">
        <v>109099</v>
      </c>
      <c r="O17" s="3">
        <v>5823</v>
      </c>
      <c r="P17" s="10">
        <v>3.2445921861605802</v>
      </c>
      <c r="Q17" s="38">
        <v>79237</v>
      </c>
      <c r="R17" s="3">
        <v>5909</v>
      </c>
      <c r="S17" s="10">
        <v>4.5333584871179999</v>
      </c>
      <c r="T17" s="38">
        <v>191617</v>
      </c>
      <c r="U17" s="3">
        <v>7043</v>
      </c>
      <c r="V17" s="10">
        <v>2.2343836750211881</v>
      </c>
      <c r="W17" s="38">
        <v>299928</v>
      </c>
      <c r="X17" s="3">
        <v>8810.5482803285286</v>
      </c>
      <c r="Y17" s="10">
        <v>1.7857473798430019</v>
      </c>
      <c r="Z17" s="38">
        <v>224811</v>
      </c>
      <c r="AA17" s="3">
        <v>8779.8274470515644</v>
      </c>
      <c r="AB17" s="10">
        <v>2.3741192036100101</v>
      </c>
      <c r="AC17" s="26">
        <v>270854</v>
      </c>
      <c r="AD17" s="3">
        <v>9193.4830178773918</v>
      </c>
      <c r="AE17" s="27">
        <v>2.0633786009855162</v>
      </c>
      <c r="AG17" s="5">
        <f t="shared" si="30"/>
        <v>2201550</v>
      </c>
      <c r="AH17" s="5">
        <f t="shared" si="31"/>
        <v>141542</v>
      </c>
      <c r="AI17" s="5">
        <f t="shared" si="32"/>
        <v>224811</v>
      </c>
      <c r="AJ17" s="5">
        <f t="shared" si="33"/>
        <v>270854</v>
      </c>
      <c r="AL17" s="2">
        <f t="shared" si="26"/>
        <v>0.7755330942380767</v>
      </c>
      <c r="AM17" s="2">
        <f t="shared" si="27"/>
        <v>4.9860555165517864E-2</v>
      </c>
      <c r="AN17" s="2">
        <f t="shared" si="28"/>
        <v>7.9193463899868852E-2</v>
      </c>
      <c r="AO17" s="2">
        <f t="shared" si="29"/>
        <v>9.5412886696536553E-2</v>
      </c>
    </row>
    <row r="18" spans="1:49" x14ac:dyDescent="0.2">
      <c r="A18" s="28" t="s">
        <v>113</v>
      </c>
      <c r="B18" s="29">
        <v>603670</v>
      </c>
      <c r="C18" s="3">
        <v>6093</v>
      </c>
      <c r="D18" s="12">
        <v>0.61357221127125006</v>
      </c>
      <c r="E18" s="39">
        <v>380638</v>
      </c>
      <c r="F18" s="3">
        <v>7373.1687896046433</v>
      </c>
      <c r="G18" s="12">
        <v>1.177541253622421</v>
      </c>
      <c r="H18" s="39">
        <v>42606</v>
      </c>
      <c r="I18" s="3">
        <v>4481.5160381281694</v>
      </c>
      <c r="J18" s="12">
        <v>6.3942305286684498</v>
      </c>
      <c r="K18" s="39">
        <v>47073</v>
      </c>
      <c r="L18" s="3">
        <v>4509</v>
      </c>
      <c r="M18" s="12">
        <v>5.8229418873886436</v>
      </c>
      <c r="N18" s="39">
        <v>51492</v>
      </c>
      <c r="O18" s="3">
        <v>4021</v>
      </c>
      <c r="P18" s="12">
        <v>4.7471003256739852</v>
      </c>
      <c r="Q18" s="39">
        <v>32766</v>
      </c>
      <c r="R18" s="3">
        <v>3995</v>
      </c>
      <c r="S18" s="12">
        <v>7.4118642146475873</v>
      </c>
      <c r="T18" s="39">
        <v>39630</v>
      </c>
      <c r="U18" s="3">
        <v>3771</v>
      </c>
      <c r="V18" s="12">
        <v>5.784509754745069</v>
      </c>
      <c r="W18" s="39">
        <v>9465</v>
      </c>
      <c r="X18" s="3">
        <v>1758.265053966551</v>
      </c>
      <c r="Y18" s="12">
        <v>11.292700857367979</v>
      </c>
      <c r="Z18" s="39">
        <v>98565</v>
      </c>
      <c r="AA18" s="3">
        <v>6041.4834271062928</v>
      </c>
      <c r="AB18" s="12">
        <v>3.7261038930576529</v>
      </c>
      <c r="AC18" s="29">
        <v>72396</v>
      </c>
      <c r="AD18" s="3">
        <v>5493.6750905018034</v>
      </c>
      <c r="AE18" s="30">
        <v>4.6129898279001154</v>
      </c>
      <c r="AG18" s="5">
        <f t="shared" si="30"/>
        <v>380638</v>
      </c>
      <c r="AH18" s="5">
        <f t="shared" si="31"/>
        <v>42606</v>
      </c>
      <c r="AI18" s="5">
        <f t="shared" si="32"/>
        <v>98565</v>
      </c>
      <c r="AJ18" s="5">
        <f t="shared" si="33"/>
        <v>72396</v>
      </c>
      <c r="AL18" s="2">
        <f t="shared" si="26"/>
        <v>0.64058363696030829</v>
      </c>
      <c r="AM18" s="2">
        <f t="shared" si="27"/>
        <v>7.1702526905697533E-2</v>
      </c>
      <c r="AN18" s="2">
        <f t="shared" si="28"/>
        <v>0.16587709628831801</v>
      </c>
      <c r="AO18" s="2">
        <f t="shared" si="29"/>
        <v>0.12183673984567615</v>
      </c>
    </row>
    <row r="19" spans="1:49" x14ac:dyDescent="0.2">
      <c r="A19" s="28" t="s">
        <v>114</v>
      </c>
      <c r="B19" s="29">
        <v>591773</v>
      </c>
      <c r="C19" s="3">
        <v>7965</v>
      </c>
      <c r="D19" s="12">
        <v>0.81820990291104845</v>
      </c>
      <c r="E19" s="39">
        <v>272803</v>
      </c>
      <c r="F19" s="3">
        <v>7251.9308463332718</v>
      </c>
      <c r="G19" s="12">
        <v>1.6159897800224681</v>
      </c>
      <c r="H19" s="39">
        <v>38123</v>
      </c>
      <c r="I19" s="3">
        <v>4898.001224989639</v>
      </c>
      <c r="J19" s="12">
        <v>7.8102676690154169</v>
      </c>
      <c r="K19" s="39">
        <v>46852</v>
      </c>
      <c r="L19" s="3">
        <v>4543</v>
      </c>
      <c r="M19" s="12">
        <v>5.8945234518474647</v>
      </c>
      <c r="N19" s="39">
        <v>71373</v>
      </c>
      <c r="O19" s="3">
        <v>5075</v>
      </c>
      <c r="P19" s="12">
        <v>4.3225118503898159</v>
      </c>
      <c r="Q19" s="39">
        <v>47920</v>
      </c>
      <c r="R19" s="3">
        <v>4867</v>
      </c>
      <c r="S19" s="12">
        <v>6.1741707303459146</v>
      </c>
      <c r="T19" s="39">
        <v>108657</v>
      </c>
      <c r="U19" s="3">
        <v>6813</v>
      </c>
      <c r="V19" s="12">
        <v>3.8116654586322261</v>
      </c>
      <c r="W19" s="39">
        <v>6045</v>
      </c>
      <c r="X19" s="3">
        <v>1622.377576275017</v>
      </c>
      <c r="Y19" s="12">
        <v>16.315099532382689</v>
      </c>
      <c r="Z19" s="39">
        <v>118225</v>
      </c>
      <c r="AA19" s="3">
        <v>6811.3489119263304</v>
      </c>
      <c r="AB19" s="12">
        <v>3.5023367616234982</v>
      </c>
      <c r="AC19" s="29">
        <v>156577</v>
      </c>
      <c r="AD19" s="3">
        <v>8372.8524410740683</v>
      </c>
      <c r="AE19" s="30">
        <v>3.2507200312871571</v>
      </c>
      <c r="AG19" s="5">
        <f t="shared" si="30"/>
        <v>272803</v>
      </c>
      <c r="AH19" s="5">
        <f t="shared" si="31"/>
        <v>38123</v>
      </c>
      <c r="AI19" s="5">
        <f t="shared" si="32"/>
        <v>118225</v>
      </c>
      <c r="AJ19" s="5">
        <f t="shared" si="33"/>
        <v>156577</v>
      </c>
      <c r="AL19" s="2">
        <f t="shared" si="26"/>
        <v>0.46575031413898599</v>
      </c>
      <c r="AM19" s="2">
        <f t="shared" si="27"/>
        <v>6.508652480332168E-2</v>
      </c>
      <c r="AN19" s="2">
        <f t="shared" si="28"/>
        <v>0.20184283489947552</v>
      </c>
      <c r="AO19" s="2">
        <f t="shared" si="29"/>
        <v>0.26732032615821677</v>
      </c>
    </row>
    <row r="20" spans="1:49" x14ac:dyDescent="0.2">
      <c r="A20" s="28" t="s">
        <v>115</v>
      </c>
      <c r="B20" s="29">
        <v>422315</v>
      </c>
      <c r="C20" s="3">
        <v>3351</v>
      </c>
      <c r="D20" s="12">
        <v>0.48236081286937488</v>
      </c>
      <c r="E20" s="39">
        <v>276601</v>
      </c>
      <c r="F20" s="3">
        <v>6703.0492315065094</v>
      </c>
      <c r="G20" s="12">
        <v>1.473169643074915</v>
      </c>
      <c r="H20" s="39">
        <v>31080</v>
      </c>
      <c r="I20" s="3">
        <v>3331.0222154768048</v>
      </c>
      <c r="J20" s="12">
        <v>6.5152429762135657</v>
      </c>
      <c r="K20" s="39">
        <v>21095</v>
      </c>
      <c r="L20" s="3">
        <v>3727</v>
      </c>
      <c r="M20" s="12">
        <v>10.7402393716081</v>
      </c>
      <c r="N20" s="39">
        <v>33553</v>
      </c>
      <c r="O20" s="3">
        <v>4311</v>
      </c>
      <c r="P20" s="12">
        <v>7.8105346556466451</v>
      </c>
      <c r="Q20" s="39">
        <v>20752</v>
      </c>
      <c r="R20" s="3">
        <v>3948</v>
      </c>
      <c r="S20" s="12">
        <v>11.56515034695451</v>
      </c>
      <c r="T20" s="39">
        <v>22419</v>
      </c>
      <c r="U20" s="3">
        <v>3272</v>
      </c>
      <c r="V20" s="12">
        <v>8.8721965777237095</v>
      </c>
      <c r="W20" s="39">
        <v>16815</v>
      </c>
      <c r="X20" s="3">
        <v>2978.112321588962</v>
      </c>
      <c r="Y20" s="12">
        <v>10.766593084185271</v>
      </c>
      <c r="Z20" s="39">
        <v>54648</v>
      </c>
      <c r="AA20" s="3">
        <v>5698.7059934690433</v>
      </c>
      <c r="AB20" s="12">
        <v>6.3392236908856008</v>
      </c>
      <c r="AC20" s="29">
        <v>43171</v>
      </c>
      <c r="AD20" s="3">
        <v>5127.639612921329</v>
      </c>
      <c r="AE20" s="30">
        <v>7.2203704979558969</v>
      </c>
      <c r="AG20" s="5">
        <f t="shared" si="30"/>
        <v>276601</v>
      </c>
      <c r="AH20" s="5">
        <f t="shared" si="31"/>
        <v>31080</v>
      </c>
      <c r="AI20" s="5">
        <f t="shared" si="32"/>
        <v>54648</v>
      </c>
      <c r="AJ20" s="5">
        <f t="shared" si="33"/>
        <v>43171</v>
      </c>
      <c r="AL20" s="2">
        <f t="shared" si="26"/>
        <v>0.68212330456226877</v>
      </c>
      <c r="AM20" s="2">
        <f t="shared" si="27"/>
        <v>7.6646115906288531E-2</v>
      </c>
      <c r="AN20" s="2">
        <f t="shared" si="28"/>
        <v>0.13476695437731195</v>
      </c>
      <c r="AO20" s="2">
        <f t="shared" si="29"/>
        <v>0.1064636251541307</v>
      </c>
    </row>
    <row r="21" spans="1:49" ht="16" thickBot="1" x14ac:dyDescent="0.25">
      <c r="A21" s="31" t="s">
        <v>116</v>
      </c>
      <c r="B21" s="32">
        <f>B15-B14</f>
        <v>1204478</v>
      </c>
      <c r="C21" s="33"/>
      <c r="D21" s="37"/>
      <c r="E21" s="40">
        <f t="shared" ref="E21" si="34">E15-E14</f>
        <v>890257</v>
      </c>
      <c r="F21" s="33"/>
      <c r="G21" s="37"/>
      <c r="H21" s="40">
        <f t="shared" ref="H21" si="35">H15-H14</f>
        <v>48297</v>
      </c>
      <c r="I21" s="33"/>
      <c r="J21" s="37"/>
      <c r="K21" s="40">
        <f t="shared" ref="K21" si="36">K15-K14</f>
        <v>47930</v>
      </c>
      <c r="L21" s="33"/>
      <c r="M21" s="37"/>
      <c r="N21" s="40">
        <f t="shared" ref="N21" si="37">N15-N14</f>
        <v>46233</v>
      </c>
      <c r="O21" s="33"/>
      <c r="P21" s="37"/>
      <c r="Q21" s="40">
        <f t="shared" ref="Q21" si="38">Q15-Q14</f>
        <v>28210</v>
      </c>
      <c r="R21" s="33"/>
      <c r="S21" s="37"/>
      <c r="T21" s="40">
        <f t="shared" ref="T21" si="39">T15-T14</f>
        <v>79251</v>
      </c>
      <c r="U21" s="33"/>
      <c r="V21" s="37"/>
      <c r="W21" s="40">
        <f t="shared" ref="W21" si="40">W15-W14</f>
        <v>64300</v>
      </c>
      <c r="X21" s="33"/>
      <c r="Y21" s="37"/>
      <c r="Z21" s="40">
        <f t="shared" ref="Z21" si="41">Z15-Z14</f>
        <v>94163</v>
      </c>
      <c r="AA21" s="33"/>
      <c r="AB21" s="37"/>
      <c r="AC21" s="32">
        <f t="shared" ref="AC21" si="42">AC15-AC14</f>
        <v>107461</v>
      </c>
      <c r="AD21" s="33"/>
      <c r="AE21" s="34"/>
    </row>
    <row r="23" spans="1:49" x14ac:dyDescent="0.2">
      <c r="B23" s="1" t="s">
        <v>61</v>
      </c>
      <c r="C23" s="1" t="s">
        <v>62</v>
      </c>
      <c r="D23" s="1" t="s">
        <v>63</v>
      </c>
      <c r="E23" s="22" t="s">
        <v>64</v>
      </c>
      <c r="F23" s="23" t="s">
        <v>65</v>
      </c>
      <c r="G23" s="23" t="s">
        <v>66</v>
      </c>
      <c r="H23" s="23" t="s">
        <v>67</v>
      </c>
      <c r="I23" s="7" t="s">
        <v>68</v>
      </c>
      <c r="J23" s="22" t="s">
        <v>69</v>
      </c>
      <c r="K23" s="23" t="s">
        <v>70</v>
      </c>
      <c r="L23" s="23" t="s">
        <v>71</v>
      </c>
      <c r="M23" s="23" t="s">
        <v>72</v>
      </c>
      <c r="N23" s="7" t="s">
        <v>73</v>
      </c>
      <c r="O23" s="22" t="s">
        <v>74</v>
      </c>
      <c r="P23" s="23" t="s">
        <v>75</v>
      </c>
      <c r="Q23" s="23" t="s">
        <v>76</v>
      </c>
      <c r="R23" s="23" t="s">
        <v>77</v>
      </c>
      <c r="S23" s="7" t="s">
        <v>78</v>
      </c>
      <c r="T23" s="22" t="s">
        <v>79</v>
      </c>
      <c r="U23" s="23" t="s">
        <v>80</v>
      </c>
      <c r="V23" s="23" t="s">
        <v>81</v>
      </c>
      <c r="W23" s="23" t="s">
        <v>82</v>
      </c>
      <c r="X23" s="7" t="s">
        <v>83</v>
      </c>
      <c r="Y23" s="22" t="s">
        <v>84</v>
      </c>
      <c r="Z23" s="23" t="s">
        <v>85</v>
      </c>
      <c r="AA23" s="23" t="s">
        <v>86</v>
      </c>
      <c r="AB23" s="23" t="s">
        <v>87</v>
      </c>
      <c r="AC23" s="7" t="s">
        <v>88</v>
      </c>
      <c r="AD23" s="22" t="s">
        <v>89</v>
      </c>
      <c r="AE23" s="23" t="s">
        <v>90</v>
      </c>
      <c r="AF23" s="23" t="s">
        <v>91</v>
      </c>
      <c r="AG23" s="23" t="s">
        <v>92</v>
      </c>
      <c r="AH23" s="7" t="s">
        <v>93</v>
      </c>
      <c r="AI23" s="22" t="s">
        <v>94</v>
      </c>
      <c r="AJ23" s="23" t="s">
        <v>95</v>
      </c>
      <c r="AK23" s="23" t="s">
        <v>96</v>
      </c>
      <c r="AL23" s="23" t="s">
        <v>97</v>
      </c>
      <c r="AM23" s="7" t="s">
        <v>98</v>
      </c>
      <c r="AN23" s="22" t="s">
        <v>99</v>
      </c>
      <c r="AO23" s="23" t="s">
        <v>100</v>
      </c>
      <c r="AP23" s="23" t="s">
        <v>101</v>
      </c>
      <c r="AQ23" s="23" t="s">
        <v>102</v>
      </c>
      <c r="AR23" s="7" t="s">
        <v>103</v>
      </c>
      <c r="AS23" s="22" t="s">
        <v>104</v>
      </c>
      <c r="AT23" s="23" t="s">
        <v>105</v>
      </c>
      <c r="AU23" s="23" t="s">
        <v>106</v>
      </c>
      <c r="AV23" s="23" t="s">
        <v>107</v>
      </c>
      <c r="AW23" s="7" t="s">
        <v>108</v>
      </c>
    </row>
    <row r="24" spans="1:49" x14ac:dyDescent="0.2">
      <c r="A24" t="s">
        <v>109</v>
      </c>
      <c r="B24" s="8">
        <v>43255</v>
      </c>
      <c r="C24" s="9">
        <v>10903.03742082911</v>
      </c>
      <c r="D24" s="10">
        <v>15.32305230391921</v>
      </c>
      <c r="E24" s="8">
        <v>36160</v>
      </c>
      <c r="F24" s="9">
        <v>10917.999725224399</v>
      </c>
      <c r="G24" s="16">
        <v>18.354761891129591</v>
      </c>
      <c r="H24" s="18">
        <v>0.63827261087184262</v>
      </c>
      <c r="I24" s="19">
        <v>0.6515384913709521</v>
      </c>
      <c r="J24" s="8">
        <v>-3781</v>
      </c>
      <c r="K24" s="9">
        <v>5160.9573724261663</v>
      </c>
      <c r="L24" s="16">
        <v>82.97699298646755</v>
      </c>
      <c r="M24" s="18">
        <v>6.844538304205397E-2</v>
      </c>
      <c r="N24" s="19">
        <v>5.7987201861547412E-2</v>
      </c>
      <c r="O24" s="8">
        <v>-3892</v>
      </c>
      <c r="P24" s="9">
        <v>5093.1570759205924</v>
      </c>
      <c r="Q24" s="16">
        <v>79.551493296522722</v>
      </c>
      <c r="R24" s="18">
        <v>6.0308961205248007E-2</v>
      </c>
      <c r="S24" s="19">
        <v>5.0224549156486331E-2</v>
      </c>
      <c r="T24" s="8">
        <v>-19281</v>
      </c>
      <c r="U24" s="9">
        <v>5784.6564288642066</v>
      </c>
      <c r="V24" s="16">
        <v>18.238205836806461</v>
      </c>
      <c r="W24" s="18">
        <v>8.9379250710876837E-2</v>
      </c>
      <c r="X24" s="19">
        <v>5.3471398099670352E-2</v>
      </c>
      <c r="Y24" s="8">
        <v>-3826</v>
      </c>
      <c r="Z24" s="9">
        <v>4444.7328378655111</v>
      </c>
      <c r="AA24" s="16">
        <v>70.62115135865325</v>
      </c>
      <c r="AB24" s="18">
        <v>5.0803997538952733E-2</v>
      </c>
      <c r="AC24" s="19">
        <v>4.1459763428349818E-2</v>
      </c>
      <c r="AD24" s="8">
        <v>35100</v>
      </c>
      <c r="AE24" s="9">
        <v>6225.583506788741</v>
      </c>
      <c r="AF24" s="16">
        <v>10.78219157905548</v>
      </c>
      <c r="AG24" s="18">
        <v>6.2389211300863029E-2</v>
      </c>
      <c r="AH24" s="19">
        <v>0.1126530928834594</v>
      </c>
      <c r="AI24" s="8">
        <v>2775</v>
      </c>
      <c r="AJ24" s="9">
        <v>3648.4325401465221</v>
      </c>
      <c r="AK24" s="16">
        <v>79.924040420526779</v>
      </c>
      <c r="AL24" s="18">
        <v>3.040058533016279E-2</v>
      </c>
      <c r="AM24" s="19">
        <v>3.2665503199534623E-2</v>
      </c>
      <c r="AN24" s="8">
        <v>-23173</v>
      </c>
      <c r="AO24" s="9">
        <v>7707.3016678990834</v>
      </c>
      <c r="AP24" s="16">
        <v>20.218744951969128</v>
      </c>
      <c r="AQ24" s="18">
        <v>0.14968821191612491</v>
      </c>
      <c r="AR24" s="19">
        <v>0.1036959472561567</v>
      </c>
      <c r="AS24" s="8">
        <v>31274</v>
      </c>
      <c r="AT24" s="9">
        <v>7649.4143566680968</v>
      </c>
      <c r="AU24" s="16">
        <v>14.86890040566651</v>
      </c>
      <c r="AV24" s="18">
        <v>0.11319320883981571</v>
      </c>
      <c r="AW24" s="19">
        <v>0.15411285631180921</v>
      </c>
    </row>
    <row r="25" spans="1:49" x14ac:dyDescent="0.2">
      <c r="A25" t="s">
        <v>110</v>
      </c>
      <c r="B25" s="8">
        <v>208655</v>
      </c>
      <c r="C25" s="9">
        <v>3185.6121860640851</v>
      </c>
      <c r="D25" s="10">
        <v>0.92810733620042074</v>
      </c>
      <c r="E25" s="8">
        <v>180105</v>
      </c>
      <c r="F25" s="9">
        <v>16066.853767928549</v>
      </c>
      <c r="G25" s="16">
        <v>5.422994562840219</v>
      </c>
      <c r="H25" s="18">
        <v>0.68892765878589268</v>
      </c>
      <c r="I25" s="19">
        <v>0.70858951610591725</v>
      </c>
      <c r="J25" s="8">
        <v>1219</v>
      </c>
      <c r="K25" s="9">
        <v>7249.4211493056464</v>
      </c>
      <c r="L25" s="16">
        <v>361.52116061576442</v>
      </c>
      <c r="M25" s="18">
        <v>5.1484716370162303E-2</v>
      </c>
      <c r="N25" s="19">
        <v>4.6334357794022292E-2</v>
      </c>
      <c r="O25" s="8">
        <v>-11667</v>
      </c>
      <c r="P25" s="9">
        <v>7499.4072432426283</v>
      </c>
      <c r="Q25" s="16">
        <v>39.075256520639371</v>
      </c>
      <c r="R25" s="18">
        <v>5.6065782030274659E-2</v>
      </c>
      <c r="S25" s="19">
        <v>4.342970618727026E-2</v>
      </c>
      <c r="T25" s="8">
        <v>-32176</v>
      </c>
      <c r="U25" s="9">
        <v>8495.4569624005508</v>
      </c>
      <c r="V25" s="16">
        <v>16.05050822754589</v>
      </c>
      <c r="W25" s="18">
        <v>6.8809252106741575E-2</v>
      </c>
      <c r="X25" s="19">
        <v>4.3643864078961529E-2</v>
      </c>
      <c r="Y25" s="8">
        <v>-533</v>
      </c>
      <c r="Z25" s="9">
        <v>5964.5194274140813</v>
      </c>
      <c r="AA25" s="16">
        <v>680.27160905057474</v>
      </c>
      <c r="AB25" s="18">
        <v>3.3813324165106122E-2</v>
      </c>
      <c r="AC25" s="19">
        <v>2.970954024735236E-2</v>
      </c>
      <c r="AD25" s="8">
        <v>74986</v>
      </c>
      <c r="AE25" s="9">
        <v>8168.2067187357598</v>
      </c>
      <c r="AF25" s="16">
        <v>6.6218696942868123</v>
      </c>
      <c r="AG25" s="18">
        <v>4.6867684925093633E-2</v>
      </c>
      <c r="AH25" s="19">
        <v>8.2131714674628722E-2</v>
      </c>
      <c r="AI25" s="8">
        <v>-3279</v>
      </c>
      <c r="AJ25" s="9">
        <v>6969.0233175101384</v>
      </c>
      <c r="AK25" s="16">
        <v>129.20062027788771</v>
      </c>
      <c r="AL25" s="18">
        <v>5.4031581616729087E-2</v>
      </c>
      <c r="AM25" s="19">
        <v>4.616130091184753E-2</v>
      </c>
      <c r="AN25" s="8">
        <v>-43843</v>
      </c>
      <c r="AO25" s="9">
        <v>11331.98561594569</v>
      </c>
      <c r="AP25" s="16">
        <v>15.71230311631534</v>
      </c>
      <c r="AQ25" s="18">
        <v>0.1248750341370162</v>
      </c>
      <c r="AR25" s="19">
        <v>8.707357026623179E-2</v>
      </c>
      <c r="AS25" s="8">
        <v>74453</v>
      </c>
      <c r="AT25" s="9">
        <v>10114.10366765142</v>
      </c>
      <c r="AU25" s="16">
        <v>8.2580840091414647</v>
      </c>
      <c r="AV25" s="18">
        <v>8.0681009090199748E-2</v>
      </c>
      <c r="AW25" s="19">
        <v>0.1118412549219811</v>
      </c>
    </row>
    <row r="26" spans="1:49" x14ac:dyDescent="0.2">
      <c r="A26" t="s">
        <v>111</v>
      </c>
      <c r="B26" s="8">
        <v>10356985</v>
      </c>
      <c r="C26" s="9">
        <v>7124.5380201104972</v>
      </c>
      <c r="D26" s="10">
        <v>4.1817441582109621E-2</v>
      </c>
      <c r="E26" s="8">
        <v>8000273</v>
      </c>
      <c r="F26" s="9">
        <v>175048.09959265479</v>
      </c>
      <c r="G26" s="16">
        <v>1.3301073425539169</v>
      </c>
      <c r="H26" s="18">
        <v>0.6724859079027854</v>
      </c>
      <c r="I26" s="19">
        <v>0.67976948681322047</v>
      </c>
      <c r="J26" s="8">
        <v>-128878</v>
      </c>
      <c r="K26" s="9">
        <v>82089.413257739885</v>
      </c>
      <c r="L26" s="16">
        <v>38.72063415019246</v>
      </c>
      <c r="M26" s="18">
        <v>8.2684292747767077E-2</v>
      </c>
      <c r="N26" s="19">
        <v>7.5753223487765045E-2</v>
      </c>
      <c r="O26" s="8">
        <v>41068</v>
      </c>
      <c r="P26" s="9">
        <v>62997.42871736909</v>
      </c>
      <c r="Q26" s="16">
        <v>93.250972169767948</v>
      </c>
      <c r="R26" s="18">
        <v>4.8094155700160707E-2</v>
      </c>
      <c r="S26" s="19">
        <v>4.4878899147754753E-2</v>
      </c>
      <c r="T26" s="8">
        <v>65255</v>
      </c>
      <c r="U26" s="9">
        <v>68220.285055106593</v>
      </c>
      <c r="V26" s="16">
        <v>63.552674746517312</v>
      </c>
      <c r="W26" s="18">
        <v>4.5001609175857257E-2</v>
      </c>
      <c r="X26" s="19">
        <v>4.2181830844672162E-2</v>
      </c>
      <c r="Y26" s="8">
        <v>511943</v>
      </c>
      <c r="Z26" s="9">
        <v>54730.332595371648</v>
      </c>
      <c r="AA26" s="16">
        <v>6.4989107972882696</v>
      </c>
      <c r="AB26" s="18">
        <v>3.596948700581485E-2</v>
      </c>
      <c r="AC26" s="19">
        <v>3.6950207899440063E-2</v>
      </c>
      <c r="AD26" s="8">
        <v>2439601</v>
      </c>
      <c r="AE26" s="9">
        <v>59837.53465843993</v>
      </c>
      <c r="AF26" s="16">
        <v>1.491038944818033</v>
      </c>
      <c r="AG26" s="18">
        <v>4.9394691514178142E-2</v>
      </c>
      <c r="AH26" s="19">
        <v>6.2958162282212099E-2</v>
      </c>
      <c r="AI26" s="8">
        <v>-572277</v>
      </c>
      <c r="AJ26" s="9">
        <v>71763.608242618342</v>
      </c>
      <c r="AK26" s="16">
        <v>7.6231079991873916</v>
      </c>
      <c r="AL26" s="18">
        <v>6.6369855953436599E-2</v>
      </c>
      <c r="AM26" s="19">
        <v>5.7508189524935437E-2</v>
      </c>
      <c r="AN26" s="8">
        <v>106323</v>
      </c>
      <c r="AO26" s="9">
        <v>92858.404670767413</v>
      </c>
      <c r="AP26" s="16">
        <v>53.091878727379303</v>
      </c>
      <c r="AQ26" s="18">
        <v>9.3095764876017964E-2</v>
      </c>
      <c r="AR26" s="19">
        <v>8.7060729992426908E-2</v>
      </c>
      <c r="AS26" s="8">
        <v>2951544</v>
      </c>
      <c r="AT26" s="9">
        <v>81092.168919076285</v>
      </c>
      <c r="AU26" s="16">
        <v>1.670181820721202</v>
      </c>
      <c r="AV26" s="18">
        <v>8.5364178519992992E-2</v>
      </c>
      <c r="AW26" s="19">
        <v>9.9908370181652162E-2</v>
      </c>
    </row>
    <row r="27" spans="1:49" x14ac:dyDescent="0.2">
      <c r="A27" t="s">
        <v>112</v>
      </c>
      <c r="B27" s="8">
        <v>291947</v>
      </c>
      <c r="C27" s="9">
        <v>755.77906824679917</v>
      </c>
      <c r="D27" s="10">
        <v>0.15737108552852511</v>
      </c>
      <c r="E27" s="8">
        <v>261353</v>
      </c>
      <c r="F27" s="9">
        <v>21532.351497223892</v>
      </c>
      <c r="G27" s="16">
        <v>5.0083891817777513</v>
      </c>
      <c r="H27" s="18">
        <v>0.68155095410958089</v>
      </c>
      <c r="I27" s="19">
        <v>0.70142432260644183</v>
      </c>
      <c r="J27" s="8">
        <v>6486</v>
      </c>
      <c r="K27" s="9">
        <v>9474.4695366020369</v>
      </c>
      <c r="L27" s="16">
        <v>88.799814204473478</v>
      </c>
      <c r="M27" s="18">
        <v>4.7442370882041132E-2</v>
      </c>
      <c r="N27" s="19">
        <v>4.5095955790402667E-2</v>
      </c>
      <c r="O27" s="8">
        <v>-5433</v>
      </c>
      <c r="P27" s="9">
        <v>9227.9728001332987</v>
      </c>
      <c r="Q27" s="16">
        <v>103.2525291532417</v>
      </c>
      <c r="R27" s="18">
        <v>4.2555725184404043E-2</v>
      </c>
      <c r="S27" s="19">
        <v>3.6866394684398077E-2</v>
      </c>
      <c r="T27" s="8">
        <v>-38430</v>
      </c>
      <c r="U27" s="9">
        <v>9652.2812329521348</v>
      </c>
      <c r="V27" s="16">
        <v>15.268405323779209</v>
      </c>
      <c r="W27" s="18">
        <v>5.1823877012917942E-2</v>
      </c>
      <c r="X27" s="19">
        <v>3.4759461366782589E-2</v>
      </c>
      <c r="Y27" s="8">
        <v>-1647</v>
      </c>
      <c r="Z27" s="9">
        <v>8004.7661427427101</v>
      </c>
      <c r="AA27" s="16">
        <v>295.4535055075807</v>
      </c>
      <c r="AB27" s="18">
        <v>2.8412871152877429E-2</v>
      </c>
      <c r="AC27" s="19">
        <v>2.5245285844230941E-2</v>
      </c>
      <c r="AD27" s="8">
        <v>85831</v>
      </c>
      <c r="AE27" s="9">
        <v>9407.6574129801302</v>
      </c>
      <c r="AF27" s="16">
        <v>6.6630246374662594</v>
      </c>
      <c r="AG27" s="18">
        <v>3.7160427127470107E-2</v>
      </c>
      <c r="AH27" s="19">
        <v>6.1050089448288047E-2</v>
      </c>
      <c r="AI27" s="8">
        <v>-16213</v>
      </c>
      <c r="AJ27" s="9">
        <v>11958.448477959</v>
      </c>
      <c r="AK27" s="16">
        <v>44.837929703523223</v>
      </c>
      <c r="AL27" s="18">
        <v>0.1110537745307085</v>
      </c>
      <c r="AM27" s="19">
        <v>9.5558490259455786E-2</v>
      </c>
      <c r="AN27" s="8">
        <v>-43863</v>
      </c>
      <c r="AO27" s="9">
        <v>13353.726633415859</v>
      </c>
      <c r="AP27" s="16">
        <v>18.507094704887439</v>
      </c>
      <c r="AQ27" s="18">
        <v>9.4379602197321985E-2</v>
      </c>
      <c r="AR27" s="19">
        <v>7.1625856051180672E-2</v>
      </c>
      <c r="AS27" s="8">
        <v>84184</v>
      </c>
      <c r="AT27" s="9">
        <v>12352.339818835941</v>
      </c>
      <c r="AU27" s="16">
        <v>8.9197723634724166</v>
      </c>
      <c r="AV27" s="18">
        <v>6.5573298280347539E-2</v>
      </c>
      <c r="AW27" s="19">
        <v>8.6295375292519003E-2</v>
      </c>
    </row>
    <row r="28" spans="1:49" x14ac:dyDescent="0.2">
      <c r="A28" s="3" t="s">
        <v>113</v>
      </c>
      <c r="B28" s="11">
        <v>77871</v>
      </c>
      <c r="C28" s="9">
        <v>7728.2058073009421</v>
      </c>
      <c r="D28" s="12">
        <v>6.0330513942889823</v>
      </c>
      <c r="E28" s="11">
        <v>26613</v>
      </c>
      <c r="F28" s="9">
        <v>9127.1885046820407</v>
      </c>
      <c r="G28" s="17">
        <v>20.84861856983084</v>
      </c>
      <c r="H28" s="18">
        <v>0.67330862173568229</v>
      </c>
      <c r="I28" s="19">
        <v>0.63053986449550248</v>
      </c>
      <c r="J28" s="11">
        <v>10304</v>
      </c>
      <c r="K28" s="9">
        <v>5524.3612300428003</v>
      </c>
      <c r="L28" s="17">
        <v>32.591947825867493</v>
      </c>
      <c r="M28" s="18">
        <v>6.1434122164553372E-2</v>
      </c>
      <c r="N28" s="19">
        <v>7.0578296088922757E-2</v>
      </c>
      <c r="O28" s="11">
        <v>8651</v>
      </c>
      <c r="P28" s="9">
        <v>5584.0412785007238</v>
      </c>
      <c r="Q28" s="17">
        <v>39.238862197358102</v>
      </c>
      <c r="R28" s="18">
        <v>7.3073550919647998E-2</v>
      </c>
      <c r="S28" s="19">
        <v>7.7978034356519288E-2</v>
      </c>
      <c r="T28" s="11">
        <v>4160</v>
      </c>
      <c r="U28" s="9">
        <v>5456.8454257015565</v>
      </c>
      <c r="V28" s="17">
        <v>79.74113610155419</v>
      </c>
      <c r="W28" s="18">
        <v>9.0019189842506356E-2</v>
      </c>
      <c r="X28" s="19">
        <v>8.5298258982556691E-2</v>
      </c>
      <c r="Y28" s="11">
        <v>10978</v>
      </c>
      <c r="Z28" s="9">
        <v>4673.9170938303987</v>
      </c>
      <c r="AA28" s="17">
        <v>25.88164499117272</v>
      </c>
      <c r="AB28" s="18">
        <v>4.1437887862091793E-2</v>
      </c>
      <c r="AC28" s="19">
        <v>5.4277999569301107E-2</v>
      </c>
      <c r="AD28" s="11">
        <v>15365</v>
      </c>
      <c r="AE28" s="9">
        <v>4415.501104065087</v>
      </c>
      <c r="AF28" s="17">
        <v>17.469542466902489</v>
      </c>
      <c r="AG28" s="18">
        <v>4.6148813519995287E-2</v>
      </c>
      <c r="AH28" s="19">
        <v>6.564845031225669E-2</v>
      </c>
      <c r="AI28" s="11">
        <v>1800</v>
      </c>
      <c r="AJ28" s="9">
        <v>2299.9534777903659</v>
      </c>
      <c r="AK28" s="17">
        <v>77.674889489711788</v>
      </c>
      <c r="AL28" s="18">
        <v>1.457781395552293E-2</v>
      </c>
      <c r="AM28" s="19">
        <v>1.5679096194940949E-2</v>
      </c>
      <c r="AN28" s="11">
        <v>12811</v>
      </c>
      <c r="AO28" s="9">
        <v>7807.6039218187807</v>
      </c>
      <c r="AP28" s="17">
        <v>37.04834737538566</v>
      </c>
      <c r="AQ28" s="18">
        <v>0.16309274076215441</v>
      </c>
      <c r="AR28" s="19">
        <v>0.16327629333907601</v>
      </c>
      <c r="AS28" s="11">
        <v>26343</v>
      </c>
      <c r="AT28" s="9">
        <v>6429.7862328385381</v>
      </c>
      <c r="AU28" s="17">
        <v>14.837659492174121</v>
      </c>
      <c r="AV28" s="18">
        <v>8.7586701382087073E-2</v>
      </c>
      <c r="AW28" s="19">
        <v>0.1199264498815578</v>
      </c>
    </row>
    <row r="29" spans="1:49" x14ac:dyDescent="0.2">
      <c r="A29" s="3" t="s">
        <v>114</v>
      </c>
      <c r="B29" s="11">
        <v>77401</v>
      </c>
      <c r="C29" s="9">
        <v>10584.70906543964</v>
      </c>
      <c r="D29" s="12">
        <v>8.3131659746152327</v>
      </c>
      <c r="E29" s="11">
        <v>21219</v>
      </c>
      <c r="F29" s="9">
        <v>9303.7675164419288</v>
      </c>
      <c r="G29" s="17">
        <v>26.65434621933554</v>
      </c>
      <c r="H29" s="18">
        <v>0.48910904948169809</v>
      </c>
      <c r="I29" s="19">
        <v>0.46099264413888441</v>
      </c>
      <c r="J29" s="11">
        <v>9383</v>
      </c>
      <c r="K29" s="9">
        <v>5718.7124424996227</v>
      </c>
      <c r="L29" s="17">
        <v>37.050207158581912</v>
      </c>
      <c r="M29" s="18">
        <v>5.5873958924669308E-2</v>
      </c>
      <c r="N29" s="19">
        <v>6.4421661684463463E-2</v>
      </c>
      <c r="O29" s="11">
        <v>-12231</v>
      </c>
      <c r="P29" s="9">
        <v>6170.7232153127716</v>
      </c>
      <c r="Q29" s="17">
        <v>30.66960610732146</v>
      </c>
      <c r="R29" s="18">
        <v>0.11486433942749601</v>
      </c>
      <c r="S29" s="19">
        <v>7.9172250170251091E-2</v>
      </c>
      <c r="T29" s="11">
        <v>2973</v>
      </c>
      <c r="U29" s="9">
        <v>7044.7584060775289</v>
      </c>
      <c r="V29" s="17">
        <v>144.0473564221362</v>
      </c>
      <c r="W29" s="18">
        <v>0.13297768929879539</v>
      </c>
      <c r="X29" s="19">
        <v>0.1206087469350579</v>
      </c>
      <c r="Y29" s="11">
        <v>3229</v>
      </c>
      <c r="Z29" s="9">
        <v>6136.1924676463659</v>
      </c>
      <c r="AA29" s="17">
        <v>115.5220869315289</v>
      </c>
      <c r="AB29" s="18">
        <v>8.6884589363340148E-2</v>
      </c>
      <c r="AC29" s="19">
        <v>8.0976996246871685E-2</v>
      </c>
      <c r="AD29" s="11">
        <v>53760</v>
      </c>
      <c r="AE29" s="9">
        <v>7548.0441175181268</v>
      </c>
      <c r="AF29" s="17">
        <v>8.5351128481850296</v>
      </c>
      <c r="AG29" s="18">
        <v>0.1067262603718709</v>
      </c>
      <c r="AH29" s="19">
        <v>0.18361263525034091</v>
      </c>
      <c r="AI29" s="11">
        <v>-932</v>
      </c>
      <c r="AJ29" s="9">
        <v>2165.3420053192522</v>
      </c>
      <c r="AK29" s="17">
        <v>141.23576485638961</v>
      </c>
      <c r="AL29" s="18">
        <v>1.3564113132130051E-2</v>
      </c>
      <c r="AM29" s="19">
        <v>1.021506557413062E-2</v>
      </c>
      <c r="AN29" s="11">
        <v>-9258</v>
      </c>
      <c r="AO29" s="9">
        <v>9365.1719685225216</v>
      </c>
      <c r="AP29" s="17">
        <v>61.493990696438807</v>
      </c>
      <c r="AQ29" s="18">
        <v>0.24784202872629149</v>
      </c>
      <c r="AR29" s="19">
        <v>0.199780997105309</v>
      </c>
      <c r="AS29" s="11">
        <v>56989</v>
      </c>
      <c r="AT29" s="9">
        <v>9727.5807886647744</v>
      </c>
      <c r="AU29" s="17">
        <v>10.3764287350764</v>
      </c>
      <c r="AV29" s="18">
        <v>0.19361084973521109</v>
      </c>
      <c r="AW29" s="19">
        <v>0.2645896314972126</v>
      </c>
    </row>
    <row r="30" spans="1:49" x14ac:dyDescent="0.2">
      <c r="A30" s="3" t="s">
        <v>115</v>
      </c>
      <c r="B30" s="11">
        <v>54278</v>
      </c>
      <c r="C30" s="9">
        <v>5809.7949189278625</v>
      </c>
      <c r="D30" s="12">
        <v>6.5068540187041819</v>
      </c>
      <c r="E30" s="11">
        <v>34286</v>
      </c>
      <c r="F30" s="9">
        <v>8991.7038429877139</v>
      </c>
      <c r="G30" s="17">
        <v>15.94260445522478</v>
      </c>
      <c r="H30" s="18">
        <v>0.65839847624016068</v>
      </c>
      <c r="I30" s="19">
        <v>0.65496371192119629</v>
      </c>
      <c r="J30" s="11">
        <v>10785</v>
      </c>
      <c r="K30" s="9">
        <v>4059.9998768472892</v>
      </c>
      <c r="L30" s="17">
        <v>22.884423101697809</v>
      </c>
      <c r="M30" s="18">
        <v>5.5143912161005552E-2</v>
      </c>
      <c r="N30" s="19">
        <v>7.3594354924641558E-2</v>
      </c>
      <c r="O30" s="11">
        <v>872</v>
      </c>
      <c r="P30" s="9">
        <v>4544.2853123456061</v>
      </c>
      <c r="Q30" s="17">
        <v>316.79856336588529</v>
      </c>
      <c r="R30" s="18">
        <v>5.4948279656664947E-2</v>
      </c>
      <c r="S30" s="19">
        <v>4.995086605969478E-2</v>
      </c>
      <c r="T30" s="11">
        <v>4427</v>
      </c>
      <c r="U30" s="9">
        <v>5136.1449551195492</v>
      </c>
      <c r="V30" s="17">
        <v>70.528045368460184</v>
      </c>
      <c r="W30" s="18">
        <v>7.9138782242002839E-2</v>
      </c>
      <c r="X30" s="19">
        <v>7.9450173448729025E-2</v>
      </c>
      <c r="Y30" s="11">
        <v>-3939</v>
      </c>
      <c r="Z30" s="9">
        <v>4941.6078355126483</v>
      </c>
      <c r="AA30" s="17">
        <v>76.263440499727977</v>
      </c>
      <c r="AB30" s="18">
        <v>6.7088363398245282E-2</v>
      </c>
      <c r="AC30" s="19">
        <v>4.9138676106697608E-2</v>
      </c>
      <c r="AD30" s="11">
        <v>9197</v>
      </c>
      <c r="AE30" s="9">
        <v>3647.0954196456119</v>
      </c>
      <c r="AF30" s="17">
        <v>24.10654868391148</v>
      </c>
      <c r="AG30" s="18">
        <v>3.5925735727657823E-2</v>
      </c>
      <c r="AH30" s="19">
        <v>5.3085966636278598E-2</v>
      </c>
      <c r="AI30" s="11">
        <v>-1350</v>
      </c>
      <c r="AJ30" s="9">
        <v>3513.8545786642908</v>
      </c>
      <c r="AK30" s="17">
        <v>158.2282822769015</v>
      </c>
      <c r="AL30" s="18">
        <v>4.9356450574262911E-2</v>
      </c>
      <c r="AM30" s="19">
        <v>3.9816250902762147E-2</v>
      </c>
      <c r="AN30" s="11">
        <v>5299</v>
      </c>
      <c r="AO30" s="9">
        <v>6857.8797014820839</v>
      </c>
      <c r="AP30" s="17">
        <v>78.673784311911618</v>
      </c>
      <c r="AQ30" s="18">
        <v>0.13408706189866779</v>
      </c>
      <c r="AR30" s="19">
        <v>0.1294010395084238</v>
      </c>
      <c r="AS30" s="11">
        <v>5258</v>
      </c>
      <c r="AT30" s="9">
        <v>6141.7255718568213</v>
      </c>
      <c r="AU30" s="17">
        <v>71.007451049919254</v>
      </c>
      <c r="AV30" s="18">
        <v>0.10301409912590311</v>
      </c>
      <c r="AW30" s="19">
        <v>0.1022246427429762</v>
      </c>
    </row>
    <row r="31" spans="1:49" x14ac:dyDescent="0.2">
      <c r="A31" s="6" t="s">
        <v>116</v>
      </c>
      <c r="B31" s="13">
        <f>B25-B24</f>
        <v>165400</v>
      </c>
      <c r="C31" s="14"/>
      <c r="D31" s="15"/>
      <c r="E31" s="13">
        <f>E25-E24</f>
        <v>143945</v>
      </c>
      <c r="F31" s="14"/>
      <c r="G31" s="14"/>
      <c r="H31" s="20">
        <f>E10/$B10</f>
        <v>0.7182444436317581</v>
      </c>
      <c r="I31" s="21">
        <f>E21/$B21</f>
        <v>0.73912267388860564</v>
      </c>
      <c r="J31" s="13">
        <f>J25-J24</f>
        <v>5000</v>
      </c>
      <c r="K31" s="14"/>
      <c r="L31" s="14"/>
      <c r="M31" s="20">
        <f>H10/$B10</f>
        <v>4.1668671649289078E-2</v>
      </c>
      <c r="N31" s="21">
        <f>H21/$B21</f>
        <v>4.0097868122124271E-2</v>
      </c>
      <c r="O31" s="13">
        <f>O25-O24</f>
        <v>-7775</v>
      </c>
      <c r="P31" s="14"/>
      <c r="Q31" s="14"/>
      <c r="R31" s="20">
        <f>K10/$B10</f>
        <v>5.3610027351170944E-2</v>
      </c>
      <c r="S31" s="21">
        <f>K21/$B21</f>
        <v>3.9793171813847991E-2</v>
      </c>
      <c r="T31" s="13"/>
      <c r="U31" s="14"/>
      <c r="V31" s="14"/>
      <c r="W31" s="20"/>
      <c r="X31" s="21"/>
      <c r="Y31" s="13"/>
      <c r="Z31" s="14"/>
      <c r="AA31" s="14"/>
      <c r="AB31" s="20"/>
      <c r="AC31" s="21"/>
      <c r="AD31" s="13"/>
      <c r="AE31" s="14"/>
      <c r="AF31" s="14"/>
      <c r="AG31" s="20"/>
      <c r="AH31" s="21"/>
      <c r="AI31" s="13"/>
      <c r="AJ31" s="14"/>
      <c r="AK31" s="14"/>
      <c r="AL31" s="20"/>
      <c r="AM31" s="21"/>
      <c r="AN31" s="13"/>
      <c r="AO31" s="14"/>
      <c r="AP31" s="14"/>
      <c r="AQ31" s="20"/>
      <c r="AR31" s="21"/>
      <c r="AS31" s="13"/>
      <c r="AT31" s="14"/>
      <c r="AU31" s="14"/>
      <c r="AV31" s="20"/>
      <c r="AW31" s="21"/>
    </row>
    <row r="32" spans="1:49" x14ac:dyDescent="0.2">
      <c r="B32" s="4"/>
    </row>
  </sheetData>
  <mergeCells count="2">
    <mergeCell ref="B1:AE1"/>
    <mergeCell ref="B12:AE12"/>
  </mergeCells>
  <conditionalFormatting sqref="D3:D9">
    <cfRule type="cellIs" dxfId="16" priority="12" operator="greaterThan">
      <formula>20</formula>
    </cfRule>
  </conditionalFormatting>
  <conditionalFormatting sqref="G3:G9 AE3:AE9 J3:J9 M3:M9 P3:P9 S3:S9 V3:V9 Y3:Y9 AB3:AB9">
    <cfRule type="cellIs" dxfId="15" priority="11" operator="greaterThan">
      <formula>20</formula>
    </cfRule>
  </conditionalFormatting>
  <conditionalFormatting sqref="D24:D30">
    <cfRule type="cellIs" dxfId="14" priority="8" operator="greaterThan">
      <formula>20</formula>
    </cfRule>
  </conditionalFormatting>
  <conditionalFormatting sqref="G24:G30">
    <cfRule type="cellIs" dxfId="13" priority="7" operator="greaterThan">
      <formula>20</formula>
    </cfRule>
  </conditionalFormatting>
  <conditionalFormatting sqref="L24:L30">
    <cfRule type="cellIs" dxfId="12" priority="4" operator="greaterThan">
      <formula>20</formula>
    </cfRule>
  </conditionalFormatting>
  <conditionalFormatting sqref="Q24:Q30 V24:V30 AA24:AA30 AF24:AF30 AK24:AK30 AP24:AP30 AU24:AU30">
    <cfRule type="cellIs" dxfId="11" priority="3" operator="greaterThan">
      <formula>20</formula>
    </cfRule>
  </conditionalFormatting>
  <conditionalFormatting sqref="D14:D20">
    <cfRule type="cellIs" dxfId="10" priority="2" operator="greaterThan">
      <formula>20</formula>
    </cfRule>
  </conditionalFormatting>
  <conditionalFormatting sqref="G14:G20 AE14:AE20 J14:J20 M14:M20 P14:P20 S14:S20 V14:V20 Y14:Y20 AB14:AB20">
    <cfRule type="cellIs" dxfId="9" priority="1" operator="greaterThan">
      <formula>20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85B5-029C-C444-990F-3277804E27B7}">
  <sheetPr>
    <tabColor rgb="FFFFC000"/>
  </sheetPr>
  <dimension ref="A1:AR55"/>
  <sheetViews>
    <sheetView topLeftCell="X1" workbookViewId="0">
      <selection activeCell="AG1" sqref="AG1:AJ6"/>
    </sheetView>
  </sheetViews>
  <sheetFormatPr baseColWidth="10" defaultRowHeight="15" x14ac:dyDescent="0.2"/>
  <cols>
    <col min="2" max="2" width="10.83203125" style="47"/>
    <col min="5" max="5" width="10.83203125" style="47"/>
    <col min="8" max="8" width="10.83203125" style="47"/>
    <col min="11" max="11" width="10.83203125" style="47"/>
    <col min="14" max="14" width="10.83203125" style="47"/>
    <col min="17" max="17" width="10.83203125" style="47"/>
    <col min="20" max="20" width="10.83203125" style="47"/>
    <col min="23" max="23" width="10.83203125" style="47"/>
    <col min="26" max="26" width="10.83203125" style="47"/>
    <col min="29" max="29" width="10.83203125" style="47"/>
  </cols>
  <sheetData>
    <row r="1" spans="1:44" x14ac:dyDescent="0.2">
      <c r="A1" s="35" t="s">
        <v>0</v>
      </c>
      <c r="B1" s="22" t="s">
        <v>219</v>
      </c>
      <c r="C1" s="23" t="s">
        <v>218</v>
      </c>
      <c r="D1" s="7" t="s">
        <v>217</v>
      </c>
      <c r="E1" s="22" t="s">
        <v>228</v>
      </c>
      <c r="F1" s="23" t="s">
        <v>227</v>
      </c>
      <c r="G1" s="7" t="s">
        <v>226</v>
      </c>
      <c r="H1" s="22" t="s">
        <v>225</v>
      </c>
      <c r="I1" s="23" t="s">
        <v>224</v>
      </c>
      <c r="J1" s="7" t="s">
        <v>223</v>
      </c>
      <c r="K1" s="22" t="s">
        <v>231</v>
      </c>
      <c r="L1" s="23" t="s">
        <v>230</v>
      </c>
      <c r="M1" s="7" t="s">
        <v>229</v>
      </c>
      <c r="N1" s="22" t="s">
        <v>240</v>
      </c>
      <c r="O1" s="23" t="s">
        <v>239</v>
      </c>
      <c r="P1" s="7" t="s">
        <v>238</v>
      </c>
      <c r="Q1" s="22" t="s">
        <v>246</v>
      </c>
      <c r="R1" s="23" t="s">
        <v>245</v>
      </c>
      <c r="S1" s="7" t="s">
        <v>244</v>
      </c>
      <c r="T1" s="22" t="s">
        <v>243</v>
      </c>
      <c r="U1" s="23" t="s">
        <v>242</v>
      </c>
      <c r="V1" s="7" t="s">
        <v>241</v>
      </c>
      <c r="W1" s="22" t="s">
        <v>234</v>
      </c>
      <c r="X1" s="23" t="s">
        <v>233</v>
      </c>
      <c r="Y1" s="7" t="s">
        <v>232</v>
      </c>
      <c r="Z1" s="22" t="s">
        <v>237</v>
      </c>
      <c r="AA1" s="23" t="s">
        <v>236</v>
      </c>
      <c r="AB1" s="7" t="s">
        <v>235</v>
      </c>
      <c r="AC1" s="23" t="s">
        <v>222</v>
      </c>
      <c r="AD1" s="23" t="s">
        <v>221</v>
      </c>
      <c r="AE1" s="36" t="s">
        <v>220</v>
      </c>
      <c r="AG1" t="s">
        <v>248</v>
      </c>
      <c r="AH1" s="45" t="s">
        <v>249</v>
      </c>
      <c r="AI1" s="46" t="s">
        <v>250</v>
      </c>
      <c r="AJ1" t="s">
        <v>251</v>
      </c>
      <c r="AL1" t="s">
        <v>248</v>
      </c>
      <c r="AM1" s="45" t="s">
        <v>249</v>
      </c>
      <c r="AN1" s="46" t="s">
        <v>266</v>
      </c>
      <c r="AO1" t="s">
        <v>251</v>
      </c>
    </row>
    <row r="2" spans="1:44" x14ac:dyDescent="0.2">
      <c r="A2" t="s">
        <v>123</v>
      </c>
      <c r="B2" s="26">
        <v>76782</v>
      </c>
      <c r="C2" s="9">
        <v>1243.979903374649</v>
      </c>
      <c r="D2" s="12">
        <v>0.98489071168501341</v>
      </c>
      <c r="E2" s="26">
        <v>52803</v>
      </c>
      <c r="F2" s="9">
        <v>1056.854294593157</v>
      </c>
      <c r="G2" s="12">
        <v>1.2167199151070121</v>
      </c>
      <c r="H2" s="26">
        <v>3468</v>
      </c>
      <c r="I2" s="9">
        <v>461.15073457601687</v>
      </c>
      <c r="J2" s="12">
        <v>8.0834715413878158</v>
      </c>
      <c r="K2" s="26">
        <v>4496</v>
      </c>
      <c r="L2" s="9">
        <v>566.10776359276326</v>
      </c>
      <c r="M2" s="12">
        <v>7.6543251359230942</v>
      </c>
      <c r="N2" s="26">
        <v>5131</v>
      </c>
      <c r="O2" s="9">
        <v>597.88125911421571</v>
      </c>
      <c r="P2" s="12">
        <v>7.0834857329364649</v>
      </c>
      <c r="Q2" s="26">
        <v>3325</v>
      </c>
      <c r="R2" s="9">
        <v>468.37591739968872</v>
      </c>
      <c r="S2" s="12">
        <v>8.5632180889857832</v>
      </c>
      <c r="T2" s="26">
        <v>3328</v>
      </c>
      <c r="U2" s="9">
        <v>417.31762483748508</v>
      </c>
      <c r="V2" s="12">
        <v>7.6228523358495508</v>
      </c>
      <c r="W2" s="26">
        <v>4231</v>
      </c>
      <c r="X2" s="9">
        <v>408.38707129388911</v>
      </c>
      <c r="Y2" s="12">
        <v>5.8676345499370193</v>
      </c>
      <c r="Z2" s="38">
        <v>9627</v>
      </c>
      <c r="AA2" s="9">
        <v>823.37111924089254</v>
      </c>
      <c r="AB2" s="12">
        <v>5.1992267141325392</v>
      </c>
      <c r="AC2" s="26">
        <v>6653</v>
      </c>
      <c r="AD2" s="9">
        <v>627.31969521130134</v>
      </c>
      <c r="AE2" s="30">
        <v>5.7319909633408184</v>
      </c>
      <c r="AG2" s="5">
        <f>E2</f>
        <v>52803</v>
      </c>
      <c r="AH2" s="5">
        <f>H2</f>
        <v>3468</v>
      </c>
      <c r="AI2" s="5">
        <f>Z2</f>
        <v>9627</v>
      </c>
      <c r="AJ2" s="5">
        <f>AC2</f>
        <v>6653</v>
      </c>
      <c r="AL2" s="2">
        <f>AG2/SUM($AG2:$AJ2)</f>
        <v>0.72780526801835954</v>
      </c>
      <c r="AM2" s="2">
        <f t="shared" ref="AM2:AO2" si="0">AH2/SUM($AG2:$AJ2)</f>
        <v>4.7800857327948615E-2</v>
      </c>
      <c r="AN2" s="2">
        <f t="shared" si="0"/>
        <v>0.13269286432991964</v>
      </c>
      <c r="AO2" s="2">
        <f t="shared" si="0"/>
        <v>9.1701010323772245E-2</v>
      </c>
      <c r="AQ2" s="49"/>
      <c r="AR2" s="49"/>
    </row>
    <row r="3" spans="1:44" x14ac:dyDescent="0.2">
      <c r="A3" t="s">
        <v>171</v>
      </c>
      <c r="B3" s="26">
        <v>71282</v>
      </c>
      <c r="C3" s="9">
        <v>1248.767792666034</v>
      </c>
      <c r="D3" s="12">
        <v>1.064966411217124</v>
      </c>
      <c r="E3" s="26">
        <v>34934</v>
      </c>
      <c r="F3" s="9">
        <v>1027.9328771860539</v>
      </c>
      <c r="G3" s="12">
        <v>1.7887536726851729</v>
      </c>
      <c r="H3" s="26">
        <v>6627</v>
      </c>
      <c r="I3" s="9">
        <v>635.09605572700571</v>
      </c>
      <c r="J3" s="12">
        <v>5.8258130318587602</v>
      </c>
      <c r="K3" s="26">
        <v>5830</v>
      </c>
      <c r="L3" s="9">
        <v>576.92980508897267</v>
      </c>
      <c r="M3" s="12">
        <v>6.0157325341512324</v>
      </c>
      <c r="N3" s="26">
        <v>9664</v>
      </c>
      <c r="O3" s="9">
        <v>729.49708704010595</v>
      </c>
      <c r="P3" s="12">
        <v>4.5888169991351102</v>
      </c>
      <c r="Q3" s="26">
        <v>5850</v>
      </c>
      <c r="R3" s="9">
        <v>578.36666570610726</v>
      </c>
      <c r="S3" s="12">
        <v>6.0100970639452083</v>
      </c>
      <c r="T3" s="26">
        <v>7342</v>
      </c>
      <c r="U3" s="9">
        <v>544.56863662902958</v>
      </c>
      <c r="V3" s="12">
        <v>4.5089180592239808</v>
      </c>
      <c r="W3" s="26">
        <v>1035</v>
      </c>
      <c r="X3" s="9">
        <v>314.65695606485491</v>
      </c>
      <c r="Y3" s="12">
        <v>18.481239068167621</v>
      </c>
      <c r="Z3" s="38">
        <v>15494</v>
      </c>
      <c r="AA3" s="9">
        <v>930.06128830308808</v>
      </c>
      <c r="AB3" s="12">
        <v>3.6490693261911291</v>
      </c>
      <c r="AC3" s="26">
        <v>13192</v>
      </c>
      <c r="AD3" s="9">
        <v>794.39473814974383</v>
      </c>
      <c r="AE3" s="30">
        <v>3.6606635418248499</v>
      </c>
      <c r="AG3" s="5">
        <f t="shared" ref="AG3:AG16" si="1">E3</f>
        <v>34934</v>
      </c>
      <c r="AH3" s="5">
        <f t="shared" ref="AH3:AH16" si="2">H3</f>
        <v>6627</v>
      </c>
      <c r="AI3" s="5">
        <f t="shared" ref="AI3:AI16" si="3">Z3</f>
        <v>15494</v>
      </c>
      <c r="AJ3" s="5">
        <f t="shared" ref="AJ3:AJ16" si="4">AC3</f>
        <v>13192</v>
      </c>
      <c r="AL3" s="2">
        <f t="shared" ref="AL3:AL16" si="5">AG3/SUM($AG3:$AJ3)</f>
        <v>0.49730237590217374</v>
      </c>
      <c r="AM3" s="2">
        <f t="shared" ref="AM3:AM16" si="6">AH3/SUM($AG3:$AJ3)</f>
        <v>9.4338548265406358E-2</v>
      </c>
      <c r="AN3" s="2">
        <f t="shared" ref="AN3:AN16" si="7">AI3/SUM($AG3:$AJ3)</f>
        <v>0.22056457927028914</v>
      </c>
      <c r="AO3" s="2">
        <f t="shared" ref="AO3:AO16" si="8">AJ3/SUM($AG3:$AJ3)</f>
        <v>0.18779449656213076</v>
      </c>
      <c r="AQ3" s="49"/>
      <c r="AR3" s="49"/>
    </row>
    <row r="4" spans="1:44" x14ac:dyDescent="0.2">
      <c r="A4" t="s">
        <v>175</v>
      </c>
      <c r="B4" s="26">
        <v>71240</v>
      </c>
      <c r="C4" s="9">
        <v>1332.344925310259</v>
      </c>
      <c r="D4" s="10">
        <v>1.1369120224714599</v>
      </c>
      <c r="E4" s="26">
        <v>49779</v>
      </c>
      <c r="F4" s="9">
        <v>1139.478828236839</v>
      </c>
      <c r="G4" s="10">
        <v>1.39153517909261</v>
      </c>
      <c r="H4" s="26">
        <v>2820</v>
      </c>
      <c r="I4" s="9">
        <v>472.70286650283811</v>
      </c>
      <c r="J4" s="10">
        <v>10.189977505504279</v>
      </c>
      <c r="K4" s="26">
        <v>4351</v>
      </c>
      <c r="L4" s="9">
        <v>498.5418738681837</v>
      </c>
      <c r="M4" s="10">
        <v>6.9654095361256951</v>
      </c>
      <c r="N4" s="26">
        <v>6222</v>
      </c>
      <c r="O4" s="9">
        <v>627.44641205444793</v>
      </c>
      <c r="P4" s="10">
        <v>6.1302859258543121</v>
      </c>
      <c r="Q4" s="26">
        <v>1987</v>
      </c>
      <c r="R4" s="9">
        <v>400.00749992968878</v>
      </c>
      <c r="S4" s="10">
        <v>12.237828558263629</v>
      </c>
      <c r="T4" s="26">
        <v>2192</v>
      </c>
      <c r="U4" s="9">
        <v>308.01298673919581</v>
      </c>
      <c r="V4" s="10">
        <v>8.5420591800855235</v>
      </c>
      <c r="W4" s="26">
        <v>3889</v>
      </c>
      <c r="X4" s="9">
        <v>426.50087924880057</v>
      </c>
      <c r="Y4" s="10">
        <v>6.6667794089759926</v>
      </c>
      <c r="Z4" s="38">
        <v>10573</v>
      </c>
      <c r="AA4" s="9">
        <v>801.39440976338233</v>
      </c>
      <c r="AB4" s="10">
        <v>4.607678558209618</v>
      </c>
      <c r="AC4" s="26">
        <v>4179</v>
      </c>
      <c r="AD4" s="9">
        <v>504.85443446601522</v>
      </c>
      <c r="AE4" s="27">
        <v>7.3439194011163824</v>
      </c>
      <c r="AG4" s="5">
        <f t="shared" si="1"/>
        <v>49779</v>
      </c>
      <c r="AH4" s="5">
        <f t="shared" si="2"/>
        <v>2820</v>
      </c>
      <c r="AI4" s="5">
        <f t="shared" si="3"/>
        <v>10573</v>
      </c>
      <c r="AJ4" s="5">
        <f t="shared" si="4"/>
        <v>4179</v>
      </c>
      <c r="AL4" s="2">
        <f t="shared" si="5"/>
        <v>0.73909815741414386</v>
      </c>
      <c r="AM4" s="2">
        <f t="shared" si="6"/>
        <v>4.1870202372644799E-2</v>
      </c>
      <c r="AN4" s="2">
        <f t="shared" si="7"/>
        <v>0.15698356371843031</v>
      </c>
      <c r="AO4" s="2">
        <f t="shared" si="8"/>
        <v>6.2048076494781071E-2</v>
      </c>
      <c r="AQ4" s="49"/>
      <c r="AR4" s="49"/>
    </row>
    <row r="5" spans="1:44" x14ac:dyDescent="0.2">
      <c r="A5" t="s">
        <v>173</v>
      </c>
      <c r="B5" s="26">
        <v>72903</v>
      </c>
      <c r="C5" s="9">
        <v>1304.9053605530171</v>
      </c>
      <c r="D5" s="10">
        <v>1.0880972502230379</v>
      </c>
      <c r="E5" s="26">
        <v>42982</v>
      </c>
      <c r="F5" s="9">
        <v>1067.63055407758</v>
      </c>
      <c r="G5" s="10">
        <v>1.509970532766427</v>
      </c>
      <c r="H5" s="26">
        <v>5497</v>
      </c>
      <c r="I5" s="9">
        <v>581.2262898389921</v>
      </c>
      <c r="J5" s="10">
        <v>6.4276705762025728</v>
      </c>
      <c r="K5" s="26">
        <v>6547</v>
      </c>
      <c r="L5" s="9">
        <v>650.47059887438422</v>
      </c>
      <c r="M5" s="10">
        <v>6.0397564756161941</v>
      </c>
      <c r="N5" s="26">
        <v>8371</v>
      </c>
      <c r="O5" s="9">
        <v>726.89889255659205</v>
      </c>
      <c r="P5" s="10">
        <v>5.2787459713578544</v>
      </c>
      <c r="Q5" s="26">
        <v>4089</v>
      </c>
      <c r="R5" s="9">
        <v>537.78992180962257</v>
      </c>
      <c r="S5" s="10">
        <v>7.9952057868894686</v>
      </c>
      <c r="T5" s="26">
        <v>4198</v>
      </c>
      <c r="U5" s="9">
        <v>415.557456917813</v>
      </c>
      <c r="V5" s="10">
        <v>6.0175920639269966</v>
      </c>
      <c r="W5" s="26">
        <v>1219</v>
      </c>
      <c r="X5" s="9">
        <v>262.5909366295798</v>
      </c>
      <c r="Y5" s="10">
        <v>13.095139352829429</v>
      </c>
      <c r="Z5" s="38">
        <v>14918</v>
      </c>
      <c r="AA5" s="9">
        <v>975.44553922810064</v>
      </c>
      <c r="AB5" s="10">
        <v>3.9749028803379471</v>
      </c>
      <c r="AC5" s="26">
        <v>8287</v>
      </c>
      <c r="AD5" s="9">
        <v>679.63666763940864</v>
      </c>
      <c r="AE5" s="27">
        <v>4.9855555622836851</v>
      </c>
      <c r="AG5" s="5">
        <f t="shared" si="1"/>
        <v>42982</v>
      </c>
      <c r="AH5" s="5">
        <f t="shared" si="2"/>
        <v>5497</v>
      </c>
      <c r="AI5" s="5">
        <f t="shared" si="3"/>
        <v>14918</v>
      </c>
      <c r="AJ5" s="5">
        <f t="shared" si="4"/>
        <v>8287</v>
      </c>
      <c r="AL5" s="2">
        <f t="shared" si="5"/>
        <v>0.59960381675129737</v>
      </c>
      <c r="AM5" s="2">
        <f t="shared" si="6"/>
        <v>7.6683778806986222E-2</v>
      </c>
      <c r="AN5" s="2">
        <f t="shared" si="7"/>
        <v>0.20810780648401317</v>
      </c>
      <c r="AO5" s="2">
        <f t="shared" si="8"/>
        <v>0.11560459795770325</v>
      </c>
      <c r="AQ5" s="49"/>
      <c r="AR5" s="49"/>
    </row>
    <row r="6" spans="1:44" x14ac:dyDescent="0.2">
      <c r="A6" t="s">
        <v>174</v>
      </c>
      <c r="B6" s="26">
        <v>67026</v>
      </c>
      <c r="C6" s="9">
        <v>1222.6148207837171</v>
      </c>
      <c r="D6" s="10">
        <v>1.108869534350021</v>
      </c>
      <c r="E6" s="26">
        <v>47717</v>
      </c>
      <c r="F6" s="9">
        <v>1070.885147903359</v>
      </c>
      <c r="G6" s="10">
        <v>1.3642810966395651</v>
      </c>
      <c r="H6" s="26">
        <v>2797</v>
      </c>
      <c r="I6" s="9">
        <v>392.45509297243171</v>
      </c>
      <c r="J6" s="10">
        <v>8.5296576547480125</v>
      </c>
      <c r="K6" s="26">
        <v>4282</v>
      </c>
      <c r="L6" s="9">
        <v>496.46953582269282</v>
      </c>
      <c r="M6" s="10">
        <v>7.0482295411014766</v>
      </c>
      <c r="N6" s="26">
        <v>5097</v>
      </c>
      <c r="O6" s="9">
        <v>523.04493114836703</v>
      </c>
      <c r="P6" s="10">
        <v>6.2381880413398552</v>
      </c>
      <c r="Q6" s="26">
        <v>1286</v>
      </c>
      <c r="R6" s="9">
        <v>299.4661917479167</v>
      </c>
      <c r="S6" s="10">
        <v>14.15601222177184</v>
      </c>
      <c r="T6" s="26">
        <v>4864</v>
      </c>
      <c r="U6" s="9">
        <v>508.14958427612629</v>
      </c>
      <c r="V6" s="10">
        <v>6.3508536668648796</v>
      </c>
      <c r="W6" s="26">
        <v>983</v>
      </c>
      <c r="X6" s="9">
        <v>281.29344108954967</v>
      </c>
      <c r="Y6" s="10">
        <v>17.39563095972256</v>
      </c>
      <c r="Z6" s="38">
        <v>9379</v>
      </c>
      <c r="AA6" s="9">
        <v>721.15046973568565</v>
      </c>
      <c r="AB6" s="10">
        <v>4.6741586875399106</v>
      </c>
      <c r="AC6" s="26">
        <v>6150</v>
      </c>
      <c r="AD6" s="9">
        <v>589.82709330786088</v>
      </c>
      <c r="AE6" s="27">
        <v>5.8302033094408863</v>
      </c>
      <c r="AG6" s="5">
        <f t="shared" si="1"/>
        <v>47717</v>
      </c>
      <c r="AH6" s="5">
        <f t="shared" si="2"/>
        <v>2797</v>
      </c>
      <c r="AI6" s="5">
        <f t="shared" si="3"/>
        <v>9379</v>
      </c>
      <c r="AJ6" s="5">
        <f t="shared" si="4"/>
        <v>6150</v>
      </c>
      <c r="AL6" s="2">
        <f t="shared" si="5"/>
        <v>0.72251411958875278</v>
      </c>
      <c r="AM6" s="2">
        <f t="shared" si="6"/>
        <v>4.2351195433278317E-2</v>
      </c>
      <c r="AN6" s="2">
        <f t="shared" si="7"/>
        <v>0.14201353663522251</v>
      </c>
      <c r="AO6" s="2">
        <f t="shared" si="8"/>
        <v>9.3121148342746388E-2</v>
      </c>
      <c r="AQ6" s="49"/>
      <c r="AR6" s="49"/>
    </row>
    <row r="7" spans="1:44" x14ac:dyDescent="0.2">
      <c r="A7" t="s">
        <v>169</v>
      </c>
      <c r="B7" s="26">
        <v>53740</v>
      </c>
      <c r="C7" s="9">
        <v>1153.982235565175</v>
      </c>
      <c r="D7" s="10">
        <v>1.3053758053412361</v>
      </c>
      <c r="E7" s="26">
        <v>30359</v>
      </c>
      <c r="F7" s="9">
        <v>959.54989448178253</v>
      </c>
      <c r="G7" s="10">
        <v>1.9213841225468611</v>
      </c>
      <c r="H7" s="26">
        <v>4579</v>
      </c>
      <c r="I7" s="9">
        <v>509.5478387747317</v>
      </c>
      <c r="J7" s="10">
        <v>6.764698080170831</v>
      </c>
      <c r="K7" s="26">
        <v>4468</v>
      </c>
      <c r="L7" s="9">
        <v>515.01456290089504</v>
      </c>
      <c r="M7" s="10">
        <v>7.0071343250197291</v>
      </c>
      <c r="N7" s="26">
        <v>6198</v>
      </c>
      <c r="O7" s="9">
        <v>626.36091832105876</v>
      </c>
      <c r="P7" s="10">
        <v>6.1433771490269802</v>
      </c>
      <c r="Q7" s="26">
        <v>3503</v>
      </c>
      <c r="R7" s="9">
        <v>447.98325861576569</v>
      </c>
      <c r="S7" s="10">
        <v>7.7742006394131247</v>
      </c>
      <c r="T7" s="26">
        <v>3397</v>
      </c>
      <c r="U7" s="9">
        <v>373.14072412429073</v>
      </c>
      <c r="V7" s="10">
        <v>6.6774585500399626</v>
      </c>
      <c r="W7" s="26">
        <v>1236</v>
      </c>
      <c r="X7" s="9">
        <v>272.68663333577609</v>
      </c>
      <c r="Y7" s="10">
        <v>13.41156556279085</v>
      </c>
      <c r="Z7" s="38">
        <v>10666</v>
      </c>
      <c r="AA7" s="9">
        <v>810.90566652354823</v>
      </c>
      <c r="AB7" s="10">
        <v>4.6217117285078126</v>
      </c>
      <c r="AC7" s="26">
        <v>6900</v>
      </c>
      <c r="AD7" s="9">
        <v>583.02915879053592</v>
      </c>
      <c r="AE7" s="27">
        <v>5.1365945005994087</v>
      </c>
      <c r="AG7" s="5">
        <f t="shared" si="1"/>
        <v>30359</v>
      </c>
      <c r="AH7" s="5">
        <f t="shared" si="2"/>
        <v>4579</v>
      </c>
      <c r="AI7" s="5">
        <f t="shared" si="3"/>
        <v>10666</v>
      </c>
      <c r="AJ7" s="5">
        <f t="shared" si="4"/>
        <v>6900</v>
      </c>
      <c r="AL7" s="2">
        <f t="shared" si="5"/>
        <v>0.578222611610544</v>
      </c>
      <c r="AM7" s="2">
        <f t="shared" si="6"/>
        <v>8.7212402864543653E-2</v>
      </c>
      <c r="AN7" s="2">
        <f t="shared" si="7"/>
        <v>0.20314642693889989</v>
      </c>
      <c r="AO7" s="2">
        <f t="shared" si="8"/>
        <v>0.13141855858601251</v>
      </c>
      <c r="AQ7" s="49"/>
      <c r="AR7" s="49"/>
    </row>
    <row r="8" spans="1:44" x14ac:dyDescent="0.2">
      <c r="A8" t="s">
        <v>170</v>
      </c>
      <c r="B8" s="26">
        <v>39041</v>
      </c>
      <c r="C8" s="9">
        <v>890.31230475603331</v>
      </c>
      <c r="D8" s="10">
        <v>1.3862946276119399</v>
      </c>
      <c r="E8" s="26">
        <v>28511</v>
      </c>
      <c r="F8" s="9">
        <v>859.56849639804739</v>
      </c>
      <c r="G8" s="10">
        <v>1.832745397788764</v>
      </c>
      <c r="H8" s="26">
        <v>2799</v>
      </c>
      <c r="I8" s="9">
        <v>358.6683705040075</v>
      </c>
      <c r="J8" s="10">
        <v>7.78976361518622</v>
      </c>
      <c r="K8" s="26">
        <v>1640</v>
      </c>
      <c r="L8" s="9">
        <v>303.70380307134781</v>
      </c>
      <c r="M8" s="10">
        <v>11.257461749253009</v>
      </c>
      <c r="N8" s="26">
        <v>1875</v>
      </c>
      <c r="O8" s="9">
        <v>302.84649576972163</v>
      </c>
      <c r="P8" s="10">
        <v>9.818731372473243</v>
      </c>
      <c r="Q8" s="26">
        <v>978</v>
      </c>
      <c r="R8" s="9">
        <v>231.04328598771269</v>
      </c>
      <c r="S8" s="10">
        <v>14.36112940544332</v>
      </c>
      <c r="T8" s="26">
        <v>982</v>
      </c>
      <c r="U8" s="9">
        <v>188.98677202386409</v>
      </c>
      <c r="V8" s="10">
        <v>11.6991421281464</v>
      </c>
      <c r="W8" s="26">
        <v>2256</v>
      </c>
      <c r="X8" s="9">
        <v>317.9323827482819</v>
      </c>
      <c r="Y8" s="10">
        <v>8.5670197338884737</v>
      </c>
      <c r="Z8" s="38">
        <v>3515</v>
      </c>
      <c r="AA8" s="9">
        <v>428.89625785264201</v>
      </c>
      <c r="AB8" s="10">
        <v>7.4175592722918609</v>
      </c>
      <c r="AC8" s="26">
        <v>1960</v>
      </c>
      <c r="AD8" s="9">
        <v>298.49120590060937</v>
      </c>
      <c r="AE8" s="27">
        <v>9.2578377861363883</v>
      </c>
      <c r="AG8" s="5">
        <f t="shared" si="1"/>
        <v>28511</v>
      </c>
      <c r="AH8" s="5">
        <f t="shared" si="2"/>
        <v>2799</v>
      </c>
      <c r="AI8" s="5">
        <f t="shared" si="3"/>
        <v>3515</v>
      </c>
      <c r="AJ8" s="5">
        <f t="shared" si="4"/>
        <v>1960</v>
      </c>
      <c r="AL8" s="2">
        <f t="shared" si="5"/>
        <v>0.77507136060894388</v>
      </c>
      <c r="AM8" s="2">
        <f t="shared" si="6"/>
        <v>7.6090797879570474E-2</v>
      </c>
      <c r="AN8" s="2">
        <f t="shared" si="7"/>
        <v>9.5555253500067966E-2</v>
      </c>
      <c r="AO8" s="2">
        <f t="shared" si="8"/>
        <v>5.3282588011417699E-2</v>
      </c>
      <c r="AQ8" s="49"/>
      <c r="AR8" s="49"/>
    </row>
    <row r="9" spans="1:44" x14ac:dyDescent="0.2">
      <c r="A9" t="s">
        <v>168</v>
      </c>
      <c r="B9" s="26">
        <v>34087</v>
      </c>
      <c r="C9" s="9">
        <v>736.15079976863433</v>
      </c>
      <c r="D9" s="10">
        <v>1.312840921658506</v>
      </c>
      <c r="E9" s="26">
        <v>26452</v>
      </c>
      <c r="F9" s="9">
        <v>684.7021250149586</v>
      </c>
      <c r="G9" s="10">
        <v>1.5735380872596409</v>
      </c>
      <c r="H9" s="26">
        <v>990</v>
      </c>
      <c r="I9" s="9">
        <v>244.37471227604539</v>
      </c>
      <c r="J9" s="10">
        <v>15.00566223180409</v>
      </c>
      <c r="K9" s="26">
        <v>2157</v>
      </c>
      <c r="L9" s="9">
        <v>366.18847606116719</v>
      </c>
      <c r="M9" s="10">
        <v>10.320212161751369</v>
      </c>
      <c r="N9" s="26">
        <v>2702</v>
      </c>
      <c r="O9" s="9">
        <v>395.89139924984482</v>
      </c>
      <c r="P9" s="10">
        <v>8.9068639744474929</v>
      </c>
      <c r="Q9" s="26">
        <v>800</v>
      </c>
      <c r="R9" s="9">
        <v>238.46383373585189</v>
      </c>
      <c r="S9" s="10">
        <v>18.120352107587529</v>
      </c>
      <c r="T9" s="26">
        <v>936</v>
      </c>
      <c r="U9" s="9">
        <v>191.77330366868071</v>
      </c>
      <c r="V9" s="10">
        <v>12.455076485898781</v>
      </c>
      <c r="W9" s="26">
        <v>50</v>
      </c>
      <c r="X9" s="9">
        <v>136.03675973794731</v>
      </c>
      <c r="Y9" s="10">
        <v>165.39423676346181</v>
      </c>
      <c r="Z9" s="38">
        <v>4859</v>
      </c>
      <c r="AA9" s="9">
        <v>539.28100281764057</v>
      </c>
      <c r="AB9" s="10">
        <v>6.7468696614453476</v>
      </c>
      <c r="AC9" s="26">
        <v>1736</v>
      </c>
      <c r="AD9" s="9">
        <v>306.00980376451992</v>
      </c>
      <c r="AE9" s="27">
        <v>10.7156795401692</v>
      </c>
      <c r="AG9" s="5">
        <f t="shared" si="1"/>
        <v>26452</v>
      </c>
      <c r="AH9" s="5">
        <f t="shared" si="2"/>
        <v>990</v>
      </c>
      <c r="AI9" s="5">
        <f t="shared" si="3"/>
        <v>4859</v>
      </c>
      <c r="AJ9" s="5">
        <f t="shared" si="4"/>
        <v>1736</v>
      </c>
      <c r="AL9" s="2">
        <f t="shared" si="5"/>
        <v>0.77715427329083053</v>
      </c>
      <c r="AM9" s="2">
        <f t="shared" si="6"/>
        <v>2.9085994652877752E-2</v>
      </c>
      <c r="AN9" s="2">
        <f t="shared" si="7"/>
        <v>0.14275641213973028</v>
      </c>
      <c r="AO9" s="2">
        <f t="shared" si="8"/>
        <v>5.1003319916561388E-2</v>
      </c>
      <c r="AQ9" s="49"/>
      <c r="AR9" s="49"/>
    </row>
    <row r="10" spans="1:44" x14ac:dyDescent="0.2">
      <c r="A10" t="s">
        <v>172</v>
      </c>
      <c r="B10" s="26">
        <v>27963</v>
      </c>
      <c r="C10" s="9">
        <v>802.85988814985649</v>
      </c>
      <c r="D10" s="12">
        <v>1.7453804036746701</v>
      </c>
      <c r="E10" s="26">
        <v>14538</v>
      </c>
      <c r="F10" s="9">
        <v>692.34240083935345</v>
      </c>
      <c r="G10" s="12">
        <v>2.8950119646170061</v>
      </c>
      <c r="H10" s="26">
        <v>2468</v>
      </c>
      <c r="I10" s="9">
        <v>343.60878917745981</v>
      </c>
      <c r="J10" s="12">
        <v>8.4635625163788841</v>
      </c>
      <c r="K10" s="26">
        <v>1871</v>
      </c>
      <c r="L10" s="9">
        <v>328.98480208058243</v>
      </c>
      <c r="M10" s="12">
        <v>10.68897707873924</v>
      </c>
      <c r="N10" s="26">
        <v>3067</v>
      </c>
      <c r="O10" s="9">
        <v>406.76160094089511</v>
      </c>
      <c r="P10" s="12">
        <v>8.0623244190960168</v>
      </c>
      <c r="Q10" s="26">
        <v>2166</v>
      </c>
      <c r="R10" s="9">
        <v>339.719001529205</v>
      </c>
      <c r="S10" s="12">
        <v>9.5344464613158024</v>
      </c>
      <c r="T10" s="26">
        <v>3393</v>
      </c>
      <c r="U10" s="9">
        <v>399.08269819675218</v>
      </c>
      <c r="V10" s="12">
        <v>7.1501168272736049</v>
      </c>
      <c r="W10" s="26">
        <v>460</v>
      </c>
      <c r="X10" s="9">
        <v>169.4579593881621</v>
      </c>
      <c r="Y10" s="12">
        <v>22.394338494537081</v>
      </c>
      <c r="Z10" s="38">
        <v>4938</v>
      </c>
      <c r="AA10" s="9">
        <v>523.15007407052906</v>
      </c>
      <c r="AB10" s="12">
        <v>6.4403475321405379</v>
      </c>
      <c r="AC10" s="26">
        <v>5559</v>
      </c>
      <c r="AD10" s="9">
        <v>524.09541116098319</v>
      </c>
      <c r="AE10" s="30">
        <v>5.7312292523909933</v>
      </c>
      <c r="AG10" s="5">
        <f t="shared" si="1"/>
        <v>14538</v>
      </c>
      <c r="AH10" s="5">
        <f t="shared" si="2"/>
        <v>2468</v>
      </c>
      <c r="AI10" s="5">
        <f t="shared" si="3"/>
        <v>4938</v>
      </c>
      <c r="AJ10" s="5">
        <f t="shared" si="4"/>
        <v>5559</v>
      </c>
      <c r="AL10" s="2">
        <f t="shared" si="5"/>
        <v>0.52859688034032648</v>
      </c>
      <c r="AM10" s="2">
        <f t="shared" si="6"/>
        <v>8.9735665200159978E-2</v>
      </c>
      <c r="AN10" s="2">
        <f t="shared" si="7"/>
        <v>0.17954404974002836</v>
      </c>
      <c r="AO10" s="2">
        <f t="shared" si="8"/>
        <v>0.20212340471948514</v>
      </c>
      <c r="AQ10" s="49"/>
      <c r="AR10" s="49"/>
    </row>
    <row r="11" spans="1:44" x14ac:dyDescent="0.2">
      <c r="A11" t="s">
        <v>165</v>
      </c>
      <c r="B11" s="26">
        <v>22742</v>
      </c>
      <c r="C11" s="9">
        <v>687.42854174088529</v>
      </c>
      <c r="D11" s="12">
        <v>1.83752392501932</v>
      </c>
      <c r="E11" s="26">
        <v>17444</v>
      </c>
      <c r="F11" s="9">
        <v>663.74091330880003</v>
      </c>
      <c r="G11" s="12">
        <v>2.313058455085105</v>
      </c>
      <c r="H11" s="26">
        <v>488</v>
      </c>
      <c r="I11" s="9">
        <v>212.53940811059019</v>
      </c>
      <c r="J11" s="12">
        <v>26.47608352566024</v>
      </c>
      <c r="K11" s="26">
        <v>904</v>
      </c>
      <c r="L11" s="9">
        <v>217.29242968865711</v>
      </c>
      <c r="M11" s="12">
        <v>14.612020179725169</v>
      </c>
      <c r="N11" s="26">
        <v>1011</v>
      </c>
      <c r="O11" s="9">
        <v>273.88866351128883</v>
      </c>
      <c r="P11" s="12">
        <v>16.468612046292531</v>
      </c>
      <c r="Q11" s="26">
        <v>717</v>
      </c>
      <c r="R11" s="9">
        <v>220.35199114144621</v>
      </c>
      <c r="S11" s="12">
        <v>18.682367949998191</v>
      </c>
      <c r="T11" s="26">
        <v>1655</v>
      </c>
      <c r="U11" s="9">
        <v>294.11392350584151</v>
      </c>
      <c r="V11" s="12">
        <v>10.80318179251752</v>
      </c>
      <c r="W11" s="26">
        <v>523</v>
      </c>
      <c r="X11" s="9">
        <v>203.24123597341159</v>
      </c>
      <c r="Y11" s="12">
        <v>23.623499680172451</v>
      </c>
      <c r="Z11" s="38">
        <v>1915</v>
      </c>
      <c r="AA11" s="9">
        <v>349.61550308875042</v>
      </c>
      <c r="AB11" s="12">
        <v>11.098288288388749</v>
      </c>
      <c r="AC11" s="26">
        <v>2372</v>
      </c>
      <c r="AD11" s="9">
        <v>367.50238094466818</v>
      </c>
      <c r="AE11" s="30">
        <v>9.4184528963712459</v>
      </c>
      <c r="AG11" s="5">
        <f t="shared" si="1"/>
        <v>17444</v>
      </c>
      <c r="AH11" s="5">
        <f t="shared" si="2"/>
        <v>488</v>
      </c>
      <c r="AI11" s="5">
        <f t="shared" si="3"/>
        <v>1915</v>
      </c>
      <c r="AJ11" s="5">
        <f t="shared" si="4"/>
        <v>2372</v>
      </c>
      <c r="AL11" s="2">
        <f t="shared" si="5"/>
        <v>0.78509383860659798</v>
      </c>
      <c r="AM11" s="2">
        <f t="shared" si="6"/>
        <v>2.1963184661775957E-2</v>
      </c>
      <c r="AN11" s="2">
        <f t="shared" si="7"/>
        <v>8.6187497187092135E-2</v>
      </c>
      <c r="AO11" s="2">
        <f t="shared" si="8"/>
        <v>0.10675547954453396</v>
      </c>
      <c r="AQ11" s="49"/>
      <c r="AR11" s="49"/>
    </row>
    <row r="12" spans="1:44" x14ac:dyDescent="0.2">
      <c r="A12" t="s">
        <v>166</v>
      </c>
      <c r="B12" s="26">
        <v>24979</v>
      </c>
      <c r="C12" s="9">
        <v>799.33409785896163</v>
      </c>
      <c r="D12" s="12">
        <v>1.94530359388564</v>
      </c>
      <c r="E12" s="26">
        <v>19743</v>
      </c>
      <c r="F12" s="9">
        <v>763.03210941611098</v>
      </c>
      <c r="G12" s="12">
        <v>2.349436796008376</v>
      </c>
      <c r="H12" s="26">
        <v>974</v>
      </c>
      <c r="I12" s="9">
        <v>234.93403329445479</v>
      </c>
      <c r="J12" s="12">
        <v>14.662940607431819</v>
      </c>
      <c r="K12" s="26">
        <v>872</v>
      </c>
      <c r="L12" s="9">
        <v>235.66713814191411</v>
      </c>
      <c r="M12" s="12">
        <v>16.429208481492019</v>
      </c>
      <c r="N12" s="26">
        <v>448</v>
      </c>
      <c r="O12" s="9">
        <v>189.05819209968129</v>
      </c>
      <c r="P12" s="12">
        <v>25.653792892379681</v>
      </c>
      <c r="Q12" s="26">
        <v>355</v>
      </c>
      <c r="R12" s="9">
        <v>194.03092537015851</v>
      </c>
      <c r="S12" s="12">
        <v>33.225895863719927</v>
      </c>
      <c r="T12" s="26">
        <v>360</v>
      </c>
      <c r="U12" s="9">
        <v>180.4909970053908</v>
      </c>
      <c r="V12" s="12">
        <v>30.47804745109605</v>
      </c>
      <c r="W12" s="26">
        <v>2227</v>
      </c>
      <c r="X12" s="9">
        <v>273.01465162148349</v>
      </c>
      <c r="Y12" s="12">
        <v>7.4524631149210094</v>
      </c>
      <c r="Z12" s="38">
        <v>1320</v>
      </c>
      <c r="AA12" s="9">
        <v>302.12911147388633</v>
      </c>
      <c r="AB12" s="12">
        <v>13.91402373924133</v>
      </c>
      <c r="AC12" s="26">
        <v>715</v>
      </c>
      <c r="AD12" s="9">
        <v>265</v>
      </c>
      <c r="AE12" s="30">
        <v>22.530660828533168</v>
      </c>
      <c r="AG12" s="5">
        <f t="shared" si="1"/>
        <v>19743</v>
      </c>
      <c r="AH12" s="5">
        <f t="shared" si="2"/>
        <v>974</v>
      </c>
      <c r="AI12" s="5">
        <f t="shared" si="3"/>
        <v>1320</v>
      </c>
      <c r="AJ12" s="5">
        <f t="shared" si="4"/>
        <v>715</v>
      </c>
      <c r="AL12" s="2">
        <f t="shared" si="5"/>
        <v>0.8677478902953587</v>
      </c>
      <c r="AM12" s="2">
        <f t="shared" si="6"/>
        <v>4.2809423347398033E-2</v>
      </c>
      <c r="AN12" s="2">
        <f t="shared" si="7"/>
        <v>5.8016877637130801E-2</v>
      </c>
      <c r="AO12" s="2">
        <f t="shared" si="8"/>
        <v>3.1425808720112518E-2</v>
      </c>
      <c r="AQ12" s="49"/>
      <c r="AR12" s="49"/>
    </row>
    <row r="13" spans="1:44" x14ac:dyDescent="0.2">
      <c r="A13" t="s">
        <v>167</v>
      </c>
      <c r="B13" s="26">
        <v>22042</v>
      </c>
      <c r="C13" s="9">
        <v>557.55806872468452</v>
      </c>
      <c r="D13" s="10">
        <v>1.5377056311250079</v>
      </c>
      <c r="E13" s="26">
        <v>9477</v>
      </c>
      <c r="F13" s="9">
        <v>477.04192687855021</v>
      </c>
      <c r="G13" s="10">
        <v>3.0599883119909901</v>
      </c>
      <c r="H13" s="26">
        <v>5152</v>
      </c>
      <c r="I13" s="9">
        <v>436.1387393937851</v>
      </c>
      <c r="J13" s="10">
        <v>5.1461555272162149</v>
      </c>
      <c r="K13" s="26">
        <v>1253</v>
      </c>
      <c r="L13" s="9">
        <v>238.5330165826106</v>
      </c>
      <c r="M13" s="10">
        <v>11.57261558679161</v>
      </c>
      <c r="N13" s="26">
        <v>1659</v>
      </c>
      <c r="O13" s="9">
        <v>284.01760508813533</v>
      </c>
      <c r="P13" s="10">
        <v>10.407177762563791</v>
      </c>
      <c r="Q13" s="26">
        <v>1060</v>
      </c>
      <c r="R13" s="9">
        <v>203.3715811021786</v>
      </c>
      <c r="S13" s="10">
        <v>11.663220800721369</v>
      </c>
      <c r="T13" s="26">
        <v>2882</v>
      </c>
      <c r="U13" s="9">
        <v>242.97119170798831</v>
      </c>
      <c r="V13" s="10">
        <v>5.1250122172838486</v>
      </c>
      <c r="W13" s="26">
        <v>559</v>
      </c>
      <c r="X13" s="9">
        <v>164.56609614376831</v>
      </c>
      <c r="Y13" s="10">
        <v>17.896275496709642</v>
      </c>
      <c r="Z13" s="38">
        <v>2912</v>
      </c>
      <c r="AA13" s="9">
        <v>370.89621189761431</v>
      </c>
      <c r="AB13" s="10">
        <v>7.7427480021379784</v>
      </c>
      <c r="AC13" s="26">
        <v>3942</v>
      </c>
      <c r="AD13" s="9">
        <v>316.85170032682481</v>
      </c>
      <c r="AE13" s="27">
        <v>4.8862256569316624</v>
      </c>
      <c r="AG13" s="5">
        <f t="shared" si="1"/>
        <v>9477</v>
      </c>
      <c r="AH13" s="5">
        <f t="shared" si="2"/>
        <v>5152</v>
      </c>
      <c r="AI13" s="5">
        <f t="shared" si="3"/>
        <v>2912</v>
      </c>
      <c r="AJ13" s="5">
        <f t="shared" si="4"/>
        <v>3942</v>
      </c>
      <c r="AL13" s="2">
        <f t="shared" si="5"/>
        <v>0.4411395056556347</v>
      </c>
      <c r="AM13" s="2">
        <f t="shared" si="6"/>
        <v>0.23981753014011079</v>
      </c>
      <c r="AN13" s="2">
        <f t="shared" si="7"/>
        <v>0.13554903877484523</v>
      </c>
      <c r="AO13" s="2">
        <f t="shared" si="8"/>
        <v>0.18349392542940929</v>
      </c>
      <c r="AQ13" s="49"/>
      <c r="AR13" s="49"/>
    </row>
    <row r="14" spans="1:44" x14ac:dyDescent="0.2">
      <c r="A14" t="s">
        <v>176</v>
      </c>
      <c r="B14" s="26">
        <v>16260</v>
      </c>
      <c r="C14" s="9">
        <v>650.83408023858124</v>
      </c>
      <c r="D14" s="10">
        <v>2.4332338116495289</v>
      </c>
      <c r="E14" s="26">
        <v>15705</v>
      </c>
      <c r="F14" s="9">
        <v>650.98694303342211</v>
      </c>
      <c r="G14" s="10">
        <v>2.519813712100369</v>
      </c>
      <c r="H14" s="26">
        <v>72</v>
      </c>
      <c r="I14" s="9">
        <v>106.7801479676817</v>
      </c>
      <c r="J14" s="10">
        <v>90.155477851808257</v>
      </c>
      <c r="K14" s="26">
        <v>0</v>
      </c>
      <c r="L14" s="9">
        <v>63.686733312362627</v>
      </c>
      <c r="M14" s="10">
        <v>0</v>
      </c>
      <c r="N14" s="26">
        <v>0</v>
      </c>
      <c r="O14" s="9">
        <v>63.686733312362627</v>
      </c>
      <c r="P14" s="10">
        <v>0</v>
      </c>
      <c r="Q14" s="26">
        <v>0</v>
      </c>
      <c r="R14" s="9">
        <v>63.686733312362627</v>
      </c>
      <c r="S14" s="10">
        <v>0</v>
      </c>
      <c r="T14" s="26">
        <v>0</v>
      </c>
      <c r="U14" s="9">
        <v>63.686733312362627</v>
      </c>
      <c r="V14" s="10">
        <v>0</v>
      </c>
      <c r="W14" s="26">
        <v>483</v>
      </c>
      <c r="X14" s="9">
        <v>168.86385048316291</v>
      </c>
      <c r="Y14" s="10">
        <v>21.253167007515451</v>
      </c>
      <c r="Z14" s="38">
        <v>0</v>
      </c>
      <c r="AA14" s="9">
        <v>90.066641993581612</v>
      </c>
      <c r="AB14" s="10">
        <v>0</v>
      </c>
      <c r="AC14" s="26">
        <v>0</v>
      </c>
      <c r="AD14" s="9">
        <v>90.066641993581612</v>
      </c>
      <c r="AE14" s="27">
        <v>0</v>
      </c>
      <c r="AG14" s="5">
        <f t="shared" si="1"/>
        <v>15705</v>
      </c>
      <c r="AH14" s="5">
        <f t="shared" si="2"/>
        <v>72</v>
      </c>
      <c r="AI14" s="5">
        <f t="shared" si="3"/>
        <v>0</v>
      </c>
      <c r="AJ14" s="5">
        <f t="shared" si="4"/>
        <v>0</v>
      </c>
      <c r="AL14" s="2">
        <f t="shared" si="5"/>
        <v>0.99543639475185397</v>
      </c>
      <c r="AM14" s="2">
        <f t="shared" si="6"/>
        <v>4.5636052481460351E-3</v>
      </c>
      <c r="AN14" s="2">
        <f t="shared" si="7"/>
        <v>0</v>
      </c>
      <c r="AO14" s="2">
        <f t="shared" si="8"/>
        <v>0</v>
      </c>
      <c r="AQ14" s="49"/>
      <c r="AR14" s="49"/>
    </row>
    <row r="15" spans="1:44" x14ac:dyDescent="0.2">
      <c r="A15" t="s">
        <v>163</v>
      </c>
      <c r="B15" s="26">
        <v>6556</v>
      </c>
      <c r="C15" s="9">
        <v>374.24056434331112</v>
      </c>
      <c r="D15" s="10">
        <v>3.4701321357944099</v>
      </c>
      <c r="E15" s="26">
        <v>5517</v>
      </c>
      <c r="F15" s="9">
        <v>395.40106221405119</v>
      </c>
      <c r="G15" s="10">
        <v>4.3568132565554629</v>
      </c>
      <c r="H15" s="26">
        <v>35</v>
      </c>
      <c r="I15" s="9">
        <v>59.657354953098618</v>
      </c>
      <c r="J15" s="10">
        <v>103.6167693497154</v>
      </c>
      <c r="K15" s="26">
        <v>154</v>
      </c>
      <c r="L15" s="9">
        <v>84.41563836162112</v>
      </c>
      <c r="M15" s="10">
        <v>33.322400963810487</v>
      </c>
      <c r="N15" s="26">
        <v>365</v>
      </c>
      <c r="O15" s="9">
        <v>158.9937105674309</v>
      </c>
      <c r="P15" s="10">
        <v>26.48019495647765</v>
      </c>
      <c r="Q15" s="26">
        <v>187</v>
      </c>
      <c r="R15" s="9">
        <v>108.8622983406101</v>
      </c>
      <c r="S15" s="10">
        <v>35.389138481741817</v>
      </c>
      <c r="T15" s="26">
        <v>230</v>
      </c>
      <c r="U15" s="9">
        <v>187.46733048720779</v>
      </c>
      <c r="V15" s="10">
        <v>49.548653492059692</v>
      </c>
      <c r="W15" s="26">
        <v>68</v>
      </c>
      <c r="X15" s="9">
        <v>78.90500617831546</v>
      </c>
      <c r="Y15" s="10">
        <v>70.539072213763149</v>
      </c>
      <c r="Z15" s="38">
        <v>519</v>
      </c>
      <c r="AA15" s="9">
        <v>180.01388835309351</v>
      </c>
      <c r="AB15" s="10">
        <v>21.0849586067541</v>
      </c>
      <c r="AC15" s="26">
        <v>417</v>
      </c>
      <c r="AD15" s="9">
        <v>216.7833019399788</v>
      </c>
      <c r="AE15" s="27">
        <v>31.602676804207029</v>
      </c>
      <c r="AG15" s="5">
        <f t="shared" si="1"/>
        <v>5517</v>
      </c>
      <c r="AH15" s="5">
        <f t="shared" si="2"/>
        <v>35</v>
      </c>
      <c r="AI15" s="5">
        <f t="shared" si="3"/>
        <v>519</v>
      </c>
      <c r="AJ15" s="5">
        <f t="shared" si="4"/>
        <v>417</v>
      </c>
      <c r="AL15" s="2">
        <f t="shared" si="5"/>
        <v>0.85033908754623921</v>
      </c>
      <c r="AM15" s="2">
        <f t="shared" si="6"/>
        <v>5.3945745992601728E-3</v>
      </c>
      <c r="AN15" s="2">
        <f t="shared" si="7"/>
        <v>7.9993834771886554E-2</v>
      </c>
      <c r="AO15" s="2">
        <f t="shared" si="8"/>
        <v>6.4272503082614063E-2</v>
      </c>
      <c r="AQ15" s="49"/>
      <c r="AR15" s="49"/>
    </row>
    <row r="16" spans="1:44" x14ac:dyDescent="0.2">
      <c r="A16" t="s">
        <v>164</v>
      </c>
      <c r="B16" s="26">
        <v>2442</v>
      </c>
      <c r="C16" s="9">
        <v>249.41130688082291</v>
      </c>
      <c r="D16" s="12">
        <v>6.2087557630230563</v>
      </c>
      <c r="E16" s="26">
        <v>2226</v>
      </c>
      <c r="F16" s="9">
        <v>241.1907958442859</v>
      </c>
      <c r="G16" s="12">
        <v>6.5867270703590313</v>
      </c>
      <c r="H16" s="26">
        <v>0</v>
      </c>
      <c r="I16" s="9">
        <v>36.76955262170047</v>
      </c>
      <c r="J16" s="12">
        <v>0</v>
      </c>
      <c r="K16" s="26">
        <v>0</v>
      </c>
      <c r="L16" s="9">
        <v>26</v>
      </c>
      <c r="M16" s="12">
        <v>0</v>
      </c>
      <c r="N16" s="26">
        <v>0</v>
      </c>
      <c r="O16" s="9">
        <v>26</v>
      </c>
      <c r="P16" s="12">
        <v>0</v>
      </c>
      <c r="Q16" s="26">
        <v>0</v>
      </c>
      <c r="R16" s="9">
        <v>26</v>
      </c>
      <c r="S16" s="12">
        <v>0</v>
      </c>
      <c r="T16" s="26">
        <v>0</v>
      </c>
      <c r="U16" s="9">
        <v>26</v>
      </c>
      <c r="V16" s="12">
        <v>0</v>
      </c>
      <c r="W16" s="26">
        <v>216</v>
      </c>
      <c r="X16" s="9">
        <v>93.824303887638834</v>
      </c>
      <c r="Y16" s="12">
        <v>26.405579164594968</v>
      </c>
      <c r="Z16" s="38">
        <v>0</v>
      </c>
      <c r="AA16" s="9">
        <v>36.76955262170047</v>
      </c>
      <c r="AB16" s="12">
        <v>0</v>
      </c>
      <c r="AC16" s="26">
        <v>0</v>
      </c>
      <c r="AD16" s="9">
        <v>36.76955262170047</v>
      </c>
      <c r="AE16" s="30">
        <v>0</v>
      </c>
      <c r="AG16" s="5">
        <f t="shared" si="1"/>
        <v>2226</v>
      </c>
      <c r="AH16" s="5">
        <f t="shared" si="2"/>
        <v>0</v>
      </c>
      <c r="AI16" s="5">
        <f t="shared" si="3"/>
        <v>0</v>
      </c>
      <c r="AJ16" s="5">
        <f t="shared" si="4"/>
        <v>0</v>
      </c>
      <c r="AL16" s="2">
        <f t="shared" si="5"/>
        <v>1</v>
      </c>
      <c r="AM16" s="2">
        <f t="shared" si="6"/>
        <v>0</v>
      </c>
      <c r="AN16" s="2">
        <f t="shared" si="7"/>
        <v>0</v>
      </c>
      <c r="AO16" s="2">
        <f t="shared" si="8"/>
        <v>0</v>
      </c>
      <c r="AQ16" s="49"/>
      <c r="AR16" s="49"/>
    </row>
    <row r="19" spans="1:41" x14ac:dyDescent="0.2">
      <c r="A19" s="35" t="s">
        <v>0</v>
      </c>
      <c r="B19" s="22" t="s">
        <v>37</v>
      </c>
      <c r="C19" s="23" t="s">
        <v>38</v>
      </c>
      <c r="D19" s="7" t="s">
        <v>39</v>
      </c>
      <c r="E19" s="22" t="s">
        <v>58</v>
      </c>
      <c r="F19" s="23" t="s">
        <v>59</v>
      </c>
      <c r="G19" s="7" t="s">
        <v>60</v>
      </c>
      <c r="H19" s="22" t="s">
        <v>55</v>
      </c>
      <c r="I19" s="23" t="s">
        <v>56</v>
      </c>
      <c r="J19" s="7" t="s">
        <v>57</v>
      </c>
      <c r="K19" s="22" t="s">
        <v>31</v>
      </c>
      <c r="L19" s="23" t="s">
        <v>32</v>
      </c>
      <c r="M19" s="7" t="s">
        <v>33</v>
      </c>
      <c r="N19" s="22" t="s">
        <v>40</v>
      </c>
      <c r="O19" s="23" t="s">
        <v>41</v>
      </c>
      <c r="P19" s="7" t="s">
        <v>42</v>
      </c>
      <c r="Q19" s="22" t="s">
        <v>52</v>
      </c>
      <c r="R19" s="23" t="s">
        <v>53</v>
      </c>
      <c r="S19" s="7" t="s">
        <v>54</v>
      </c>
      <c r="T19" s="22" t="s">
        <v>49</v>
      </c>
      <c r="U19" s="23" t="s">
        <v>50</v>
      </c>
      <c r="V19" s="7" t="s">
        <v>51</v>
      </c>
      <c r="W19" s="22" t="s">
        <v>34</v>
      </c>
      <c r="X19" s="23" t="s">
        <v>35</v>
      </c>
      <c r="Y19" s="7" t="s">
        <v>36</v>
      </c>
      <c r="Z19" s="22" t="s">
        <v>46</v>
      </c>
      <c r="AA19" s="23" t="s">
        <v>47</v>
      </c>
      <c r="AB19" s="7" t="s">
        <v>48</v>
      </c>
      <c r="AC19" s="23" t="s">
        <v>43</v>
      </c>
      <c r="AD19" s="23" t="s">
        <v>44</v>
      </c>
      <c r="AE19" s="36" t="s">
        <v>45</v>
      </c>
      <c r="AG19" t="s">
        <v>248</v>
      </c>
      <c r="AH19" s="45" t="s">
        <v>249</v>
      </c>
      <c r="AI19" s="46" t="s">
        <v>250</v>
      </c>
      <c r="AJ19" t="s">
        <v>251</v>
      </c>
      <c r="AL19" t="s">
        <v>248</v>
      </c>
      <c r="AM19" s="45" t="s">
        <v>249</v>
      </c>
      <c r="AN19" s="46" t="s">
        <v>266</v>
      </c>
      <c r="AO19" t="s">
        <v>251</v>
      </c>
    </row>
    <row r="20" spans="1:41" x14ac:dyDescent="0.2">
      <c r="A20" t="s">
        <v>123</v>
      </c>
      <c r="B20" s="26">
        <v>75652</v>
      </c>
      <c r="C20" s="9">
        <v>1752.266532237604</v>
      </c>
      <c r="D20" s="12">
        <v>1.408036295645221</v>
      </c>
      <c r="E20" s="26">
        <v>52180</v>
      </c>
      <c r="F20" s="9">
        <v>1416.482615495157</v>
      </c>
      <c r="G20" s="12">
        <v>1.650217816856959</v>
      </c>
      <c r="H20" s="26">
        <v>3596</v>
      </c>
      <c r="I20" s="9">
        <v>520.60349595445473</v>
      </c>
      <c r="J20" s="12">
        <v>8.8007866889325648</v>
      </c>
      <c r="K20" s="26">
        <v>3220</v>
      </c>
      <c r="L20" s="9">
        <v>535.49229686336287</v>
      </c>
      <c r="M20" s="12">
        <v>10.109541370676491</v>
      </c>
      <c r="N20" s="26">
        <v>3829</v>
      </c>
      <c r="O20" s="9">
        <v>744.28892239506024</v>
      </c>
      <c r="P20" s="12">
        <v>11.81653883449154</v>
      </c>
      <c r="Q20" s="26">
        <v>1797</v>
      </c>
      <c r="R20" s="9">
        <v>380.66783420719958</v>
      </c>
      <c r="S20" s="12">
        <v>12.877519073741601</v>
      </c>
      <c r="T20" s="26">
        <v>6966</v>
      </c>
      <c r="U20" s="9">
        <v>734.06266762450196</v>
      </c>
      <c r="V20" s="12">
        <v>6.4059532547100408</v>
      </c>
      <c r="W20" s="26">
        <v>4064</v>
      </c>
      <c r="X20" s="9">
        <v>482.76598886002728</v>
      </c>
      <c r="Y20" s="12">
        <v>7.2213278854442491</v>
      </c>
      <c r="Z20" s="38">
        <v>7049</v>
      </c>
      <c r="AA20" s="9">
        <v>916.90675643709812</v>
      </c>
      <c r="AB20" s="12">
        <v>7.9073645267935406</v>
      </c>
      <c r="AC20" s="26">
        <v>8763</v>
      </c>
      <c r="AD20" s="9">
        <v>826.89539846343325</v>
      </c>
      <c r="AE20" s="30">
        <v>5.7363000656145999</v>
      </c>
      <c r="AG20" s="5">
        <f>E20</f>
        <v>52180</v>
      </c>
      <c r="AH20" s="5">
        <f>H20</f>
        <v>3596</v>
      </c>
      <c r="AI20" s="5">
        <f>Z20</f>
        <v>7049</v>
      </c>
      <c r="AJ20" s="5">
        <f>AC20</f>
        <v>8763</v>
      </c>
      <c r="AL20" s="2">
        <f>AG20/SUM($AG20:$AJ20)</f>
        <v>0.72889311057719175</v>
      </c>
      <c r="AM20" s="2">
        <f t="shared" ref="AM20:AM34" si="9">AH20/SUM($AG20:$AJ20)</f>
        <v>5.0231882438397497E-2</v>
      </c>
      <c r="AN20" s="2">
        <f t="shared" ref="AN20:AN34" si="10">AI20/SUM($AG20:$AJ20)</f>
        <v>9.8466223389394869E-2</v>
      </c>
      <c r="AO20" s="2">
        <f t="shared" ref="AO20:AO34" si="11">AJ20/SUM($AG20:$AJ20)</f>
        <v>0.12240878359501592</v>
      </c>
    </row>
    <row r="21" spans="1:41" x14ac:dyDescent="0.2">
      <c r="A21" t="s">
        <v>171</v>
      </c>
      <c r="B21" s="26">
        <v>74177</v>
      </c>
      <c r="C21" s="9">
        <v>1842.063788254902</v>
      </c>
      <c r="D21" s="12">
        <v>1.509626455586538</v>
      </c>
      <c r="E21" s="26">
        <v>36196</v>
      </c>
      <c r="F21" s="9">
        <v>1392.1451073792559</v>
      </c>
      <c r="G21" s="12">
        <v>2.3380727679178239</v>
      </c>
      <c r="H21" s="26">
        <v>6245</v>
      </c>
      <c r="I21" s="9">
        <v>718.56106212346356</v>
      </c>
      <c r="J21" s="12">
        <v>6.9946394769161326</v>
      </c>
      <c r="K21" s="26">
        <v>5564</v>
      </c>
      <c r="L21" s="9">
        <v>665.12480031945881</v>
      </c>
      <c r="M21" s="12">
        <v>7.2669156291253456</v>
      </c>
      <c r="N21" s="26">
        <v>7556</v>
      </c>
      <c r="O21" s="9">
        <v>828.59519670343252</v>
      </c>
      <c r="P21" s="12">
        <v>6.6662954837189909</v>
      </c>
      <c r="Q21" s="26">
        <v>5743</v>
      </c>
      <c r="R21" s="9">
        <v>626.75992213925099</v>
      </c>
      <c r="S21" s="12">
        <v>6.6343212817215944</v>
      </c>
      <c r="T21" s="26">
        <v>11672</v>
      </c>
      <c r="U21" s="9">
        <v>854.63559485900191</v>
      </c>
      <c r="V21" s="12">
        <v>4.4511250516082024</v>
      </c>
      <c r="W21" s="26">
        <v>1201</v>
      </c>
      <c r="X21" s="9">
        <v>363.4941540107626</v>
      </c>
      <c r="Y21" s="12">
        <v>18.398758583184861</v>
      </c>
      <c r="Z21" s="38">
        <v>13120</v>
      </c>
      <c r="AA21" s="9">
        <v>1062.525764393504</v>
      </c>
      <c r="AB21" s="12">
        <v>4.9231121858250431</v>
      </c>
      <c r="AC21" s="26">
        <v>17415</v>
      </c>
      <c r="AD21" s="9">
        <v>1059.825457327762</v>
      </c>
      <c r="AE21" s="30">
        <v>3.6995164784847701</v>
      </c>
      <c r="AG21" s="5">
        <f t="shared" ref="AG21:AG34" si="12">E21</f>
        <v>36196</v>
      </c>
      <c r="AH21" s="5">
        <f t="shared" ref="AH21:AH34" si="13">H21</f>
        <v>6245</v>
      </c>
      <c r="AI21" s="5">
        <f t="shared" ref="AI21:AI34" si="14">Z21</f>
        <v>13120</v>
      </c>
      <c r="AJ21" s="5">
        <f t="shared" ref="AJ21:AJ34" si="15">AC21</f>
        <v>17415</v>
      </c>
      <c r="AL21" s="2">
        <f t="shared" ref="AL21:AL34" si="16">AG21/SUM($AG21:$AJ21)</f>
        <v>0.49599868449901335</v>
      </c>
      <c r="AM21" s="2">
        <f t="shared" si="9"/>
        <v>8.5576079807059849E-2</v>
      </c>
      <c r="AN21" s="2">
        <f t="shared" si="10"/>
        <v>0.17978513483885114</v>
      </c>
      <c r="AO21" s="2">
        <f t="shared" si="11"/>
        <v>0.23864010085507564</v>
      </c>
    </row>
    <row r="22" spans="1:41" x14ac:dyDescent="0.2">
      <c r="A22" t="s">
        <v>175</v>
      </c>
      <c r="B22" s="26">
        <v>73502</v>
      </c>
      <c r="C22" s="9">
        <v>1890.444392199887</v>
      </c>
      <c r="D22" s="10">
        <v>1.5635034658196241</v>
      </c>
      <c r="E22" s="26">
        <v>50318</v>
      </c>
      <c r="F22" s="9">
        <v>1519.603895757049</v>
      </c>
      <c r="G22" s="10">
        <v>1.83586661870872</v>
      </c>
      <c r="H22" s="26">
        <v>2673</v>
      </c>
      <c r="I22" s="9">
        <v>476.5637418016608</v>
      </c>
      <c r="J22" s="10">
        <v>10.83817442241077</v>
      </c>
      <c r="K22" s="26">
        <v>4568</v>
      </c>
      <c r="L22" s="9">
        <v>802.43379789238691</v>
      </c>
      <c r="M22" s="10">
        <v>10.67867120942285</v>
      </c>
      <c r="N22" s="26">
        <v>4424</v>
      </c>
      <c r="O22" s="9">
        <v>653.52658706436728</v>
      </c>
      <c r="P22" s="10">
        <v>8.9801220623672915</v>
      </c>
      <c r="Q22" s="26">
        <v>1987</v>
      </c>
      <c r="R22" s="9">
        <v>415.23728156320448</v>
      </c>
      <c r="S22" s="10">
        <v>12.7037684634992</v>
      </c>
      <c r="T22" s="26">
        <v>5152</v>
      </c>
      <c r="U22" s="9">
        <v>631.21707834943754</v>
      </c>
      <c r="V22" s="10">
        <v>7.4479539724819883</v>
      </c>
      <c r="W22" s="26">
        <v>4380</v>
      </c>
      <c r="X22" s="9">
        <v>621.12961610279058</v>
      </c>
      <c r="Y22" s="10">
        <v>8.6206938988048822</v>
      </c>
      <c r="Z22" s="38">
        <v>8992</v>
      </c>
      <c r="AA22" s="9">
        <v>1034.8898492110161</v>
      </c>
      <c r="AB22" s="10">
        <v>6.9963564317286853</v>
      </c>
      <c r="AC22" s="26">
        <v>7139</v>
      </c>
      <c r="AD22" s="9">
        <v>755.5507924686467</v>
      </c>
      <c r="AE22" s="27">
        <v>6.4336937049721463</v>
      </c>
      <c r="AG22" s="5">
        <f t="shared" si="12"/>
        <v>50318</v>
      </c>
      <c r="AH22" s="5">
        <f t="shared" si="13"/>
        <v>2673</v>
      </c>
      <c r="AI22" s="5">
        <f t="shared" si="14"/>
        <v>8992</v>
      </c>
      <c r="AJ22" s="5">
        <f t="shared" si="15"/>
        <v>7139</v>
      </c>
      <c r="AL22" s="2">
        <f t="shared" si="16"/>
        <v>0.72795926043806602</v>
      </c>
      <c r="AM22" s="2">
        <f t="shared" si="9"/>
        <v>3.8670756054512312E-2</v>
      </c>
      <c r="AN22" s="2">
        <f t="shared" si="10"/>
        <v>0.13008882844825093</v>
      </c>
      <c r="AO22" s="2">
        <f t="shared" si="11"/>
        <v>0.10328115505917074</v>
      </c>
    </row>
    <row r="23" spans="1:41" x14ac:dyDescent="0.2">
      <c r="A23" t="s">
        <v>173</v>
      </c>
      <c r="B23" s="26">
        <v>72846</v>
      </c>
      <c r="C23" s="9">
        <v>1968.826300108773</v>
      </c>
      <c r="D23" s="10">
        <v>1.642993292264701</v>
      </c>
      <c r="E23" s="26">
        <v>42917</v>
      </c>
      <c r="F23" s="9">
        <v>1509.95463508014</v>
      </c>
      <c r="G23" s="10">
        <v>2.138792444113538</v>
      </c>
      <c r="H23" s="26">
        <v>5050</v>
      </c>
      <c r="I23" s="9">
        <v>676.47172889929402</v>
      </c>
      <c r="J23" s="10">
        <v>8.1431488025434895</v>
      </c>
      <c r="K23" s="26">
        <v>4608</v>
      </c>
      <c r="L23" s="9">
        <v>564.05673473507966</v>
      </c>
      <c r="M23" s="10">
        <v>7.4412246540321014</v>
      </c>
      <c r="N23" s="26">
        <v>6712</v>
      </c>
      <c r="O23" s="9">
        <v>827.44304939977587</v>
      </c>
      <c r="P23" s="10">
        <v>7.4941134274753187</v>
      </c>
      <c r="Q23" s="26">
        <v>4511</v>
      </c>
      <c r="R23" s="9">
        <v>687.28887667413915</v>
      </c>
      <c r="S23" s="10">
        <v>9.2619106240690829</v>
      </c>
      <c r="T23" s="26">
        <v>7847</v>
      </c>
      <c r="U23" s="9">
        <v>887.07496864695713</v>
      </c>
      <c r="V23" s="10">
        <v>6.8721205567648216</v>
      </c>
      <c r="W23" s="26">
        <v>1201</v>
      </c>
      <c r="X23" s="9">
        <v>286.13458371892062</v>
      </c>
      <c r="Y23" s="10">
        <v>14.483097100892151</v>
      </c>
      <c r="Z23" s="38">
        <v>11320</v>
      </c>
      <c r="AA23" s="9">
        <v>1001.410005941622</v>
      </c>
      <c r="AB23" s="10">
        <v>5.3777374737754542</v>
      </c>
      <c r="AC23" s="26">
        <v>12358</v>
      </c>
      <c r="AD23" s="9">
        <v>1122.171109947142</v>
      </c>
      <c r="AE23" s="27">
        <v>5.5200751537939903</v>
      </c>
      <c r="AG23" s="5">
        <f t="shared" si="12"/>
        <v>42917</v>
      </c>
      <c r="AH23" s="5">
        <f t="shared" si="13"/>
        <v>5050</v>
      </c>
      <c r="AI23" s="5">
        <f t="shared" si="14"/>
        <v>11320</v>
      </c>
      <c r="AJ23" s="5">
        <f t="shared" si="15"/>
        <v>12358</v>
      </c>
      <c r="AL23" s="2">
        <f t="shared" si="16"/>
        <v>0.59902296042989744</v>
      </c>
      <c r="AM23" s="2">
        <f t="shared" si="9"/>
        <v>7.0486426128829646E-2</v>
      </c>
      <c r="AN23" s="2">
        <f t="shared" si="10"/>
        <v>0.15800125619373298</v>
      </c>
      <c r="AO23" s="2">
        <f t="shared" si="11"/>
        <v>0.17248935724753994</v>
      </c>
    </row>
    <row r="24" spans="1:41" x14ac:dyDescent="0.2">
      <c r="A24" t="s">
        <v>174</v>
      </c>
      <c r="B24" s="26">
        <v>71196</v>
      </c>
      <c r="C24" s="9">
        <v>2069.0865134160049</v>
      </c>
      <c r="D24" s="10">
        <v>1.766676992556705</v>
      </c>
      <c r="E24" s="26">
        <v>52135</v>
      </c>
      <c r="F24" s="9">
        <v>1754.488529458087</v>
      </c>
      <c r="G24" s="10">
        <v>2.0457626864299709</v>
      </c>
      <c r="H24" s="26">
        <v>3597</v>
      </c>
      <c r="I24" s="9">
        <v>748.33615441190602</v>
      </c>
      <c r="J24" s="10">
        <v>12.647083552604309</v>
      </c>
      <c r="K24" s="26">
        <v>4975</v>
      </c>
      <c r="L24" s="9">
        <v>600.34073658215129</v>
      </c>
      <c r="M24" s="10">
        <v>7.3356537897041596</v>
      </c>
      <c r="N24" s="26">
        <v>3746</v>
      </c>
      <c r="O24" s="9">
        <v>545.32192327101609</v>
      </c>
      <c r="P24" s="10">
        <v>8.8495111830899837</v>
      </c>
      <c r="Q24" s="26">
        <v>1379</v>
      </c>
      <c r="R24" s="9">
        <v>336.9658736430145</v>
      </c>
      <c r="S24" s="10">
        <v>14.85442178235912</v>
      </c>
      <c r="T24" s="26">
        <v>4546</v>
      </c>
      <c r="U24" s="9">
        <v>867.10380001473868</v>
      </c>
      <c r="V24" s="10">
        <v>11.595133568971271</v>
      </c>
      <c r="W24" s="26">
        <v>818</v>
      </c>
      <c r="X24" s="9">
        <v>301.69521043596302</v>
      </c>
      <c r="Y24" s="10">
        <v>22.42070216749006</v>
      </c>
      <c r="Z24" s="38">
        <v>8721</v>
      </c>
      <c r="AA24" s="9">
        <v>811.03945650011383</v>
      </c>
      <c r="AB24" s="10">
        <v>5.653401034920174</v>
      </c>
      <c r="AC24" s="26">
        <v>5925</v>
      </c>
      <c r="AD24" s="9">
        <v>930.27684051576819</v>
      </c>
      <c r="AE24" s="27">
        <v>9.5446048300387893</v>
      </c>
      <c r="AG24" s="5">
        <f t="shared" si="12"/>
        <v>52135</v>
      </c>
      <c r="AH24" s="5">
        <f t="shared" si="13"/>
        <v>3597</v>
      </c>
      <c r="AI24" s="5">
        <f t="shared" si="14"/>
        <v>8721</v>
      </c>
      <c r="AJ24" s="5">
        <f t="shared" si="15"/>
        <v>5925</v>
      </c>
      <c r="AL24" s="2">
        <f t="shared" si="16"/>
        <v>0.74078547273295636</v>
      </c>
      <c r="AM24" s="2">
        <f t="shared" si="9"/>
        <v>5.1109721788058768E-2</v>
      </c>
      <c r="AN24" s="2">
        <f t="shared" si="10"/>
        <v>0.12391656483560204</v>
      </c>
      <c r="AO24" s="2">
        <f t="shared" si="11"/>
        <v>8.4188240643382872E-2</v>
      </c>
    </row>
    <row r="25" spans="1:41" x14ac:dyDescent="0.2">
      <c r="A25" t="s">
        <v>169</v>
      </c>
      <c r="B25" s="26">
        <v>53451</v>
      </c>
      <c r="C25" s="9">
        <v>1570.412684615098</v>
      </c>
      <c r="D25" s="10">
        <v>1.786043604309123</v>
      </c>
      <c r="E25" s="26">
        <v>29825</v>
      </c>
      <c r="F25" s="9">
        <v>1278.088807556032</v>
      </c>
      <c r="G25" s="10">
        <v>2.605041684509247</v>
      </c>
      <c r="H25" s="26">
        <v>4512</v>
      </c>
      <c r="I25" s="9">
        <v>589.92880926430439</v>
      </c>
      <c r="J25" s="10">
        <v>7.9481236023667297</v>
      </c>
      <c r="K25" s="26">
        <v>4031</v>
      </c>
      <c r="L25" s="9">
        <v>589.40139124369227</v>
      </c>
      <c r="M25" s="10">
        <v>8.8885814458266399</v>
      </c>
      <c r="N25" s="26">
        <v>4880</v>
      </c>
      <c r="O25" s="9">
        <v>622.58734327000252</v>
      </c>
      <c r="P25" s="10">
        <v>7.7555850225472431</v>
      </c>
      <c r="Q25" s="26">
        <v>3892</v>
      </c>
      <c r="R25" s="9">
        <v>521.8563020602511</v>
      </c>
      <c r="S25" s="10">
        <v>8.1510245013581137</v>
      </c>
      <c r="T25" s="26">
        <v>4998</v>
      </c>
      <c r="U25" s="9">
        <v>480.3863028855007</v>
      </c>
      <c r="V25" s="10">
        <v>5.8429001130604297</v>
      </c>
      <c r="W25" s="26">
        <v>1313</v>
      </c>
      <c r="X25" s="9">
        <v>305.6615775657778</v>
      </c>
      <c r="Y25" s="10">
        <v>14.15175241115975</v>
      </c>
      <c r="Z25" s="38">
        <v>8911</v>
      </c>
      <c r="AA25" s="9">
        <v>857.32665886463599</v>
      </c>
      <c r="AB25" s="10">
        <v>5.8486277768410666</v>
      </c>
      <c r="AC25" s="26">
        <v>8890</v>
      </c>
      <c r="AD25" s="9">
        <v>709.29894966790982</v>
      </c>
      <c r="AE25" s="27">
        <v>4.850222405338533</v>
      </c>
      <c r="AG25" s="5">
        <f t="shared" si="12"/>
        <v>29825</v>
      </c>
      <c r="AH25" s="5">
        <f t="shared" si="13"/>
        <v>4512</v>
      </c>
      <c r="AI25" s="5">
        <f t="shared" si="14"/>
        <v>8911</v>
      </c>
      <c r="AJ25" s="5">
        <f t="shared" si="15"/>
        <v>8890</v>
      </c>
      <c r="AL25" s="2">
        <f t="shared" si="16"/>
        <v>0.57203958724922321</v>
      </c>
      <c r="AM25" s="2">
        <f t="shared" si="9"/>
        <v>8.6539568069354408E-2</v>
      </c>
      <c r="AN25" s="2">
        <f t="shared" si="10"/>
        <v>0.17091181096321301</v>
      </c>
      <c r="AO25" s="2">
        <f t="shared" si="11"/>
        <v>0.17050903371820936</v>
      </c>
    </row>
    <row r="26" spans="1:41" x14ac:dyDescent="0.2">
      <c r="A26" t="s">
        <v>170</v>
      </c>
      <c r="B26" s="26">
        <v>42179</v>
      </c>
      <c r="C26" s="9">
        <v>1466.905245746977</v>
      </c>
      <c r="D26" s="10">
        <v>2.1141698752940798</v>
      </c>
      <c r="E26" s="26">
        <v>31894</v>
      </c>
      <c r="F26" s="9">
        <v>1371.6949369302199</v>
      </c>
      <c r="G26" s="10">
        <v>2.6144638631618831</v>
      </c>
      <c r="H26" s="26">
        <v>2503</v>
      </c>
      <c r="I26" s="9">
        <v>387.69704667433308</v>
      </c>
      <c r="J26" s="10">
        <v>9.4159846281564388</v>
      </c>
      <c r="K26" s="26">
        <v>1568</v>
      </c>
      <c r="L26" s="9">
        <v>347.22183111089078</v>
      </c>
      <c r="M26" s="10">
        <v>13.46154980735108</v>
      </c>
      <c r="N26" s="26">
        <v>1377</v>
      </c>
      <c r="O26" s="9">
        <v>365.8319286229675</v>
      </c>
      <c r="P26" s="10">
        <v>16.15034351241378</v>
      </c>
      <c r="Q26" s="26">
        <v>503</v>
      </c>
      <c r="R26" s="9">
        <v>240.71975407099441</v>
      </c>
      <c r="S26" s="10">
        <v>29.092285686609141</v>
      </c>
      <c r="T26" s="26">
        <v>1898</v>
      </c>
      <c r="U26" s="9">
        <v>364.93424065165487</v>
      </c>
      <c r="V26" s="10">
        <v>11.688331042807979</v>
      </c>
      <c r="W26" s="26">
        <v>2436</v>
      </c>
      <c r="X26" s="9">
        <v>415.59355144179028</v>
      </c>
      <c r="Y26" s="10">
        <v>10.371118916400651</v>
      </c>
      <c r="Z26" s="38">
        <v>2945</v>
      </c>
      <c r="AA26" s="9">
        <v>504.37684324322419</v>
      </c>
      <c r="AB26" s="10">
        <v>10.41127547578399</v>
      </c>
      <c r="AC26" s="26">
        <v>2401</v>
      </c>
      <c r="AD26" s="9">
        <v>437.17616586451737</v>
      </c>
      <c r="AE26" s="27">
        <v>11.06874582056153</v>
      </c>
      <c r="AG26" s="5">
        <f t="shared" si="12"/>
        <v>31894</v>
      </c>
      <c r="AH26" s="5">
        <f t="shared" si="13"/>
        <v>2503</v>
      </c>
      <c r="AI26" s="5">
        <f t="shared" si="14"/>
        <v>2945</v>
      </c>
      <c r="AJ26" s="5">
        <f t="shared" si="15"/>
        <v>2401</v>
      </c>
      <c r="AL26" s="2">
        <f t="shared" si="16"/>
        <v>0.80250610170344461</v>
      </c>
      <c r="AM26" s="2">
        <f t="shared" si="9"/>
        <v>6.2979644214075439E-2</v>
      </c>
      <c r="AN26" s="2">
        <f t="shared" si="10"/>
        <v>7.4101099564703218E-2</v>
      </c>
      <c r="AO26" s="2">
        <f t="shared" si="11"/>
        <v>6.0413154517776714E-2</v>
      </c>
    </row>
    <row r="27" spans="1:41" x14ac:dyDescent="0.2">
      <c r="A27" t="s">
        <v>168</v>
      </c>
      <c r="B27" s="26">
        <v>34334</v>
      </c>
      <c r="C27" s="9">
        <v>1121.617581887873</v>
      </c>
      <c r="D27" s="10">
        <v>1.985886865161127</v>
      </c>
      <c r="E27" s="26">
        <v>25624</v>
      </c>
      <c r="F27" s="9">
        <v>981.22066835141629</v>
      </c>
      <c r="G27" s="10">
        <v>2.327843929445458</v>
      </c>
      <c r="H27" s="26">
        <v>1212</v>
      </c>
      <c r="I27" s="9">
        <v>309.96128790544151</v>
      </c>
      <c r="J27" s="10">
        <v>15.54672564654576</v>
      </c>
      <c r="K27" s="26">
        <v>1648</v>
      </c>
      <c r="L27" s="9">
        <v>340.69341056146072</v>
      </c>
      <c r="M27" s="10">
        <v>12.567260695895939</v>
      </c>
      <c r="N27" s="26">
        <v>1880</v>
      </c>
      <c r="O27" s="9">
        <v>344.6055716322648</v>
      </c>
      <c r="P27" s="10">
        <v>11.142907961982299</v>
      </c>
      <c r="Q27" s="26">
        <v>633</v>
      </c>
      <c r="R27" s="9">
        <v>240.72183116618231</v>
      </c>
      <c r="S27" s="10">
        <v>23.11776614146774</v>
      </c>
      <c r="T27" s="26">
        <v>3166</v>
      </c>
      <c r="U27" s="9">
        <v>504.76331086955992</v>
      </c>
      <c r="V27" s="10">
        <v>9.6919455934647551</v>
      </c>
      <c r="W27" s="26">
        <v>171</v>
      </c>
      <c r="X27" s="9">
        <v>170.1234845634194</v>
      </c>
      <c r="Y27" s="10">
        <v>60.478673479236868</v>
      </c>
      <c r="Z27" s="38">
        <v>3528</v>
      </c>
      <c r="AA27" s="9">
        <v>484.58745340753512</v>
      </c>
      <c r="AB27" s="10">
        <v>8.3498310245355469</v>
      </c>
      <c r="AC27" s="26">
        <v>3799</v>
      </c>
      <c r="AD27" s="9">
        <v>559.22535707887926</v>
      </c>
      <c r="AE27" s="27">
        <v>8.9485292014756599</v>
      </c>
      <c r="AG27" s="5">
        <f t="shared" si="12"/>
        <v>25624</v>
      </c>
      <c r="AH27" s="5">
        <f t="shared" si="13"/>
        <v>1212</v>
      </c>
      <c r="AI27" s="5">
        <f t="shared" si="14"/>
        <v>3528</v>
      </c>
      <c r="AJ27" s="5">
        <f t="shared" si="15"/>
        <v>3799</v>
      </c>
      <c r="AL27" s="2">
        <f t="shared" si="16"/>
        <v>0.75005122500951327</v>
      </c>
      <c r="AM27" s="2">
        <f t="shared" si="9"/>
        <v>3.5476978017153063E-2</v>
      </c>
      <c r="AN27" s="2">
        <f t="shared" si="10"/>
        <v>0.10326961917864357</v>
      </c>
      <c r="AO27" s="2">
        <f t="shared" si="11"/>
        <v>0.11120217779469016</v>
      </c>
    </row>
    <row r="28" spans="1:41" x14ac:dyDescent="0.2">
      <c r="A28" t="s">
        <v>172</v>
      </c>
      <c r="B28" s="26">
        <v>29285</v>
      </c>
      <c r="C28" s="9">
        <v>1190.90931644689</v>
      </c>
      <c r="D28" s="12">
        <v>2.4721086948086231</v>
      </c>
      <c r="E28" s="26">
        <v>14475</v>
      </c>
      <c r="F28" s="9">
        <v>889.25474415377732</v>
      </c>
      <c r="G28" s="12">
        <v>3.734579561884928</v>
      </c>
      <c r="H28" s="26">
        <v>3007</v>
      </c>
      <c r="I28" s="9">
        <v>530.24239739952895</v>
      </c>
      <c r="J28" s="12">
        <v>10.71951459561993</v>
      </c>
      <c r="K28" s="26">
        <v>1905</v>
      </c>
      <c r="L28" s="9">
        <v>374.79194228264828</v>
      </c>
      <c r="M28" s="12">
        <v>11.95994997272091</v>
      </c>
      <c r="N28" s="26">
        <v>2178</v>
      </c>
      <c r="O28" s="9">
        <v>379.94736477570149</v>
      </c>
      <c r="P28" s="12">
        <v>10.60473105678787</v>
      </c>
      <c r="Q28" s="26">
        <v>2175</v>
      </c>
      <c r="R28" s="9">
        <v>397.52358420601922</v>
      </c>
      <c r="S28" s="12">
        <v>11.11060571445395</v>
      </c>
      <c r="T28" s="26">
        <v>4977</v>
      </c>
      <c r="U28" s="9">
        <v>578.14790495166551</v>
      </c>
      <c r="V28" s="12">
        <v>7.0616373915960597</v>
      </c>
      <c r="W28" s="26">
        <v>568</v>
      </c>
      <c r="X28" s="9">
        <v>266.83140744672471</v>
      </c>
      <c r="Y28" s="12">
        <v>28.557665936761492</v>
      </c>
      <c r="Z28" s="38">
        <v>4083</v>
      </c>
      <c r="AA28" s="9">
        <v>533.69373239714935</v>
      </c>
      <c r="AB28" s="12">
        <v>7.9459681576460088</v>
      </c>
      <c r="AC28" s="26">
        <v>7152</v>
      </c>
      <c r="AD28" s="9">
        <v>701.6266813626745</v>
      </c>
      <c r="AE28" s="30">
        <v>5.9636574237119007</v>
      </c>
      <c r="AG28" s="5">
        <f t="shared" si="12"/>
        <v>14475</v>
      </c>
      <c r="AH28" s="5">
        <f t="shared" si="13"/>
        <v>3007</v>
      </c>
      <c r="AI28" s="5">
        <f t="shared" si="14"/>
        <v>4083</v>
      </c>
      <c r="AJ28" s="5">
        <f t="shared" si="15"/>
        <v>7152</v>
      </c>
      <c r="AL28" s="2">
        <f t="shared" si="16"/>
        <v>0.50405683044886307</v>
      </c>
      <c r="AM28" s="2">
        <f t="shared" si="9"/>
        <v>0.10471149493331476</v>
      </c>
      <c r="AN28" s="2">
        <f t="shared" si="10"/>
        <v>0.14218058989448759</v>
      </c>
      <c r="AO28" s="2">
        <f t="shared" si="11"/>
        <v>0.24905108472333462</v>
      </c>
    </row>
    <row r="29" spans="1:41" x14ac:dyDescent="0.2">
      <c r="A29" t="s">
        <v>165</v>
      </c>
      <c r="B29" s="26">
        <v>27011</v>
      </c>
      <c r="C29" s="9">
        <v>920.97176938275368</v>
      </c>
      <c r="D29" s="12">
        <v>2.072715774993287</v>
      </c>
      <c r="E29" s="26">
        <v>19749</v>
      </c>
      <c r="F29" s="9">
        <v>762.66834207275178</v>
      </c>
      <c r="G29" s="12">
        <v>2.3476032785092791</v>
      </c>
      <c r="H29" s="26">
        <v>558</v>
      </c>
      <c r="I29" s="9">
        <v>221.93692797729719</v>
      </c>
      <c r="J29" s="12">
        <v>24.178506387041988</v>
      </c>
      <c r="K29" s="26">
        <v>1319</v>
      </c>
      <c r="L29" s="9">
        <v>374.75992315080862</v>
      </c>
      <c r="M29" s="12">
        <v>17.271992605193152</v>
      </c>
      <c r="N29" s="26">
        <v>735</v>
      </c>
      <c r="O29" s="9">
        <v>271.38533490223818</v>
      </c>
      <c r="P29" s="12">
        <v>22.445698976675409</v>
      </c>
      <c r="Q29" s="26">
        <v>937</v>
      </c>
      <c r="R29" s="9">
        <v>299.76657585528108</v>
      </c>
      <c r="S29" s="12">
        <v>19.4481239586523</v>
      </c>
      <c r="T29" s="26">
        <v>3234</v>
      </c>
      <c r="U29" s="9">
        <v>574.50413401471712</v>
      </c>
      <c r="V29" s="12">
        <v>10.799091980810219</v>
      </c>
      <c r="W29" s="26">
        <v>479</v>
      </c>
      <c r="X29" s="9">
        <v>169.6142682677374</v>
      </c>
      <c r="Y29" s="12">
        <v>21.525882603414839</v>
      </c>
      <c r="Z29" s="38">
        <v>2054</v>
      </c>
      <c r="AA29" s="9">
        <v>462.70400905978761</v>
      </c>
      <c r="AB29" s="12">
        <v>13.694208026440741</v>
      </c>
      <c r="AC29" s="26">
        <v>4171</v>
      </c>
      <c r="AD29" s="9">
        <v>648.00848759873509</v>
      </c>
      <c r="AE29" s="30">
        <v>9.4444049934995515</v>
      </c>
      <c r="AG29" s="5">
        <f t="shared" si="12"/>
        <v>19749</v>
      </c>
      <c r="AH29" s="5">
        <f t="shared" si="13"/>
        <v>558</v>
      </c>
      <c r="AI29" s="5">
        <f t="shared" si="14"/>
        <v>2054</v>
      </c>
      <c r="AJ29" s="5">
        <f t="shared" si="15"/>
        <v>4171</v>
      </c>
      <c r="AL29" s="2">
        <f t="shared" si="16"/>
        <v>0.74434644957033014</v>
      </c>
      <c r="AM29" s="2">
        <f t="shared" si="9"/>
        <v>2.1031207598371779E-2</v>
      </c>
      <c r="AN29" s="2">
        <f t="shared" si="10"/>
        <v>7.7415950550278903E-2</v>
      </c>
      <c r="AO29" s="2">
        <f t="shared" si="11"/>
        <v>0.15720639228101915</v>
      </c>
    </row>
    <row r="30" spans="1:41" x14ac:dyDescent="0.2">
      <c r="A30" t="s">
        <v>166</v>
      </c>
      <c r="B30" s="26">
        <v>25894</v>
      </c>
      <c r="C30" s="9">
        <v>1104.818989699218</v>
      </c>
      <c r="D30" s="12">
        <v>2.593737878038703</v>
      </c>
      <c r="E30" s="26">
        <v>22037</v>
      </c>
      <c r="F30" s="9">
        <v>1069.9074726348999</v>
      </c>
      <c r="G30" s="12">
        <v>2.951398463553629</v>
      </c>
      <c r="H30" s="26">
        <v>929</v>
      </c>
      <c r="I30" s="9">
        <v>244.4074466950629</v>
      </c>
      <c r="J30" s="12">
        <v>15.993106075105301</v>
      </c>
      <c r="K30" s="26">
        <v>102</v>
      </c>
      <c r="L30" s="9">
        <v>117.0555423719868</v>
      </c>
      <c r="M30" s="12">
        <v>69.763121981039887</v>
      </c>
      <c r="N30" s="26">
        <v>142</v>
      </c>
      <c r="O30" s="9">
        <v>123.0690862889621</v>
      </c>
      <c r="P30" s="12">
        <v>52.685939590291589</v>
      </c>
      <c r="Q30" s="26">
        <v>111</v>
      </c>
      <c r="R30" s="9">
        <v>135.58761005342629</v>
      </c>
      <c r="S30" s="12">
        <v>74.255927080931215</v>
      </c>
      <c r="T30" s="26">
        <v>47</v>
      </c>
      <c r="U30" s="9">
        <v>101.0099005048515</v>
      </c>
      <c r="V30" s="12">
        <v>130.6472230548425</v>
      </c>
      <c r="W30" s="26">
        <v>2526</v>
      </c>
      <c r="X30" s="9">
        <v>385.96631977414819</v>
      </c>
      <c r="Y30" s="12">
        <v>9.2885978474117969</v>
      </c>
      <c r="Z30" s="38">
        <v>244</v>
      </c>
      <c r="AA30" s="9">
        <v>169.8469899644972</v>
      </c>
      <c r="AB30" s="12">
        <v>42.315758125591003</v>
      </c>
      <c r="AC30" s="26">
        <v>158</v>
      </c>
      <c r="AD30" s="9">
        <v>169.07690557849699</v>
      </c>
      <c r="AE30" s="30">
        <v>65.052097102265023</v>
      </c>
      <c r="AG30" s="5">
        <f t="shared" si="12"/>
        <v>22037</v>
      </c>
      <c r="AH30" s="5">
        <f t="shared" si="13"/>
        <v>929</v>
      </c>
      <c r="AI30" s="5">
        <f t="shared" si="14"/>
        <v>244</v>
      </c>
      <c r="AJ30" s="5">
        <f t="shared" si="15"/>
        <v>158</v>
      </c>
      <c r="AL30" s="2">
        <f t="shared" si="16"/>
        <v>0.94304176651831562</v>
      </c>
      <c r="AM30" s="2">
        <f t="shared" si="9"/>
        <v>3.9755220814789459E-2</v>
      </c>
      <c r="AN30" s="2">
        <f t="shared" si="10"/>
        <v>1.0441629578911331E-2</v>
      </c>
      <c r="AO30" s="2">
        <f t="shared" si="11"/>
        <v>6.7613830879835676E-3</v>
      </c>
    </row>
    <row r="31" spans="1:41" x14ac:dyDescent="0.2">
      <c r="A31" t="s">
        <v>167</v>
      </c>
      <c r="B31" s="26">
        <v>24984</v>
      </c>
      <c r="C31" s="9">
        <v>871.26287651890686</v>
      </c>
      <c r="D31" s="10">
        <v>2.119929098742118</v>
      </c>
      <c r="E31" s="26">
        <v>10977</v>
      </c>
      <c r="F31" s="9">
        <v>606.75283270867385</v>
      </c>
      <c r="G31" s="10">
        <v>3.3601777062383489</v>
      </c>
      <c r="H31" s="26">
        <v>3856</v>
      </c>
      <c r="I31" s="9">
        <v>485.32463362166152</v>
      </c>
      <c r="J31" s="10">
        <v>7.6511974173854744</v>
      </c>
      <c r="K31" s="26">
        <v>2321</v>
      </c>
      <c r="L31" s="9">
        <v>383.68606959335909</v>
      </c>
      <c r="M31" s="10">
        <v>10.049280969537</v>
      </c>
      <c r="N31" s="26">
        <v>1313</v>
      </c>
      <c r="O31" s="9">
        <v>268.48463643195669</v>
      </c>
      <c r="P31" s="10">
        <v>12.430506088609199</v>
      </c>
      <c r="Q31" s="26">
        <v>1570</v>
      </c>
      <c r="R31" s="9">
        <v>360.68545853693632</v>
      </c>
      <c r="S31" s="10">
        <v>13.96571190586941</v>
      </c>
      <c r="T31" s="26">
        <v>4292</v>
      </c>
      <c r="U31" s="9">
        <v>406.37298138532782</v>
      </c>
      <c r="V31" s="10">
        <v>5.7557140503903179</v>
      </c>
      <c r="W31" s="26">
        <v>655</v>
      </c>
      <c r="X31" s="9">
        <v>206.1674077054858</v>
      </c>
      <c r="Y31" s="10">
        <v>19.134310095870969</v>
      </c>
      <c r="Z31" s="38">
        <v>3634</v>
      </c>
      <c r="AA31" s="9">
        <v>468.29371125395232</v>
      </c>
      <c r="AB31" s="10">
        <v>7.8337101848625226</v>
      </c>
      <c r="AC31" s="26">
        <v>5862</v>
      </c>
      <c r="AD31" s="9">
        <v>543.35347610924509</v>
      </c>
      <c r="AE31" s="27">
        <v>5.6346991556482484</v>
      </c>
      <c r="AG31" s="5">
        <f t="shared" si="12"/>
        <v>10977</v>
      </c>
      <c r="AH31" s="5">
        <f t="shared" si="13"/>
        <v>3856</v>
      </c>
      <c r="AI31" s="5">
        <f t="shared" si="14"/>
        <v>3634</v>
      </c>
      <c r="AJ31" s="5">
        <f t="shared" si="15"/>
        <v>5862</v>
      </c>
      <c r="AL31" s="2">
        <f t="shared" si="16"/>
        <v>0.45118993793415269</v>
      </c>
      <c r="AM31" s="2">
        <f t="shared" si="9"/>
        <v>0.15849397837971146</v>
      </c>
      <c r="AN31" s="2">
        <f t="shared" si="10"/>
        <v>0.14936906572403305</v>
      </c>
      <c r="AO31" s="2">
        <f t="shared" si="11"/>
        <v>0.24094701796210283</v>
      </c>
    </row>
    <row r="32" spans="1:41" x14ac:dyDescent="0.2">
      <c r="A32" t="s">
        <v>176</v>
      </c>
      <c r="B32" s="26">
        <v>19240</v>
      </c>
      <c r="C32" s="9">
        <v>927.77367929899799</v>
      </c>
      <c r="D32" s="10">
        <v>2.931372960647455</v>
      </c>
      <c r="E32" s="26">
        <v>18556</v>
      </c>
      <c r="F32" s="9">
        <v>930.20212857206468</v>
      </c>
      <c r="G32" s="10">
        <v>3.0473831568486842</v>
      </c>
      <c r="H32" s="26">
        <v>43</v>
      </c>
      <c r="I32" s="9">
        <v>106.7567328087554</v>
      </c>
      <c r="J32" s="10">
        <v>150.92490677706289</v>
      </c>
      <c r="K32" s="26">
        <v>48</v>
      </c>
      <c r="L32" s="9">
        <v>93.760332763914619</v>
      </c>
      <c r="M32" s="10">
        <v>118.744089113367</v>
      </c>
      <c r="N32" s="26">
        <v>0</v>
      </c>
      <c r="O32" s="9">
        <v>72.380936716790288</v>
      </c>
      <c r="P32" s="10">
        <v>0</v>
      </c>
      <c r="Q32" s="26">
        <v>8</v>
      </c>
      <c r="R32" s="9">
        <v>72.380936716790288</v>
      </c>
      <c r="S32" s="10">
        <v>550.00711790874084</v>
      </c>
      <c r="T32" s="26">
        <v>10</v>
      </c>
      <c r="U32" s="9">
        <v>72.979449162075753</v>
      </c>
      <c r="V32" s="10">
        <v>443.64406785456379</v>
      </c>
      <c r="W32" s="26">
        <v>575</v>
      </c>
      <c r="X32" s="9">
        <v>208.61208018712631</v>
      </c>
      <c r="Y32" s="10">
        <v>22.054931168190961</v>
      </c>
      <c r="Z32" s="38">
        <v>48</v>
      </c>
      <c r="AA32" s="9">
        <v>118.44830095868831</v>
      </c>
      <c r="AB32" s="10">
        <v>150.01051286561341</v>
      </c>
      <c r="AC32" s="26">
        <v>18</v>
      </c>
      <c r="AD32" s="9">
        <v>102.7861858422619</v>
      </c>
      <c r="AE32" s="27">
        <v>347.13335306403877</v>
      </c>
      <c r="AG32" s="5">
        <f t="shared" si="12"/>
        <v>18556</v>
      </c>
      <c r="AH32" s="5">
        <f t="shared" si="13"/>
        <v>43</v>
      </c>
      <c r="AI32" s="5">
        <f t="shared" si="14"/>
        <v>48</v>
      </c>
      <c r="AJ32" s="5">
        <f t="shared" si="15"/>
        <v>18</v>
      </c>
      <c r="AL32" s="2">
        <f t="shared" si="16"/>
        <v>0.99416019287436375</v>
      </c>
      <c r="AM32" s="2">
        <f t="shared" si="9"/>
        <v>2.3037771229574068E-3</v>
      </c>
      <c r="AN32" s="2">
        <f t="shared" si="10"/>
        <v>2.5716581837664076E-3</v>
      </c>
      <c r="AO32" s="2">
        <f t="shared" si="11"/>
        <v>9.6437181891240284E-4</v>
      </c>
    </row>
    <row r="33" spans="1:41" x14ac:dyDescent="0.2">
      <c r="A33" t="s">
        <v>163</v>
      </c>
      <c r="B33" s="26">
        <v>8782</v>
      </c>
      <c r="C33" s="9">
        <v>706.94412791959735</v>
      </c>
      <c r="D33" s="10">
        <v>4.8935694517425956</v>
      </c>
      <c r="E33" s="26">
        <v>6673</v>
      </c>
      <c r="F33" s="9">
        <v>626.18367912298709</v>
      </c>
      <c r="G33" s="10">
        <v>5.7044623333333666</v>
      </c>
      <c r="H33" s="26">
        <v>190</v>
      </c>
      <c r="I33" s="9">
        <v>124.18131904598209</v>
      </c>
      <c r="J33" s="10">
        <v>39.731665028309749</v>
      </c>
      <c r="K33" s="26">
        <v>470</v>
      </c>
      <c r="L33" s="9">
        <v>200.57417580536131</v>
      </c>
      <c r="M33" s="10">
        <v>25.942465990475501</v>
      </c>
      <c r="N33" s="26">
        <v>515</v>
      </c>
      <c r="O33" s="9">
        <v>246.00203251192869</v>
      </c>
      <c r="P33" s="10">
        <v>29.03792398405626</v>
      </c>
      <c r="Q33" s="26">
        <v>431</v>
      </c>
      <c r="R33" s="9">
        <v>226.0464554024239</v>
      </c>
      <c r="S33" s="10">
        <v>31.882658608653639</v>
      </c>
      <c r="T33" s="26">
        <v>427</v>
      </c>
      <c r="U33" s="9">
        <v>169.31922513406451</v>
      </c>
      <c r="V33" s="10">
        <v>24.105297457210401</v>
      </c>
      <c r="W33" s="26">
        <v>76</v>
      </c>
      <c r="X33" s="9">
        <v>124.0644993541666</v>
      </c>
      <c r="Y33" s="10">
        <v>99.235721767850407</v>
      </c>
      <c r="Z33" s="38">
        <v>985</v>
      </c>
      <c r="AA33" s="9">
        <v>317.40667919878427</v>
      </c>
      <c r="AB33" s="10">
        <v>19.589074981795889</v>
      </c>
      <c r="AC33" s="26">
        <v>858</v>
      </c>
      <c r="AD33" s="9">
        <v>282.42875207740451</v>
      </c>
      <c r="AE33" s="27">
        <v>20.010397551200889</v>
      </c>
      <c r="AG33" s="5">
        <f t="shared" si="12"/>
        <v>6673</v>
      </c>
      <c r="AH33" s="5">
        <f t="shared" si="13"/>
        <v>190</v>
      </c>
      <c r="AI33" s="5">
        <f t="shared" si="14"/>
        <v>985</v>
      </c>
      <c r="AJ33" s="5">
        <f t="shared" si="15"/>
        <v>858</v>
      </c>
      <c r="AL33" s="2">
        <f t="shared" si="16"/>
        <v>0.76648288536641396</v>
      </c>
      <c r="AM33" s="2">
        <f t="shared" si="9"/>
        <v>2.1824029405008039E-2</v>
      </c>
      <c r="AN33" s="2">
        <f t="shared" si="10"/>
        <v>0.113140362968068</v>
      </c>
      <c r="AO33" s="2">
        <f t="shared" si="11"/>
        <v>9.8552722260509998E-2</v>
      </c>
    </row>
    <row r="34" spans="1:41" x14ac:dyDescent="0.2">
      <c r="A34" t="s">
        <v>164</v>
      </c>
      <c r="B34" s="26">
        <v>1937</v>
      </c>
      <c r="C34" s="9">
        <v>349.77564237665263</v>
      </c>
      <c r="D34" s="12">
        <v>10.97726225265005</v>
      </c>
      <c r="E34" s="26">
        <v>1692</v>
      </c>
      <c r="F34" s="9">
        <v>346.57466727964987</v>
      </c>
      <c r="G34" s="12">
        <v>12.45175462859909</v>
      </c>
      <c r="H34" s="26">
        <v>0</v>
      </c>
      <c r="I34" s="9">
        <v>36.76955262170047</v>
      </c>
      <c r="J34" s="12">
        <v>0</v>
      </c>
      <c r="K34" s="26">
        <v>18</v>
      </c>
      <c r="L34" s="9">
        <v>36.715119501371639</v>
      </c>
      <c r="M34" s="12">
        <v>123.9956754521163</v>
      </c>
      <c r="N34" s="26">
        <v>0</v>
      </c>
      <c r="O34" s="9">
        <v>26</v>
      </c>
      <c r="P34" s="12">
        <v>0</v>
      </c>
      <c r="Q34" s="26">
        <v>16</v>
      </c>
      <c r="R34" s="9">
        <v>35.156791662493887</v>
      </c>
      <c r="S34" s="12">
        <v>133.5744364076516</v>
      </c>
      <c r="T34" s="26">
        <v>0</v>
      </c>
      <c r="U34" s="9">
        <v>26</v>
      </c>
      <c r="V34" s="12">
        <v>0</v>
      </c>
      <c r="W34" s="26">
        <v>211</v>
      </c>
      <c r="X34" s="9">
        <v>120.378569521323</v>
      </c>
      <c r="Y34" s="12">
        <v>34.681735409995248</v>
      </c>
      <c r="Z34" s="38">
        <v>18</v>
      </c>
      <c r="AA34" s="9">
        <v>44.988887516807971</v>
      </c>
      <c r="AB34" s="12">
        <v>151.93815439651459</v>
      </c>
      <c r="AC34" s="26">
        <v>16</v>
      </c>
      <c r="AD34" s="9">
        <v>43.726422218150887</v>
      </c>
      <c r="AE34" s="30">
        <v>166.13382301729061</v>
      </c>
      <c r="AG34" s="5">
        <f t="shared" si="12"/>
        <v>1692</v>
      </c>
      <c r="AH34" s="5">
        <f t="shared" si="13"/>
        <v>0</v>
      </c>
      <c r="AI34" s="5">
        <f t="shared" si="14"/>
        <v>18</v>
      </c>
      <c r="AJ34" s="5">
        <f t="shared" si="15"/>
        <v>16</v>
      </c>
      <c r="AL34" s="2">
        <f t="shared" si="16"/>
        <v>0.98030127462340677</v>
      </c>
      <c r="AM34" s="2">
        <f t="shared" si="9"/>
        <v>0</v>
      </c>
      <c r="AN34" s="2">
        <f t="shared" si="10"/>
        <v>1.0428736964078795E-2</v>
      </c>
      <c r="AO34" s="2">
        <f t="shared" si="11"/>
        <v>9.2699884125144842E-3</v>
      </c>
    </row>
    <row r="35" spans="1:41" x14ac:dyDescent="0.2">
      <c r="B35" s="26"/>
      <c r="C35" s="9"/>
      <c r="D35" s="50"/>
      <c r="E35" s="26"/>
      <c r="F35" s="9"/>
      <c r="G35" s="50"/>
      <c r="H35" s="26"/>
      <c r="I35" s="9"/>
      <c r="J35" s="50"/>
      <c r="K35" s="26"/>
      <c r="L35" s="9"/>
      <c r="M35" s="50"/>
      <c r="N35" s="26"/>
      <c r="O35" s="9"/>
      <c r="P35" s="50"/>
      <c r="Q35" s="26"/>
      <c r="R35" s="9"/>
      <c r="S35" s="50"/>
      <c r="T35" s="26"/>
      <c r="U35" s="9"/>
      <c r="V35" s="50"/>
      <c r="W35" s="26"/>
      <c r="X35" s="9"/>
      <c r="Y35" s="50"/>
      <c r="Z35" s="26"/>
      <c r="AA35" s="9"/>
      <c r="AB35" s="50"/>
      <c r="AC35" s="26"/>
      <c r="AD35" s="9"/>
      <c r="AE35" s="50"/>
      <c r="AG35" s="5"/>
      <c r="AH35" s="5"/>
      <c r="AI35" s="5"/>
      <c r="AJ35" s="5"/>
      <c r="AL35" s="2"/>
      <c r="AM35" s="2"/>
      <c r="AN35" s="2"/>
      <c r="AO35" s="2"/>
    </row>
    <row r="36" spans="1:41" x14ac:dyDescent="0.2">
      <c r="A36" t="s">
        <v>109</v>
      </c>
      <c r="B36" s="47">
        <f>INDEX('5yr_all_geos'!$A$1:$DG$68,MATCH("Phoenix",'5yr_all_geos'!$A$1:$A$68,0),MATCH(B$19,'5yr_all_geos'!$A$1:$DG$1,0))</f>
        <v>624409</v>
      </c>
      <c r="C36" s="47">
        <f>INDEX('5yr_all_geos'!$A$1:$DG$68,MATCH("Phoenix",'5yr_all_geos'!$A$1:$A$68,0),MATCH(C$19,'5yr_all_geos'!$A$1:$DG$1,0))</f>
        <v>3175</v>
      </c>
      <c r="D36" s="47">
        <f>INDEX('5yr_all_geos'!$A$1:$DG$68,MATCH("Phoenix",'5yr_all_geos'!$A$1:$A$68,0),MATCH(D$19,'5yr_all_geos'!$A$1:$DG$1,0))</f>
        <v>0.30910688113245233</v>
      </c>
      <c r="E36" s="47">
        <f>INDEX('5yr_all_geos'!$A$1:$DG$68,MATCH("Phoenix",'5yr_all_geos'!$A$1:$A$68,0),MATCH(E$19,'5yr_all_geos'!$A$1:$DG$1,0))</f>
        <v>406366</v>
      </c>
      <c r="F36" s="47">
        <f>INDEX('5yr_all_geos'!$A$1:$DG$68,MATCH("Phoenix",'5yr_all_geos'!$A$1:$A$68,0),MATCH(F$19,'5yr_all_geos'!$A$1:$DG$1,0))</f>
        <v>3848.1685254156951</v>
      </c>
      <c r="G36" s="47">
        <f>INDEX('5yr_all_geos'!$A$1:$DG$68,MATCH("Phoenix",'5yr_all_geos'!$A$1:$A$68,0),MATCH(G$19,'5yr_all_geos'!$A$1:$DG$1,0))</f>
        <v>0.57566631398910872</v>
      </c>
      <c r="H36" s="47">
        <f>INDEX('5yr_all_geos'!$A$1:$DG$68,MATCH("Phoenix",'5yr_all_geos'!$A$1:$A$68,0),MATCH(H$19,'5yr_all_geos'!$A$1:$DG$1,0))</f>
        <v>37961</v>
      </c>
      <c r="I36" s="47">
        <f>INDEX('5yr_all_geos'!$A$1:$DG$68,MATCH("Phoenix",'5yr_all_geos'!$A$1:$A$68,0),MATCH(I$19,'5yr_all_geos'!$A$1:$DG$1,0))</f>
        <v>1760.392285827224</v>
      </c>
      <c r="J36" s="47">
        <f>INDEX('5yr_all_geos'!$A$1:$DG$68,MATCH("Phoenix",'5yr_all_geos'!$A$1:$A$68,0),MATCH(J$19,'5yr_all_geos'!$A$1:$DG$1,0))</f>
        <v>2.819070325379093</v>
      </c>
      <c r="K36" s="47">
        <f>INDEX('5yr_all_geos'!$A$1:$DG$68,MATCH("Phoenix",'5yr_all_geos'!$A$1:$A$68,0),MATCH(K$19,'5yr_all_geos'!$A$1:$DG$1,0))</f>
        <v>36316</v>
      </c>
      <c r="L36" s="47">
        <f>INDEX('5yr_all_geos'!$A$1:$DG$68,MATCH("Phoenix",'5yr_all_geos'!$A$1:$A$68,0),MATCH(L$19,'5yr_all_geos'!$A$1:$DG$1,0))</f>
        <v>1675</v>
      </c>
      <c r="M36" s="47">
        <f>INDEX('5yr_all_geos'!$A$1:$DG$68,MATCH("Phoenix",'5yr_all_geos'!$A$1:$A$68,0),MATCH(M$19,'5yr_all_geos'!$A$1:$DG$1,0))</f>
        <v>2.803824986416096</v>
      </c>
      <c r="N36" s="47">
        <f>INDEX('5yr_all_geos'!$A$1:$DG$68,MATCH("Phoenix",'5yr_all_geos'!$A$1:$A$68,0),MATCH(N$19,'5yr_all_geos'!$A$1:$DG$1,0))</f>
        <v>39287</v>
      </c>
      <c r="O36" s="47">
        <f>INDEX('5yr_all_geos'!$A$1:$DG$68,MATCH("Phoenix",'5yr_all_geos'!$A$1:$A$68,0),MATCH(O$19,'5yr_all_geos'!$A$1:$DG$1,0))</f>
        <v>2090</v>
      </c>
      <c r="P36" s="47">
        <f>INDEX('5yr_all_geos'!$A$1:$DG$68,MATCH("Phoenix",'5yr_all_geos'!$A$1:$A$68,0),MATCH(P$19,'5yr_all_geos'!$A$1:$DG$1,0))</f>
        <v>3.2339367152626268</v>
      </c>
      <c r="Q36" s="47">
        <f>INDEX('5yr_all_geos'!$A$1:$DG$68,MATCH("Phoenix",'5yr_all_geos'!$A$1:$A$68,0),MATCH(Q$19,'5yr_all_geos'!$A$1:$DG$1,0))</f>
        <v>25682</v>
      </c>
      <c r="R36" s="47">
        <f>INDEX('5yr_all_geos'!$A$1:$DG$68,MATCH("Phoenix",'5yr_all_geos'!$A$1:$A$68,0),MATCH(R$19,'5yr_all_geos'!$A$1:$DG$1,0))</f>
        <v>1367</v>
      </c>
      <c r="S36" s="47">
        <f>INDEX('5yr_all_geos'!$A$1:$DG$68,MATCH("Phoenix",'5yr_all_geos'!$A$1:$A$68,0),MATCH(S$19,'5yr_all_geos'!$A$1:$DG$1,0))</f>
        <v>3.2357411397620042</v>
      </c>
      <c r="T36" s="47">
        <f>INDEX('5yr_all_geos'!$A$1:$DG$68,MATCH("Phoenix",'5yr_all_geos'!$A$1:$A$68,0),MATCH(T$19,'5yr_all_geos'!$A$1:$DG$1,0))</f>
        <v>59194</v>
      </c>
      <c r="U36" s="47">
        <f>INDEX('5yr_all_geos'!$A$1:$DG$68,MATCH("Phoenix",'5yr_all_geos'!$A$1:$A$68,0),MATCH(U$19,'5yr_all_geos'!$A$1:$DG$1,0))</f>
        <v>1963</v>
      </c>
      <c r="V36" s="47">
        <f>INDEX('5yr_all_geos'!$A$1:$DG$68,MATCH("Phoenix",'5yr_all_geos'!$A$1:$A$68,0),MATCH(V$19,'5yr_all_geos'!$A$1:$DG$1,0))</f>
        <v>2.015935854831258</v>
      </c>
      <c r="W36" s="47">
        <f>INDEX('5yr_all_geos'!$A$1:$DG$68,MATCH("Phoenix",'5yr_all_geos'!$A$1:$A$68,0),MATCH(W$19,'5yr_all_geos'!$A$1:$DG$1,0))</f>
        <v>19603</v>
      </c>
      <c r="X36" s="47">
        <f>INDEX('5yr_all_geos'!$A$1:$DG$68,MATCH("Phoenix",'5yr_all_geos'!$A$1:$A$68,0),MATCH(X$19,'5yr_all_geos'!$A$1:$DG$1,0))</f>
        <v>1111.260545506768</v>
      </c>
      <c r="Y36" s="47">
        <f>INDEX('5yr_all_geos'!$A$1:$DG$68,MATCH("Phoenix",'5yr_all_geos'!$A$1:$A$68,0),MATCH(Y$19,'5yr_all_geos'!$A$1:$DG$1,0))</f>
        <v>3.4460966461053379</v>
      </c>
      <c r="Z36" s="47">
        <f>INDEX('5yr_all_geos'!$A$1:$DG$68,MATCH("Phoenix",'5yr_all_geos'!$A$1:$A$68,0),MATCH(Z$19,'5yr_all_geos'!$A$1:$DG$1,0))</f>
        <v>75603</v>
      </c>
      <c r="AA36" s="47">
        <f>INDEX('5yr_all_geos'!$A$1:$DG$68,MATCH("Phoenix",'5yr_all_geos'!$A$1:$A$68,0),MATCH(AA$19,'5yr_all_geos'!$A$1:$DG$1,0))</f>
        <v>2678.3810408528511</v>
      </c>
      <c r="AB36" s="47">
        <f>INDEX('5yr_all_geos'!$A$1:$DG$68,MATCH("Phoenix",'5yr_all_geos'!$A$1:$A$68,0),MATCH(AB$19,'5yr_all_geos'!$A$1:$DG$1,0))</f>
        <v>2.153611842933052</v>
      </c>
      <c r="AC36" s="47">
        <f>INDEX('5yr_all_geos'!$A$1:$DG$68,MATCH("Phoenix",'5yr_all_geos'!$A$1:$A$68,0),MATCH(AC$19,'5yr_all_geos'!$A$1:$DG$1,0))</f>
        <v>84876</v>
      </c>
      <c r="AD36" s="47">
        <f>INDEX('5yr_all_geos'!$A$1:$DG$68,MATCH("Phoenix",'5yr_all_geos'!$A$1:$A$68,0),MATCH(AD$19,'5yr_all_geos'!$A$1:$DG$1,0))</f>
        <v>2392.0823564417678</v>
      </c>
      <c r="AE36" s="47">
        <f>INDEX('5yr_all_geos'!$A$1:$DG$68,MATCH("Phoenix",'5yr_all_geos'!$A$1:$A$68,0),MATCH(AE$19,'5yr_all_geos'!$A$1:$DG$1,0))</f>
        <v>1.7132680712701911</v>
      </c>
      <c r="AG36" s="5">
        <f t="shared" ref="AG36" si="17">E36</f>
        <v>406366</v>
      </c>
      <c r="AH36" s="5">
        <f t="shared" ref="AH36" si="18">H36</f>
        <v>37961</v>
      </c>
      <c r="AI36" s="5">
        <f t="shared" ref="AI36" si="19">Z36</f>
        <v>75603</v>
      </c>
      <c r="AJ36" s="5">
        <f t="shared" ref="AJ36" si="20">AC36</f>
        <v>84876</v>
      </c>
      <c r="AL36" s="2">
        <f t="shared" ref="AL36" si="21">AG36/SUM($AG36:$AJ36)</f>
        <v>0.6718947894035443</v>
      </c>
      <c r="AM36" s="2">
        <f t="shared" ref="AM36" si="22">AH36/SUM($AG36:$AJ36)</f>
        <v>6.2765581029288725E-2</v>
      </c>
      <c r="AN36" s="2">
        <f t="shared" ref="AN36" si="23">AI36/SUM($AG36:$AJ36)</f>
        <v>0.12500372020118847</v>
      </c>
      <c r="AO36" s="2">
        <f t="shared" ref="AO36" si="24">AJ36/SUM($AG36:$AJ36)</f>
        <v>0.14033590936597851</v>
      </c>
    </row>
    <row r="38" spans="1:41" x14ac:dyDescent="0.2">
      <c r="A38" s="35" t="s">
        <v>0</v>
      </c>
      <c r="B38" s="22" t="s">
        <v>216</v>
      </c>
      <c r="C38" s="23" t="s">
        <v>215</v>
      </c>
      <c r="D38" s="7" t="s">
        <v>214</v>
      </c>
      <c r="E38" s="22" t="s">
        <v>212</v>
      </c>
      <c r="F38" s="23" t="s">
        <v>211</v>
      </c>
      <c r="G38" s="7" t="s">
        <v>210</v>
      </c>
      <c r="H38" s="22" t="s">
        <v>208</v>
      </c>
      <c r="I38" s="23" t="s">
        <v>207</v>
      </c>
      <c r="J38" s="7" t="s">
        <v>206</v>
      </c>
      <c r="K38" s="22" t="s">
        <v>204</v>
      </c>
      <c r="L38" s="23" t="s">
        <v>203</v>
      </c>
      <c r="M38" s="7" t="s">
        <v>202</v>
      </c>
      <c r="N38" s="22" t="s">
        <v>200</v>
      </c>
      <c r="O38" s="23" t="s">
        <v>199</v>
      </c>
      <c r="P38" s="7" t="s">
        <v>198</v>
      </c>
      <c r="Q38" s="22" t="s">
        <v>196</v>
      </c>
      <c r="R38" s="23" t="s">
        <v>195</v>
      </c>
      <c r="S38" s="7" t="s">
        <v>194</v>
      </c>
      <c r="T38" s="22" t="s">
        <v>192</v>
      </c>
      <c r="U38" s="23" t="s">
        <v>191</v>
      </c>
      <c r="V38" s="7" t="s">
        <v>190</v>
      </c>
      <c r="W38" s="22" t="s">
        <v>188</v>
      </c>
      <c r="X38" s="23" t="s">
        <v>187</v>
      </c>
      <c r="Y38" s="7" t="s">
        <v>186</v>
      </c>
      <c r="Z38" s="22" t="s">
        <v>184</v>
      </c>
      <c r="AA38" s="23" t="s">
        <v>183</v>
      </c>
      <c r="AB38" s="7" t="s">
        <v>182</v>
      </c>
      <c r="AC38" s="23" t="s">
        <v>180</v>
      </c>
      <c r="AD38" s="23" t="s">
        <v>179</v>
      </c>
      <c r="AE38" s="36" t="s">
        <v>178</v>
      </c>
    </row>
    <row r="39" spans="1:41" x14ac:dyDescent="0.2">
      <c r="A39" t="s">
        <v>247</v>
      </c>
      <c r="B39" s="48">
        <f>B20-B2</f>
        <v>-1130</v>
      </c>
      <c r="C39" s="43">
        <f>SQRT(SUMSQ(C20,C2))</f>
        <v>2148.935550452828</v>
      </c>
      <c r="D39" s="44">
        <f>ABS(C39/1.645/B39)*100</f>
        <v>115.60564598826306</v>
      </c>
      <c r="E39" s="48">
        <f>E20-E2</f>
        <v>-623</v>
      </c>
      <c r="F39" s="43">
        <f>SQRT(SUMSQ(F20,F2))</f>
        <v>1767.3041617107112</v>
      </c>
      <c r="G39" s="44">
        <f>ABS(F39/1.645/E39)*100</f>
        <v>172.44767808581003</v>
      </c>
      <c r="H39" s="48">
        <f>H20-H2</f>
        <v>128</v>
      </c>
      <c r="I39" s="43">
        <f>SQRT(SUMSQ(I20,I2))</f>
        <v>695.47681485438454</v>
      </c>
      <c r="J39" s="44">
        <f>ABS(I39/1.645/H39)*100</f>
        <v>330.29863927354887</v>
      </c>
      <c r="K39" s="48">
        <f>K20-K2</f>
        <v>-1276</v>
      </c>
      <c r="L39" s="43">
        <f>SQRT(SUMSQ(L20,L2))</f>
        <v>779.24963907595099</v>
      </c>
      <c r="M39" s="44">
        <f>ABS(L39/1.645/K39)*100</f>
        <v>37.124450413809825</v>
      </c>
      <c r="N39" s="48">
        <f t="shared" ref="N39:AE53" si="25">N20-N2</f>
        <v>-1302</v>
      </c>
      <c r="O39" s="43">
        <f t="shared" ref="O39:AE53" si="26">SQRT(SUMSQ(O20,O2))</f>
        <v>954.6873833878816</v>
      </c>
      <c r="P39" s="44">
        <f t="shared" ref="P39:P53" si="27">ABS(O39/1.645/N39)*100</f>
        <v>44.57427588082313</v>
      </c>
      <c r="Q39" s="48">
        <f t="shared" ref="Q39:AE39" si="28">Q20-Q2</f>
        <v>-1528</v>
      </c>
      <c r="R39" s="43">
        <f t="shared" ref="R39:AE39" si="29">SQRT(SUMSQ(R20,R2))</f>
        <v>603.55944197734163</v>
      </c>
      <c r="S39" s="44">
        <f t="shared" ref="S39:S53" si="30">ABS(R39/1.645/Q39)*100</f>
        <v>24.012135854220375</v>
      </c>
      <c r="T39" s="48">
        <f t="shared" ref="T39:AE39" si="31">T20-T2</f>
        <v>3638</v>
      </c>
      <c r="U39" s="43">
        <f t="shared" ref="U39:AE39" si="32">SQRT(SUMSQ(U20,U2))</f>
        <v>844.39445758484226</v>
      </c>
      <c r="V39" s="44">
        <f t="shared" ref="V39:V53" si="33">ABS(U39/1.645/T39)*100</f>
        <v>14.109667417797652</v>
      </c>
      <c r="W39" s="48">
        <f t="shared" ref="W39:AE39" si="34">W20-W2</f>
        <v>-167</v>
      </c>
      <c r="X39" s="43">
        <f t="shared" ref="X39:AE39" si="35">SQRT(SUMSQ(X20,X2))</f>
        <v>632.33140045390758</v>
      </c>
      <c r="Y39" s="44">
        <f t="shared" ref="Y39:Y53" si="36">ABS(X39/1.645/W39)*100</f>
        <v>230.17723839393827</v>
      </c>
      <c r="Z39" s="48">
        <f t="shared" ref="Z39:AE39" si="37">Z20-Z2</f>
        <v>-2578</v>
      </c>
      <c r="AA39" s="43">
        <f t="shared" ref="AA39:AE39" si="38">SQRT(SUMSQ(AA20,AA2))</f>
        <v>1232.3384275433434</v>
      </c>
      <c r="AB39" s="44">
        <f t="shared" ref="AB39:AB53" si="39">ABS(AA39/1.645/Z39)*100</f>
        <v>29.059034183171224</v>
      </c>
      <c r="AC39" s="48">
        <f t="shared" ref="AC39:AE39" si="40">AC20-AC2</f>
        <v>2110</v>
      </c>
      <c r="AD39" s="43">
        <f t="shared" ref="AD39:AE39" si="41">SQRT(SUMSQ(AD20,AD2))</f>
        <v>1037.9238893098086</v>
      </c>
      <c r="AE39" s="44">
        <f t="shared" ref="AE39:AE53" si="42">ABS(AD39/1.645/AC39)*100</f>
        <v>29.903164531606869</v>
      </c>
    </row>
    <row r="40" spans="1:41" x14ac:dyDescent="0.2">
      <c r="A40" t="s">
        <v>252</v>
      </c>
      <c r="B40" s="48">
        <f t="shared" ref="B40:B53" si="43">B21-B3</f>
        <v>2895</v>
      </c>
      <c r="C40" s="43">
        <f t="shared" ref="C40:C53" si="44">SQRT(SUMSQ(C21,C3))</f>
        <v>2225.4482694504491</v>
      </c>
      <c r="D40" s="44">
        <f t="shared" ref="D40:D53" si="45">ABS(C40/1.645/B40)*100</f>
        <v>46.730780340287978</v>
      </c>
      <c r="E40" s="48">
        <f t="shared" ref="E40:E53" si="46">E21-E3</f>
        <v>1262</v>
      </c>
      <c r="F40" s="43">
        <f t="shared" ref="F40:F53" si="47">SQRT(SUMSQ(F21,F3))</f>
        <v>1730.5241980394262</v>
      </c>
      <c r="G40" s="44">
        <f t="shared" ref="G40:G53" si="48">ABS(F40/1.645/E40)*100</f>
        <v>83.35898525712679</v>
      </c>
      <c r="H40" s="48">
        <f t="shared" ref="H40:H53" si="49">H21-H3</f>
        <v>-382</v>
      </c>
      <c r="I40" s="43">
        <f t="shared" ref="I40:I53" si="50">SQRT(SUMSQ(I21,I3))</f>
        <v>958.99791449199722</v>
      </c>
      <c r="J40" s="44">
        <f t="shared" ref="J40:J53" si="51">ABS(I40/1.645/H40)*100</f>
        <v>152.61189937650138</v>
      </c>
      <c r="K40" s="48">
        <f t="shared" ref="K40:K53" si="52">K21-K3</f>
        <v>-266</v>
      </c>
      <c r="L40" s="43">
        <f t="shared" ref="L40:L53" si="53">SQRT(SUMSQ(L21,L3))</f>
        <v>880.47657549761084</v>
      </c>
      <c r="M40" s="44">
        <f t="shared" ref="M40:M53" si="54">ABS(L40/1.645/K40)*100</f>
        <v>201.21959355020013</v>
      </c>
      <c r="N40" s="48">
        <f t="shared" si="25"/>
        <v>-2108</v>
      </c>
      <c r="O40" s="43">
        <f t="shared" si="26"/>
        <v>1103.9637675213803</v>
      </c>
      <c r="P40" s="44">
        <f t="shared" si="27"/>
        <v>31.835986443924153</v>
      </c>
      <c r="Q40" s="48">
        <f t="shared" si="25"/>
        <v>-107</v>
      </c>
      <c r="R40" s="43">
        <f t="shared" si="26"/>
        <v>852.83996154026465</v>
      </c>
      <c r="S40" s="44">
        <f t="shared" si="30"/>
        <v>484.52686506278707</v>
      </c>
      <c r="T40" s="48">
        <f t="shared" si="25"/>
        <v>4330</v>
      </c>
      <c r="U40" s="43">
        <f t="shared" si="26"/>
        <v>1013.3888690922157</v>
      </c>
      <c r="V40" s="44">
        <f t="shared" si="33"/>
        <v>14.227294820082067</v>
      </c>
      <c r="W40" s="48">
        <f t="shared" si="25"/>
        <v>166</v>
      </c>
      <c r="X40" s="43">
        <f t="shared" si="26"/>
        <v>480.76709537987313</v>
      </c>
      <c r="Y40" s="44">
        <f t="shared" si="36"/>
        <v>176.06001954805475</v>
      </c>
      <c r="Z40" s="48">
        <f t="shared" si="25"/>
        <v>-2374</v>
      </c>
      <c r="AA40" s="43">
        <f t="shared" si="26"/>
        <v>1412.0817964976391</v>
      </c>
      <c r="AB40" s="44">
        <f t="shared" si="39"/>
        <v>36.158735759421063</v>
      </c>
      <c r="AC40" s="48">
        <f t="shared" si="25"/>
        <v>4223</v>
      </c>
      <c r="AD40" s="43">
        <f t="shared" si="26"/>
        <v>1324.49726311533</v>
      </c>
      <c r="AE40" s="44">
        <f t="shared" si="42"/>
        <v>19.066197241122467</v>
      </c>
    </row>
    <row r="41" spans="1:41" x14ac:dyDescent="0.2">
      <c r="A41" t="s">
        <v>253</v>
      </c>
      <c r="B41" s="48">
        <f t="shared" si="43"/>
        <v>2262</v>
      </c>
      <c r="C41" s="43">
        <f t="shared" si="44"/>
        <v>2312.7738756739709</v>
      </c>
      <c r="D41" s="44">
        <f t="shared" si="45"/>
        <v>62.154799547270244</v>
      </c>
      <c r="E41" s="48">
        <f t="shared" si="46"/>
        <v>539</v>
      </c>
      <c r="F41" s="43">
        <f t="shared" si="47"/>
        <v>1899.3704220083032</v>
      </c>
      <c r="G41" s="44">
        <f t="shared" si="48"/>
        <v>214.21752790073967</v>
      </c>
      <c r="H41" s="48">
        <f t="shared" si="49"/>
        <v>-147</v>
      </c>
      <c r="I41" s="43">
        <f t="shared" si="50"/>
        <v>671.23840772113158</v>
      </c>
      <c r="J41" s="44">
        <f t="shared" si="51"/>
        <v>277.58344508038442</v>
      </c>
      <c r="K41" s="48">
        <f t="shared" si="52"/>
        <v>217</v>
      </c>
      <c r="L41" s="43">
        <f t="shared" si="53"/>
        <v>944.69254257668399</v>
      </c>
      <c r="M41" s="44">
        <f t="shared" si="54"/>
        <v>264.64570548280193</v>
      </c>
      <c r="N41" s="48">
        <f t="shared" si="25"/>
        <v>-1798</v>
      </c>
      <c r="O41" s="43">
        <f t="shared" si="26"/>
        <v>905.97240576079355</v>
      </c>
      <c r="P41" s="44">
        <f t="shared" si="27"/>
        <v>30.630873404113103</v>
      </c>
      <c r="Q41" s="48">
        <f t="shared" si="25"/>
        <v>0</v>
      </c>
      <c r="R41" s="43">
        <f t="shared" si="26"/>
        <v>576.56569443559499</v>
      </c>
      <c r="S41" s="44" t="e">
        <f t="shared" si="30"/>
        <v>#DIV/0!</v>
      </c>
      <c r="T41" s="48">
        <f t="shared" si="25"/>
        <v>2960</v>
      </c>
      <c r="U41" s="43">
        <f t="shared" si="26"/>
        <v>702.35817073627038</v>
      </c>
      <c r="V41" s="44">
        <f t="shared" si="33"/>
        <v>14.424508558618875</v>
      </c>
      <c r="W41" s="48">
        <f t="shared" si="25"/>
        <v>491</v>
      </c>
      <c r="X41" s="43">
        <f t="shared" si="26"/>
        <v>753.46200965941205</v>
      </c>
      <c r="Y41" s="44">
        <f t="shared" si="36"/>
        <v>93.285461672959727</v>
      </c>
      <c r="Z41" s="48">
        <f t="shared" si="25"/>
        <v>-1581</v>
      </c>
      <c r="AA41" s="43">
        <f t="shared" si="26"/>
        <v>1308.9041217751587</v>
      </c>
      <c r="AB41" s="44">
        <f t="shared" si="39"/>
        <v>50.328045301448576</v>
      </c>
      <c r="AC41" s="48">
        <f t="shared" si="25"/>
        <v>2960</v>
      </c>
      <c r="AD41" s="43">
        <f t="shared" si="26"/>
        <v>908.69962033666548</v>
      </c>
      <c r="AE41" s="44">
        <f t="shared" si="42"/>
        <v>18.662195439428764</v>
      </c>
    </row>
    <row r="42" spans="1:41" x14ac:dyDescent="0.2">
      <c r="A42" t="s">
        <v>254</v>
      </c>
      <c r="B42" s="48">
        <f t="shared" si="43"/>
        <v>-57</v>
      </c>
      <c r="C42" s="43">
        <f t="shared" si="44"/>
        <v>2362.0023285339921</v>
      </c>
      <c r="D42" s="44">
        <f t="shared" si="45"/>
        <v>2519.0660998602807</v>
      </c>
      <c r="E42" s="48">
        <f t="shared" si="46"/>
        <v>-65</v>
      </c>
      <c r="F42" s="43">
        <f t="shared" si="47"/>
        <v>1849.2695855391121</v>
      </c>
      <c r="G42" s="44">
        <f t="shared" si="48"/>
        <v>1729.5015997560085</v>
      </c>
      <c r="H42" s="48">
        <f t="shared" si="49"/>
        <v>-447</v>
      </c>
      <c r="I42" s="43">
        <f t="shared" si="50"/>
        <v>891.87330938872708</v>
      </c>
      <c r="J42" s="44">
        <f t="shared" si="51"/>
        <v>121.29132540322543</v>
      </c>
      <c r="K42" s="48">
        <f t="shared" si="52"/>
        <v>-1939</v>
      </c>
      <c r="L42" s="43">
        <f t="shared" si="53"/>
        <v>860.97154424522068</v>
      </c>
      <c r="M42" s="44">
        <f t="shared" si="54"/>
        <v>26.992622846208153</v>
      </c>
      <c r="N42" s="48">
        <f t="shared" si="25"/>
        <v>-1659</v>
      </c>
      <c r="O42" s="43">
        <f t="shared" si="26"/>
        <v>1101.3827672521484</v>
      </c>
      <c r="P42" s="44">
        <f t="shared" si="27"/>
        <v>40.357661067737673</v>
      </c>
      <c r="Q42" s="48">
        <f t="shared" si="25"/>
        <v>422</v>
      </c>
      <c r="R42" s="43">
        <f t="shared" si="26"/>
        <v>872.68780213774039</v>
      </c>
      <c r="S42" s="44">
        <f t="shared" si="30"/>
        <v>125.71310478942945</v>
      </c>
      <c r="T42" s="48">
        <f t="shared" si="25"/>
        <v>3649</v>
      </c>
      <c r="U42" s="43">
        <f t="shared" si="26"/>
        <v>979.58664752026914</v>
      </c>
      <c r="V42" s="44">
        <f t="shared" si="33"/>
        <v>16.319358803723869</v>
      </c>
      <c r="W42" s="48">
        <f t="shared" si="25"/>
        <v>-18</v>
      </c>
      <c r="X42" s="43">
        <f t="shared" si="26"/>
        <v>388.36451949167548</v>
      </c>
      <c r="Y42" s="44">
        <f t="shared" si="36"/>
        <v>1311.5991877462868</v>
      </c>
      <c r="Z42" s="48">
        <f t="shared" si="25"/>
        <v>-3598</v>
      </c>
      <c r="AA42" s="43">
        <f t="shared" si="26"/>
        <v>1397.9685261120865</v>
      </c>
      <c r="AB42" s="44">
        <f t="shared" si="39"/>
        <v>23.619480023722847</v>
      </c>
      <c r="AC42" s="48">
        <f t="shared" si="25"/>
        <v>4071</v>
      </c>
      <c r="AD42" s="43">
        <f t="shared" si="26"/>
        <v>1311.9352118149741</v>
      </c>
      <c r="AE42" s="44">
        <f t="shared" si="42"/>
        <v>19.590493837947466</v>
      </c>
    </row>
    <row r="43" spans="1:41" x14ac:dyDescent="0.2">
      <c r="A43" t="s">
        <v>255</v>
      </c>
      <c r="B43" s="48">
        <f t="shared" si="43"/>
        <v>4170</v>
      </c>
      <c r="C43" s="43">
        <f t="shared" si="44"/>
        <v>2403.3114654576088</v>
      </c>
      <c r="D43" s="44">
        <f t="shared" si="45"/>
        <v>35.035482356353583</v>
      </c>
      <c r="E43" s="48">
        <f t="shared" si="46"/>
        <v>4418</v>
      </c>
      <c r="F43" s="43">
        <f t="shared" si="47"/>
        <v>2055.4865604036431</v>
      </c>
      <c r="G43" s="44">
        <f t="shared" si="48"/>
        <v>28.282840719351249</v>
      </c>
      <c r="H43" s="48">
        <f t="shared" si="49"/>
        <v>800</v>
      </c>
      <c r="I43" s="43">
        <f t="shared" si="50"/>
        <v>845.00177514606446</v>
      </c>
      <c r="J43" s="44">
        <f t="shared" si="51"/>
        <v>64.209861333287577</v>
      </c>
      <c r="K43" s="48">
        <f t="shared" si="52"/>
        <v>693</v>
      </c>
      <c r="L43" s="43">
        <f t="shared" si="53"/>
        <v>779.03209176515952</v>
      </c>
      <c r="M43" s="44">
        <f t="shared" si="54"/>
        <v>68.337047572131169</v>
      </c>
      <c r="N43" s="48">
        <f t="shared" si="25"/>
        <v>-1351</v>
      </c>
      <c r="O43" s="43">
        <f t="shared" si="26"/>
        <v>755.61365789667934</v>
      </c>
      <c r="P43" s="44">
        <f t="shared" si="27"/>
        <v>33.999971107596956</v>
      </c>
      <c r="Q43" s="48">
        <f t="shared" si="25"/>
        <v>93</v>
      </c>
      <c r="R43" s="43">
        <f t="shared" si="26"/>
        <v>450.80594494749073</v>
      </c>
      <c r="S43" s="44">
        <f t="shared" si="30"/>
        <v>294.67329800143199</v>
      </c>
      <c r="T43" s="48">
        <f t="shared" si="25"/>
        <v>-318</v>
      </c>
      <c r="U43" s="43">
        <f t="shared" si="26"/>
        <v>1005.0298503029649</v>
      </c>
      <c r="V43" s="44">
        <f t="shared" si="33"/>
        <v>192.12591047828658</v>
      </c>
      <c r="W43" s="48">
        <f t="shared" si="25"/>
        <v>-165</v>
      </c>
      <c r="X43" s="43">
        <f t="shared" si="26"/>
        <v>412.48757557046486</v>
      </c>
      <c r="Y43" s="44">
        <f t="shared" si="36"/>
        <v>151.97110640893982</v>
      </c>
      <c r="Z43" s="48">
        <f t="shared" si="25"/>
        <v>-658</v>
      </c>
      <c r="AA43" s="43">
        <f t="shared" si="26"/>
        <v>1085.2847552601115</v>
      </c>
      <c r="AB43" s="44">
        <f t="shared" si="39"/>
        <v>100.26558838703554</v>
      </c>
      <c r="AC43" s="48">
        <f t="shared" si="25"/>
        <v>-225</v>
      </c>
      <c r="AD43" s="43">
        <f t="shared" si="26"/>
        <v>1101.5039718493983</v>
      </c>
      <c r="AE43" s="44">
        <f t="shared" si="42"/>
        <v>297.60323454222174</v>
      </c>
    </row>
    <row r="44" spans="1:41" x14ac:dyDescent="0.2">
      <c r="A44" t="s">
        <v>256</v>
      </c>
      <c r="B44" s="48">
        <f t="shared" si="43"/>
        <v>-289</v>
      </c>
      <c r="C44" s="43">
        <f t="shared" si="44"/>
        <v>1948.8127154757581</v>
      </c>
      <c r="D44" s="44">
        <f t="shared" si="45"/>
        <v>409.92684458004396</v>
      </c>
      <c r="E44" s="48">
        <f t="shared" si="46"/>
        <v>-534</v>
      </c>
      <c r="F44" s="43">
        <f t="shared" si="47"/>
        <v>1598.2011763229309</v>
      </c>
      <c r="G44" s="44">
        <f t="shared" si="48"/>
        <v>181.93836461902836</v>
      </c>
      <c r="H44" s="48">
        <f t="shared" si="49"/>
        <v>-67</v>
      </c>
      <c r="I44" s="43">
        <f t="shared" si="50"/>
        <v>779.522289610759</v>
      </c>
      <c r="J44" s="44">
        <f t="shared" si="51"/>
        <v>707.27422729279942</v>
      </c>
      <c r="K44" s="48">
        <f t="shared" si="52"/>
        <v>-437</v>
      </c>
      <c r="L44" s="43">
        <f t="shared" si="53"/>
        <v>782.70939690283524</v>
      </c>
      <c r="M44" s="44">
        <f t="shared" si="54"/>
        <v>108.88127769509369</v>
      </c>
      <c r="N44" s="48">
        <f t="shared" si="25"/>
        <v>-1318</v>
      </c>
      <c r="O44" s="43">
        <f t="shared" si="26"/>
        <v>883.14381614774391</v>
      </c>
      <c r="P44" s="44">
        <f t="shared" si="27"/>
        <v>40.733349145003892</v>
      </c>
      <c r="Q44" s="48">
        <f t="shared" si="25"/>
        <v>389</v>
      </c>
      <c r="R44" s="43">
        <f t="shared" si="26"/>
        <v>687.76667555210906</v>
      </c>
      <c r="S44" s="44">
        <f t="shared" si="30"/>
        <v>107.47949704285935</v>
      </c>
      <c r="T44" s="48">
        <f t="shared" si="25"/>
        <v>1601</v>
      </c>
      <c r="U44" s="43">
        <f t="shared" si="26"/>
        <v>608.28036299061966</v>
      </c>
      <c r="V44" s="44">
        <f t="shared" si="33"/>
        <v>23.096520715230021</v>
      </c>
      <c r="W44" s="48">
        <f t="shared" si="25"/>
        <v>77</v>
      </c>
      <c r="X44" s="43">
        <f t="shared" si="26"/>
        <v>409.61811483380467</v>
      </c>
      <c r="Y44" s="44">
        <f t="shared" si="36"/>
        <v>323.38697732902119</v>
      </c>
      <c r="Z44" s="48">
        <f t="shared" si="25"/>
        <v>-1755</v>
      </c>
      <c r="AA44" s="43">
        <f t="shared" si="26"/>
        <v>1180.0749976166769</v>
      </c>
      <c r="AB44" s="44">
        <f t="shared" si="39"/>
        <v>40.875830154978026</v>
      </c>
      <c r="AC44" s="48">
        <f t="shared" si="25"/>
        <v>1990</v>
      </c>
      <c r="AD44" s="43">
        <f t="shared" si="26"/>
        <v>918.16556241235708</v>
      </c>
      <c r="AE44" s="44">
        <f t="shared" si="42"/>
        <v>28.048007893948679</v>
      </c>
    </row>
    <row r="45" spans="1:41" x14ac:dyDescent="0.2">
      <c r="A45" t="s">
        <v>257</v>
      </c>
      <c r="B45" s="48">
        <f t="shared" si="43"/>
        <v>3138</v>
      </c>
      <c r="C45" s="43">
        <f t="shared" si="44"/>
        <v>1715.9449291862484</v>
      </c>
      <c r="D45" s="44">
        <f t="shared" si="45"/>
        <v>33.24179784979588</v>
      </c>
      <c r="E45" s="48">
        <f t="shared" si="46"/>
        <v>3383</v>
      </c>
      <c r="F45" s="43">
        <f t="shared" si="47"/>
        <v>1618.766505707355</v>
      </c>
      <c r="G45" s="44">
        <f t="shared" si="48"/>
        <v>29.088163968552848</v>
      </c>
      <c r="H45" s="48">
        <f t="shared" si="49"/>
        <v>-296</v>
      </c>
      <c r="I45" s="43">
        <f t="shared" si="50"/>
        <v>528.15906694858506</v>
      </c>
      <c r="J45" s="44">
        <f t="shared" si="51"/>
        <v>108.46937216556829</v>
      </c>
      <c r="K45" s="48">
        <f t="shared" si="52"/>
        <v>-72</v>
      </c>
      <c r="L45" s="43">
        <f t="shared" si="53"/>
        <v>461.30141989809653</v>
      </c>
      <c r="M45" s="44">
        <f t="shared" si="54"/>
        <v>389.48110427059828</v>
      </c>
      <c r="N45" s="48">
        <f t="shared" si="25"/>
        <v>-498</v>
      </c>
      <c r="O45" s="43">
        <f t="shared" si="26"/>
        <v>474.91999326202301</v>
      </c>
      <c r="P45" s="44">
        <f t="shared" si="27"/>
        <v>57.97292431269431</v>
      </c>
      <c r="Q45" s="48">
        <f t="shared" si="25"/>
        <v>-475</v>
      </c>
      <c r="R45" s="43">
        <f t="shared" si="26"/>
        <v>333.65700951725864</v>
      </c>
      <c r="S45" s="44">
        <f t="shared" si="30"/>
        <v>42.70126501580657</v>
      </c>
      <c r="T45" s="48">
        <f t="shared" si="25"/>
        <v>916</v>
      </c>
      <c r="U45" s="43">
        <f t="shared" si="26"/>
        <v>410.96593532797812</v>
      </c>
      <c r="V45" s="44">
        <f t="shared" si="33"/>
        <v>27.273724487860402</v>
      </c>
      <c r="W45" s="48">
        <f t="shared" si="25"/>
        <v>180</v>
      </c>
      <c r="X45" s="43">
        <f t="shared" si="26"/>
        <v>523.25806252746838</v>
      </c>
      <c r="Y45" s="44">
        <f t="shared" si="36"/>
        <v>176.71667089749016</v>
      </c>
      <c r="Z45" s="48">
        <f t="shared" si="25"/>
        <v>-570</v>
      </c>
      <c r="AA45" s="43">
        <f t="shared" si="26"/>
        <v>662.07854518931504</v>
      </c>
      <c r="AB45" s="44">
        <f t="shared" si="39"/>
        <v>70.610413820648972</v>
      </c>
      <c r="AC45" s="48">
        <f t="shared" si="25"/>
        <v>441</v>
      </c>
      <c r="AD45" s="43">
        <f t="shared" si="26"/>
        <v>529.35810185544528</v>
      </c>
      <c r="AE45" s="44">
        <f t="shared" si="42"/>
        <v>72.970122043083251</v>
      </c>
    </row>
    <row r="46" spans="1:41" x14ac:dyDescent="0.2">
      <c r="A46" t="s">
        <v>258</v>
      </c>
      <c r="B46" s="48">
        <f t="shared" si="43"/>
        <v>247</v>
      </c>
      <c r="C46" s="43">
        <f t="shared" si="44"/>
        <v>1341.619916369759</v>
      </c>
      <c r="D46" s="44">
        <f t="shared" si="45"/>
        <v>330.19207175953608</v>
      </c>
      <c r="E46" s="48">
        <f t="shared" si="46"/>
        <v>-828</v>
      </c>
      <c r="F46" s="43">
        <f t="shared" si="47"/>
        <v>1196.4994776430117</v>
      </c>
      <c r="G46" s="44">
        <f t="shared" si="48"/>
        <v>87.844843666432581</v>
      </c>
      <c r="H46" s="48">
        <f t="shared" si="49"/>
        <v>222</v>
      </c>
      <c r="I46" s="43">
        <f t="shared" si="50"/>
        <v>394.70875338659511</v>
      </c>
      <c r="J46" s="44">
        <f t="shared" si="51"/>
        <v>108.08312204238754</v>
      </c>
      <c r="K46" s="48">
        <f t="shared" si="52"/>
        <v>-509</v>
      </c>
      <c r="L46" s="43">
        <f t="shared" si="53"/>
        <v>500.16597245314483</v>
      </c>
      <c r="M46" s="44">
        <f t="shared" si="54"/>
        <v>59.73521864232805</v>
      </c>
      <c r="N46" s="48">
        <f t="shared" si="25"/>
        <v>-822</v>
      </c>
      <c r="O46" s="43">
        <f t="shared" si="26"/>
        <v>524.8647444818522</v>
      </c>
      <c r="P46" s="44">
        <f t="shared" si="27"/>
        <v>38.815901942911289</v>
      </c>
      <c r="Q46" s="48">
        <f t="shared" si="25"/>
        <v>-167</v>
      </c>
      <c r="R46" s="43">
        <f t="shared" si="26"/>
        <v>338.83919489929144</v>
      </c>
      <c r="S46" s="44">
        <f t="shared" si="30"/>
        <v>123.34207993713173</v>
      </c>
      <c r="T46" s="48">
        <f t="shared" si="25"/>
        <v>2230</v>
      </c>
      <c r="U46" s="43">
        <f t="shared" si="26"/>
        <v>539.96573965391542</v>
      </c>
      <c r="V46" s="44">
        <f t="shared" si="33"/>
        <v>14.71958072849961</v>
      </c>
      <c r="W46" s="48">
        <f t="shared" si="25"/>
        <v>121</v>
      </c>
      <c r="X46" s="43">
        <f t="shared" si="26"/>
        <v>217.82561832805618</v>
      </c>
      <c r="Y46" s="44">
        <f t="shared" si="36"/>
        <v>109.43536302246035</v>
      </c>
      <c r="Z46" s="48">
        <f t="shared" si="25"/>
        <v>-1331</v>
      </c>
      <c r="AA46" s="43">
        <f t="shared" si="26"/>
        <v>725.01655153520471</v>
      </c>
      <c r="AB46" s="44">
        <f t="shared" si="39"/>
        <v>33.113414350578772</v>
      </c>
      <c r="AC46" s="48">
        <f t="shared" si="25"/>
        <v>2063</v>
      </c>
      <c r="AD46" s="43">
        <f t="shared" si="26"/>
        <v>637.47548972489915</v>
      </c>
      <c r="AE46" s="44">
        <f t="shared" si="42"/>
        <v>18.784444694992217</v>
      </c>
    </row>
    <row r="47" spans="1:41" x14ac:dyDescent="0.2">
      <c r="A47" t="s">
        <v>259</v>
      </c>
      <c r="B47" s="48">
        <f t="shared" si="43"/>
        <v>1322</v>
      </c>
      <c r="C47" s="43">
        <f t="shared" si="44"/>
        <v>1436.2621626987182</v>
      </c>
      <c r="D47" s="44">
        <f t="shared" si="45"/>
        <v>66.044455195854042</v>
      </c>
      <c r="E47" s="48">
        <f t="shared" si="46"/>
        <v>-63</v>
      </c>
      <c r="F47" s="43">
        <f t="shared" si="47"/>
        <v>1126.9924578274693</v>
      </c>
      <c r="G47" s="44">
        <f t="shared" si="48"/>
        <v>1087.4631715419205</v>
      </c>
      <c r="H47" s="48">
        <f t="shared" si="49"/>
        <v>539</v>
      </c>
      <c r="I47" s="43">
        <f t="shared" si="50"/>
        <v>631.84175233993517</v>
      </c>
      <c r="J47" s="44">
        <f t="shared" si="51"/>
        <v>71.261285656758858</v>
      </c>
      <c r="K47" s="48">
        <f t="shared" si="52"/>
        <v>34</v>
      </c>
      <c r="L47" s="43">
        <f t="shared" si="53"/>
        <v>498.69830559166724</v>
      </c>
      <c r="M47" s="44">
        <f t="shared" si="54"/>
        <v>891.64724761606863</v>
      </c>
      <c r="N47" s="48">
        <f t="shared" si="25"/>
        <v>-889</v>
      </c>
      <c r="O47" s="43">
        <f t="shared" si="26"/>
        <v>556.61027658497289</v>
      </c>
      <c r="P47" s="44">
        <f t="shared" si="27"/>
        <v>38.061294688200121</v>
      </c>
      <c r="Q47" s="48">
        <f t="shared" si="25"/>
        <v>9</v>
      </c>
      <c r="R47" s="43">
        <f t="shared" si="26"/>
        <v>522.90916993298185</v>
      </c>
      <c r="S47" s="44">
        <f t="shared" si="30"/>
        <v>3531.9768316986283</v>
      </c>
      <c r="T47" s="48">
        <f t="shared" si="25"/>
        <v>1584</v>
      </c>
      <c r="U47" s="43">
        <f t="shared" si="26"/>
        <v>702.51120987497416</v>
      </c>
      <c r="V47" s="44">
        <f t="shared" si="33"/>
        <v>26.960763020592481</v>
      </c>
      <c r="W47" s="48">
        <f t="shared" si="25"/>
        <v>108</v>
      </c>
      <c r="X47" s="43">
        <f t="shared" si="26"/>
        <v>316.09334064481652</v>
      </c>
      <c r="Y47" s="44">
        <f t="shared" si="36"/>
        <v>177.92037636204913</v>
      </c>
      <c r="Z47" s="48">
        <f t="shared" si="25"/>
        <v>-855</v>
      </c>
      <c r="AA47" s="43">
        <f t="shared" si="26"/>
        <v>747.33861134026802</v>
      </c>
      <c r="AB47" s="44">
        <f t="shared" si="39"/>
        <v>53.135577336267481</v>
      </c>
      <c r="AC47" s="48">
        <f t="shared" si="25"/>
        <v>1593</v>
      </c>
      <c r="AD47" s="43">
        <f t="shared" si="26"/>
        <v>875.760241161929</v>
      </c>
      <c r="AE47" s="44">
        <f t="shared" si="42"/>
        <v>33.419776917705271</v>
      </c>
    </row>
    <row r="48" spans="1:41" x14ac:dyDescent="0.2">
      <c r="A48" t="s">
        <v>260</v>
      </c>
      <c r="B48" s="48">
        <f t="shared" si="43"/>
        <v>4269</v>
      </c>
      <c r="C48" s="43">
        <f t="shared" si="44"/>
        <v>1149.2375733502624</v>
      </c>
      <c r="D48" s="44">
        <f t="shared" si="45"/>
        <v>16.365065932317066</v>
      </c>
      <c r="E48" s="48">
        <f t="shared" si="46"/>
        <v>2305</v>
      </c>
      <c r="F48" s="43">
        <f t="shared" si="47"/>
        <v>1011.0464875563338</v>
      </c>
      <c r="G48" s="44">
        <f t="shared" si="48"/>
        <v>26.664552085299796</v>
      </c>
      <c r="H48" s="48">
        <f t="shared" si="49"/>
        <v>70</v>
      </c>
      <c r="I48" s="43">
        <f t="shared" si="50"/>
        <v>307.29301977103222</v>
      </c>
      <c r="J48" s="44">
        <f t="shared" si="51"/>
        <v>266.86323905430504</v>
      </c>
      <c r="K48" s="48">
        <f t="shared" si="52"/>
        <v>415</v>
      </c>
      <c r="L48" s="43">
        <f t="shared" si="53"/>
        <v>433.19856878803279</v>
      </c>
      <c r="M48" s="44">
        <f t="shared" si="54"/>
        <v>63.456046989860894</v>
      </c>
      <c r="N48" s="48">
        <f t="shared" si="25"/>
        <v>-276</v>
      </c>
      <c r="O48" s="43">
        <f t="shared" si="26"/>
        <v>385.57100513394414</v>
      </c>
      <c r="P48" s="44">
        <f t="shared" si="27"/>
        <v>84.923793034215251</v>
      </c>
      <c r="Q48" s="48">
        <f t="shared" si="25"/>
        <v>220</v>
      </c>
      <c r="R48" s="43">
        <f t="shared" si="26"/>
        <v>372.04166433344528</v>
      </c>
      <c r="S48" s="44">
        <f t="shared" si="30"/>
        <v>102.80233885975277</v>
      </c>
      <c r="T48" s="48">
        <f t="shared" si="25"/>
        <v>1579</v>
      </c>
      <c r="U48" s="43">
        <f t="shared" si="26"/>
        <v>645.41304604106051</v>
      </c>
      <c r="V48" s="44">
        <f t="shared" si="33"/>
        <v>24.847900966178837</v>
      </c>
      <c r="W48" s="48">
        <f t="shared" si="25"/>
        <v>-44</v>
      </c>
      <c r="X48" s="43">
        <f t="shared" si="26"/>
        <v>264.71871864301539</v>
      </c>
      <c r="Y48" s="44">
        <f t="shared" si="36"/>
        <v>365.73462094917846</v>
      </c>
      <c r="Z48" s="48">
        <f t="shared" si="25"/>
        <v>139</v>
      </c>
      <c r="AA48" s="43">
        <f t="shared" si="26"/>
        <v>579.93620338792448</v>
      </c>
      <c r="AB48" s="44">
        <f t="shared" si="39"/>
        <v>253.62935574902119</v>
      </c>
      <c r="AC48" s="48">
        <f t="shared" si="25"/>
        <v>1799</v>
      </c>
      <c r="AD48" s="43">
        <f t="shared" si="26"/>
        <v>744.96509985367766</v>
      </c>
      <c r="AE48" s="44">
        <f t="shared" si="42"/>
        <v>25.17322524177321</v>
      </c>
    </row>
    <row r="49" spans="1:31" x14ac:dyDescent="0.2">
      <c r="A49" t="s">
        <v>261</v>
      </c>
      <c r="B49" s="48">
        <f t="shared" si="43"/>
        <v>915</v>
      </c>
      <c r="C49" s="43">
        <f t="shared" si="44"/>
        <v>1363.6568483309873</v>
      </c>
      <c r="D49" s="44">
        <f t="shared" si="45"/>
        <v>90.597893821714237</v>
      </c>
      <c r="E49" s="48">
        <f t="shared" si="46"/>
        <v>2294</v>
      </c>
      <c r="F49" s="43">
        <f t="shared" si="47"/>
        <v>1314.1232818879662</v>
      </c>
      <c r="G49" s="44">
        <f t="shared" si="48"/>
        <v>34.823850825013743</v>
      </c>
      <c r="H49" s="48">
        <f t="shared" si="49"/>
        <v>-45</v>
      </c>
      <c r="I49" s="43">
        <f t="shared" si="50"/>
        <v>339.01179920468843</v>
      </c>
      <c r="J49" s="44">
        <f t="shared" si="51"/>
        <v>457.96933360984593</v>
      </c>
      <c r="K49" s="48">
        <f t="shared" si="52"/>
        <v>-770</v>
      </c>
      <c r="L49" s="43">
        <f t="shared" si="53"/>
        <v>263.1368465266695</v>
      </c>
      <c r="M49" s="44">
        <f t="shared" si="54"/>
        <v>20.774234913091185</v>
      </c>
      <c r="N49" s="48">
        <f t="shared" si="25"/>
        <v>-306</v>
      </c>
      <c r="O49" s="43">
        <f t="shared" si="26"/>
        <v>225.58590381493252</v>
      </c>
      <c r="P49" s="44">
        <f t="shared" si="27"/>
        <v>44.815126808298572</v>
      </c>
      <c r="Q49" s="48">
        <f t="shared" si="25"/>
        <v>-244</v>
      </c>
      <c r="R49" s="43">
        <f t="shared" si="26"/>
        <v>236.71079400821588</v>
      </c>
      <c r="S49" s="44">
        <f t="shared" si="30"/>
        <v>58.97423738308234</v>
      </c>
      <c r="T49" s="48">
        <f t="shared" si="25"/>
        <v>-313</v>
      </c>
      <c r="U49" s="43">
        <f t="shared" si="26"/>
        <v>206.83326618317466</v>
      </c>
      <c r="V49" s="44">
        <f t="shared" si="33"/>
        <v>40.170769430683485</v>
      </c>
      <c r="W49" s="48">
        <f t="shared" si="25"/>
        <v>299</v>
      </c>
      <c r="X49" s="43">
        <f t="shared" si="26"/>
        <v>472.76526945197656</v>
      </c>
      <c r="Y49" s="44">
        <f t="shared" si="36"/>
        <v>96.118829624986347</v>
      </c>
      <c r="Z49" s="48">
        <f t="shared" si="25"/>
        <v>-1076</v>
      </c>
      <c r="AA49" s="43">
        <f t="shared" si="26"/>
        <v>346.59774955991861</v>
      </c>
      <c r="AB49" s="44">
        <f t="shared" si="39"/>
        <v>19.581572499741167</v>
      </c>
      <c r="AC49" s="48">
        <f t="shared" si="25"/>
        <v>-557</v>
      </c>
      <c r="AD49" s="43">
        <f t="shared" si="26"/>
        <v>314.34376087334704</v>
      </c>
      <c r="AE49" s="44">
        <f t="shared" si="42"/>
        <v>34.307079379147623</v>
      </c>
    </row>
    <row r="50" spans="1:31" x14ac:dyDescent="0.2">
      <c r="A50" t="s">
        <v>262</v>
      </c>
      <c r="B50" s="48">
        <f t="shared" si="43"/>
        <v>2942</v>
      </c>
      <c r="C50" s="43">
        <f t="shared" si="44"/>
        <v>1034.3935421298802</v>
      </c>
      <c r="D50" s="44">
        <f t="shared" si="45"/>
        <v>21.373577971065323</v>
      </c>
      <c r="E50" s="48">
        <f t="shared" si="46"/>
        <v>1500</v>
      </c>
      <c r="F50" s="43">
        <f t="shared" si="47"/>
        <v>771.82770097995319</v>
      </c>
      <c r="G50" s="44">
        <f t="shared" si="48"/>
        <v>31.279744720565478</v>
      </c>
      <c r="H50" s="48">
        <f t="shared" si="49"/>
        <v>-1296</v>
      </c>
      <c r="I50" s="43">
        <f t="shared" si="50"/>
        <v>652.50057471239063</v>
      </c>
      <c r="J50" s="44">
        <f t="shared" si="51"/>
        <v>30.606241074355069</v>
      </c>
      <c r="K50" s="48">
        <f t="shared" si="52"/>
        <v>1068</v>
      </c>
      <c r="L50" s="43">
        <f t="shared" si="53"/>
        <v>451.78866740988536</v>
      </c>
      <c r="M50" s="44">
        <f t="shared" si="54"/>
        <v>25.715689776640449</v>
      </c>
      <c r="N50" s="48">
        <f t="shared" si="25"/>
        <v>-346</v>
      </c>
      <c r="O50" s="43">
        <f t="shared" si="26"/>
        <v>390.83244491725605</v>
      </c>
      <c r="P50" s="44">
        <f t="shared" si="27"/>
        <v>68.667084512053705</v>
      </c>
      <c r="Q50" s="48">
        <f t="shared" si="25"/>
        <v>510</v>
      </c>
      <c r="R50" s="43">
        <f t="shared" si="26"/>
        <v>414.07004238413583</v>
      </c>
      <c r="S50" s="44">
        <f t="shared" si="30"/>
        <v>49.355747348964279</v>
      </c>
      <c r="T50" s="48">
        <f t="shared" si="25"/>
        <v>1410</v>
      </c>
      <c r="U50" s="43">
        <f t="shared" si="26"/>
        <v>473.47016801483915</v>
      </c>
      <c r="V50" s="44">
        <f t="shared" si="33"/>
        <v>20.413036194565056</v>
      </c>
      <c r="W50" s="48">
        <f t="shared" si="25"/>
        <v>96</v>
      </c>
      <c r="X50" s="43">
        <f t="shared" si="26"/>
        <v>263.79347982844456</v>
      </c>
      <c r="Y50" s="44">
        <f t="shared" si="36"/>
        <v>167.042477095013</v>
      </c>
      <c r="Z50" s="48">
        <f t="shared" si="25"/>
        <v>722</v>
      </c>
      <c r="AA50" s="43">
        <f t="shared" si="26"/>
        <v>597.38011349558678</v>
      </c>
      <c r="AB50" s="44">
        <f t="shared" si="39"/>
        <v>50.297646144666267</v>
      </c>
      <c r="AC50" s="48">
        <f t="shared" si="25"/>
        <v>1920</v>
      </c>
      <c r="AD50" s="43">
        <f t="shared" si="26"/>
        <v>628.98966605183591</v>
      </c>
      <c r="AE50" s="44">
        <f t="shared" si="42"/>
        <v>19.914819720486193</v>
      </c>
    </row>
    <row r="51" spans="1:31" x14ac:dyDescent="0.2">
      <c r="A51" t="s">
        <v>263</v>
      </c>
      <c r="B51" s="48">
        <f t="shared" si="43"/>
        <v>2980</v>
      </c>
      <c r="C51" s="43">
        <f t="shared" si="44"/>
        <v>1133.29122470793</v>
      </c>
      <c r="D51" s="44">
        <f t="shared" si="45"/>
        <v>23.118484419084272</v>
      </c>
      <c r="E51" s="48">
        <f t="shared" si="46"/>
        <v>2851</v>
      </c>
      <c r="F51" s="43">
        <f t="shared" si="47"/>
        <v>1135.3677818222604</v>
      </c>
      <c r="G51" s="44">
        <f t="shared" si="48"/>
        <v>24.208810257420698</v>
      </c>
      <c r="H51" s="48">
        <f t="shared" si="49"/>
        <v>-29</v>
      </c>
      <c r="I51" s="43">
        <f t="shared" si="50"/>
        <v>150.99337733821307</v>
      </c>
      <c r="J51" s="44">
        <f t="shared" si="51"/>
        <v>316.51478322652355</v>
      </c>
      <c r="K51" s="48">
        <f t="shared" si="52"/>
        <v>48</v>
      </c>
      <c r="L51" s="43">
        <f t="shared" si="53"/>
        <v>113.34460728239347</v>
      </c>
      <c r="M51" s="44">
        <f t="shared" si="54"/>
        <v>143.54686839208898</v>
      </c>
      <c r="N51" s="48">
        <f t="shared" si="25"/>
        <v>0</v>
      </c>
      <c r="O51" s="43">
        <f t="shared" si="26"/>
        <v>96.410580332243612</v>
      </c>
      <c r="P51" s="44" t="e">
        <f t="shared" si="27"/>
        <v>#DIV/0!</v>
      </c>
      <c r="Q51" s="48">
        <f t="shared" si="25"/>
        <v>8</v>
      </c>
      <c r="R51" s="43">
        <f t="shared" si="26"/>
        <v>96.410580332243612</v>
      </c>
      <c r="S51" s="44">
        <f t="shared" si="30"/>
        <v>732.6031940140092</v>
      </c>
      <c r="T51" s="48">
        <f t="shared" si="25"/>
        <v>10</v>
      </c>
      <c r="U51" s="43">
        <f t="shared" si="26"/>
        <v>96.860724754670287</v>
      </c>
      <c r="V51" s="44">
        <f t="shared" si="33"/>
        <v>588.8189954691203</v>
      </c>
      <c r="W51" s="48">
        <f t="shared" si="25"/>
        <v>92</v>
      </c>
      <c r="X51" s="43">
        <f t="shared" si="26"/>
        <v>268.39150508166239</v>
      </c>
      <c r="Y51" s="44">
        <f t="shared" si="36"/>
        <v>177.34340232698716</v>
      </c>
      <c r="Z51" s="48">
        <f t="shared" si="25"/>
        <v>48</v>
      </c>
      <c r="AA51" s="43">
        <f t="shared" si="26"/>
        <v>148.80188170853216</v>
      </c>
      <c r="AB51" s="44">
        <f t="shared" si="39"/>
        <v>188.45223114049159</v>
      </c>
      <c r="AC51" s="48">
        <f t="shared" si="25"/>
        <v>18</v>
      </c>
      <c r="AD51" s="43">
        <f t="shared" si="26"/>
        <v>136.66382110858748</v>
      </c>
      <c r="AE51" s="44">
        <f t="shared" si="42"/>
        <v>461.54617057949173</v>
      </c>
    </row>
    <row r="52" spans="1:31" x14ac:dyDescent="0.2">
      <c r="A52" t="s">
        <v>264</v>
      </c>
      <c r="B52" s="48">
        <f t="shared" si="43"/>
        <v>2226</v>
      </c>
      <c r="C52" s="43">
        <f t="shared" si="44"/>
        <v>799.89124260739345</v>
      </c>
      <c r="D52" s="44">
        <f t="shared" si="45"/>
        <v>21.844387894580859</v>
      </c>
      <c r="E52" s="48">
        <f t="shared" si="46"/>
        <v>1156</v>
      </c>
      <c r="F52" s="43">
        <f t="shared" si="47"/>
        <v>740.57275132157008</v>
      </c>
      <c r="G52" s="44">
        <f t="shared" si="48"/>
        <v>38.944308080561321</v>
      </c>
      <c r="H52" s="48">
        <f t="shared" si="49"/>
        <v>155</v>
      </c>
      <c r="I52" s="43">
        <f t="shared" si="50"/>
        <v>137.76792079435617</v>
      </c>
      <c r="J52" s="44">
        <f t="shared" si="51"/>
        <v>54.031932853948881</v>
      </c>
      <c r="K52" s="48">
        <f t="shared" si="52"/>
        <v>316</v>
      </c>
      <c r="L52" s="43">
        <f t="shared" si="53"/>
        <v>217.61433776293322</v>
      </c>
      <c r="M52" s="44">
        <f t="shared" si="54"/>
        <v>41.863402285970764</v>
      </c>
      <c r="N52" s="48">
        <f t="shared" si="25"/>
        <v>150</v>
      </c>
      <c r="O52" s="43">
        <f t="shared" si="26"/>
        <v>292.90954235053522</v>
      </c>
      <c r="P52" s="44">
        <f t="shared" si="27"/>
        <v>118.70700804479644</v>
      </c>
      <c r="Q52" s="48">
        <f t="shared" si="25"/>
        <v>244</v>
      </c>
      <c r="R52" s="43">
        <f t="shared" si="26"/>
        <v>250.89440009693325</v>
      </c>
      <c r="S52" s="44">
        <f t="shared" si="30"/>
        <v>62.507947604996083</v>
      </c>
      <c r="T52" s="48">
        <f t="shared" si="25"/>
        <v>197</v>
      </c>
      <c r="U52" s="43">
        <f t="shared" si="26"/>
        <v>252.61235124197711</v>
      </c>
      <c r="V52" s="44">
        <f t="shared" si="33"/>
        <v>77.951136729352783</v>
      </c>
      <c r="W52" s="48">
        <f t="shared" si="25"/>
        <v>8</v>
      </c>
      <c r="X52" s="43">
        <f t="shared" si="26"/>
        <v>147.03060905811418</v>
      </c>
      <c r="Y52" s="44">
        <f t="shared" si="36"/>
        <v>1117.2538682227521</v>
      </c>
      <c r="Z52" s="48">
        <f t="shared" si="25"/>
        <v>466</v>
      </c>
      <c r="AA52" s="43">
        <f t="shared" si="26"/>
        <v>364.8999862976155</v>
      </c>
      <c r="AB52" s="44">
        <f t="shared" si="39"/>
        <v>47.601652334113716</v>
      </c>
      <c r="AC52" s="48">
        <f t="shared" si="25"/>
        <v>441</v>
      </c>
      <c r="AD52" s="43">
        <f t="shared" si="26"/>
        <v>356.03511062815147</v>
      </c>
      <c r="AE52" s="44">
        <f t="shared" si="42"/>
        <v>49.078167280517683</v>
      </c>
    </row>
    <row r="53" spans="1:31" x14ac:dyDescent="0.2">
      <c r="A53" t="s">
        <v>265</v>
      </c>
      <c r="B53" s="48">
        <f t="shared" si="43"/>
        <v>-505</v>
      </c>
      <c r="C53" s="43">
        <f t="shared" si="44"/>
        <v>429.59166658584058</v>
      </c>
      <c r="D53" s="44">
        <f t="shared" si="45"/>
        <v>51.712861246000855</v>
      </c>
      <c r="E53" s="48">
        <f t="shared" si="46"/>
        <v>-534</v>
      </c>
      <c r="F53" s="43">
        <f t="shared" si="47"/>
        <v>422.24045282279621</v>
      </c>
      <c r="G53" s="44">
        <f t="shared" si="48"/>
        <v>48.067626654690322</v>
      </c>
      <c r="H53" s="48">
        <f t="shared" si="49"/>
        <v>0</v>
      </c>
      <c r="I53" s="43">
        <f t="shared" si="50"/>
        <v>52</v>
      </c>
      <c r="J53" s="44" t="e">
        <f t="shared" si="51"/>
        <v>#DIV/0!</v>
      </c>
      <c r="K53" s="48">
        <f t="shared" si="52"/>
        <v>18</v>
      </c>
      <c r="L53" s="43">
        <f t="shared" si="53"/>
        <v>44.988887516807971</v>
      </c>
      <c r="M53" s="44">
        <f t="shared" si="54"/>
        <v>151.93815439651459</v>
      </c>
      <c r="N53" s="48">
        <f t="shared" si="25"/>
        <v>0</v>
      </c>
      <c r="O53" s="43">
        <f t="shared" si="26"/>
        <v>36.76955262170047</v>
      </c>
      <c r="P53" s="44" t="e">
        <f t="shared" si="27"/>
        <v>#DIV/0!</v>
      </c>
      <c r="Q53" s="48">
        <f t="shared" si="25"/>
        <v>16</v>
      </c>
      <c r="R53" s="43">
        <f t="shared" si="26"/>
        <v>43.726422218150887</v>
      </c>
      <c r="S53" s="44">
        <f t="shared" si="30"/>
        <v>166.13382301729061</v>
      </c>
      <c r="T53" s="48">
        <f t="shared" si="25"/>
        <v>0</v>
      </c>
      <c r="U53" s="43">
        <f t="shared" si="26"/>
        <v>36.76955262170047</v>
      </c>
      <c r="V53" s="44" t="e">
        <f t="shared" si="33"/>
        <v>#DIV/0!</v>
      </c>
      <c r="W53" s="48">
        <f t="shared" si="25"/>
        <v>-5</v>
      </c>
      <c r="X53" s="43">
        <f t="shared" si="26"/>
        <v>152.62372030585544</v>
      </c>
      <c r="Y53" s="44">
        <f t="shared" si="36"/>
        <v>1855.6075417125282</v>
      </c>
      <c r="Z53" s="48">
        <f t="shared" si="25"/>
        <v>18</v>
      </c>
      <c r="AA53" s="43">
        <f t="shared" si="26"/>
        <v>58.103356185335798</v>
      </c>
      <c r="AB53" s="44">
        <f t="shared" si="39"/>
        <v>196.22882872453832</v>
      </c>
      <c r="AC53" s="48">
        <f t="shared" si="25"/>
        <v>16</v>
      </c>
      <c r="AD53" s="43">
        <f t="shared" si="26"/>
        <v>57.131427428342796</v>
      </c>
      <c r="AE53" s="44">
        <f t="shared" si="42"/>
        <v>217.06469387668236</v>
      </c>
    </row>
    <row r="55" spans="1:31" x14ac:dyDescent="0.2">
      <c r="A55" t="s">
        <v>109</v>
      </c>
    </row>
  </sheetData>
  <autoFilter ref="A1:AE16" xr:uid="{535485B5-029C-C444-990F-3277804E27B7}">
    <sortState xmlns:xlrd2="http://schemas.microsoft.com/office/spreadsheetml/2017/richdata2" ref="A2:AE16">
      <sortCondition descending="1" ref="B1:B16"/>
    </sortState>
  </autoFilter>
  <conditionalFormatting sqref="D2:D16 AE2:AE16 AB2:AB16 G2:G16 J2:J16 M2:M16 P2:P16 S2:S16 V2:V16 Y2:Y16">
    <cfRule type="cellIs" dxfId="8" priority="11" operator="greaterThan">
      <formula>20</formula>
    </cfRule>
  </conditionalFormatting>
  <conditionalFormatting sqref="D20:D35">
    <cfRule type="cellIs" dxfId="7" priority="8" operator="greaterThan">
      <formula>20</formula>
    </cfRule>
  </conditionalFormatting>
  <conditionalFormatting sqref="AE20:AE35 AB20:AB35">
    <cfRule type="cellIs" dxfId="6" priority="7" operator="greaterThan">
      <formula>20</formula>
    </cfRule>
  </conditionalFormatting>
  <conditionalFormatting sqref="G20:G35 J20:J35 M20:M35 P20:P35 S20:S35 V20:V35 Y20:Y35">
    <cfRule type="cellIs" dxfId="5" priority="6" operator="greaterThan">
      <formula>20</formula>
    </cfRule>
  </conditionalFormatting>
  <conditionalFormatting sqref="D39:D53">
    <cfRule type="cellIs" dxfId="4" priority="5" operator="greaterThan">
      <formula>20</formula>
    </cfRule>
  </conditionalFormatting>
  <conditionalFormatting sqref="G39:G53">
    <cfRule type="cellIs" dxfId="3" priority="4" operator="greaterThan">
      <formula>20</formula>
    </cfRule>
  </conditionalFormatting>
  <conditionalFormatting sqref="J39:J53">
    <cfRule type="cellIs" dxfId="2" priority="3" operator="greaterThan">
      <formula>20</formula>
    </cfRule>
  </conditionalFormatting>
  <conditionalFormatting sqref="M39:M53">
    <cfRule type="cellIs" dxfId="1" priority="2" operator="greaterThan">
      <formula>20</formula>
    </cfRule>
  </conditionalFormatting>
  <conditionalFormatting sqref="P39:P53 S39:S53 V39:V53 Y39:Y53 AB39:AB53 AE39:AE53">
    <cfRule type="cellIs" dxfId="0" priority="1" operator="greaterThan">
      <formula>20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247C-DA39-7445-BA8B-2AAEA66258DB}">
  <sheetPr>
    <tabColor rgb="FFFFC000"/>
  </sheetPr>
  <dimension ref="A2:A49"/>
  <sheetViews>
    <sheetView workbookViewId="0">
      <selection activeCell="C19" sqref="C19"/>
    </sheetView>
  </sheetViews>
  <sheetFormatPr baseColWidth="10" defaultRowHeight="15" x14ac:dyDescent="0.2"/>
  <sheetData>
    <row r="2" spans="1:1" x14ac:dyDescent="0.2">
      <c r="A2" t="s">
        <v>162</v>
      </c>
    </row>
    <row r="3" spans="1:1" x14ac:dyDescent="0.2">
      <c r="A3" t="s">
        <v>161</v>
      </c>
    </row>
    <row r="4" spans="1:1" x14ac:dyDescent="0.2">
      <c r="A4" t="s">
        <v>160</v>
      </c>
    </row>
    <row r="5" spans="1:1" x14ac:dyDescent="0.2">
      <c r="A5" t="s">
        <v>159</v>
      </c>
    </row>
    <row r="6" spans="1:1" x14ac:dyDescent="0.2">
      <c r="A6" t="s">
        <v>158</v>
      </c>
    </row>
    <row r="7" spans="1:1" x14ac:dyDescent="0.2">
      <c r="A7" t="s">
        <v>109</v>
      </c>
    </row>
    <row r="8" spans="1:1" x14ac:dyDescent="0.2">
      <c r="A8" t="s">
        <v>157</v>
      </c>
    </row>
    <row r="9" spans="1:1" x14ac:dyDescent="0.2">
      <c r="A9" t="s">
        <v>156</v>
      </c>
    </row>
    <row r="10" spans="1:1" x14ac:dyDescent="0.2">
      <c r="A10" t="s">
        <v>155</v>
      </c>
    </row>
    <row r="11" spans="1:1" x14ac:dyDescent="0.2">
      <c r="A11" t="s">
        <v>154</v>
      </c>
    </row>
    <row r="12" spans="1:1" x14ac:dyDescent="0.2">
      <c r="A12" t="s">
        <v>153</v>
      </c>
    </row>
    <row r="13" spans="1:1" x14ac:dyDescent="0.2">
      <c r="A13" t="s">
        <v>152</v>
      </c>
    </row>
    <row r="14" spans="1:1" x14ac:dyDescent="0.2">
      <c r="A14" t="s">
        <v>151</v>
      </c>
    </row>
    <row r="15" spans="1:1" x14ac:dyDescent="0.2">
      <c r="A15" t="s">
        <v>150</v>
      </c>
    </row>
    <row r="16" spans="1:1" x14ac:dyDescent="0.2">
      <c r="A16" t="s">
        <v>149</v>
      </c>
    </row>
    <row r="17" spans="1:1" x14ac:dyDescent="0.2">
      <c r="A17" t="s">
        <v>148</v>
      </c>
    </row>
    <row r="18" spans="1:1" x14ac:dyDescent="0.2">
      <c r="A18" t="s">
        <v>147</v>
      </c>
    </row>
    <row r="19" spans="1:1" x14ac:dyDescent="0.2">
      <c r="A19" t="s">
        <v>146</v>
      </c>
    </row>
    <row r="20" spans="1:1" x14ac:dyDescent="0.2">
      <c r="A20" t="s">
        <v>145</v>
      </c>
    </row>
    <row r="21" spans="1:1" x14ac:dyDescent="0.2">
      <c r="A21" t="s">
        <v>144</v>
      </c>
    </row>
    <row r="22" spans="1:1" x14ac:dyDescent="0.2">
      <c r="A22" t="s">
        <v>143</v>
      </c>
    </row>
    <row r="23" spans="1:1" x14ac:dyDescent="0.2">
      <c r="A23" t="s">
        <v>142</v>
      </c>
    </row>
    <row r="24" spans="1:1" x14ac:dyDescent="0.2">
      <c r="A24" t="s">
        <v>141</v>
      </c>
    </row>
    <row r="25" spans="1:1" x14ac:dyDescent="0.2">
      <c r="A25" t="s">
        <v>140</v>
      </c>
    </row>
    <row r="26" spans="1:1" x14ac:dyDescent="0.2">
      <c r="A26" t="s">
        <v>139</v>
      </c>
    </row>
    <row r="27" spans="1:1" x14ac:dyDescent="0.2">
      <c r="A27" t="s">
        <v>138</v>
      </c>
    </row>
    <row r="28" spans="1:1" x14ac:dyDescent="0.2">
      <c r="A28" t="s">
        <v>137</v>
      </c>
    </row>
    <row r="29" spans="1:1" x14ac:dyDescent="0.2">
      <c r="A29" t="s">
        <v>136</v>
      </c>
    </row>
    <row r="30" spans="1:1" x14ac:dyDescent="0.2">
      <c r="A30" t="s">
        <v>135</v>
      </c>
    </row>
    <row r="31" spans="1:1" x14ac:dyDescent="0.2">
      <c r="A31" t="s">
        <v>134</v>
      </c>
    </row>
    <row r="32" spans="1:1" x14ac:dyDescent="0.2">
      <c r="A32" t="s">
        <v>133</v>
      </c>
    </row>
    <row r="33" spans="1:1" x14ac:dyDescent="0.2">
      <c r="A33" t="s">
        <v>132</v>
      </c>
    </row>
    <row r="34" spans="1:1" x14ac:dyDescent="0.2">
      <c r="A34" t="s">
        <v>131</v>
      </c>
    </row>
    <row r="35" spans="1:1" x14ac:dyDescent="0.2">
      <c r="A35" t="s">
        <v>130</v>
      </c>
    </row>
    <row r="36" spans="1:1" x14ac:dyDescent="0.2">
      <c r="A36" t="s">
        <v>129</v>
      </c>
    </row>
    <row r="37" spans="1:1" x14ac:dyDescent="0.2">
      <c r="A37" t="s">
        <v>128</v>
      </c>
    </row>
    <row r="38" spans="1:1" x14ac:dyDescent="0.2">
      <c r="A38" t="s">
        <v>127</v>
      </c>
    </row>
    <row r="39" spans="1:1" x14ac:dyDescent="0.2">
      <c r="A39" t="s">
        <v>126</v>
      </c>
    </row>
    <row r="40" spans="1:1" x14ac:dyDescent="0.2">
      <c r="A40" t="s">
        <v>125</v>
      </c>
    </row>
    <row r="41" spans="1:1" x14ac:dyDescent="0.2">
      <c r="A41" t="s">
        <v>124</v>
      </c>
    </row>
    <row r="42" spans="1:1" x14ac:dyDescent="0.2">
      <c r="A42" t="s">
        <v>123</v>
      </c>
    </row>
    <row r="43" spans="1:1" x14ac:dyDescent="0.2">
      <c r="A43" t="s">
        <v>122</v>
      </c>
    </row>
    <row r="44" spans="1:1" x14ac:dyDescent="0.2">
      <c r="A44" t="s">
        <v>121</v>
      </c>
    </row>
    <row r="45" spans="1:1" x14ac:dyDescent="0.2">
      <c r="A45" t="s">
        <v>120</v>
      </c>
    </row>
    <row r="46" spans="1:1" x14ac:dyDescent="0.2">
      <c r="A46" t="s">
        <v>109</v>
      </c>
    </row>
    <row r="47" spans="1:1" x14ac:dyDescent="0.2">
      <c r="A47" t="s">
        <v>110</v>
      </c>
    </row>
    <row r="48" spans="1:1" x14ac:dyDescent="0.2">
      <c r="A48" t="s">
        <v>111</v>
      </c>
    </row>
    <row r="49" spans="1:1" x14ac:dyDescent="0.2">
      <c r="A49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1F50C-02A0-DB46-A99F-EF9694DBC5C1}">
  <dimension ref="A1:DG8"/>
  <sheetViews>
    <sheetView workbookViewId="0">
      <selection activeCell="A2" sqref="A2:A8"/>
    </sheetView>
  </sheetViews>
  <sheetFormatPr baseColWidth="10" defaultColWidth="8.83203125" defaultRowHeight="15" x14ac:dyDescent="0.2"/>
  <sheetData>
    <row r="1" spans="1:111" x14ac:dyDescent="0.2">
      <c r="A1" s="1" t="s">
        <v>0</v>
      </c>
      <c r="B1" s="1" t="s">
        <v>22</v>
      </c>
      <c r="C1" s="1" t="s">
        <v>23</v>
      </c>
      <c r="D1" s="1" t="s">
        <v>24</v>
      </c>
      <c r="E1" s="1" t="s">
        <v>19</v>
      </c>
      <c r="F1" s="1" t="s">
        <v>20</v>
      </c>
      <c r="G1" s="1" t="s">
        <v>21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5</v>
      </c>
      <c r="P1" s="1" t="s">
        <v>6</v>
      </c>
      <c r="Q1" s="1" t="s">
        <v>1</v>
      </c>
      <c r="R1" s="1" t="s">
        <v>2</v>
      </c>
      <c r="S1" s="1" t="s">
        <v>3</v>
      </c>
      <c r="T1" s="1" t="s">
        <v>28</v>
      </c>
      <c r="U1" s="1" t="s">
        <v>29</v>
      </c>
      <c r="V1" s="1" t="s">
        <v>30</v>
      </c>
      <c r="W1" s="1" t="s">
        <v>25</v>
      </c>
      <c r="X1" s="1" t="s">
        <v>26</v>
      </c>
      <c r="Y1" s="1" t="s">
        <v>27</v>
      </c>
      <c r="Z1" s="1" t="s">
        <v>13</v>
      </c>
      <c r="AA1" s="1" t="s">
        <v>14</v>
      </c>
      <c r="AB1" s="1" t="s">
        <v>15</v>
      </c>
      <c r="AC1" s="1" t="s">
        <v>7</v>
      </c>
      <c r="AD1" s="1" t="s">
        <v>8</v>
      </c>
      <c r="AE1" s="1" t="s">
        <v>9</v>
      </c>
      <c r="AF1" s="1" t="s">
        <v>52</v>
      </c>
      <c r="AG1" s="1" t="s">
        <v>53</v>
      </c>
      <c r="AH1" s="1" t="s">
        <v>54</v>
      </c>
      <c r="AI1" s="1" t="s">
        <v>49</v>
      </c>
      <c r="AJ1" s="1" t="s">
        <v>50</v>
      </c>
      <c r="AK1" s="1" t="s">
        <v>51</v>
      </c>
      <c r="AL1" s="1" t="s">
        <v>40</v>
      </c>
      <c r="AM1" s="1" t="s">
        <v>41</v>
      </c>
      <c r="AN1" s="1" t="s">
        <v>42</v>
      </c>
      <c r="AO1" s="1" t="s">
        <v>46</v>
      </c>
      <c r="AP1" s="1" t="s">
        <v>47</v>
      </c>
      <c r="AQ1" s="1" t="s">
        <v>48</v>
      </c>
      <c r="AR1" s="1" t="s">
        <v>34</v>
      </c>
      <c r="AS1" s="1" t="s">
        <v>35</v>
      </c>
      <c r="AT1" s="1" t="s">
        <v>36</v>
      </c>
      <c r="AU1" s="1" t="s">
        <v>31</v>
      </c>
      <c r="AV1" s="1" t="s">
        <v>32</v>
      </c>
      <c r="AW1" s="1" t="s">
        <v>33</v>
      </c>
      <c r="AX1" s="1" t="s">
        <v>58</v>
      </c>
      <c r="AY1" s="1" t="s">
        <v>59</v>
      </c>
      <c r="AZ1" s="1" t="s">
        <v>60</v>
      </c>
      <c r="BA1" s="1" t="s">
        <v>55</v>
      </c>
      <c r="BB1" s="1" t="s">
        <v>56</v>
      </c>
      <c r="BC1" s="1" t="s">
        <v>57</v>
      </c>
      <c r="BD1" s="1" t="s">
        <v>43</v>
      </c>
      <c r="BE1" s="1" t="s">
        <v>44</v>
      </c>
      <c r="BF1" s="1" t="s">
        <v>45</v>
      </c>
      <c r="BG1" s="1" t="s">
        <v>37</v>
      </c>
      <c r="BH1" s="1" t="s">
        <v>38</v>
      </c>
      <c r="BI1" s="1" t="s">
        <v>39</v>
      </c>
      <c r="BJ1" s="1" t="s">
        <v>61</v>
      </c>
      <c r="BK1" s="1" t="s">
        <v>62</v>
      </c>
      <c r="BL1" s="1" t="s">
        <v>63</v>
      </c>
      <c r="BM1" s="1" t="s">
        <v>118</v>
      </c>
      <c r="BN1" s="1" t="s">
        <v>117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</row>
    <row r="2" spans="1:111" x14ac:dyDescent="0.2">
      <c r="A2" t="s">
        <v>109</v>
      </c>
      <c r="B2">
        <v>30552</v>
      </c>
      <c r="C2">
        <v>3275</v>
      </c>
      <c r="D2">
        <v>6.5163703160728117</v>
      </c>
      <c r="E2">
        <v>37519</v>
      </c>
      <c r="F2">
        <v>3697</v>
      </c>
      <c r="G2">
        <v>5.9900754640951517</v>
      </c>
      <c r="H2">
        <v>53750</v>
      </c>
      <c r="I2">
        <v>4145</v>
      </c>
      <c r="J2">
        <v>4.6879197002898154</v>
      </c>
      <c r="K2">
        <v>90018</v>
      </c>
      <c r="L2">
        <v>5644.9312661891636</v>
      </c>
      <c r="M2">
        <v>3.812092202423524</v>
      </c>
      <c r="N2">
        <v>18282</v>
      </c>
      <c r="O2">
        <v>2429.1068317387771</v>
      </c>
      <c r="P2">
        <v>8.0771288042178018</v>
      </c>
      <c r="Q2">
        <v>36268</v>
      </c>
      <c r="R2">
        <v>3832</v>
      </c>
      <c r="S2">
        <v>6.4229714422487376</v>
      </c>
      <c r="T2">
        <v>383838</v>
      </c>
      <c r="U2">
        <v>6731.0968645533549</v>
      </c>
      <c r="V2">
        <v>1.0660362437530611</v>
      </c>
      <c r="W2">
        <v>41161</v>
      </c>
      <c r="X2">
        <v>3779.2750627600531</v>
      </c>
      <c r="Y2">
        <v>5.5815739391517631</v>
      </c>
      <c r="Z2">
        <v>68071</v>
      </c>
      <c r="AA2">
        <v>4938.9709454500744</v>
      </c>
      <c r="AB2">
        <v>4.4107093308484799</v>
      </c>
      <c r="AC2">
        <v>601370</v>
      </c>
      <c r="AD2">
        <v>7751</v>
      </c>
      <c r="AE2">
        <v>0.78351997993638933</v>
      </c>
      <c r="AF2">
        <v>26726</v>
      </c>
      <c r="AG2">
        <v>3005</v>
      </c>
      <c r="AH2">
        <v>6.8350958630724454</v>
      </c>
      <c r="AI2">
        <v>72619</v>
      </c>
      <c r="AJ2">
        <v>5009</v>
      </c>
      <c r="AK2">
        <v>4.1930965758707934</v>
      </c>
      <c r="AL2">
        <v>34469</v>
      </c>
      <c r="AM2">
        <v>4035</v>
      </c>
      <c r="AN2">
        <v>7.1162132292608451</v>
      </c>
      <c r="AO2">
        <v>66845</v>
      </c>
      <c r="AP2">
        <v>5247.5946870923644</v>
      </c>
      <c r="AQ2">
        <v>4.7722749127170196</v>
      </c>
      <c r="AR2">
        <v>21057</v>
      </c>
      <c r="AS2">
        <v>2722.2233560088339</v>
      </c>
      <c r="AT2">
        <v>7.8588926481900678</v>
      </c>
      <c r="AU2">
        <v>32376</v>
      </c>
      <c r="AV2">
        <v>3355</v>
      </c>
      <c r="AW2">
        <v>6.2994615697169198</v>
      </c>
      <c r="AX2">
        <v>419998</v>
      </c>
      <c r="AY2">
        <v>8596.2231823051225</v>
      </c>
      <c r="AZ2">
        <v>1.244212493399357</v>
      </c>
      <c r="BA2">
        <v>37380</v>
      </c>
      <c r="BB2">
        <v>3514.6210322024758</v>
      </c>
      <c r="BC2">
        <v>5.7157510431800844</v>
      </c>
      <c r="BD2">
        <v>99345</v>
      </c>
      <c r="BE2">
        <v>5841.2418200242319</v>
      </c>
      <c r="BF2">
        <v>3.574318668754036</v>
      </c>
      <c r="BG2">
        <v>644625</v>
      </c>
      <c r="BH2">
        <v>7668</v>
      </c>
      <c r="BI2">
        <v>0.7231178090039625</v>
      </c>
      <c r="BJ2">
        <v>43255</v>
      </c>
      <c r="BK2">
        <v>10903.03742082911</v>
      </c>
      <c r="BL2">
        <v>15.32305230391921</v>
      </c>
      <c r="BM2">
        <v>1</v>
      </c>
      <c r="BN2">
        <v>1</v>
      </c>
      <c r="BO2">
        <v>36160</v>
      </c>
      <c r="BP2">
        <v>10917.999725224399</v>
      </c>
      <c r="BQ2">
        <v>18.354761891129591</v>
      </c>
      <c r="BR2">
        <v>0.63827261087184262</v>
      </c>
      <c r="BS2">
        <v>0.6515384913709521</v>
      </c>
      <c r="BT2">
        <v>-3781</v>
      </c>
      <c r="BU2">
        <v>5160.9573724261663</v>
      </c>
      <c r="BV2">
        <v>82.97699298646755</v>
      </c>
      <c r="BW2">
        <v>6.844538304205397E-2</v>
      </c>
      <c r="BX2">
        <v>5.7987201861547412E-2</v>
      </c>
      <c r="BY2">
        <v>-3892</v>
      </c>
      <c r="BZ2">
        <v>5093.1570759205924</v>
      </c>
      <c r="CA2">
        <v>79.551493296522722</v>
      </c>
      <c r="CB2">
        <v>6.0308961205248007E-2</v>
      </c>
      <c r="CC2">
        <v>5.0224549156486331E-2</v>
      </c>
      <c r="CD2">
        <v>-19281</v>
      </c>
      <c r="CE2">
        <v>5784.6564288642066</v>
      </c>
      <c r="CF2">
        <v>18.238205836806461</v>
      </c>
      <c r="CG2">
        <v>8.9379250710876837E-2</v>
      </c>
      <c r="CH2">
        <v>5.3471398099670352E-2</v>
      </c>
      <c r="CI2">
        <v>-3826</v>
      </c>
      <c r="CJ2">
        <v>4444.7328378655111</v>
      </c>
      <c r="CK2">
        <v>70.62115135865325</v>
      </c>
      <c r="CL2">
        <v>5.0803997538952733E-2</v>
      </c>
      <c r="CM2">
        <v>4.1459763428349818E-2</v>
      </c>
      <c r="CN2">
        <v>35100</v>
      </c>
      <c r="CO2">
        <v>6225.583506788741</v>
      </c>
      <c r="CP2">
        <v>10.78219157905548</v>
      </c>
      <c r="CQ2">
        <v>6.2389211300863029E-2</v>
      </c>
      <c r="CR2">
        <v>0.1126530928834594</v>
      </c>
      <c r="CS2">
        <v>2775</v>
      </c>
      <c r="CT2">
        <v>3648.4325401465221</v>
      </c>
      <c r="CU2">
        <v>79.924040420526779</v>
      </c>
      <c r="CV2">
        <v>3.040058533016279E-2</v>
      </c>
      <c r="CW2">
        <v>3.2665503199534623E-2</v>
      </c>
      <c r="CX2">
        <v>-23173</v>
      </c>
      <c r="CY2">
        <v>7707.3016678990834</v>
      </c>
      <c r="CZ2">
        <v>20.218744951969128</v>
      </c>
      <c r="DA2">
        <v>0.14968821191612491</v>
      </c>
      <c r="DB2">
        <v>0.1036959472561567</v>
      </c>
      <c r="DC2">
        <v>31274</v>
      </c>
      <c r="DD2">
        <v>7649.4143566680968</v>
      </c>
      <c r="DE2">
        <v>14.86890040566651</v>
      </c>
      <c r="DF2">
        <v>0.11319320883981571</v>
      </c>
      <c r="DG2">
        <v>0.15411285631180921</v>
      </c>
    </row>
    <row r="3" spans="1:111" x14ac:dyDescent="0.2">
      <c r="A3" t="s">
        <v>110</v>
      </c>
      <c r="B3">
        <v>55469</v>
      </c>
      <c r="C3">
        <v>3976</v>
      </c>
      <c r="D3">
        <v>4.3574271694022686</v>
      </c>
      <c r="E3">
        <v>76884</v>
      </c>
      <c r="F3">
        <v>5199</v>
      </c>
      <c r="G3">
        <v>4.1107204648411244</v>
      </c>
      <c r="H3">
        <v>112878</v>
      </c>
      <c r="I3">
        <v>6583</v>
      </c>
      <c r="J3">
        <v>3.5452645406604359</v>
      </c>
      <c r="K3">
        <v>204851</v>
      </c>
      <c r="L3">
        <v>8709.770261034444</v>
      </c>
      <c r="M3">
        <v>2.5846557584791352</v>
      </c>
      <c r="N3">
        <v>88636</v>
      </c>
      <c r="O3">
        <v>5108.0486489460927</v>
      </c>
      <c r="P3">
        <v>3.5033132667084388</v>
      </c>
      <c r="Q3">
        <v>91973</v>
      </c>
      <c r="R3">
        <v>5703</v>
      </c>
      <c r="S3">
        <v>3.769442446056837</v>
      </c>
      <c r="T3">
        <v>1130150</v>
      </c>
      <c r="U3">
        <v>10343.86450994018</v>
      </c>
      <c r="V3">
        <v>0.55639194194385955</v>
      </c>
      <c r="W3">
        <v>84458</v>
      </c>
      <c r="X3">
        <v>4936.5503137312398</v>
      </c>
      <c r="Y3">
        <v>3.553177247813351</v>
      </c>
      <c r="Z3">
        <v>132353</v>
      </c>
      <c r="AA3">
        <v>6545.088005519865</v>
      </c>
      <c r="AB3">
        <v>3.006185657334242</v>
      </c>
      <c r="AC3">
        <v>1640448</v>
      </c>
      <c r="AD3">
        <v>2235</v>
      </c>
      <c r="AE3">
        <v>8.2822656614642026E-2</v>
      </c>
      <c r="AF3">
        <v>54936</v>
      </c>
      <c r="AG3">
        <v>4446</v>
      </c>
      <c r="AH3">
        <v>4.9197895047146316</v>
      </c>
      <c r="AI3">
        <v>151870</v>
      </c>
      <c r="AJ3">
        <v>6300</v>
      </c>
      <c r="AK3">
        <v>2.5217536274725449</v>
      </c>
      <c r="AL3">
        <v>80702</v>
      </c>
      <c r="AM3">
        <v>5370</v>
      </c>
      <c r="AN3">
        <v>4.0450517830656052</v>
      </c>
      <c r="AO3">
        <v>161008</v>
      </c>
      <c r="AP3">
        <v>7249.3999751703586</v>
      </c>
      <c r="AQ3">
        <v>2.737087645391163</v>
      </c>
      <c r="AR3">
        <v>85357</v>
      </c>
      <c r="AS3">
        <v>4740.7937099182027</v>
      </c>
      <c r="AT3">
        <v>3.376338747842436</v>
      </c>
      <c r="AU3">
        <v>80306</v>
      </c>
      <c r="AV3">
        <v>4870</v>
      </c>
      <c r="AW3">
        <v>3.6865070134092721</v>
      </c>
      <c r="AX3">
        <v>1310255</v>
      </c>
      <c r="AY3">
        <v>12294.23673922054</v>
      </c>
      <c r="AZ3">
        <v>0.57040042933801571</v>
      </c>
      <c r="BA3">
        <v>85677</v>
      </c>
      <c r="BB3">
        <v>5308.9149550543752</v>
      </c>
      <c r="BC3">
        <v>3.7668264809052761</v>
      </c>
      <c r="BD3">
        <v>206806</v>
      </c>
      <c r="BE3">
        <v>7710.8310836121937</v>
      </c>
      <c r="BF3">
        <v>2.2665857417999211</v>
      </c>
      <c r="BG3">
        <v>1849103</v>
      </c>
      <c r="BH3">
        <v>2270</v>
      </c>
      <c r="BI3">
        <v>7.4627492883113794E-2</v>
      </c>
      <c r="BJ3">
        <v>208655</v>
      </c>
      <c r="BK3">
        <v>3185.6121860640851</v>
      </c>
      <c r="BL3">
        <v>0.92810733620042074</v>
      </c>
      <c r="BM3">
        <v>1</v>
      </c>
      <c r="BN3">
        <v>1</v>
      </c>
      <c r="BO3">
        <v>180105</v>
      </c>
      <c r="BP3">
        <v>16066.853767928549</v>
      </c>
      <c r="BQ3">
        <v>5.422994562840219</v>
      </c>
      <c r="BR3">
        <v>0.68892765878589268</v>
      </c>
      <c r="BS3">
        <v>0.70858951610591725</v>
      </c>
      <c r="BT3">
        <v>1219</v>
      </c>
      <c r="BU3">
        <v>7249.4211493056464</v>
      </c>
      <c r="BV3">
        <v>361.52116061576442</v>
      </c>
      <c r="BW3">
        <v>5.1484716370162303E-2</v>
      </c>
      <c r="BX3">
        <v>4.6334357794022292E-2</v>
      </c>
      <c r="BY3">
        <v>-11667</v>
      </c>
      <c r="BZ3">
        <v>7499.4072432426283</v>
      </c>
      <c r="CA3">
        <v>39.075256520639371</v>
      </c>
      <c r="CB3">
        <v>5.6065782030274659E-2</v>
      </c>
      <c r="CC3">
        <v>4.342970618727026E-2</v>
      </c>
      <c r="CD3">
        <v>-32176</v>
      </c>
      <c r="CE3">
        <v>8495.4569624005508</v>
      </c>
      <c r="CF3">
        <v>16.05050822754589</v>
      </c>
      <c r="CG3">
        <v>6.8809252106741575E-2</v>
      </c>
      <c r="CH3">
        <v>4.3643864078961529E-2</v>
      </c>
      <c r="CI3">
        <v>-533</v>
      </c>
      <c r="CJ3">
        <v>5964.5194274140813</v>
      </c>
      <c r="CK3">
        <v>680.27160905057474</v>
      </c>
      <c r="CL3">
        <v>3.3813324165106122E-2</v>
      </c>
      <c r="CM3">
        <v>2.970954024735236E-2</v>
      </c>
      <c r="CN3">
        <v>74986</v>
      </c>
      <c r="CO3">
        <v>8168.2067187357598</v>
      </c>
      <c r="CP3">
        <v>6.6218696942868123</v>
      </c>
      <c r="CQ3">
        <v>4.6867684925093633E-2</v>
      </c>
      <c r="CR3">
        <v>8.2131714674628722E-2</v>
      </c>
      <c r="CS3">
        <v>-3279</v>
      </c>
      <c r="CT3">
        <v>6969.0233175101384</v>
      </c>
      <c r="CU3">
        <v>129.20062027788771</v>
      </c>
      <c r="CV3">
        <v>5.4031581616729087E-2</v>
      </c>
      <c r="CW3">
        <v>4.616130091184753E-2</v>
      </c>
      <c r="CX3">
        <v>-43843</v>
      </c>
      <c r="CY3">
        <v>11331.98561594569</v>
      </c>
      <c r="CZ3">
        <v>15.71230311631534</v>
      </c>
      <c r="DA3">
        <v>0.1248750341370162</v>
      </c>
      <c r="DB3">
        <v>8.707357026623179E-2</v>
      </c>
      <c r="DC3">
        <v>74453</v>
      </c>
      <c r="DD3">
        <v>10114.10366765142</v>
      </c>
      <c r="DE3">
        <v>8.2580840091414647</v>
      </c>
      <c r="DF3">
        <v>8.0681009090199748E-2</v>
      </c>
      <c r="DG3">
        <v>0.1118412549219811</v>
      </c>
    </row>
    <row r="4" spans="1:111" x14ac:dyDescent="0.2">
      <c r="A4" t="s">
        <v>111</v>
      </c>
      <c r="B4">
        <v>4740457</v>
      </c>
      <c r="C4">
        <v>34225</v>
      </c>
      <c r="D4">
        <v>0.43889167488746472</v>
      </c>
      <c r="E4">
        <v>6509779</v>
      </c>
      <c r="F4">
        <v>36977</v>
      </c>
      <c r="G4">
        <v>0.34530234364158202</v>
      </c>
      <c r="H4">
        <v>5930810</v>
      </c>
      <c r="I4">
        <v>42338</v>
      </c>
      <c r="J4">
        <v>0.43396072405349501</v>
      </c>
      <c r="K4">
        <v>12269190</v>
      </c>
      <c r="L4">
        <v>58362.791956862377</v>
      </c>
      <c r="M4">
        <v>0.28917068596729389</v>
      </c>
      <c r="N4">
        <v>8746954</v>
      </c>
      <c r="O4">
        <v>49220.814397975977</v>
      </c>
      <c r="P4">
        <v>0.34207871356285102</v>
      </c>
      <c r="Q4">
        <v>6338380</v>
      </c>
      <c r="R4">
        <v>40171</v>
      </c>
      <c r="S4">
        <v>0.38527290554169291</v>
      </c>
      <c r="T4">
        <v>88627634</v>
      </c>
      <c r="U4">
        <v>118927.01846510739</v>
      </c>
      <c r="V4">
        <v>8.1572819440501085E-2</v>
      </c>
      <c r="W4">
        <v>10897051</v>
      </c>
      <c r="X4">
        <v>57266.040372981959</v>
      </c>
      <c r="Y4">
        <v>0.31946425319618521</v>
      </c>
      <c r="Z4">
        <v>11250236</v>
      </c>
      <c r="AA4">
        <v>50385.009219012747</v>
      </c>
      <c r="AB4">
        <v>0.27225371037167628</v>
      </c>
      <c r="AC4">
        <v>131791065</v>
      </c>
      <c r="AD4">
        <v>5741</v>
      </c>
      <c r="AE4">
        <v>2.6481079008377549E-3</v>
      </c>
      <c r="AF4">
        <v>5252400</v>
      </c>
      <c r="AG4">
        <v>42709</v>
      </c>
      <c r="AH4">
        <v>0.49430580178833872</v>
      </c>
      <c r="AI4">
        <v>8949380</v>
      </c>
      <c r="AJ4">
        <v>47045</v>
      </c>
      <c r="AK4">
        <v>0.31956162543694511</v>
      </c>
      <c r="AL4">
        <v>5996065</v>
      </c>
      <c r="AM4">
        <v>53493</v>
      </c>
      <c r="AN4">
        <v>0.54233136287606376</v>
      </c>
      <c r="AO4">
        <v>12375513</v>
      </c>
      <c r="AP4">
        <v>72225.119127627608</v>
      </c>
      <c r="AQ4">
        <v>0.35478001997976599</v>
      </c>
      <c r="AR4">
        <v>8174677</v>
      </c>
      <c r="AS4">
        <v>52223.815429361341</v>
      </c>
      <c r="AT4">
        <v>0.38835785513005511</v>
      </c>
      <c r="AU4">
        <v>6379448</v>
      </c>
      <c r="AV4">
        <v>48528</v>
      </c>
      <c r="AW4">
        <v>0.46242721864599851</v>
      </c>
      <c r="AX4">
        <v>96627907</v>
      </c>
      <c r="AY4">
        <v>128445.3247494824</v>
      </c>
      <c r="AZ4">
        <v>8.0807156762072521E-2</v>
      </c>
      <c r="BA4">
        <v>10768173</v>
      </c>
      <c r="BB4">
        <v>58815.579475169667</v>
      </c>
      <c r="BC4">
        <v>0.33203544980785588</v>
      </c>
      <c r="BD4">
        <v>14201780</v>
      </c>
      <c r="BE4">
        <v>63539.678201892093</v>
      </c>
      <c r="BF4">
        <v>0.27197959830161478</v>
      </c>
      <c r="BG4">
        <v>142148050</v>
      </c>
      <c r="BH4">
        <v>4219</v>
      </c>
      <c r="BI4">
        <v>1.804274938233332E-3</v>
      </c>
      <c r="BJ4">
        <v>10356985</v>
      </c>
      <c r="BK4">
        <v>7124.5380201104972</v>
      </c>
      <c r="BL4">
        <v>4.1817441582109621E-2</v>
      </c>
      <c r="BM4">
        <v>1</v>
      </c>
      <c r="BN4">
        <v>1</v>
      </c>
      <c r="BO4">
        <v>8000273</v>
      </c>
      <c r="BP4">
        <v>175048.09959265479</v>
      </c>
      <c r="BQ4">
        <v>1.3301073425539169</v>
      </c>
      <c r="BR4">
        <v>0.6724859079027854</v>
      </c>
      <c r="BS4">
        <v>0.67976948681322047</v>
      </c>
      <c r="BT4">
        <v>-128878</v>
      </c>
      <c r="BU4">
        <v>82089.413257739885</v>
      </c>
      <c r="BV4">
        <v>38.72063415019246</v>
      </c>
      <c r="BW4">
        <v>8.2684292747767077E-2</v>
      </c>
      <c r="BX4">
        <v>7.5753223487765045E-2</v>
      </c>
      <c r="BY4">
        <v>41068</v>
      </c>
      <c r="BZ4">
        <v>62997.42871736909</v>
      </c>
      <c r="CA4">
        <v>93.250972169767948</v>
      </c>
      <c r="CB4">
        <v>4.8094155700160707E-2</v>
      </c>
      <c r="CC4">
        <v>4.4878899147754753E-2</v>
      </c>
      <c r="CD4">
        <v>65255</v>
      </c>
      <c r="CE4">
        <v>68220.285055106593</v>
      </c>
      <c r="CF4">
        <v>63.552674746517312</v>
      </c>
      <c r="CG4">
        <v>4.5001609175857257E-2</v>
      </c>
      <c r="CH4">
        <v>4.2181830844672162E-2</v>
      </c>
      <c r="CI4">
        <v>511943</v>
      </c>
      <c r="CJ4">
        <v>54730.332595371648</v>
      </c>
      <c r="CK4">
        <v>6.4989107972882696</v>
      </c>
      <c r="CL4">
        <v>3.596948700581485E-2</v>
      </c>
      <c r="CM4">
        <v>3.6950207899440063E-2</v>
      </c>
      <c r="CN4">
        <v>2439601</v>
      </c>
      <c r="CO4">
        <v>59837.53465843993</v>
      </c>
      <c r="CP4">
        <v>1.491038944818033</v>
      </c>
      <c r="CQ4">
        <v>4.9394691514178142E-2</v>
      </c>
      <c r="CR4">
        <v>6.2958162282212099E-2</v>
      </c>
      <c r="CS4">
        <v>-572277</v>
      </c>
      <c r="CT4">
        <v>71763.608242618342</v>
      </c>
      <c r="CU4">
        <v>7.6231079991873916</v>
      </c>
      <c r="CV4">
        <v>6.6369855953436599E-2</v>
      </c>
      <c r="CW4">
        <v>5.7508189524935437E-2</v>
      </c>
      <c r="CX4">
        <v>106323</v>
      </c>
      <c r="CY4">
        <v>92858.404670767413</v>
      </c>
      <c r="CZ4">
        <v>53.091878727379303</v>
      </c>
      <c r="DA4">
        <v>9.3095764876017964E-2</v>
      </c>
      <c r="DB4">
        <v>8.7060729992426908E-2</v>
      </c>
      <c r="DC4">
        <v>2951544</v>
      </c>
      <c r="DD4">
        <v>81092.168919076285</v>
      </c>
      <c r="DE4">
        <v>1.670181820721202</v>
      </c>
      <c r="DF4">
        <v>8.5364178519992992E-2</v>
      </c>
      <c r="DG4">
        <v>9.9908370181652162E-2</v>
      </c>
    </row>
    <row r="5" spans="1:111" x14ac:dyDescent="0.2">
      <c r="A5" t="s">
        <v>112</v>
      </c>
      <c r="B5">
        <v>80884</v>
      </c>
      <c r="C5">
        <v>5400</v>
      </c>
      <c r="D5">
        <v>4.0584970723956211</v>
      </c>
      <c r="E5">
        <v>105786</v>
      </c>
      <c r="F5">
        <v>6237</v>
      </c>
      <c r="G5">
        <v>3.5841126063015212</v>
      </c>
      <c r="H5">
        <v>147529</v>
      </c>
      <c r="I5">
        <v>7698</v>
      </c>
      <c r="J5">
        <v>3.172010423956416</v>
      </c>
      <c r="K5">
        <v>268674</v>
      </c>
      <c r="L5">
        <v>10061.642261579371</v>
      </c>
      <c r="M5">
        <v>2.2765507101779279</v>
      </c>
      <c r="N5">
        <v>316141</v>
      </c>
      <c r="O5">
        <v>8085.7114096410833</v>
      </c>
      <c r="P5">
        <v>1.5547891873841719</v>
      </c>
      <c r="Q5">
        <v>121145</v>
      </c>
      <c r="R5">
        <v>6479</v>
      </c>
      <c r="S5">
        <v>3.251146827114785</v>
      </c>
      <c r="T5">
        <v>1940197</v>
      </c>
      <c r="U5">
        <v>14891.89417099114</v>
      </c>
      <c r="V5">
        <v>0.46659299051848518</v>
      </c>
      <c r="W5">
        <v>135056</v>
      </c>
      <c r="X5">
        <v>6608.9918293185992</v>
      </c>
      <c r="Y5">
        <v>2.9747839506217661</v>
      </c>
      <c r="Z5">
        <v>186670</v>
      </c>
      <c r="AA5">
        <v>8249.8587260631321</v>
      </c>
      <c r="AB5">
        <v>2.686619000148053</v>
      </c>
      <c r="AC5">
        <v>2846738</v>
      </c>
      <c r="AD5">
        <v>629</v>
      </c>
      <c r="AE5">
        <v>1.343189365051132E-2</v>
      </c>
      <c r="AF5">
        <v>79237</v>
      </c>
      <c r="AG5">
        <v>5909</v>
      </c>
      <c r="AH5">
        <v>4.5333584871179999</v>
      </c>
      <c r="AI5">
        <v>191617</v>
      </c>
      <c r="AJ5">
        <v>7043</v>
      </c>
      <c r="AK5">
        <v>2.2343836750211881</v>
      </c>
      <c r="AL5">
        <v>109099</v>
      </c>
      <c r="AM5">
        <v>5823</v>
      </c>
      <c r="AN5">
        <v>3.2445921861605802</v>
      </c>
      <c r="AO5">
        <v>224811</v>
      </c>
      <c r="AP5">
        <v>8779.8274470515644</v>
      </c>
      <c r="AQ5">
        <v>2.3741192036100101</v>
      </c>
      <c r="AR5">
        <v>299928</v>
      </c>
      <c r="AS5">
        <v>8810.5482803285286</v>
      </c>
      <c r="AT5">
        <v>1.7857473798430019</v>
      </c>
      <c r="AU5">
        <v>115712</v>
      </c>
      <c r="AV5">
        <v>6571</v>
      </c>
      <c r="AW5">
        <v>3.452130181294887</v>
      </c>
      <c r="AX5">
        <v>2201550</v>
      </c>
      <c r="AY5">
        <v>15552.287580931619</v>
      </c>
      <c r="AZ5">
        <v>0.42943735843837633</v>
      </c>
      <c r="BA5">
        <v>141542</v>
      </c>
      <c r="BB5">
        <v>6788.7259482173822</v>
      </c>
      <c r="BC5">
        <v>2.9156611287845191</v>
      </c>
      <c r="BD5">
        <v>270854</v>
      </c>
      <c r="BE5">
        <v>9193.4830178773918</v>
      </c>
      <c r="BF5">
        <v>2.0633786009855162</v>
      </c>
      <c r="BG5">
        <v>3138685</v>
      </c>
      <c r="BH5">
        <v>419</v>
      </c>
      <c r="BI5">
        <v>8.1152216995527705E-3</v>
      </c>
      <c r="BJ5">
        <v>291947</v>
      </c>
      <c r="BK5">
        <v>755.77906824679917</v>
      </c>
      <c r="BL5">
        <v>0.15737108552852511</v>
      </c>
      <c r="BM5">
        <v>1</v>
      </c>
      <c r="BN5">
        <v>1</v>
      </c>
      <c r="BO5">
        <v>261353</v>
      </c>
      <c r="BP5">
        <v>21532.351497223892</v>
      </c>
      <c r="BQ5">
        <v>5.0083891817777513</v>
      </c>
      <c r="BR5">
        <v>0.68155095410958089</v>
      </c>
      <c r="BS5">
        <v>0.70142432260644183</v>
      </c>
      <c r="BT5">
        <v>6486</v>
      </c>
      <c r="BU5">
        <v>9474.4695366020369</v>
      </c>
      <c r="BV5">
        <v>88.799814204473478</v>
      </c>
      <c r="BW5">
        <v>4.7442370882041132E-2</v>
      </c>
      <c r="BX5">
        <v>4.5095955790402667E-2</v>
      </c>
      <c r="BY5">
        <v>-5433</v>
      </c>
      <c r="BZ5">
        <v>9227.9728001332987</v>
      </c>
      <c r="CA5">
        <v>103.2525291532417</v>
      </c>
      <c r="CB5">
        <v>4.2555725184404043E-2</v>
      </c>
      <c r="CC5">
        <v>3.6866394684398077E-2</v>
      </c>
      <c r="CD5">
        <v>-38430</v>
      </c>
      <c r="CE5">
        <v>9652.2812329521348</v>
      </c>
      <c r="CF5">
        <v>15.268405323779209</v>
      </c>
      <c r="CG5">
        <v>5.1823877012917942E-2</v>
      </c>
      <c r="CH5">
        <v>3.4759461366782589E-2</v>
      </c>
      <c r="CI5">
        <v>-1647</v>
      </c>
      <c r="CJ5">
        <v>8004.7661427427101</v>
      </c>
      <c r="CK5">
        <v>295.4535055075807</v>
      </c>
      <c r="CL5">
        <v>2.8412871152877429E-2</v>
      </c>
      <c r="CM5">
        <v>2.5245285844230941E-2</v>
      </c>
      <c r="CN5">
        <v>85831</v>
      </c>
      <c r="CO5">
        <v>9407.6574129801302</v>
      </c>
      <c r="CP5">
        <v>6.6630246374662594</v>
      </c>
      <c r="CQ5">
        <v>3.7160427127470107E-2</v>
      </c>
      <c r="CR5">
        <v>6.1050089448288047E-2</v>
      </c>
      <c r="CS5">
        <v>-16213</v>
      </c>
      <c r="CT5">
        <v>11958.448477959</v>
      </c>
      <c r="CU5">
        <v>44.837929703523223</v>
      </c>
      <c r="CV5">
        <v>0.1110537745307085</v>
      </c>
      <c r="CW5">
        <v>9.5558490259455786E-2</v>
      </c>
      <c r="CX5">
        <v>-43863</v>
      </c>
      <c r="CY5">
        <v>13353.726633415859</v>
      </c>
      <c r="CZ5">
        <v>18.507094704887439</v>
      </c>
      <c r="DA5">
        <v>9.4379602197321985E-2</v>
      </c>
      <c r="DB5">
        <v>7.1625856051180672E-2</v>
      </c>
      <c r="DC5">
        <v>84184</v>
      </c>
      <c r="DD5">
        <v>12352.339818835941</v>
      </c>
      <c r="DE5">
        <v>8.9197723634724166</v>
      </c>
      <c r="DF5">
        <v>6.5573298280347539E-2</v>
      </c>
      <c r="DG5">
        <v>8.6295375292519003E-2</v>
      </c>
    </row>
    <row r="6" spans="1:111" x14ac:dyDescent="0.2">
      <c r="A6" t="s">
        <v>113</v>
      </c>
      <c r="B6">
        <v>21788</v>
      </c>
      <c r="C6">
        <v>2426</v>
      </c>
      <c r="D6">
        <v>6.7687352509370484</v>
      </c>
      <c r="E6">
        <v>24265</v>
      </c>
      <c r="F6">
        <v>2297</v>
      </c>
      <c r="G6">
        <v>5.7545954402910624</v>
      </c>
      <c r="H6">
        <v>47332</v>
      </c>
      <c r="I6">
        <v>3689</v>
      </c>
      <c r="J6">
        <v>4.7379218953126054</v>
      </c>
      <c r="K6">
        <v>85754</v>
      </c>
      <c r="L6">
        <v>4945.6199813572412</v>
      </c>
      <c r="M6">
        <v>3.5059074978644591</v>
      </c>
      <c r="N6">
        <v>7665</v>
      </c>
      <c r="O6">
        <v>1482.663144480229</v>
      </c>
      <c r="P6">
        <v>11.758838635968001</v>
      </c>
      <c r="Q6">
        <v>38422</v>
      </c>
      <c r="R6">
        <v>3294</v>
      </c>
      <c r="S6">
        <v>5.2116797952793954</v>
      </c>
      <c r="T6">
        <v>354025</v>
      </c>
      <c r="U6">
        <v>5379.7724858956626</v>
      </c>
      <c r="V6">
        <v>0.92377047126017153</v>
      </c>
      <c r="W6">
        <v>32302</v>
      </c>
      <c r="X6">
        <v>3230.2602062372621</v>
      </c>
      <c r="Y6">
        <v>6.0791406598653426</v>
      </c>
      <c r="Z6">
        <v>46053</v>
      </c>
      <c r="AA6">
        <v>3340.9108039575081</v>
      </c>
      <c r="AB6">
        <v>4.4100250081329024</v>
      </c>
      <c r="AC6">
        <v>525799</v>
      </c>
      <c r="AD6">
        <v>4754</v>
      </c>
      <c r="AE6">
        <v>0.54963391046069354</v>
      </c>
      <c r="AF6">
        <v>32766</v>
      </c>
      <c r="AG6">
        <v>3995</v>
      </c>
      <c r="AH6">
        <v>7.4118642146475873</v>
      </c>
      <c r="AI6">
        <v>39630</v>
      </c>
      <c r="AJ6">
        <v>3771</v>
      </c>
      <c r="AK6">
        <v>5.784509754745069</v>
      </c>
      <c r="AL6">
        <v>51492</v>
      </c>
      <c r="AM6">
        <v>4021</v>
      </c>
      <c r="AN6">
        <v>4.7471003256739852</v>
      </c>
      <c r="AO6">
        <v>98565</v>
      </c>
      <c r="AP6">
        <v>6041.4834271062928</v>
      </c>
      <c r="AQ6">
        <v>3.7261038930576529</v>
      </c>
      <c r="AR6">
        <v>9465</v>
      </c>
      <c r="AS6">
        <v>1758.265053966551</v>
      </c>
      <c r="AT6">
        <v>11.292700857367979</v>
      </c>
      <c r="AU6">
        <v>47073</v>
      </c>
      <c r="AV6">
        <v>4509</v>
      </c>
      <c r="AW6">
        <v>5.8229418873886436</v>
      </c>
      <c r="AX6">
        <v>380638</v>
      </c>
      <c r="AY6">
        <v>7373.1687896046433</v>
      </c>
      <c r="AZ6">
        <v>1.177541253622421</v>
      </c>
      <c r="BA6">
        <v>42606</v>
      </c>
      <c r="BB6">
        <v>4481.5160381281694</v>
      </c>
      <c r="BC6">
        <v>6.3942305286684498</v>
      </c>
      <c r="BD6">
        <v>72396</v>
      </c>
      <c r="BE6">
        <v>5493.6750905018034</v>
      </c>
      <c r="BF6">
        <v>4.6129898279001154</v>
      </c>
      <c r="BG6">
        <v>603670</v>
      </c>
      <c r="BH6">
        <v>6093</v>
      </c>
      <c r="BI6">
        <v>0.61357221127125006</v>
      </c>
      <c r="BJ6">
        <v>77871</v>
      </c>
      <c r="BK6">
        <v>7728.2058073009421</v>
      </c>
      <c r="BL6">
        <v>6.0330513942889823</v>
      </c>
      <c r="BM6">
        <v>1</v>
      </c>
      <c r="BN6">
        <v>1</v>
      </c>
      <c r="BO6">
        <v>26613</v>
      </c>
      <c r="BP6">
        <v>9127.1885046820407</v>
      </c>
      <c r="BQ6">
        <v>20.84861856983084</v>
      </c>
      <c r="BR6">
        <v>0.67330862173568229</v>
      </c>
      <c r="BS6">
        <v>0.63053986449550248</v>
      </c>
      <c r="BT6">
        <v>10304</v>
      </c>
      <c r="BU6">
        <v>5524.3612300428003</v>
      </c>
      <c r="BV6">
        <v>32.591947825867493</v>
      </c>
      <c r="BW6">
        <v>6.1434122164553372E-2</v>
      </c>
      <c r="BX6">
        <v>7.0578296088922757E-2</v>
      </c>
      <c r="BY6">
        <v>8651</v>
      </c>
      <c r="BZ6">
        <v>5584.0412785007238</v>
      </c>
      <c r="CA6">
        <v>39.238862197358102</v>
      </c>
      <c r="CB6">
        <v>7.3073550919647998E-2</v>
      </c>
      <c r="CC6">
        <v>7.7978034356519288E-2</v>
      </c>
      <c r="CD6">
        <v>4160</v>
      </c>
      <c r="CE6">
        <v>5456.8454257015565</v>
      </c>
      <c r="CF6">
        <v>79.74113610155419</v>
      </c>
      <c r="CG6">
        <v>9.0019189842506356E-2</v>
      </c>
      <c r="CH6">
        <v>8.5298258982556691E-2</v>
      </c>
      <c r="CI6">
        <v>10978</v>
      </c>
      <c r="CJ6">
        <v>4673.9170938303987</v>
      </c>
      <c r="CK6">
        <v>25.88164499117272</v>
      </c>
      <c r="CL6">
        <v>4.1437887862091793E-2</v>
      </c>
      <c r="CM6">
        <v>5.4277999569301107E-2</v>
      </c>
      <c r="CN6">
        <v>15365</v>
      </c>
      <c r="CO6">
        <v>4415.501104065087</v>
      </c>
      <c r="CP6">
        <v>17.469542466902489</v>
      </c>
      <c r="CQ6">
        <v>4.6148813519995287E-2</v>
      </c>
      <c r="CR6">
        <v>6.564845031225669E-2</v>
      </c>
      <c r="CS6">
        <v>1800</v>
      </c>
      <c r="CT6">
        <v>2299.9534777903659</v>
      </c>
      <c r="CU6">
        <v>77.674889489711788</v>
      </c>
      <c r="CV6">
        <v>1.457781395552293E-2</v>
      </c>
      <c r="CW6">
        <v>1.5679096194940949E-2</v>
      </c>
      <c r="CX6">
        <v>12811</v>
      </c>
      <c r="CY6">
        <v>7807.6039218187807</v>
      </c>
      <c r="CZ6">
        <v>37.04834737538566</v>
      </c>
      <c r="DA6">
        <v>0.16309274076215441</v>
      </c>
      <c r="DB6">
        <v>0.16327629333907601</v>
      </c>
      <c r="DC6">
        <v>26343</v>
      </c>
      <c r="DD6">
        <v>6429.7862328385381</v>
      </c>
      <c r="DE6">
        <v>14.837659492174121</v>
      </c>
      <c r="DF6">
        <v>8.7586701382087073E-2</v>
      </c>
      <c r="DG6">
        <v>0.1199264498815578</v>
      </c>
    </row>
    <row r="7" spans="1:111" x14ac:dyDescent="0.2">
      <c r="A7" t="s">
        <v>114</v>
      </c>
      <c r="B7">
        <v>44691</v>
      </c>
      <c r="C7">
        <v>3737</v>
      </c>
      <c r="D7">
        <v>5.083199129122983</v>
      </c>
      <c r="E7">
        <v>54897</v>
      </c>
      <c r="F7">
        <v>3249</v>
      </c>
      <c r="G7">
        <v>3.5977849205638659</v>
      </c>
      <c r="H7">
        <v>68400</v>
      </c>
      <c r="I7">
        <v>4886</v>
      </c>
      <c r="J7">
        <v>4.3424163244991911</v>
      </c>
      <c r="K7">
        <v>127483</v>
      </c>
      <c r="L7">
        <v>6427.4389923203471</v>
      </c>
      <c r="M7">
        <v>3.0649245358921551</v>
      </c>
      <c r="N7">
        <v>6977</v>
      </c>
      <c r="O7">
        <v>1434.084028221499</v>
      </c>
      <c r="P7">
        <v>12.495106833625711</v>
      </c>
      <c r="Q7">
        <v>59083</v>
      </c>
      <c r="R7">
        <v>4176</v>
      </c>
      <c r="S7">
        <v>4.2966704867867351</v>
      </c>
      <c r="T7">
        <v>251584</v>
      </c>
      <c r="U7">
        <v>5828.3435897345653</v>
      </c>
      <c r="V7">
        <v>1.408303394491182</v>
      </c>
      <c r="W7">
        <v>28740</v>
      </c>
      <c r="X7">
        <v>2951.82248788778</v>
      </c>
      <c r="Y7">
        <v>6.2436359265181798</v>
      </c>
      <c r="Z7">
        <v>99588</v>
      </c>
      <c r="AA7">
        <v>4951.8854994840094</v>
      </c>
      <c r="AB7">
        <v>3.022718340892141</v>
      </c>
      <c r="AC7">
        <v>514372</v>
      </c>
      <c r="AD7">
        <v>6971</v>
      </c>
      <c r="AE7">
        <v>0.82385704696306628</v>
      </c>
      <c r="AF7">
        <v>47920</v>
      </c>
      <c r="AG7">
        <v>4867</v>
      </c>
      <c r="AH7">
        <v>6.1741707303459146</v>
      </c>
      <c r="AI7">
        <v>108657</v>
      </c>
      <c r="AJ7">
        <v>6813</v>
      </c>
      <c r="AK7">
        <v>3.8116654586322261</v>
      </c>
      <c r="AL7">
        <v>71373</v>
      </c>
      <c r="AM7">
        <v>5075</v>
      </c>
      <c r="AN7">
        <v>4.3225118503898159</v>
      </c>
      <c r="AO7">
        <v>118225</v>
      </c>
      <c r="AP7">
        <v>6811.3489119263304</v>
      </c>
      <c r="AQ7">
        <v>3.5023367616234982</v>
      </c>
      <c r="AR7">
        <v>6045</v>
      </c>
      <c r="AS7">
        <v>1622.377576275017</v>
      </c>
      <c r="AT7">
        <v>16.315099532382689</v>
      </c>
      <c r="AU7">
        <v>46852</v>
      </c>
      <c r="AV7">
        <v>4543</v>
      </c>
      <c r="AW7">
        <v>5.8945234518474647</v>
      </c>
      <c r="AX7">
        <v>272803</v>
      </c>
      <c r="AY7">
        <v>7251.9308463332718</v>
      </c>
      <c r="AZ7">
        <v>1.6159897800224681</v>
      </c>
      <c r="BA7">
        <v>38123</v>
      </c>
      <c r="BB7">
        <v>4898.001224989639</v>
      </c>
      <c r="BC7">
        <v>7.8102676690154169</v>
      </c>
      <c r="BD7">
        <v>156577</v>
      </c>
      <c r="BE7">
        <v>8372.8524410740683</v>
      </c>
      <c r="BF7">
        <v>3.2507200312871571</v>
      </c>
      <c r="BG7">
        <v>591773</v>
      </c>
      <c r="BH7">
        <v>7965</v>
      </c>
      <c r="BI7">
        <v>0.81820990291104845</v>
      </c>
      <c r="BJ7">
        <v>77401</v>
      </c>
      <c r="BK7">
        <v>10584.70906543964</v>
      </c>
      <c r="BL7">
        <v>8.3131659746152327</v>
      </c>
      <c r="BM7">
        <v>1</v>
      </c>
      <c r="BN7">
        <v>1</v>
      </c>
      <c r="BO7">
        <v>21219</v>
      </c>
      <c r="BP7">
        <v>9303.7675164419288</v>
      </c>
      <c r="BQ7">
        <v>26.65434621933554</v>
      </c>
      <c r="BR7">
        <v>0.48910904948169809</v>
      </c>
      <c r="BS7">
        <v>0.46099264413888441</v>
      </c>
      <c r="BT7">
        <v>9383</v>
      </c>
      <c r="BU7">
        <v>5718.7124424996227</v>
      </c>
      <c r="BV7">
        <v>37.050207158581912</v>
      </c>
      <c r="BW7">
        <v>5.5873958924669308E-2</v>
      </c>
      <c r="BX7">
        <v>6.4421661684463463E-2</v>
      </c>
      <c r="BY7">
        <v>-12231</v>
      </c>
      <c r="BZ7">
        <v>6170.7232153127716</v>
      </c>
      <c r="CA7">
        <v>30.66960610732146</v>
      </c>
      <c r="CB7">
        <v>0.11486433942749601</v>
      </c>
      <c r="CC7">
        <v>7.9172250170251091E-2</v>
      </c>
      <c r="CD7">
        <v>2973</v>
      </c>
      <c r="CE7">
        <v>7044.7584060775289</v>
      </c>
      <c r="CF7">
        <v>144.0473564221362</v>
      </c>
      <c r="CG7">
        <v>0.13297768929879539</v>
      </c>
      <c r="CH7">
        <v>0.1206087469350579</v>
      </c>
      <c r="CI7">
        <v>3229</v>
      </c>
      <c r="CJ7">
        <v>6136.1924676463659</v>
      </c>
      <c r="CK7">
        <v>115.5220869315289</v>
      </c>
      <c r="CL7">
        <v>8.6884589363340148E-2</v>
      </c>
      <c r="CM7">
        <v>8.0976996246871685E-2</v>
      </c>
      <c r="CN7">
        <v>53760</v>
      </c>
      <c r="CO7">
        <v>7548.0441175181268</v>
      </c>
      <c r="CP7">
        <v>8.5351128481850296</v>
      </c>
      <c r="CQ7">
        <v>0.1067262603718709</v>
      </c>
      <c r="CR7">
        <v>0.18361263525034091</v>
      </c>
      <c r="CS7">
        <v>-932</v>
      </c>
      <c r="CT7">
        <v>2165.3420053192522</v>
      </c>
      <c r="CU7">
        <v>141.23576485638961</v>
      </c>
      <c r="CV7">
        <v>1.3564113132130051E-2</v>
      </c>
      <c r="CW7">
        <v>1.021506557413062E-2</v>
      </c>
      <c r="CX7">
        <v>-9258</v>
      </c>
      <c r="CY7">
        <v>9365.1719685225216</v>
      </c>
      <c r="CZ7">
        <v>61.493990696438807</v>
      </c>
      <c r="DA7">
        <v>0.24784202872629149</v>
      </c>
      <c r="DB7">
        <v>0.199780997105309</v>
      </c>
      <c r="DC7">
        <v>56989</v>
      </c>
      <c r="DD7">
        <v>9727.5807886647744</v>
      </c>
      <c r="DE7">
        <v>10.3764287350764</v>
      </c>
      <c r="DF7">
        <v>0.19361084973521109</v>
      </c>
      <c r="DG7">
        <v>0.2645896314972126</v>
      </c>
    </row>
    <row r="8" spans="1:111" x14ac:dyDescent="0.2">
      <c r="A8" t="s">
        <v>115</v>
      </c>
      <c r="B8">
        <v>24691</v>
      </c>
      <c r="C8">
        <v>2972</v>
      </c>
      <c r="D8">
        <v>7.3171881660977087</v>
      </c>
      <c r="E8">
        <v>13222</v>
      </c>
      <c r="F8">
        <v>1611</v>
      </c>
      <c r="G8">
        <v>7.4068318483654627</v>
      </c>
      <c r="H8">
        <v>29126</v>
      </c>
      <c r="I8">
        <v>2792</v>
      </c>
      <c r="J8">
        <v>5.8273173030624514</v>
      </c>
      <c r="K8">
        <v>49349</v>
      </c>
      <c r="L8">
        <v>3815.1361705711111</v>
      </c>
      <c r="M8">
        <v>4.6996529101560203</v>
      </c>
      <c r="N8">
        <v>18165</v>
      </c>
      <c r="O8">
        <v>1864.945307509043</v>
      </c>
      <c r="P8">
        <v>6.2411525136737724</v>
      </c>
      <c r="Q8">
        <v>20223</v>
      </c>
      <c r="R8">
        <v>2600</v>
      </c>
      <c r="S8">
        <v>7.8155917146912222</v>
      </c>
      <c r="T8">
        <v>242315</v>
      </c>
      <c r="U8">
        <v>5993.318696682165</v>
      </c>
      <c r="V8">
        <v>1.5035614100694661</v>
      </c>
      <c r="W8">
        <v>20295</v>
      </c>
      <c r="X8">
        <v>2321.1828880982212</v>
      </c>
      <c r="Y8">
        <v>6.9527145967742401</v>
      </c>
      <c r="Z8">
        <v>37913</v>
      </c>
      <c r="AA8">
        <v>3380.54803249414</v>
      </c>
      <c r="AB8">
        <v>5.4204214824808714</v>
      </c>
      <c r="AC8">
        <v>368037</v>
      </c>
      <c r="AD8">
        <v>4746</v>
      </c>
      <c r="AE8">
        <v>0.78391748193217625</v>
      </c>
      <c r="AF8">
        <v>20752</v>
      </c>
      <c r="AG8">
        <v>3948</v>
      </c>
      <c r="AH8">
        <v>11.56515034695451</v>
      </c>
      <c r="AI8">
        <v>22419</v>
      </c>
      <c r="AJ8">
        <v>3272</v>
      </c>
      <c r="AK8">
        <v>8.8721965777237095</v>
      </c>
      <c r="AL8">
        <v>33553</v>
      </c>
      <c r="AM8">
        <v>4311</v>
      </c>
      <c r="AN8">
        <v>7.8105346556466451</v>
      </c>
      <c r="AO8">
        <v>54648</v>
      </c>
      <c r="AP8">
        <v>5698.7059934690433</v>
      </c>
      <c r="AQ8">
        <v>6.3392236908856008</v>
      </c>
      <c r="AR8">
        <v>16815</v>
      </c>
      <c r="AS8">
        <v>2978.112321588962</v>
      </c>
      <c r="AT8">
        <v>10.766593084185271</v>
      </c>
      <c r="AU8">
        <v>21095</v>
      </c>
      <c r="AV8">
        <v>3727</v>
      </c>
      <c r="AW8">
        <v>10.7402393716081</v>
      </c>
      <c r="AX8">
        <v>276601</v>
      </c>
      <c r="AY8">
        <v>6703.0492315065094</v>
      </c>
      <c r="AZ8">
        <v>1.473169643074915</v>
      </c>
      <c r="BA8">
        <v>31080</v>
      </c>
      <c r="BB8">
        <v>3331.0222154768048</v>
      </c>
      <c r="BC8">
        <v>6.5152429762135657</v>
      </c>
      <c r="BD8">
        <v>43171</v>
      </c>
      <c r="BE8">
        <v>5127.639612921329</v>
      </c>
      <c r="BF8">
        <v>7.2203704979558969</v>
      </c>
      <c r="BG8">
        <v>422315</v>
      </c>
      <c r="BH8">
        <v>3351</v>
      </c>
      <c r="BI8">
        <v>0.48236081286937488</v>
      </c>
      <c r="BJ8">
        <v>54278</v>
      </c>
      <c r="BK8">
        <v>5809.7949189278625</v>
      </c>
      <c r="BL8">
        <v>6.5068540187041819</v>
      </c>
      <c r="BM8">
        <v>1</v>
      </c>
      <c r="BN8">
        <v>1</v>
      </c>
      <c r="BO8">
        <v>34286</v>
      </c>
      <c r="BP8">
        <v>8991.7038429877139</v>
      </c>
      <c r="BQ8">
        <v>15.94260445522478</v>
      </c>
      <c r="BR8">
        <v>0.65839847624016068</v>
      </c>
      <c r="BS8">
        <v>0.65496371192119629</v>
      </c>
      <c r="BT8">
        <v>10785</v>
      </c>
      <c r="BU8">
        <v>4059.9998768472892</v>
      </c>
      <c r="BV8">
        <v>22.884423101697809</v>
      </c>
      <c r="BW8">
        <v>5.5143912161005552E-2</v>
      </c>
      <c r="BX8">
        <v>7.3594354924641558E-2</v>
      </c>
      <c r="BY8">
        <v>872</v>
      </c>
      <c r="BZ8">
        <v>4544.2853123456061</v>
      </c>
      <c r="CA8">
        <v>316.79856336588529</v>
      </c>
      <c r="CB8">
        <v>5.4948279656664947E-2</v>
      </c>
      <c r="CC8">
        <v>4.995086605969478E-2</v>
      </c>
      <c r="CD8">
        <v>4427</v>
      </c>
      <c r="CE8">
        <v>5136.1449551195492</v>
      </c>
      <c r="CF8">
        <v>70.528045368460184</v>
      </c>
      <c r="CG8">
        <v>7.9138782242002839E-2</v>
      </c>
      <c r="CH8">
        <v>7.9450173448729025E-2</v>
      </c>
      <c r="CI8">
        <v>-3939</v>
      </c>
      <c r="CJ8">
        <v>4941.6078355126483</v>
      </c>
      <c r="CK8">
        <v>76.263440499727977</v>
      </c>
      <c r="CL8">
        <v>6.7088363398245282E-2</v>
      </c>
      <c r="CM8">
        <v>4.9138676106697608E-2</v>
      </c>
      <c r="CN8">
        <v>9197</v>
      </c>
      <c r="CO8">
        <v>3647.0954196456119</v>
      </c>
      <c r="CP8">
        <v>24.10654868391148</v>
      </c>
      <c r="CQ8">
        <v>3.5925735727657823E-2</v>
      </c>
      <c r="CR8">
        <v>5.3085966636278598E-2</v>
      </c>
      <c r="CS8">
        <v>-1350</v>
      </c>
      <c r="CT8">
        <v>3513.8545786642908</v>
      </c>
      <c r="CU8">
        <v>158.2282822769015</v>
      </c>
      <c r="CV8">
        <v>4.9356450574262911E-2</v>
      </c>
      <c r="CW8">
        <v>3.9816250902762147E-2</v>
      </c>
      <c r="CX8">
        <v>5299</v>
      </c>
      <c r="CY8">
        <v>6857.8797014820839</v>
      </c>
      <c r="CZ8">
        <v>78.673784311911618</v>
      </c>
      <c r="DA8">
        <v>0.13408706189866779</v>
      </c>
      <c r="DB8">
        <v>0.1294010395084238</v>
      </c>
      <c r="DC8">
        <v>5258</v>
      </c>
      <c r="DD8">
        <v>6141.7255718568213</v>
      </c>
      <c r="DE8">
        <v>71.007451049919254</v>
      </c>
      <c r="DF8">
        <v>0.10301409912590311</v>
      </c>
      <c r="DG8">
        <v>0.1022246427429762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BC6D-97BA-0C47-B78F-038029A8181B}">
  <dimension ref="A1:DG68"/>
  <sheetViews>
    <sheetView topLeftCell="A2" workbookViewId="0">
      <selection activeCell="A17" sqref="A17:A64"/>
    </sheetView>
  </sheetViews>
  <sheetFormatPr baseColWidth="10" defaultColWidth="8.83203125" defaultRowHeight="15" x14ac:dyDescent="0.2"/>
  <cols>
    <col min="1" max="1" width="14.5" customWidth="1"/>
  </cols>
  <sheetData>
    <row r="1" spans="1:111" x14ac:dyDescent="0.2">
      <c r="A1" s="1" t="s">
        <v>0</v>
      </c>
      <c r="B1" s="1" t="s">
        <v>246</v>
      </c>
      <c r="C1" s="1" t="s">
        <v>245</v>
      </c>
      <c r="D1" s="1" t="s">
        <v>244</v>
      </c>
      <c r="E1" s="1" t="s">
        <v>243</v>
      </c>
      <c r="F1" s="1" t="s">
        <v>242</v>
      </c>
      <c r="G1" s="1" t="s">
        <v>241</v>
      </c>
      <c r="H1" s="1" t="s">
        <v>240</v>
      </c>
      <c r="I1" s="1" t="s">
        <v>239</v>
      </c>
      <c r="J1" s="1" t="s">
        <v>238</v>
      </c>
      <c r="K1" s="1" t="s">
        <v>237</v>
      </c>
      <c r="L1" s="1" t="s">
        <v>236</v>
      </c>
      <c r="M1" s="1" t="s">
        <v>235</v>
      </c>
      <c r="N1" s="1" t="s">
        <v>234</v>
      </c>
      <c r="O1" s="1" t="s">
        <v>233</v>
      </c>
      <c r="P1" s="1" t="s">
        <v>232</v>
      </c>
      <c r="Q1" s="1" t="s">
        <v>231</v>
      </c>
      <c r="R1" s="1" t="s">
        <v>230</v>
      </c>
      <c r="S1" s="1" t="s">
        <v>229</v>
      </c>
      <c r="T1" s="1" t="s">
        <v>228</v>
      </c>
      <c r="U1" s="1" t="s">
        <v>227</v>
      </c>
      <c r="V1" s="1" t="s">
        <v>226</v>
      </c>
      <c r="W1" s="1" t="s">
        <v>225</v>
      </c>
      <c r="X1" s="1" t="s">
        <v>224</v>
      </c>
      <c r="Y1" s="1" t="s">
        <v>223</v>
      </c>
      <c r="Z1" s="1" t="s">
        <v>222</v>
      </c>
      <c r="AA1" s="1" t="s">
        <v>221</v>
      </c>
      <c r="AB1" s="1" t="s">
        <v>220</v>
      </c>
      <c r="AC1" s="1" t="s">
        <v>219</v>
      </c>
      <c r="AD1" s="1" t="s">
        <v>218</v>
      </c>
      <c r="AE1" s="1" t="s">
        <v>217</v>
      </c>
      <c r="AF1" s="1" t="s">
        <v>52</v>
      </c>
      <c r="AG1" s="1" t="s">
        <v>53</v>
      </c>
      <c r="AH1" s="1" t="s">
        <v>54</v>
      </c>
      <c r="AI1" s="1" t="s">
        <v>49</v>
      </c>
      <c r="AJ1" s="1" t="s">
        <v>50</v>
      </c>
      <c r="AK1" s="1" t="s">
        <v>51</v>
      </c>
      <c r="AL1" s="1" t="s">
        <v>40</v>
      </c>
      <c r="AM1" s="1" t="s">
        <v>41</v>
      </c>
      <c r="AN1" s="1" t="s">
        <v>42</v>
      </c>
      <c r="AO1" s="1" t="s">
        <v>46</v>
      </c>
      <c r="AP1" s="1" t="s">
        <v>47</v>
      </c>
      <c r="AQ1" s="1" t="s">
        <v>48</v>
      </c>
      <c r="AR1" s="1" t="s">
        <v>34</v>
      </c>
      <c r="AS1" s="1" t="s">
        <v>35</v>
      </c>
      <c r="AT1" s="1" t="s">
        <v>36</v>
      </c>
      <c r="AU1" s="1" t="s">
        <v>31</v>
      </c>
      <c r="AV1" s="1" t="s">
        <v>32</v>
      </c>
      <c r="AW1" s="1" t="s">
        <v>33</v>
      </c>
      <c r="AX1" s="1" t="s">
        <v>58</v>
      </c>
      <c r="AY1" s="1" t="s">
        <v>59</v>
      </c>
      <c r="AZ1" s="1" t="s">
        <v>60</v>
      </c>
      <c r="BA1" s="1" t="s">
        <v>55</v>
      </c>
      <c r="BB1" s="1" t="s">
        <v>56</v>
      </c>
      <c r="BC1" s="1" t="s">
        <v>57</v>
      </c>
      <c r="BD1" s="1" t="s">
        <v>43</v>
      </c>
      <c r="BE1" s="1" t="s">
        <v>44</v>
      </c>
      <c r="BF1" s="1" t="s">
        <v>45</v>
      </c>
      <c r="BG1" s="1" t="s">
        <v>37</v>
      </c>
      <c r="BH1" s="1" t="s">
        <v>38</v>
      </c>
      <c r="BI1" s="1" t="s">
        <v>39</v>
      </c>
      <c r="BJ1" s="1" t="s">
        <v>216</v>
      </c>
      <c r="BK1" s="1" t="s">
        <v>215</v>
      </c>
      <c r="BL1" s="1" t="s">
        <v>214</v>
      </c>
      <c r="BM1" s="1" t="s">
        <v>213</v>
      </c>
      <c r="BN1" s="1" t="s">
        <v>117</v>
      </c>
      <c r="BO1" s="1" t="s">
        <v>212</v>
      </c>
      <c r="BP1" s="1" t="s">
        <v>211</v>
      </c>
      <c r="BQ1" s="1" t="s">
        <v>210</v>
      </c>
      <c r="BR1" s="1" t="s">
        <v>209</v>
      </c>
      <c r="BS1" s="1" t="s">
        <v>68</v>
      </c>
      <c r="BT1" s="1" t="s">
        <v>208</v>
      </c>
      <c r="BU1" s="1" t="s">
        <v>207</v>
      </c>
      <c r="BV1" s="1" t="s">
        <v>206</v>
      </c>
      <c r="BW1" s="1" t="s">
        <v>205</v>
      </c>
      <c r="BX1" s="1" t="s">
        <v>73</v>
      </c>
      <c r="BY1" s="1" t="s">
        <v>204</v>
      </c>
      <c r="BZ1" s="1" t="s">
        <v>203</v>
      </c>
      <c r="CA1" s="1" t="s">
        <v>202</v>
      </c>
      <c r="CB1" s="1" t="s">
        <v>201</v>
      </c>
      <c r="CC1" s="1" t="s">
        <v>78</v>
      </c>
      <c r="CD1" s="1" t="s">
        <v>200</v>
      </c>
      <c r="CE1" s="1" t="s">
        <v>199</v>
      </c>
      <c r="CF1" s="1" t="s">
        <v>198</v>
      </c>
      <c r="CG1" s="1" t="s">
        <v>197</v>
      </c>
      <c r="CH1" s="1" t="s">
        <v>83</v>
      </c>
      <c r="CI1" s="1" t="s">
        <v>196</v>
      </c>
      <c r="CJ1" s="1" t="s">
        <v>195</v>
      </c>
      <c r="CK1" s="1" t="s">
        <v>194</v>
      </c>
      <c r="CL1" s="1" t="s">
        <v>193</v>
      </c>
      <c r="CM1" s="1" t="s">
        <v>88</v>
      </c>
      <c r="CN1" s="1" t="s">
        <v>192</v>
      </c>
      <c r="CO1" s="1" t="s">
        <v>191</v>
      </c>
      <c r="CP1" s="1" t="s">
        <v>190</v>
      </c>
      <c r="CQ1" s="1" t="s">
        <v>189</v>
      </c>
      <c r="CR1" s="1" t="s">
        <v>93</v>
      </c>
      <c r="CS1" s="1" t="s">
        <v>188</v>
      </c>
      <c r="CT1" s="1" t="s">
        <v>187</v>
      </c>
      <c r="CU1" s="1" t="s">
        <v>186</v>
      </c>
      <c r="CV1" s="1" t="s">
        <v>185</v>
      </c>
      <c r="CW1" s="1" t="s">
        <v>98</v>
      </c>
      <c r="CX1" s="1" t="s">
        <v>184</v>
      </c>
      <c r="CY1" s="1" t="s">
        <v>183</v>
      </c>
      <c r="CZ1" s="1" t="s">
        <v>182</v>
      </c>
      <c r="DA1" s="1" t="s">
        <v>181</v>
      </c>
      <c r="DB1" s="1" t="s">
        <v>103</v>
      </c>
      <c r="DC1" s="1" t="s">
        <v>180</v>
      </c>
      <c r="DD1" s="1" t="s">
        <v>179</v>
      </c>
      <c r="DE1" s="1" t="s">
        <v>178</v>
      </c>
      <c r="DF1" s="1" t="s">
        <v>177</v>
      </c>
      <c r="DG1" s="1" t="s">
        <v>108</v>
      </c>
    </row>
    <row r="2" spans="1:111" x14ac:dyDescent="0.2">
      <c r="A2" t="s">
        <v>176</v>
      </c>
      <c r="B2">
        <v>0</v>
      </c>
      <c r="C2">
        <v>63.686733312362627</v>
      </c>
      <c r="D2">
        <v>0</v>
      </c>
      <c r="E2">
        <v>0</v>
      </c>
      <c r="F2">
        <v>63.686733312362627</v>
      </c>
      <c r="G2">
        <v>0</v>
      </c>
      <c r="H2">
        <v>0</v>
      </c>
      <c r="I2">
        <v>63.686733312362627</v>
      </c>
      <c r="J2">
        <v>0</v>
      </c>
      <c r="K2">
        <v>0</v>
      </c>
      <c r="L2">
        <v>90.066641993581612</v>
      </c>
      <c r="M2">
        <v>0</v>
      </c>
      <c r="N2">
        <v>483</v>
      </c>
      <c r="O2">
        <v>168.86385048316291</v>
      </c>
      <c r="P2">
        <v>21.253167007515451</v>
      </c>
      <c r="Q2">
        <v>0</v>
      </c>
      <c r="R2">
        <v>63.686733312362627</v>
      </c>
      <c r="S2">
        <v>0</v>
      </c>
      <c r="T2">
        <v>15705</v>
      </c>
      <c r="U2">
        <v>650.98694303342211</v>
      </c>
      <c r="V2">
        <v>2.519813712100369</v>
      </c>
      <c r="W2">
        <v>72</v>
      </c>
      <c r="X2">
        <v>106.7801479676817</v>
      </c>
      <c r="Y2">
        <v>90.155477851808257</v>
      </c>
      <c r="Z2">
        <v>0</v>
      </c>
      <c r="AA2">
        <v>90.066641993581612</v>
      </c>
      <c r="AB2">
        <v>0</v>
      </c>
      <c r="AC2">
        <v>16260</v>
      </c>
      <c r="AD2">
        <v>650.83408023858124</v>
      </c>
      <c r="AE2">
        <v>2.4332338116495289</v>
      </c>
      <c r="AF2">
        <v>8</v>
      </c>
      <c r="AG2">
        <v>72.380936716790288</v>
      </c>
      <c r="AH2">
        <v>550.00711790874084</v>
      </c>
      <c r="AI2">
        <v>10</v>
      </c>
      <c r="AJ2">
        <v>72.979449162075753</v>
      </c>
      <c r="AK2">
        <v>443.64406785456379</v>
      </c>
      <c r="AL2">
        <v>0</v>
      </c>
      <c r="AM2">
        <v>72.380936716790288</v>
      </c>
      <c r="AN2">
        <v>0</v>
      </c>
      <c r="AO2">
        <v>48</v>
      </c>
      <c r="AP2">
        <v>118.44830095868831</v>
      </c>
      <c r="AQ2">
        <v>150.01051286561341</v>
      </c>
      <c r="AR2">
        <v>575</v>
      </c>
      <c r="AS2">
        <v>208.61208018712631</v>
      </c>
      <c r="AT2">
        <v>22.054931168190961</v>
      </c>
      <c r="AU2">
        <v>48</v>
      </c>
      <c r="AV2">
        <v>93.760332763914619</v>
      </c>
      <c r="AW2">
        <v>118.744089113367</v>
      </c>
      <c r="AX2">
        <v>18556</v>
      </c>
      <c r="AY2">
        <v>930.20212857206468</v>
      </c>
      <c r="AZ2">
        <v>3.0473831568486842</v>
      </c>
      <c r="BA2">
        <v>43</v>
      </c>
      <c r="BB2">
        <v>106.7567328087554</v>
      </c>
      <c r="BC2">
        <v>150.92490677706289</v>
      </c>
      <c r="BD2">
        <v>18</v>
      </c>
      <c r="BE2">
        <v>102.7861858422619</v>
      </c>
      <c r="BF2">
        <v>347.13335306403877</v>
      </c>
      <c r="BG2">
        <v>19240</v>
      </c>
      <c r="BH2">
        <v>927.77367929899799</v>
      </c>
      <c r="BI2">
        <v>2.931372960647455</v>
      </c>
      <c r="BJ2">
        <v>2980</v>
      </c>
      <c r="BK2">
        <v>1133.29122470793</v>
      </c>
      <c r="BL2">
        <v>23.118484419084272</v>
      </c>
      <c r="BM2">
        <v>1</v>
      </c>
      <c r="BN2">
        <v>1</v>
      </c>
      <c r="BO2">
        <v>2851</v>
      </c>
      <c r="BP2">
        <v>1135.36778182226</v>
      </c>
      <c r="BQ2">
        <v>24.208810257420701</v>
      </c>
      <c r="BR2">
        <v>0.96586715867158668</v>
      </c>
      <c r="BS2">
        <v>0.96444906444906442</v>
      </c>
      <c r="BT2">
        <v>-29</v>
      </c>
      <c r="BU2">
        <v>150.99337733821309</v>
      </c>
      <c r="BV2">
        <v>316.51478322652372</v>
      </c>
      <c r="BW2">
        <v>4.4280442804428043E-3</v>
      </c>
      <c r="BX2">
        <v>2.2349272349272351E-3</v>
      </c>
      <c r="BY2">
        <v>48</v>
      </c>
      <c r="BZ2">
        <v>113.3446072823935</v>
      </c>
      <c r="CA2">
        <v>143.54686839208901</v>
      </c>
      <c r="CB2">
        <v>0</v>
      </c>
      <c r="CC2">
        <v>2.4948024948024949E-3</v>
      </c>
      <c r="CD2">
        <v>0</v>
      </c>
      <c r="CE2">
        <v>96.410580332243612</v>
      </c>
      <c r="CG2">
        <v>0</v>
      </c>
      <c r="CH2">
        <v>0</v>
      </c>
      <c r="CI2">
        <v>8</v>
      </c>
      <c r="CJ2">
        <v>96.410580332243612</v>
      </c>
      <c r="CK2">
        <v>732.6031940140092</v>
      </c>
      <c r="CL2">
        <v>0</v>
      </c>
      <c r="CM2">
        <v>4.1580041580041582E-4</v>
      </c>
      <c r="CN2">
        <v>10</v>
      </c>
      <c r="CO2">
        <v>96.860724754670301</v>
      </c>
      <c r="CP2">
        <v>588.81899546912041</v>
      </c>
      <c r="CQ2">
        <v>0</v>
      </c>
      <c r="CR2">
        <v>5.1975051975051978E-4</v>
      </c>
      <c r="CS2">
        <v>92</v>
      </c>
      <c r="CT2">
        <v>268.39150508166239</v>
      </c>
      <c r="CU2">
        <v>177.34340232698719</v>
      </c>
      <c r="CV2">
        <v>2.970479704797048E-2</v>
      </c>
      <c r="CW2">
        <v>2.9885654885654891E-2</v>
      </c>
      <c r="CX2">
        <v>48</v>
      </c>
      <c r="CY2">
        <v>148.80188170853219</v>
      </c>
      <c r="CZ2">
        <v>188.45223114049159</v>
      </c>
      <c r="DA2">
        <v>0</v>
      </c>
      <c r="DB2">
        <v>2.4948024948024949E-3</v>
      </c>
      <c r="DC2">
        <v>18</v>
      </c>
      <c r="DD2">
        <v>136.66382110858751</v>
      </c>
      <c r="DE2">
        <v>461.54617057949167</v>
      </c>
      <c r="DF2">
        <v>0</v>
      </c>
      <c r="DG2">
        <v>9.355509355509356E-4</v>
      </c>
    </row>
    <row r="3" spans="1:111" x14ac:dyDescent="0.2">
      <c r="A3" t="s">
        <v>175</v>
      </c>
      <c r="B3">
        <v>1987</v>
      </c>
      <c r="C3">
        <v>400.00749992968878</v>
      </c>
      <c r="D3">
        <v>12.237828558263629</v>
      </c>
      <c r="E3">
        <v>2192</v>
      </c>
      <c r="F3">
        <v>308.01298673919581</v>
      </c>
      <c r="G3">
        <v>8.5420591800855235</v>
      </c>
      <c r="H3">
        <v>6222</v>
      </c>
      <c r="I3">
        <v>627.44641205444793</v>
      </c>
      <c r="J3">
        <v>6.1302859258543121</v>
      </c>
      <c r="K3">
        <v>10573</v>
      </c>
      <c r="L3">
        <v>801.39440976338233</v>
      </c>
      <c r="M3">
        <v>4.607678558209618</v>
      </c>
      <c r="N3">
        <v>3889</v>
      </c>
      <c r="O3">
        <v>426.50087924880057</v>
      </c>
      <c r="P3">
        <v>6.6667794089759926</v>
      </c>
      <c r="Q3">
        <v>4351</v>
      </c>
      <c r="R3">
        <v>498.5418738681837</v>
      </c>
      <c r="S3">
        <v>6.9654095361256951</v>
      </c>
      <c r="T3">
        <v>49779</v>
      </c>
      <c r="U3">
        <v>1139.478828236839</v>
      </c>
      <c r="V3">
        <v>1.39153517909261</v>
      </c>
      <c r="W3">
        <v>2820</v>
      </c>
      <c r="X3">
        <v>472.70286650283811</v>
      </c>
      <c r="Y3">
        <v>10.189977505504279</v>
      </c>
      <c r="Z3">
        <v>4179</v>
      </c>
      <c r="AA3">
        <v>504.85443446601522</v>
      </c>
      <c r="AB3">
        <v>7.3439194011163824</v>
      </c>
      <c r="AC3">
        <v>71240</v>
      </c>
      <c r="AD3">
        <v>1332.344925310259</v>
      </c>
      <c r="AE3">
        <v>1.1369120224714599</v>
      </c>
      <c r="AF3">
        <v>1987</v>
      </c>
      <c r="AG3">
        <v>415.23728156320448</v>
      </c>
      <c r="AH3">
        <v>12.7037684634992</v>
      </c>
      <c r="AI3">
        <v>5152</v>
      </c>
      <c r="AJ3">
        <v>631.21707834943754</v>
      </c>
      <c r="AK3">
        <v>7.4479539724819883</v>
      </c>
      <c r="AL3">
        <v>4424</v>
      </c>
      <c r="AM3">
        <v>653.52658706436728</v>
      </c>
      <c r="AN3">
        <v>8.9801220623672915</v>
      </c>
      <c r="AO3">
        <v>8992</v>
      </c>
      <c r="AP3">
        <v>1034.8898492110161</v>
      </c>
      <c r="AQ3">
        <v>6.9963564317286853</v>
      </c>
      <c r="AR3">
        <v>4380</v>
      </c>
      <c r="AS3">
        <v>621.12961610279058</v>
      </c>
      <c r="AT3">
        <v>8.6206938988048822</v>
      </c>
      <c r="AU3">
        <v>4568</v>
      </c>
      <c r="AV3">
        <v>802.43379789238691</v>
      </c>
      <c r="AW3">
        <v>10.67867120942285</v>
      </c>
      <c r="AX3">
        <v>50318</v>
      </c>
      <c r="AY3">
        <v>1519.603895757049</v>
      </c>
      <c r="AZ3">
        <v>1.83586661870872</v>
      </c>
      <c r="BA3">
        <v>2673</v>
      </c>
      <c r="BB3">
        <v>476.5637418016608</v>
      </c>
      <c r="BC3">
        <v>10.83817442241077</v>
      </c>
      <c r="BD3">
        <v>7139</v>
      </c>
      <c r="BE3">
        <v>755.5507924686467</v>
      </c>
      <c r="BF3">
        <v>6.4336937049721463</v>
      </c>
      <c r="BG3">
        <v>73502</v>
      </c>
      <c r="BH3">
        <v>1890.444392199887</v>
      </c>
      <c r="BI3">
        <v>1.5635034658196241</v>
      </c>
      <c r="BJ3">
        <v>2262</v>
      </c>
      <c r="BK3">
        <v>2312.7738756739709</v>
      </c>
      <c r="BL3">
        <v>62.154799547270237</v>
      </c>
      <c r="BM3">
        <v>1</v>
      </c>
      <c r="BN3">
        <v>1</v>
      </c>
      <c r="BO3">
        <v>539</v>
      </c>
      <c r="BP3">
        <v>1899.370422008303</v>
      </c>
      <c r="BQ3">
        <v>214.2175279007397</v>
      </c>
      <c r="BR3">
        <v>0.69875070185289168</v>
      </c>
      <c r="BS3">
        <v>0.68458001142826042</v>
      </c>
      <c r="BT3">
        <v>-147</v>
      </c>
      <c r="BU3">
        <v>671.23840772113158</v>
      </c>
      <c r="BV3">
        <v>277.58344508038442</v>
      </c>
      <c r="BW3">
        <v>3.9584503088152721E-2</v>
      </c>
      <c r="BX3">
        <v>3.6366357378030532E-2</v>
      </c>
      <c r="BY3">
        <v>217</v>
      </c>
      <c r="BZ3">
        <v>944.69254257668399</v>
      </c>
      <c r="CA3">
        <v>264.64570548280187</v>
      </c>
      <c r="CB3">
        <v>6.1075238629983153E-2</v>
      </c>
      <c r="CC3">
        <v>6.2147968762754753E-2</v>
      </c>
      <c r="CD3">
        <v>-1798</v>
      </c>
      <c r="CE3">
        <v>905.97240576079355</v>
      </c>
      <c r="CF3">
        <v>30.6308734041131</v>
      </c>
      <c r="CG3">
        <v>8.7338573834924202E-2</v>
      </c>
      <c r="CH3">
        <v>6.0188838398955127E-2</v>
      </c>
      <c r="CI3">
        <v>0</v>
      </c>
      <c r="CJ3">
        <v>576.56569443559511</v>
      </c>
      <c r="CL3">
        <v>2.7891633913531722E-2</v>
      </c>
      <c r="CM3">
        <v>2.7033278006040651E-2</v>
      </c>
      <c r="CN3">
        <v>2960</v>
      </c>
      <c r="CO3">
        <v>702.35817073627038</v>
      </c>
      <c r="CP3">
        <v>14.42450855861888</v>
      </c>
      <c r="CQ3">
        <v>3.0769230769230771E-2</v>
      </c>
      <c r="CR3">
        <v>7.0093330793719905E-2</v>
      </c>
      <c r="CS3">
        <v>491</v>
      </c>
      <c r="CT3">
        <v>753.46200965941205</v>
      </c>
      <c r="CU3">
        <v>93.285461672959727</v>
      </c>
      <c r="CV3">
        <v>5.4590117911285797E-2</v>
      </c>
      <c r="CW3">
        <v>5.9590215232238578E-2</v>
      </c>
      <c r="CX3">
        <v>-1581</v>
      </c>
      <c r="CY3">
        <v>1308.904121775159</v>
      </c>
      <c r="CZ3">
        <v>50.328045301448583</v>
      </c>
      <c r="DA3">
        <v>0.1484138124649074</v>
      </c>
      <c r="DB3">
        <v>0.1223368071617099</v>
      </c>
      <c r="DC3">
        <v>2960</v>
      </c>
      <c r="DD3">
        <v>908.69962033666548</v>
      </c>
      <c r="DE3">
        <v>18.662195439428761</v>
      </c>
      <c r="DF3">
        <v>5.8660864682762492E-2</v>
      </c>
      <c r="DG3">
        <v>9.7126608799760553E-2</v>
      </c>
    </row>
    <row r="4" spans="1:111" x14ac:dyDescent="0.2">
      <c r="A4" t="s">
        <v>174</v>
      </c>
      <c r="B4">
        <v>1286</v>
      </c>
      <c r="C4">
        <v>299.4661917479167</v>
      </c>
      <c r="D4">
        <v>14.15601222177184</v>
      </c>
      <c r="E4">
        <v>4864</v>
      </c>
      <c r="F4">
        <v>508.14958427612629</v>
      </c>
      <c r="G4">
        <v>6.3508536668648796</v>
      </c>
      <c r="H4">
        <v>5097</v>
      </c>
      <c r="I4">
        <v>523.04493114836703</v>
      </c>
      <c r="J4">
        <v>6.2381880413398552</v>
      </c>
      <c r="K4">
        <v>9379</v>
      </c>
      <c r="L4">
        <v>721.15046973568565</v>
      </c>
      <c r="M4">
        <v>4.6741586875399106</v>
      </c>
      <c r="N4">
        <v>983</v>
      </c>
      <c r="O4">
        <v>281.29344108954967</v>
      </c>
      <c r="P4">
        <v>17.39563095972256</v>
      </c>
      <c r="Q4">
        <v>4282</v>
      </c>
      <c r="R4">
        <v>496.46953582269282</v>
      </c>
      <c r="S4">
        <v>7.0482295411014766</v>
      </c>
      <c r="T4">
        <v>47717</v>
      </c>
      <c r="U4">
        <v>1070.885147903359</v>
      </c>
      <c r="V4">
        <v>1.3642810966395651</v>
      </c>
      <c r="W4">
        <v>2797</v>
      </c>
      <c r="X4">
        <v>392.45509297243171</v>
      </c>
      <c r="Y4">
        <v>8.5296576547480125</v>
      </c>
      <c r="Z4">
        <v>6150</v>
      </c>
      <c r="AA4">
        <v>589.82709330786088</v>
      </c>
      <c r="AB4">
        <v>5.8302033094408863</v>
      </c>
      <c r="AC4">
        <v>67026</v>
      </c>
      <c r="AD4">
        <v>1222.6148207837171</v>
      </c>
      <c r="AE4">
        <v>1.108869534350021</v>
      </c>
      <c r="AF4">
        <v>1379</v>
      </c>
      <c r="AG4">
        <v>336.9658736430145</v>
      </c>
      <c r="AH4">
        <v>14.85442178235912</v>
      </c>
      <c r="AI4">
        <v>4546</v>
      </c>
      <c r="AJ4">
        <v>867.10380001473868</v>
      </c>
      <c r="AK4">
        <v>11.595133568971271</v>
      </c>
      <c r="AL4">
        <v>3746</v>
      </c>
      <c r="AM4">
        <v>545.32192327101609</v>
      </c>
      <c r="AN4">
        <v>8.8495111830899837</v>
      </c>
      <c r="AO4">
        <v>8721</v>
      </c>
      <c r="AP4">
        <v>811.03945650011383</v>
      </c>
      <c r="AQ4">
        <v>5.653401034920174</v>
      </c>
      <c r="AR4">
        <v>818</v>
      </c>
      <c r="AS4">
        <v>301.69521043596302</v>
      </c>
      <c r="AT4">
        <v>22.42070216749006</v>
      </c>
      <c r="AU4">
        <v>4975</v>
      </c>
      <c r="AV4">
        <v>600.34073658215129</v>
      </c>
      <c r="AW4">
        <v>7.3356537897041596</v>
      </c>
      <c r="AX4">
        <v>52135</v>
      </c>
      <c r="AY4">
        <v>1754.488529458087</v>
      </c>
      <c r="AZ4">
        <v>2.0457626864299709</v>
      </c>
      <c r="BA4">
        <v>3597</v>
      </c>
      <c r="BB4">
        <v>748.33615441190602</v>
      </c>
      <c r="BC4">
        <v>12.647083552604309</v>
      </c>
      <c r="BD4">
        <v>5925</v>
      </c>
      <c r="BE4">
        <v>930.27684051576819</v>
      </c>
      <c r="BF4">
        <v>9.5446048300387893</v>
      </c>
      <c r="BG4">
        <v>71196</v>
      </c>
      <c r="BH4">
        <v>2069.0865134160049</v>
      </c>
      <c r="BI4">
        <v>1.766676992556705</v>
      </c>
      <c r="BJ4">
        <v>4170</v>
      </c>
      <c r="BK4">
        <v>2403.3114654576088</v>
      </c>
      <c r="BL4">
        <v>35.035482356353583</v>
      </c>
      <c r="BM4">
        <v>1</v>
      </c>
      <c r="BN4">
        <v>1</v>
      </c>
      <c r="BO4">
        <v>4418</v>
      </c>
      <c r="BP4">
        <v>2055.4865604036431</v>
      </c>
      <c r="BQ4">
        <v>28.282840719351249</v>
      </c>
      <c r="BR4">
        <v>0.71191776325604994</v>
      </c>
      <c r="BS4">
        <v>0.73227428507219505</v>
      </c>
      <c r="BT4">
        <v>800</v>
      </c>
      <c r="BU4">
        <v>845.00177514606446</v>
      </c>
      <c r="BV4">
        <v>64.209861333287577</v>
      </c>
      <c r="BW4">
        <v>4.1730074896308887E-2</v>
      </c>
      <c r="BX4">
        <v>5.0522501264115963E-2</v>
      </c>
      <c r="BY4">
        <v>693</v>
      </c>
      <c r="BZ4">
        <v>779.03209176515952</v>
      </c>
      <c r="CA4">
        <v>68.337047572131169</v>
      </c>
      <c r="CB4">
        <v>6.3885656312475753E-2</v>
      </c>
      <c r="CC4">
        <v>6.9877521209056687E-2</v>
      </c>
      <c r="CD4">
        <v>-1351</v>
      </c>
      <c r="CE4">
        <v>755.61365789667934</v>
      </c>
      <c r="CF4">
        <v>33.999971107596963</v>
      </c>
      <c r="CG4">
        <v>7.6045116820338376E-2</v>
      </c>
      <c r="CH4">
        <v>5.2615315467161083E-2</v>
      </c>
      <c r="CI4">
        <v>93</v>
      </c>
      <c r="CJ4">
        <v>450.80594494749067</v>
      </c>
      <c r="CK4">
        <v>294.67329800143199</v>
      </c>
      <c r="CL4">
        <v>1.9186584310566052E-2</v>
      </c>
      <c r="CM4">
        <v>1.9369065677847071E-2</v>
      </c>
      <c r="CN4">
        <v>-318</v>
      </c>
      <c r="CO4">
        <v>1005.029850302965</v>
      </c>
      <c r="CP4">
        <v>192.12591047828661</v>
      </c>
      <c r="CQ4">
        <v>7.2568853877599732E-2</v>
      </c>
      <c r="CR4">
        <v>6.3851901792235516E-2</v>
      </c>
      <c r="CS4">
        <v>-165</v>
      </c>
      <c r="CT4">
        <v>412.48757557046491</v>
      </c>
      <c r="CU4">
        <v>151.97110640893979</v>
      </c>
      <c r="CV4">
        <v>1.466595052666129E-2</v>
      </c>
      <c r="CW4">
        <v>1.1489409517388621E-2</v>
      </c>
      <c r="CX4">
        <v>-658</v>
      </c>
      <c r="CY4">
        <v>1085.284755260112</v>
      </c>
      <c r="CZ4">
        <v>100.26558838703551</v>
      </c>
      <c r="DA4">
        <v>0.1399307731328141</v>
      </c>
      <c r="DB4">
        <v>0.1224928366762178</v>
      </c>
      <c r="DC4">
        <v>-225</v>
      </c>
      <c r="DD4">
        <v>1101.5039718493981</v>
      </c>
      <c r="DE4">
        <v>297.60323454222168</v>
      </c>
      <c r="DF4">
        <v>9.1755438188165783E-2</v>
      </c>
      <c r="DG4">
        <v>8.3220967470082591E-2</v>
      </c>
    </row>
    <row r="5" spans="1:111" x14ac:dyDescent="0.2">
      <c r="A5" t="s">
        <v>173</v>
      </c>
      <c r="B5">
        <v>4089</v>
      </c>
      <c r="C5">
        <v>537.78992180962257</v>
      </c>
      <c r="D5">
        <v>7.9952057868894686</v>
      </c>
      <c r="E5">
        <v>4198</v>
      </c>
      <c r="F5">
        <v>415.557456917813</v>
      </c>
      <c r="G5">
        <v>6.0175920639269966</v>
      </c>
      <c r="H5">
        <v>8371</v>
      </c>
      <c r="I5">
        <v>726.89889255659205</v>
      </c>
      <c r="J5">
        <v>5.2787459713578544</v>
      </c>
      <c r="K5">
        <v>14918</v>
      </c>
      <c r="L5">
        <v>975.44553922810064</v>
      </c>
      <c r="M5">
        <v>3.9749028803379471</v>
      </c>
      <c r="N5">
        <v>1219</v>
      </c>
      <c r="O5">
        <v>262.5909366295798</v>
      </c>
      <c r="P5">
        <v>13.095139352829429</v>
      </c>
      <c r="Q5">
        <v>6547</v>
      </c>
      <c r="R5">
        <v>650.47059887438422</v>
      </c>
      <c r="S5">
        <v>6.0397564756161941</v>
      </c>
      <c r="T5">
        <v>42982</v>
      </c>
      <c r="U5">
        <v>1067.63055407758</v>
      </c>
      <c r="V5">
        <v>1.509970532766427</v>
      </c>
      <c r="W5">
        <v>5497</v>
      </c>
      <c r="X5">
        <v>581.2262898389921</v>
      </c>
      <c r="Y5">
        <v>6.4276705762025728</v>
      </c>
      <c r="Z5">
        <v>8287</v>
      </c>
      <c r="AA5">
        <v>679.63666763940864</v>
      </c>
      <c r="AB5">
        <v>4.9855555622836851</v>
      </c>
      <c r="AC5">
        <v>72903</v>
      </c>
      <c r="AD5">
        <v>1304.9053605530171</v>
      </c>
      <c r="AE5">
        <v>1.0880972502230379</v>
      </c>
      <c r="AF5">
        <v>4511</v>
      </c>
      <c r="AG5">
        <v>687.28887667413915</v>
      </c>
      <c r="AH5">
        <v>9.2619106240690829</v>
      </c>
      <c r="AI5">
        <v>7847</v>
      </c>
      <c r="AJ5">
        <v>887.07496864695713</v>
      </c>
      <c r="AK5">
        <v>6.8721205567648216</v>
      </c>
      <c r="AL5">
        <v>6712</v>
      </c>
      <c r="AM5">
        <v>827.44304939977587</v>
      </c>
      <c r="AN5">
        <v>7.4941134274753187</v>
      </c>
      <c r="AO5">
        <v>11320</v>
      </c>
      <c r="AP5">
        <v>1001.410005941622</v>
      </c>
      <c r="AQ5">
        <v>5.3777374737754542</v>
      </c>
      <c r="AR5">
        <v>1201</v>
      </c>
      <c r="AS5">
        <v>286.13458371892062</v>
      </c>
      <c r="AT5">
        <v>14.483097100892151</v>
      </c>
      <c r="AU5">
        <v>4608</v>
      </c>
      <c r="AV5">
        <v>564.05673473507966</v>
      </c>
      <c r="AW5">
        <v>7.4412246540321014</v>
      </c>
      <c r="AX5">
        <v>42917</v>
      </c>
      <c r="AY5">
        <v>1509.95463508014</v>
      </c>
      <c r="AZ5">
        <v>2.138792444113538</v>
      </c>
      <c r="BA5">
        <v>5050</v>
      </c>
      <c r="BB5">
        <v>676.47172889929402</v>
      </c>
      <c r="BC5">
        <v>8.1431488025434895</v>
      </c>
      <c r="BD5">
        <v>12358</v>
      </c>
      <c r="BE5">
        <v>1122.171109947142</v>
      </c>
      <c r="BF5">
        <v>5.5200751537939903</v>
      </c>
      <c r="BG5">
        <v>72846</v>
      </c>
      <c r="BH5">
        <v>1968.826300108773</v>
      </c>
      <c r="BI5">
        <v>1.642993292264701</v>
      </c>
      <c r="BJ5">
        <v>-57</v>
      </c>
      <c r="BK5">
        <v>2362.0023285339921</v>
      </c>
      <c r="BL5">
        <v>2519.0660998602812</v>
      </c>
      <c r="BM5">
        <v>1</v>
      </c>
      <c r="BN5">
        <v>1</v>
      </c>
      <c r="BO5">
        <v>-65</v>
      </c>
      <c r="BP5">
        <v>1849.2695855391121</v>
      </c>
      <c r="BQ5">
        <v>1729.501599756009</v>
      </c>
      <c r="BR5">
        <v>0.58957793232102929</v>
      </c>
      <c r="BS5">
        <v>0.58914696757543306</v>
      </c>
      <c r="BT5">
        <v>-447</v>
      </c>
      <c r="BU5">
        <v>891.87330938872708</v>
      </c>
      <c r="BV5">
        <v>121.2913254032254</v>
      </c>
      <c r="BW5">
        <v>7.5401560978286222E-2</v>
      </c>
      <c r="BX5">
        <v>6.9324328034483712E-2</v>
      </c>
      <c r="BY5">
        <v>-1939</v>
      </c>
      <c r="BZ5">
        <v>860.97154424522068</v>
      </c>
      <c r="CA5">
        <v>26.99262284620815</v>
      </c>
      <c r="CB5">
        <v>8.9804260455673982E-2</v>
      </c>
      <c r="CC5">
        <v>6.3256733382752658E-2</v>
      </c>
      <c r="CD5">
        <v>-1659</v>
      </c>
      <c r="CE5">
        <v>1101.3827672521479</v>
      </c>
      <c r="CF5">
        <v>40.357661067737673</v>
      </c>
      <c r="CG5">
        <v>0.1148238069763933</v>
      </c>
      <c r="CH5">
        <v>9.2139582132169232E-2</v>
      </c>
      <c r="CI5">
        <v>422</v>
      </c>
      <c r="CJ5">
        <v>872.68780213774039</v>
      </c>
      <c r="CK5">
        <v>125.71310478942949</v>
      </c>
      <c r="CL5">
        <v>5.6088226821941492E-2</v>
      </c>
      <c r="CM5">
        <v>6.1925157180902177E-2</v>
      </c>
      <c r="CN5">
        <v>3649</v>
      </c>
      <c r="CO5">
        <v>979.58664752026914</v>
      </c>
      <c r="CP5">
        <v>16.319358803723869</v>
      </c>
      <c r="CQ5">
        <v>5.7583364196260783E-2</v>
      </c>
      <c r="CR5">
        <v>0.1077203964527908</v>
      </c>
      <c r="CS5">
        <v>-18</v>
      </c>
      <c r="CT5">
        <v>388.36451949167548</v>
      </c>
      <c r="CU5">
        <v>1311.599187746287</v>
      </c>
      <c r="CV5">
        <v>1.6720848250414939E-2</v>
      </c>
      <c r="CW5">
        <v>1.6486835241468299E-2</v>
      </c>
      <c r="CX5">
        <v>-3598</v>
      </c>
      <c r="CY5">
        <v>1397.9685261120869</v>
      </c>
      <c r="CZ5">
        <v>23.619480023722851</v>
      </c>
      <c r="DA5">
        <v>0.2046280674320673</v>
      </c>
      <c r="DB5">
        <v>0.15539631551492189</v>
      </c>
      <c r="DC5">
        <v>4071</v>
      </c>
      <c r="DD5">
        <v>1311.9352118149741</v>
      </c>
      <c r="DE5">
        <v>19.590493837947459</v>
      </c>
      <c r="DF5">
        <v>0.1136715910182023</v>
      </c>
      <c r="DG5">
        <v>0.16964555363369299</v>
      </c>
    </row>
    <row r="6" spans="1:111" x14ac:dyDescent="0.2">
      <c r="A6" t="s">
        <v>123</v>
      </c>
      <c r="B6">
        <v>3325</v>
      </c>
      <c r="C6">
        <v>468.37591739968872</v>
      </c>
      <c r="D6">
        <v>8.5632180889857832</v>
      </c>
      <c r="E6">
        <v>3328</v>
      </c>
      <c r="F6">
        <v>417.31762483748508</v>
      </c>
      <c r="G6">
        <v>7.6228523358495508</v>
      </c>
      <c r="H6">
        <v>5131</v>
      </c>
      <c r="I6">
        <v>597.88125911421571</v>
      </c>
      <c r="J6">
        <v>7.0834857329364649</v>
      </c>
      <c r="K6">
        <v>9627</v>
      </c>
      <c r="L6">
        <v>823.37111924089254</v>
      </c>
      <c r="M6">
        <v>5.1992267141325392</v>
      </c>
      <c r="N6">
        <v>4231</v>
      </c>
      <c r="O6">
        <v>408.38707129388911</v>
      </c>
      <c r="P6">
        <v>5.8676345499370193</v>
      </c>
      <c r="Q6">
        <v>4496</v>
      </c>
      <c r="R6">
        <v>566.10776359276326</v>
      </c>
      <c r="S6">
        <v>7.6543251359230942</v>
      </c>
      <c r="T6">
        <v>52803</v>
      </c>
      <c r="U6">
        <v>1056.854294593157</v>
      </c>
      <c r="V6">
        <v>1.2167199151070121</v>
      </c>
      <c r="W6">
        <v>3468</v>
      </c>
      <c r="X6">
        <v>461.15073457601687</v>
      </c>
      <c r="Y6">
        <v>8.0834715413878158</v>
      </c>
      <c r="Z6">
        <v>6653</v>
      </c>
      <c r="AA6">
        <v>627.31969521130134</v>
      </c>
      <c r="AB6">
        <v>5.7319909633408184</v>
      </c>
      <c r="AC6">
        <v>76782</v>
      </c>
      <c r="AD6">
        <v>1243.979903374649</v>
      </c>
      <c r="AE6">
        <v>0.98489071168501341</v>
      </c>
      <c r="AF6">
        <v>1797</v>
      </c>
      <c r="AG6">
        <v>380.66783420719958</v>
      </c>
      <c r="AH6">
        <v>12.877519073741601</v>
      </c>
      <c r="AI6">
        <v>6966</v>
      </c>
      <c r="AJ6">
        <v>734.06266762450196</v>
      </c>
      <c r="AK6">
        <v>6.4059532547100408</v>
      </c>
      <c r="AL6">
        <v>3829</v>
      </c>
      <c r="AM6">
        <v>744.28892239506024</v>
      </c>
      <c r="AN6">
        <v>11.81653883449154</v>
      </c>
      <c r="AO6">
        <v>7049</v>
      </c>
      <c r="AP6">
        <v>916.90675643709812</v>
      </c>
      <c r="AQ6">
        <v>7.9073645267935406</v>
      </c>
      <c r="AR6">
        <v>4064</v>
      </c>
      <c r="AS6">
        <v>482.76598886002728</v>
      </c>
      <c r="AT6">
        <v>7.2213278854442491</v>
      </c>
      <c r="AU6">
        <v>3220</v>
      </c>
      <c r="AV6">
        <v>535.49229686336287</v>
      </c>
      <c r="AW6">
        <v>10.109541370676491</v>
      </c>
      <c r="AX6">
        <v>52180</v>
      </c>
      <c r="AY6">
        <v>1416.482615495157</v>
      </c>
      <c r="AZ6">
        <v>1.650217816856959</v>
      </c>
      <c r="BA6">
        <v>3596</v>
      </c>
      <c r="BB6">
        <v>520.60349595445473</v>
      </c>
      <c r="BC6">
        <v>8.8007866889325648</v>
      </c>
      <c r="BD6">
        <v>8763</v>
      </c>
      <c r="BE6">
        <v>826.89539846343325</v>
      </c>
      <c r="BF6">
        <v>5.7363000656145999</v>
      </c>
      <c r="BG6">
        <v>75652</v>
      </c>
      <c r="BH6">
        <v>1752.266532237604</v>
      </c>
      <c r="BI6">
        <v>1.408036295645221</v>
      </c>
      <c r="BJ6">
        <v>-1130</v>
      </c>
      <c r="BK6">
        <v>2148.935550452828</v>
      </c>
      <c r="BL6">
        <v>115.60564598826311</v>
      </c>
      <c r="BM6">
        <v>1</v>
      </c>
      <c r="BN6">
        <v>1</v>
      </c>
      <c r="BO6">
        <v>-623</v>
      </c>
      <c r="BP6">
        <v>1767.304161710711</v>
      </c>
      <c r="BQ6">
        <v>172.44767808581</v>
      </c>
      <c r="BR6">
        <v>0.68770024224427595</v>
      </c>
      <c r="BS6">
        <v>0.6897372177867076</v>
      </c>
      <c r="BT6">
        <v>128</v>
      </c>
      <c r="BU6">
        <v>695.47681485438466</v>
      </c>
      <c r="BV6">
        <v>330.29863927354887</v>
      </c>
      <c r="BW6">
        <v>4.516683597718215E-2</v>
      </c>
      <c r="BX6">
        <v>4.7533442605615192E-2</v>
      </c>
      <c r="BY6">
        <v>-1276</v>
      </c>
      <c r="BZ6">
        <v>779.24963907595099</v>
      </c>
      <c r="CA6">
        <v>37.124450413809832</v>
      </c>
      <c r="CB6">
        <v>5.855539058633534E-2</v>
      </c>
      <c r="CC6">
        <v>4.2563316237508593E-2</v>
      </c>
      <c r="CD6">
        <v>-1302</v>
      </c>
      <c r="CE6">
        <v>954.6873833878816</v>
      </c>
      <c r="CF6">
        <v>44.57427588082313</v>
      </c>
      <c r="CG6">
        <v>6.6825558073506805E-2</v>
      </c>
      <c r="CH6">
        <v>5.0613334743298259E-2</v>
      </c>
      <c r="CI6">
        <v>-1528</v>
      </c>
      <c r="CJ6">
        <v>603.55944197734152</v>
      </c>
      <c r="CK6">
        <v>24.012135854220372</v>
      </c>
      <c r="CL6">
        <v>4.3304420306842749E-2</v>
      </c>
      <c r="CM6">
        <v>2.3753502881615821E-2</v>
      </c>
      <c r="CN6">
        <v>3638</v>
      </c>
      <c r="CO6">
        <v>844.39445758484226</v>
      </c>
      <c r="CP6">
        <v>14.109667417797651</v>
      </c>
      <c r="CQ6">
        <v>4.3343491964262459E-2</v>
      </c>
      <c r="CR6">
        <v>9.2079522021889709E-2</v>
      </c>
      <c r="CS6">
        <v>-167</v>
      </c>
      <c r="CT6">
        <v>632.33140045390758</v>
      </c>
      <c r="CU6">
        <v>230.1772383939383</v>
      </c>
      <c r="CV6">
        <v>5.5104060847594491E-2</v>
      </c>
      <c r="CW6">
        <v>5.3719663723364883E-2</v>
      </c>
      <c r="CX6">
        <v>-2578</v>
      </c>
      <c r="CY6">
        <v>1232.338427543343</v>
      </c>
      <c r="CZ6">
        <v>29.059034183171221</v>
      </c>
      <c r="DA6">
        <v>0.12538094865984209</v>
      </c>
      <c r="DB6">
        <v>9.3176650980806852E-2</v>
      </c>
      <c r="DC6">
        <v>2110</v>
      </c>
      <c r="DD6">
        <v>1037.9238893098091</v>
      </c>
      <c r="DE6">
        <v>29.903164531606869</v>
      </c>
      <c r="DF6">
        <v>8.6647912271105201E-2</v>
      </c>
      <c r="DG6">
        <v>0.1158330249035055</v>
      </c>
    </row>
    <row r="7" spans="1:111" x14ac:dyDescent="0.2">
      <c r="A7" t="s">
        <v>172</v>
      </c>
      <c r="B7">
        <v>2166</v>
      </c>
      <c r="C7">
        <v>339.719001529205</v>
      </c>
      <c r="D7">
        <v>9.5344464613158024</v>
      </c>
      <c r="E7">
        <v>3393</v>
      </c>
      <c r="F7">
        <v>399.08269819675218</v>
      </c>
      <c r="G7">
        <v>7.1501168272736049</v>
      </c>
      <c r="H7">
        <v>3067</v>
      </c>
      <c r="I7">
        <v>406.76160094089511</v>
      </c>
      <c r="J7">
        <v>8.0623244190960168</v>
      </c>
      <c r="K7">
        <v>4938</v>
      </c>
      <c r="L7">
        <v>523.15007407052906</v>
      </c>
      <c r="M7">
        <v>6.4403475321405379</v>
      </c>
      <c r="N7">
        <v>460</v>
      </c>
      <c r="O7">
        <v>169.4579593881621</v>
      </c>
      <c r="P7">
        <v>22.394338494537081</v>
      </c>
      <c r="Q7">
        <v>1871</v>
      </c>
      <c r="R7">
        <v>328.98480208058243</v>
      </c>
      <c r="S7">
        <v>10.68897707873924</v>
      </c>
      <c r="T7">
        <v>14538</v>
      </c>
      <c r="U7">
        <v>692.34240083935345</v>
      </c>
      <c r="V7">
        <v>2.8950119646170061</v>
      </c>
      <c r="W7">
        <v>2468</v>
      </c>
      <c r="X7">
        <v>343.60878917745981</v>
      </c>
      <c r="Y7">
        <v>8.4635625163788841</v>
      </c>
      <c r="Z7">
        <v>5559</v>
      </c>
      <c r="AA7">
        <v>524.09541116098319</v>
      </c>
      <c r="AB7">
        <v>5.7312292523909933</v>
      </c>
      <c r="AC7">
        <v>27963</v>
      </c>
      <c r="AD7">
        <v>802.85988814985649</v>
      </c>
      <c r="AE7">
        <v>1.7453804036746701</v>
      </c>
      <c r="AF7">
        <v>2175</v>
      </c>
      <c r="AG7">
        <v>397.52358420601922</v>
      </c>
      <c r="AH7">
        <v>11.11060571445395</v>
      </c>
      <c r="AI7">
        <v>4977</v>
      </c>
      <c r="AJ7">
        <v>578.14790495166551</v>
      </c>
      <c r="AK7">
        <v>7.0616373915960597</v>
      </c>
      <c r="AL7">
        <v>2178</v>
      </c>
      <c r="AM7">
        <v>379.94736477570149</v>
      </c>
      <c r="AN7">
        <v>10.60473105678787</v>
      </c>
      <c r="AO7">
        <v>4083</v>
      </c>
      <c r="AP7">
        <v>533.69373239714935</v>
      </c>
      <c r="AQ7">
        <v>7.9459681576460088</v>
      </c>
      <c r="AR7">
        <v>568</v>
      </c>
      <c r="AS7">
        <v>266.83140744672471</v>
      </c>
      <c r="AT7">
        <v>28.557665936761492</v>
      </c>
      <c r="AU7">
        <v>1905</v>
      </c>
      <c r="AV7">
        <v>374.79194228264828</v>
      </c>
      <c r="AW7">
        <v>11.95994997272091</v>
      </c>
      <c r="AX7">
        <v>14475</v>
      </c>
      <c r="AY7">
        <v>889.25474415377732</v>
      </c>
      <c r="AZ7">
        <v>3.734579561884928</v>
      </c>
      <c r="BA7">
        <v>3007</v>
      </c>
      <c r="BB7">
        <v>530.24239739952895</v>
      </c>
      <c r="BC7">
        <v>10.71951459561993</v>
      </c>
      <c r="BD7">
        <v>7152</v>
      </c>
      <c r="BE7">
        <v>701.6266813626745</v>
      </c>
      <c r="BF7">
        <v>5.9636574237119007</v>
      </c>
      <c r="BG7">
        <v>29285</v>
      </c>
      <c r="BH7">
        <v>1190.90931644689</v>
      </c>
      <c r="BI7">
        <v>2.4721086948086231</v>
      </c>
      <c r="BJ7">
        <v>1322</v>
      </c>
      <c r="BK7">
        <v>1436.2621626987179</v>
      </c>
      <c r="BL7">
        <v>66.044455195854042</v>
      </c>
      <c r="BM7">
        <v>1</v>
      </c>
      <c r="BN7">
        <v>1</v>
      </c>
      <c r="BO7">
        <v>-63</v>
      </c>
      <c r="BP7">
        <v>1126.992457827469</v>
      </c>
      <c r="BQ7">
        <v>1087.46317154192</v>
      </c>
      <c r="BR7">
        <v>0.51990129814397601</v>
      </c>
      <c r="BS7">
        <v>0.49428034830117812</v>
      </c>
      <c r="BT7">
        <v>539</v>
      </c>
      <c r="BU7">
        <v>631.84175233993517</v>
      </c>
      <c r="BV7">
        <v>71.261285656758858</v>
      </c>
      <c r="BW7">
        <v>8.8259485749025493E-2</v>
      </c>
      <c r="BX7">
        <v>0.102680553184224</v>
      </c>
      <c r="BY7">
        <v>34</v>
      </c>
      <c r="BZ7">
        <v>498.69830559166729</v>
      </c>
      <c r="CA7">
        <v>891.64724761606885</v>
      </c>
      <c r="CB7">
        <v>6.6909845152522976E-2</v>
      </c>
      <c r="CC7">
        <v>6.5050367082123958E-2</v>
      </c>
      <c r="CD7">
        <v>-889</v>
      </c>
      <c r="CE7">
        <v>556.61027658497289</v>
      </c>
      <c r="CF7">
        <v>38.061294688200121</v>
      </c>
      <c r="CG7">
        <v>0.1096806494296034</v>
      </c>
      <c r="CH7">
        <v>7.4372545671845661E-2</v>
      </c>
      <c r="CI7">
        <v>9</v>
      </c>
      <c r="CJ7">
        <v>522.90916993298174</v>
      </c>
      <c r="CK7">
        <v>3531.9768316986269</v>
      </c>
      <c r="CL7">
        <v>7.7459500053642313E-2</v>
      </c>
      <c r="CM7">
        <v>7.4270104148881674E-2</v>
      </c>
      <c r="CN7">
        <v>1584</v>
      </c>
      <c r="CO7">
        <v>702.51120987497416</v>
      </c>
      <c r="CP7">
        <v>26.960763020592481</v>
      </c>
      <c r="CQ7">
        <v>0.1213389121338912</v>
      </c>
      <c r="CR7">
        <v>0.16995048659723411</v>
      </c>
      <c r="CS7">
        <v>108</v>
      </c>
      <c r="CT7">
        <v>316.09334064481652</v>
      </c>
      <c r="CU7">
        <v>177.9203763620491</v>
      </c>
      <c r="CV7">
        <v>1.6450309337338629E-2</v>
      </c>
      <c r="CW7">
        <v>1.9395595014512549E-2</v>
      </c>
      <c r="CX7">
        <v>-855</v>
      </c>
      <c r="CY7">
        <v>747.33861134026802</v>
      </c>
      <c r="CZ7">
        <v>53.135577336267481</v>
      </c>
      <c r="DA7">
        <v>0.17659049458212639</v>
      </c>
      <c r="DB7">
        <v>0.13942291275396959</v>
      </c>
      <c r="DC7">
        <v>1593</v>
      </c>
      <c r="DD7">
        <v>875.760241161929</v>
      </c>
      <c r="DE7">
        <v>33.419776917705271</v>
      </c>
      <c r="DF7">
        <v>0.1987984121875335</v>
      </c>
      <c r="DG7">
        <v>0.2442205907461158</v>
      </c>
    </row>
    <row r="8" spans="1:111" x14ac:dyDescent="0.2">
      <c r="A8" t="s">
        <v>171</v>
      </c>
      <c r="B8">
        <v>5850</v>
      </c>
      <c r="C8">
        <v>578.36666570610726</v>
      </c>
      <c r="D8">
        <v>6.0100970639452083</v>
      </c>
      <c r="E8">
        <v>7342</v>
      </c>
      <c r="F8">
        <v>544.56863662902958</v>
      </c>
      <c r="G8">
        <v>4.5089180592239808</v>
      </c>
      <c r="H8">
        <v>9664</v>
      </c>
      <c r="I8">
        <v>729.49708704010595</v>
      </c>
      <c r="J8">
        <v>4.5888169991351102</v>
      </c>
      <c r="K8">
        <v>15494</v>
      </c>
      <c r="L8">
        <v>930.06128830308808</v>
      </c>
      <c r="M8">
        <v>3.6490693261911291</v>
      </c>
      <c r="N8">
        <v>1035</v>
      </c>
      <c r="O8">
        <v>314.65695606485491</v>
      </c>
      <c r="P8">
        <v>18.481239068167621</v>
      </c>
      <c r="Q8">
        <v>5830</v>
      </c>
      <c r="R8">
        <v>576.92980508897267</v>
      </c>
      <c r="S8">
        <v>6.0157325341512324</v>
      </c>
      <c r="T8">
        <v>34934</v>
      </c>
      <c r="U8">
        <v>1027.9328771860539</v>
      </c>
      <c r="V8">
        <v>1.7887536726851729</v>
      </c>
      <c r="W8">
        <v>6627</v>
      </c>
      <c r="X8">
        <v>635.09605572700571</v>
      </c>
      <c r="Y8">
        <v>5.8258130318587602</v>
      </c>
      <c r="Z8">
        <v>13192</v>
      </c>
      <c r="AA8">
        <v>794.39473814974383</v>
      </c>
      <c r="AB8">
        <v>3.6606635418248499</v>
      </c>
      <c r="AC8">
        <v>71282</v>
      </c>
      <c r="AD8">
        <v>1248.767792666034</v>
      </c>
      <c r="AE8">
        <v>1.064966411217124</v>
      </c>
      <c r="AF8">
        <v>5743</v>
      </c>
      <c r="AG8">
        <v>626.75992213925099</v>
      </c>
      <c r="AH8">
        <v>6.6343212817215944</v>
      </c>
      <c r="AI8">
        <v>11672</v>
      </c>
      <c r="AJ8">
        <v>854.63559485900191</v>
      </c>
      <c r="AK8">
        <v>4.4511250516082024</v>
      </c>
      <c r="AL8">
        <v>7556</v>
      </c>
      <c r="AM8">
        <v>828.59519670343252</v>
      </c>
      <c r="AN8">
        <v>6.6662954837189909</v>
      </c>
      <c r="AO8">
        <v>13120</v>
      </c>
      <c r="AP8">
        <v>1062.525764393504</v>
      </c>
      <c r="AQ8">
        <v>4.9231121858250431</v>
      </c>
      <c r="AR8">
        <v>1201</v>
      </c>
      <c r="AS8">
        <v>363.4941540107626</v>
      </c>
      <c r="AT8">
        <v>18.398758583184861</v>
      </c>
      <c r="AU8">
        <v>5564</v>
      </c>
      <c r="AV8">
        <v>665.12480031945881</v>
      </c>
      <c r="AW8">
        <v>7.2669156291253456</v>
      </c>
      <c r="AX8">
        <v>36196</v>
      </c>
      <c r="AY8">
        <v>1392.1451073792559</v>
      </c>
      <c r="AZ8">
        <v>2.3380727679178239</v>
      </c>
      <c r="BA8">
        <v>6245</v>
      </c>
      <c r="BB8">
        <v>718.56106212346356</v>
      </c>
      <c r="BC8">
        <v>6.9946394769161326</v>
      </c>
      <c r="BD8">
        <v>17415</v>
      </c>
      <c r="BE8">
        <v>1059.825457327762</v>
      </c>
      <c r="BF8">
        <v>3.6995164784847701</v>
      </c>
      <c r="BG8">
        <v>74177</v>
      </c>
      <c r="BH8">
        <v>1842.063788254902</v>
      </c>
      <c r="BI8">
        <v>1.509626455586538</v>
      </c>
      <c r="BJ8">
        <v>2895</v>
      </c>
      <c r="BK8">
        <v>2225.44826945045</v>
      </c>
      <c r="BL8">
        <v>46.730780340287978</v>
      </c>
      <c r="BM8">
        <v>1</v>
      </c>
      <c r="BN8">
        <v>1</v>
      </c>
      <c r="BO8">
        <v>1262</v>
      </c>
      <c r="BP8">
        <v>1730.524198039426</v>
      </c>
      <c r="BQ8">
        <v>83.35898525712679</v>
      </c>
      <c r="BR8">
        <v>0.49008164754075362</v>
      </c>
      <c r="BS8">
        <v>0.48796796850775848</v>
      </c>
      <c r="BT8">
        <v>-382</v>
      </c>
      <c r="BU8">
        <v>958.99791449199722</v>
      </c>
      <c r="BV8">
        <v>152.61189937650141</v>
      </c>
      <c r="BW8">
        <v>9.2968771919979792E-2</v>
      </c>
      <c r="BX8">
        <v>8.4190517276244659E-2</v>
      </c>
      <c r="BY8">
        <v>-266</v>
      </c>
      <c r="BZ8">
        <v>880.47657549761084</v>
      </c>
      <c r="CA8">
        <v>201.2195935502001</v>
      </c>
      <c r="CB8">
        <v>8.1787828624337144E-2</v>
      </c>
      <c r="CC8">
        <v>7.500977391913935E-2</v>
      </c>
      <c r="CD8">
        <v>-2108</v>
      </c>
      <c r="CE8">
        <v>1103.9637675213801</v>
      </c>
      <c r="CF8">
        <v>31.835986443924149</v>
      </c>
      <c r="CG8">
        <v>0.1355741982548189</v>
      </c>
      <c r="CH8">
        <v>0.10186445933375569</v>
      </c>
      <c r="CI8">
        <v>-107</v>
      </c>
      <c r="CJ8">
        <v>852.83996154026465</v>
      </c>
      <c r="CK8">
        <v>484.52686506278712</v>
      </c>
      <c r="CL8">
        <v>8.2068404365758532E-2</v>
      </c>
      <c r="CM8">
        <v>7.7422920851476867E-2</v>
      </c>
      <c r="CN8">
        <v>4330</v>
      </c>
      <c r="CO8">
        <v>1013.3888690922161</v>
      </c>
      <c r="CP8">
        <v>14.22729482008207</v>
      </c>
      <c r="CQ8">
        <v>0.1029993546757947</v>
      </c>
      <c r="CR8">
        <v>0.15735335750974019</v>
      </c>
      <c r="CS8">
        <v>166</v>
      </c>
      <c r="CT8">
        <v>480.76709537987313</v>
      </c>
      <c r="CU8">
        <v>176.06001954805481</v>
      </c>
      <c r="CV8">
        <v>1.4519794618557281E-2</v>
      </c>
      <c r="CW8">
        <v>1.619100260188468E-2</v>
      </c>
      <c r="CX8">
        <v>-2374</v>
      </c>
      <c r="CY8">
        <v>1412.0817964976391</v>
      </c>
      <c r="CZ8">
        <v>36.158735759421063</v>
      </c>
      <c r="DA8">
        <v>0.21736202687915601</v>
      </c>
      <c r="DB8">
        <v>0.17687423325289511</v>
      </c>
      <c r="DC8">
        <v>4223</v>
      </c>
      <c r="DD8">
        <v>1324.49726311533</v>
      </c>
      <c r="DE8">
        <v>19.06619724112247</v>
      </c>
      <c r="DF8">
        <v>0.18506775904155329</v>
      </c>
      <c r="DG8">
        <v>0.23477627836121709</v>
      </c>
    </row>
    <row r="9" spans="1:111" x14ac:dyDescent="0.2">
      <c r="A9" t="s">
        <v>170</v>
      </c>
      <c r="B9">
        <v>978</v>
      </c>
      <c r="C9">
        <v>231.04328598771269</v>
      </c>
      <c r="D9">
        <v>14.36112940544332</v>
      </c>
      <c r="E9">
        <v>982</v>
      </c>
      <c r="F9">
        <v>188.98677202386409</v>
      </c>
      <c r="G9">
        <v>11.6991421281464</v>
      </c>
      <c r="H9">
        <v>1875</v>
      </c>
      <c r="I9">
        <v>302.84649576972163</v>
      </c>
      <c r="J9">
        <v>9.818731372473243</v>
      </c>
      <c r="K9">
        <v>3515</v>
      </c>
      <c r="L9">
        <v>428.89625785264201</v>
      </c>
      <c r="M9">
        <v>7.4175592722918609</v>
      </c>
      <c r="N9">
        <v>2256</v>
      </c>
      <c r="O9">
        <v>317.9323827482819</v>
      </c>
      <c r="P9">
        <v>8.5670197338884737</v>
      </c>
      <c r="Q9">
        <v>1640</v>
      </c>
      <c r="R9">
        <v>303.70380307134781</v>
      </c>
      <c r="S9">
        <v>11.257461749253009</v>
      </c>
      <c r="T9">
        <v>28511</v>
      </c>
      <c r="U9">
        <v>859.56849639804739</v>
      </c>
      <c r="V9">
        <v>1.832745397788764</v>
      </c>
      <c r="W9">
        <v>2799</v>
      </c>
      <c r="X9">
        <v>358.6683705040075</v>
      </c>
      <c r="Y9">
        <v>7.78976361518622</v>
      </c>
      <c r="Z9">
        <v>1960</v>
      </c>
      <c r="AA9">
        <v>298.49120590060937</v>
      </c>
      <c r="AB9">
        <v>9.2578377861363883</v>
      </c>
      <c r="AC9">
        <v>39041</v>
      </c>
      <c r="AD9">
        <v>890.31230475603331</v>
      </c>
      <c r="AE9">
        <v>1.3862946276119399</v>
      </c>
      <c r="AF9">
        <v>503</v>
      </c>
      <c r="AG9">
        <v>240.71975407099441</v>
      </c>
      <c r="AH9">
        <v>29.092285686609141</v>
      </c>
      <c r="AI9">
        <v>1898</v>
      </c>
      <c r="AJ9">
        <v>364.93424065165487</v>
      </c>
      <c r="AK9">
        <v>11.688331042807979</v>
      </c>
      <c r="AL9">
        <v>1377</v>
      </c>
      <c r="AM9">
        <v>365.8319286229675</v>
      </c>
      <c r="AN9">
        <v>16.15034351241378</v>
      </c>
      <c r="AO9">
        <v>2945</v>
      </c>
      <c r="AP9">
        <v>504.37684324322419</v>
      </c>
      <c r="AQ9">
        <v>10.41127547578399</v>
      </c>
      <c r="AR9">
        <v>2436</v>
      </c>
      <c r="AS9">
        <v>415.59355144179028</v>
      </c>
      <c r="AT9">
        <v>10.371118916400651</v>
      </c>
      <c r="AU9">
        <v>1568</v>
      </c>
      <c r="AV9">
        <v>347.22183111089078</v>
      </c>
      <c r="AW9">
        <v>13.46154980735108</v>
      </c>
      <c r="AX9">
        <v>31894</v>
      </c>
      <c r="AY9">
        <v>1371.6949369302199</v>
      </c>
      <c r="AZ9">
        <v>2.6144638631618831</v>
      </c>
      <c r="BA9">
        <v>2503</v>
      </c>
      <c r="BB9">
        <v>387.69704667433308</v>
      </c>
      <c r="BC9">
        <v>9.4159846281564388</v>
      </c>
      <c r="BD9">
        <v>2401</v>
      </c>
      <c r="BE9">
        <v>437.17616586451737</v>
      </c>
      <c r="BF9">
        <v>11.06874582056153</v>
      </c>
      <c r="BG9">
        <v>42179</v>
      </c>
      <c r="BH9">
        <v>1466.905245746977</v>
      </c>
      <c r="BI9">
        <v>2.1141698752940798</v>
      </c>
      <c r="BJ9">
        <v>3138</v>
      </c>
      <c r="BK9">
        <v>1715.9449291862491</v>
      </c>
      <c r="BL9">
        <v>33.241797849795887</v>
      </c>
      <c r="BM9">
        <v>1</v>
      </c>
      <c r="BN9">
        <v>1</v>
      </c>
      <c r="BO9">
        <v>3383</v>
      </c>
      <c r="BP9">
        <v>1618.766505707355</v>
      </c>
      <c r="BQ9">
        <v>29.088163968552848</v>
      </c>
      <c r="BR9">
        <v>0.73028354806485485</v>
      </c>
      <c r="BS9">
        <v>0.75615827781597478</v>
      </c>
      <c r="BT9">
        <v>-296</v>
      </c>
      <c r="BU9">
        <v>528.15906694858506</v>
      </c>
      <c r="BV9">
        <v>108.4693721655683</v>
      </c>
      <c r="BW9">
        <v>7.1693860300709511E-2</v>
      </c>
      <c r="BX9">
        <v>5.9342326750278583E-2</v>
      </c>
      <c r="BY9">
        <v>-72</v>
      </c>
      <c r="BZ9">
        <v>461.30141989809658</v>
      </c>
      <c r="CA9">
        <v>389.48110427059828</v>
      </c>
      <c r="CB9">
        <v>4.2007120719243868E-2</v>
      </c>
      <c r="CC9">
        <v>3.7174897460821733E-2</v>
      </c>
      <c r="CD9">
        <v>-498</v>
      </c>
      <c r="CE9">
        <v>474.91999326202301</v>
      </c>
      <c r="CF9">
        <v>57.972924312694303</v>
      </c>
      <c r="CG9">
        <v>4.8026433749135518E-2</v>
      </c>
      <c r="CH9">
        <v>3.2646577680836432E-2</v>
      </c>
      <c r="CI9">
        <v>-475</v>
      </c>
      <c r="CJ9">
        <v>333.65700951725859</v>
      </c>
      <c r="CK9">
        <v>42.70126501580657</v>
      </c>
      <c r="CL9">
        <v>2.5050587843549091E-2</v>
      </c>
      <c r="CM9">
        <v>1.1925365703312081E-2</v>
      </c>
      <c r="CN9">
        <v>916</v>
      </c>
      <c r="CO9">
        <v>410.96593532797817</v>
      </c>
      <c r="CP9">
        <v>27.273724487860409</v>
      </c>
      <c r="CQ9">
        <v>2.5153044235547241E-2</v>
      </c>
      <c r="CR9">
        <v>4.4998696033571213E-2</v>
      </c>
      <c r="CS9">
        <v>180</v>
      </c>
      <c r="CT9">
        <v>523.25806252746838</v>
      </c>
      <c r="CU9">
        <v>176.71667089749019</v>
      </c>
      <c r="CV9">
        <v>5.7785405086959861E-2</v>
      </c>
      <c r="CW9">
        <v>5.7753858555205199E-2</v>
      </c>
      <c r="CX9">
        <v>-570</v>
      </c>
      <c r="CY9">
        <v>662.07854518931515</v>
      </c>
      <c r="CZ9">
        <v>70.610413820648972</v>
      </c>
      <c r="DA9">
        <v>9.0033554468379393E-2</v>
      </c>
      <c r="DB9">
        <v>6.9821475141658165E-2</v>
      </c>
      <c r="DC9">
        <v>441</v>
      </c>
      <c r="DD9">
        <v>529.35810185544528</v>
      </c>
      <c r="DE9">
        <v>72.970122043083251</v>
      </c>
      <c r="DF9">
        <v>5.0203632079096332E-2</v>
      </c>
      <c r="DG9">
        <v>5.6924061736883282E-2</v>
      </c>
    </row>
    <row r="10" spans="1:111" x14ac:dyDescent="0.2">
      <c r="A10" t="s">
        <v>169</v>
      </c>
      <c r="B10">
        <v>3503</v>
      </c>
      <c r="C10">
        <v>447.98325861576569</v>
      </c>
      <c r="D10">
        <v>7.7742006394131247</v>
      </c>
      <c r="E10">
        <v>3397</v>
      </c>
      <c r="F10">
        <v>373.14072412429073</v>
      </c>
      <c r="G10">
        <v>6.6774585500399626</v>
      </c>
      <c r="H10">
        <v>6198</v>
      </c>
      <c r="I10">
        <v>626.36091832105876</v>
      </c>
      <c r="J10">
        <v>6.1433771490269802</v>
      </c>
      <c r="K10">
        <v>10666</v>
      </c>
      <c r="L10">
        <v>810.90566652354823</v>
      </c>
      <c r="M10">
        <v>4.6217117285078126</v>
      </c>
      <c r="N10">
        <v>1236</v>
      </c>
      <c r="O10">
        <v>272.68663333577609</v>
      </c>
      <c r="P10">
        <v>13.41156556279085</v>
      </c>
      <c r="Q10">
        <v>4468</v>
      </c>
      <c r="R10">
        <v>515.01456290089504</v>
      </c>
      <c r="S10">
        <v>7.0071343250197291</v>
      </c>
      <c r="T10">
        <v>30359</v>
      </c>
      <c r="U10">
        <v>959.54989448178253</v>
      </c>
      <c r="V10">
        <v>1.9213841225468611</v>
      </c>
      <c r="W10">
        <v>4579</v>
      </c>
      <c r="X10">
        <v>509.5478387747317</v>
      </c>
      <c r="Y10">
        <v>6.764698080170831</v>
      </c>
      <c r="Z10">
        <v>6900</v>
      </c>
      <c r="AA10">
        <v>583.02915879053592</v>
      </c>
      <c r="AB10">
        <v>5.1365945005994087</v>
      </c>
      <c r="AC10">
        <v>53740</v>
      </c>
      <c r="AD10">
        <v>1153.982235565175</v>
      </c>
      <c r="AE10">
        <v>1.3053758053412361</v>
      </c>
      <c r="AF10">
        <v>3892</v>
      </c>
      <c r="AG10">
        <v>521.8563020602511</v>
      </c>
      <c r="AH10">
        <v>8.1510245013581137</v>
      </c>
      <c r="AI10">
        <v>4998</v>
      </c>
      <c r="AJ10">
        <v>480.3863028855007</v>
      </c>
      <c r="AK10">
        <v>5.8429001130604297</v>
      </c>
      <c r="AL10">
        <v>4880</v>
      </c>
      <c r="AM10">
        <v>622.58734327000252</v>
      </c>
      <c r="AN10">
        <v>7.7555850225472431</v>
      </c>
      <c r="AO10">
        <v>8911</v>
      </c>
      <c r="AP10">
        <v>857.32665886463599</v>
      </c>
      <c r="AQ10">
        <v>5.8486277768410666</v>
      </c>
      <c r="AR10">
        <v>1313</v>
      </c>
      <c r="AS10">
        <v>305.6615775657778</v>
      </c>
      <c r="AT10">
        <v>14.15175241115975</v>
      </c>
      <c r="AU10">
        <v>4031</v>
      </c>
      <c r="AV10">
        <v>589.40139124369227</v>
      </c>
      <c r="AW10">
        <v>8.8885814458266399</v>
      </c>
      <c r="AX10">
        <v>29825</v>
      </c>
      <c r="AY10">
        <v>1278.088807556032</v>
      </c>
      <c r="AZ10">
        <v>2.605041684509247</v>
      </c>
      <c r="BA10">
        <v>4512</v>
      </c>
      <c r="BB10">
        <v>589.92880926430439</v>
      </c>
      <c r="BC10">
        <v>7.9481236023667297</v>
      </c>
      <c r="BD10">
        <v>8890</v>
      </c>
      <c r="BE10">
        <v>709.29894966790982</v>
      </c>
      <c r="BF10">
        <v>4.850222405338533</v>
      </c>
      <c r="BG10">
        <v>53451</v>
      </c>
      <c r="BH10">
        <v>1570.412684615098</v>
      </c>
      <c r="BI10">
        <v>1.786043604309123</v>
      </c>
      <c r="BJ10">
        <v>-289</v>
      </c>
      <c r="BK10">
        <v>1948.812715475759</v>
      </c>
      <c r="BL10">
        <v>409.92684458004408</v>
      </c>
      <c r="BM10">
        <v>1</v>
      </c>
      <c r="BN10">
        <v>1</v>
      </c>
      <c r="BO10">
        <v>-534</v>
      </c>
      <c r="BP10">
        <v>1598.2011763229309</v>
      </c>
      <c r="BQ10">
        <v>181.93836461902839</v>
      </c>
      <c r="BR10">
        <v>0.56492370673613701</v>
      </c>
      <c r="BS10">
        <v>0.55798768965968826</v>
      </c>
      <c r="BT10">
        <v>-67</v>
      </c>
      <c r="BU10">
        <v>779.522289610759</v>
      </c>
      <c r="BV10">
        <v>707.27422729279942</v>
      </c>
      <c r="BW10">
        <v>8.5206550055824337E-2</v>
      </c>
      <c r="BX10">
        <v>8.4413762137284618E-2</v>
      </c>
      <c r="BY10">
        <v>-437</v>
      </c>
      <c r="BZ10">
        <v>782.70939690283524</v>
      </c>
      <c r="CA10">
        <v>108.8812776950937</v>
      </c>
      <c r="CB10">
        <v>8.3141049497580943E-2</v>
      </c>
      <c r="CC10">
        <v>7.5414865951993412E-2</v>
      </c>
      <c r="CD10">
        <v>-1318</v>
      </c>
      <c r="CE10">
        <v>883.14381614774391</v>
      </c>
      <c r="CF10">
        <v>40.733349145003892</v>
      </c>
      <c r="CG10">
        <v>0.1153330852251582</v>
      </c>
      <c r="CH10">
        <v>9.1298572524368113E-2</v>
      </c>
      <c r="CI10">
        <v>389</v>
      </c>
      <c r="CJ10">
        <v>687.76667555210906</v>
      </c>
      <c r="CK10">
        <v>107.47949704285941</v>
      </c>
      <c r="CL10">
        <v>6.5184220320059549E-2</v>
      </c>
      <c r="CM10">
        <v>7.2814353332959159E-2</v>
      </c>
      <c r="CN10">
        <v>1601</v>
      </c>
      <c r="CO10">
        <v>608.28036299061966</v>
      </c>
      <c r="CP10">
        <v>23.096520715230021</v>
      </c>
      <c r="CQ10">
        <v>6.3211760327502794E-2</v>
      </c>
      <c r="CR10">
        <v>9.3506201941965544E-2</v>
      </c>
      <c r="CS10">
        <v>77</v>
      </c>
      <c r="CT10">
        <v>409.61811483380473</v>
      </c>
      <c r="CU10">
        <v>323.38697732902119</v>
      </c>
      <c r="CV10">
        <v>2.2999627837737249E-2</v>
      </c>
      <c r="CW10">
        <v>2.4564554451740848E-2</v>
      </c>
      <c r="CX10">
        <v>-1755</v>
      </c>
      <c r="CY10">
        <v>1180.0749976166769</v>
      </c>
      <c r="CZ10">
        <v>40.875830154978033</v>
      </c>
      <c r="DA10">
        <v>0.19847413472273909</v>
      </c>
      <c r="DB10">
        <v>0.1667134384763615</v>
      </c>
      <c r="DC10">
        <v>1990</v>
      </c>
      <c r="DD10">
        <v>918.16556241235708</v>
      </c>
      <c r="DE10">
        <v>28.048007893948679</v>
      </c>
      <c r="DF10">
        <v>0.1283959806475623</v>
      </c>
      <c r="DG10">
        <v>0.1663205552749247</v>
      </c>
    </row>
    <row r="11" spans="1:111" x14ac:dyDescent="0.2">
      <c r="A11" t="s">
        <v>168</v>
      </c>
      <c r="B11">
        <v>800</v>
      </c>
      <c r="C11">
        <v>238.46383373585189</v>
      </c>
      <c r="D11">
        <v>18.120352107587529</v>
      </c>
      <c r="E11">
        <v>936</v>
      </c>
      <c r="F11">
        <v>191.77330366868071</v>
      </c>
      <c r="G11">
        <v>12.455076485898781</v>
      </c>
      <c r="H11">
        <v>2702</v>
      </c>
      <c r="I11">
        <v>395.89139924984482</v>
      </c>
      <c r="J11">
        <v>8.9068639744474929</v>
      </c>
      <c r="K11">
        <v>4859</v>
      </c>
      <c r="L11">
        <v>539.28100281764057</v>
      </c>
      <c r="M11">
        <v>6.7468696614453476</v>
      </c>
      <c r="N11">
        <v>50</v>
      </c>
      <c r="O11">
        <v>136.03675973794731</v>
      </c>
      <c r="P11">
        <v>165.39423676346181</v>
      </c>
      <c r="Q11">
        <v>2157</v>
      </c>
      <c r="R11">
        <v>366.18847606116719</v>
      </c>
      <c r="S11">
        <v>10.320212161751369</v>
      </c>
      <c r="T11">
        <v>26452</v>
      </c>
      <c r="U11">
        <v>684.7021250149586</v>
      </c>
      <c r="V11">
        <v>1.5735380872596409</v>
      </c>
      <c r="W11">
        <v>990</v>
      </c>
      <c r="X11">
        <v>244.37471227604539</v>
      </c>
      <c r="Y11">
        <v>15.00566223180409</v>
      </c>
      <c r="Z11">
        <v>1736</v>
      </c>
      <c r="AA11">
        <v>306.00980376451992</v>
      </c>
      <c r="AB11">
        <v>10.7156795401692</v>
      </c>
      <c r="AC11">
        <v>34087</v>
      </c>
      <c r="AD11">
        <v>736.15079976863433</v>
      </c>
      <c r="AE11">
        <v>1.312840921658506</v>
      </c>
      <c r="AF11">
        <v>633</v>
      </c>
      <c r="AG11">
        <v>240.72183116618231</v>
      </c>
      <c r="AH11">
        <v>23.11776614146774</v>
      </c>
      <c r="AI11">
        <v>3166</v>
      </c>
      <c r="AJ11">
        <v>504.76331086955992</v>
      </c>
      <c r="AK11">
        <v>9.6919455934647551</v>
      </c>
      <c r="AL11">
        <v>1880</v>
      </c>
      <c r="AM11">
        <v>344.6055716322648</v>
      </c>
      <c r="AN11">
        <v>11.142907961982299</v>
      </c>
      <c r="AO11">
        <v>3528</v>
      </c>
      <c r="AP11">
        <v>484.58745340753512</v>
      </c>
      <c r="AQ11">
        <v>8.3498310245355469</v>
      </c>
      <c r="AR11">
        <v>171</v>
      </c>
      <c r="AS11">
        <v>170.1234845634194</v>
      </c>
      <c r="AT11">
        <v>60.478673479236868</v>
      </c>
      <c r="AU11">
        <v>1648</v>
      </c>
      <c r="AV11">
        <v>340.69341056146072</v>
      </c>
      <c r="AW11">
        <v>12.567260695895939</v>
      </c>
      <c r="AX11">
        <v>25624</v>
      </c>
      <c r="AY11">
        <v>981.22066835141629</v>
      </c>
      <c r="AZ11">
        <v>2.327843929445458</v>
      </c>
      <c r="BA11">
        <v>1212</v>
      </c>
      <c r="BB11">
        <v>309.96128790544151</v>
      </c>
      <c r="BC11">
        <v>15.54672564654576</v>
      </c>
      <c r="BD11">
        <v>3799</v>
      </c>
      <c r="BE11">
        <v>559.22535707887926</v>
      </c>
      <c r="BF11">
        <v>8.9485292014756599</v>
      </c>
      <c r="BG11">
        <v>34334</v>
      </c>
      <c r="BH11">
        <v>1121.617581887873</v>
      </c>
      <c r="BI11">
        <v>1.985886865161127</v>
      </c>
      <c r="BJ11">
        <v>247</v>
      </c>
      <c r="BK11">
        <v>1341.619916369759</v>
      </c>
      <c r="BL11">
        <v>330.19207175953608</v>
      </c>
      <c r="BM11">
        <v>1</v>
      </c>
      <c r="BN11">
        <v>1</v>
      </c>
      <c r="BO11">
        <v>-828</v>
      </c>
      <c r="BP11">
        <v>1196.4994776430119</v>
      </c>
      <c r="BQ11">
        <v>87.844843666432581</v>
      </c>
      <c r="BR11">
        <v>0.77601431630827</v>
      </c>
      <c r="BS11">
        <v>0.74631560552222287</v>
      </c>
      <c r="BT11">
        <v>222</v>
      </c>
      <c r="BU11">
        <v>394.70875338659522</v>
      </c>
      <c r="BV11">
        <v>108.0831220423876</v>
      </c>
      <c r="BW11">
        <v>2.9043330301874611E-2</v>
      </c>
      <c r="BX11">
        <v>3.5300285431350838E-2</v>
      </c>
      <c r="BY11">
        <v>-509</v>
      </c>
      <c r="BZ11">
        <v>500.16597245314478</v>
      </c>
      <c r="CA11">
        <v>59.73521864232805</v>
      </c>
      <c r="CB11">
        <v>6.3279256021357116E-2</v>
      </c>
      <c r="CC11">
        <v>4.7999067979262539E-2</v>
      </c>
      <c r="CD11">
        <v>-822</v>
      </c>
      <c r="CE11">
        <v>524.8647444818522</v>
      </c>
      <c r="CF11">
        <v>38.815901942911289</v>
      </c>
      <c r="CG11">
        <v>7.9267756036025469E-2</v>
      </c>
      <c r="CH11">
        <v>5.4756218325857753E-2</v>
      </c>
      <c r="CI11">
        <v>-167</v>
      </c>
      <c r="CJ11">
        <v>338.83919489929139</v>
      </c>
      <c r="CK11">
        <v>123.3420799371317</v>
      </c>
      <c r="CL11">
        <v>2.3469357819696661E-2</v>
      </c>
      <c r="CM11">
        <v>1.843653521290849E-2</v>
      </c>
      <c r="CN11">
        <v>2230</v>
      </c>
      <c r="CO11">
        <v>539.96573965391542</v>
      </c>
      <c r="CP11">
        <v>14.71958072849961</v>
      </c>
      <c r="CQ11">
        <v>2.7459148649045091E-2</v>
      </c>
      <c r="CR11">
        <v>9.221180171258811E-2</v>
      </c>
      <c r="CS11">
        <v>121</v>
      </c>
      <c r="CT11">
        <v>217.82561832805621</v>
      </c>
      <c r="CU11">
        <v>109.43536302246039</v>
      </c>
      <c r="CV11">
        <v>1.4668348637310411E-3</v>
      </c>
      <c r="CW11">
        <v>4.9804858158094016E-3</v>
      </c>
      <c r="CX11">
        <v>-1331</v>
      </c>
      <c r="CY11">
        <v>725.01655153520471</v>
      </c>
      <c r="CZ11">
        <v>33.113414350578772</v>
      </c>
      <c r="DA11">
        <v>0.1425470120573826</v>
      </c>
      <c r="DB11">
        <v>0.10275528630512031</v>
      </c>
      <c r="DC11">
        <v>2063</v>
      </c>
      <c r="DD11">
        <v>637.47548972489915</v>
      </c>
      <c r="DE11">
        <v>18.784444694992221</v>
      </c>
      <c r="DF11">
        <v>5.0928506468741752E-2</v>
      </c>
      <c r="DG11">
        <v>0.1106483369254966</v>
      </c>
    </row>
    <row r="12" spans="1:111" x14ac:dyDescent="0.2">
      <c r="A12" t="s">
        <v>167</v>
      </c>
      <c r="B12">
        <v>1060</v>
      </c>
      <c r="C12">
        <v>203.3715811021786</v>
      </c>
      <c r="D12">
        <v>11.663220800721369</v>
      </c>
      <c r="E12">
        <v>2882</v>
      </c>
      <c r="F12">
        <v>242.97119170798831</v>
      </c>
      <c r="G12">
        <v>5.1250122172838486</v>
      </c>
      <c r="H12">
        <v>1659</v>
      </c>
      <c r="I12">
        <v>284.01760508813533</v>
      </c>
      <c r="J12">
        <v>10.407177762563791</v>
      </c>
      <c r="K12">
        <v>2912</v>
      </c>
      <c r="L12">
        <v>370.89621189761431</v>
      </c>
      <c r="M12">
        <v>7.7427480021379784</v>
      </c>
      <c r="N12">
        <v>559</v>
      </c>
      <c r="O12">
        <v>164.56609614376831</v>
      </c>
      <c r="P12">
        <v>17.896275496709642</v>
      </c>
      <c r="Q12">
        <v>1253</v>
      </c>
      <c r="R12">
        <v>238.5330165826106</v>
      </c>
      <c r="S12">
        <v>11.57261558679161</v>
      </c>
      <c r="T12">
        <v>9477</v>
      </c>
      <c r="U12">
        <v>477.04192687855021</v>
      </c>
      <c r="V12">
        <v>3.0599883119909901</v>
      </c>
      <c r="W12">
        <v>5152</v>
      </c>
      <c r="X12">
        <v>436.1387393937851</v>
      </c>
      <c r="Y12">
        <v>5.1461555272162149</v>
      </c>
      <c r="Z12">
        <v>3942</v>
      </c>
      <c r="AA12">
        <v>316.85170032682481</v>
      </c>
      <c r="AB12">
        <v>4.8862256569316624</v>
      </c>
      <c r="AC12">
        <v>22042</v>
      </c>
      <c r="AD12">
        <v>557.55806872468452</v>
      </c>
      <c r="AE12">
        <v>1.5377056311250079</v>
      </c>
      <c r="AF12">
        <v>1570</v>
      </c>
      <c r="AG12">
        <v>360.68545853693632</v>
      </c>
      <c r="AH12">
        <v>13.96571190586941</v>
      </c>
      <c r="AI12">
        <v>4292</v>
      </c>
      <c r="AJ12">
        <v>406.37298138532782</v>
      </c>
      <c r="AK12">
        <v>5.7557140503903179</v>
      </c>
      <c r="AL12">
        <v>1313</v>
      </c>
      <c r="AM12">
        <v>268.48463643195669</v>
      </c>
      <c r="AN12">
        <v>12.430506088609199</v>
      </c>
      <c r="AO12">
        <v>3634</v>
      </c>
      <c r="AP12">
        <v>468.29371125395232</v>
      </c>
      <c r="AQ12">
        <v>7.8337101848625226</v>
      </c>
      <c r="AR12">
        <v>655</v>
      </c>
      <c r="AS12">
        <v>206.1674077054858</v>
      </c>
      <c r="AT12">
        <v>19.134310095870969</v>
      </c>
      <c r="AU12">
        <v>2321</v>
      </c>
      <c r="AV12">
        <v>383.68606959335909</v>
      </c>
      <c r="AW12">
        <v>10.049280969537</v>
      </c>
      <c r="AX12">
        <v>10977</v>
      </c>
      <c r="AY12">
        <v>606.75283270867385</v>
      </c>
      <c r="AZ12">
        <v>3.3601777062383489</v>
      </c>
      <c r="BA12">
        <v>3856</v>
      </c>
      <c r="BB12">
        <v>485.32463362166152</v>
      </c>
      <c r="BC12">
        <v>7.6511974173854744</v>
      </c>
      <c r="BD12">
        <v>5862</v>
      </c>
      <c r="BE12">
        <v>543.35347610924509</v>
      </c>
      <c r="BF12">
        <v>5.6346991556482484</v>
      </c>
      <c r="BG12">
        <v>24984</v>
      </c>
      <c r="BH12">
        <v>871.26287651890686</v>
      </c>
      <c r="BI12">
        <v>2.119929098742118</v>
      </c>
      <c r="BJ12">
        <v>2942</v>
      </c>
      <c r="BK12">
        <v>1034.39354212988</v>
      </c>
      <c r="BL12">
        <v>21.37357797106532</v>
      </c>
      <c r="BM12">
        <v>1</v>
      </c>
      <c r="BN12">
        <v>1</v>
      </c>
      <c r="BO12">
        <v>1500</v>
      </c>
      <c r="BP12">
        <v>771.82770097995319</v>
      </c>
      <c r="BQ12">
        <v>31.279744720565478</v>
      </c>
      <c r="BR12">
        <v>0.42995190999001898</v>
      </c>
      <c r="BS12">
        <v>0.4393611911623439</v>
      </c>
      <c r="BT12">
        <v>-1296</v>
      </c>
      <c r="BU12">
        <v>652.50057471239063</v>
      </c>
      <c r="BV12">
        <v>30.606241074355069</v>
      </c>
      <c r="BW12">
        <v>0.23373559568097271</v>
      </c>
      <c r="BX12">
        <v>0.15433877681716299</v>
      </c>
      <c r="BY12">
        <v>1068</v>
      </c>
      <c r="BZ12">
        <v>451.78866740988542</v>
      </c>
      <c r="CA12">
        <v>25.715689776640449</v>
      </c>
      <c r="CB12">
        <v>5.6846021232193088E-2</v>
      </c>
      <c r="CC12">
        <v>9.289945565161703E-2</v>
      </c>
      <c r="CD12">
        <v>-346</v>
      </c>
      <c r="CE12">
        <v>390.83244491725611</v>
      </c>
      <c r="CF12">
        <v>68.667084512053705</v>
      </c>
      <c r="CG12">
        <v>7.5265402413574087E-2</v>
      </c>
      <c r="CH12">
        <v>5.2553634325968622E-2</v>
      </c>
      <c r="CI12">
        <v>510</v>
      </c>
      <c r="CJ12">
        <v>414.07004238413577</v>
      </c>
      <c r="CK12">
        <v>49.355747348964272</v>
      </c>
      <c r="CL12">
        <v>4.8090009980945467E-2</v>
      </c>
      <c r="CM12">
        <v>6.284021773935318E-2</v>
      </c>
      <c r="CN12">
        <v>1410</v>
      </c>
      <c r="CO12">
        <v>473.47016801483909</v>
      </c>
      <c r="CP12">
        <v>20.413036194565059</v>
      </c>
      <c r="CQ12">
        <v>0.13075038562743849</v>
      </c>
      <c r="CR12">
        <v>0.17178994556516169</v>
      </c>
      <c r="CS12">
        <v>96</v>
      </c>
      <c r="CT12">
        <v>263.79347982844462</v>
      </c>
      <c r="CU12">
        <v>167.04247709501311</v>
      </c>
      <c r="CV12">
        <v>2.5360675074857088E-2</v>
      </c>
      <c r="CW12">
        <v>2.6216778738392569E-2</v>
      </c>
      <c r="CX12">
        <v>722</v>
      </c>
      <c r="CY12">
        <v>597.38011349558667</v>
      </c>
      <c r="CZ12">
        <v>50.297646144666253</v>
      </c>
      <c r="DA12">
        <v>0.1321114236457672</v>
      </c>
      <c r="DB12">
        <v>0.14545308997758569</v>
      </c>
      <c r="DC12">
        <v>1920</v>
      </c>
      <c r="DD12">
        <v>628.98966605183591</v>
      </c>
      <c r="DE12">
        <v>19.914819720486189</v>
      </c>
      <c r="DF12">
        <v>0.178840395608384</v>
      </c>
      <c r="DG12">
        <v>0.23463016330451489</v>
      </c>
    </row>
    <row r="13" spans="1:111" x14ac:dyDescent="0.2">
      <c r="A13" t="s">
        <v>166</v>
      </c>
      <c r="B13">
        <v>355</v>
      </c>
      <c r="C13">
        <v>194.03092537015851</v>
      </c>
      <c r="D13">
        <v>33.225895863719927</v>
      </c>
      <c r="E13">
        <v>360</v>
      </c>
      <c r="F13">
        <v>180.4909970053908</v>
      </c>
      <c r="G13">
        <v>30.47804745109605</v>
      </c>
      <c r="H13">
        <v>448</v>
      </c>
      <c r="I13">
        <v>189.05819209968129</v>
      </c>
      <c r="J13">
        <v>25.653792892379681</v>
      </c>
      <c r="K13">
        <v>1320</v>
      </c>
      <c r="L13">
        <v>302.12911147388633</v>
      </c>
      <c r="M13">
        <v>13.91402373924133</v>
      </c>
      <c r="N13">
        <v>2227</v>
      </c>
      <c r="O13">
        <v>273.01465162148349</v>
      </c>
      <c r="P13">
        <v>7.4524631149210094</v>
      </c>
      <c r="Q13">
        <v>872</v>
      </c>
      <c r="R13">
        <v>235.66713814191411</v>
      </c>
      <c r="S13">
        <v>16.429208481492019</v>
      </c>
      <c r="T13">
        <v>19743</v>
      </c>
      <c r="U13">
        <v>763.03210941611098</v>
      </c>
      <c r="V13">
        <v>2.349436796008376</v>
      </c>
      <c r="W13">
        <v>974</v>
      </c>
      <c r="X13">
        <v>234.93403329445479</v>
      </c>
      <c r="Y13">
        <v>14.662940607431819</v>
      </c>
      <c r="Z13">
        <v>715</v>
      </c>
      <c r="AA13">
        <v>265</v>
      </c>
      <c r="AB13">
        <v>22.530660828533168</v>
      </c>
      <c r="AC13">
        <v>24979</v>
      </c>
      <c r="AD13">
        <v>799.33409785896163</v>
      </c>
      <c r="AE13">
        <v>1.94530359388564</v>
      </c>
      <c r="AF13">
        <v>111</v>
      </c>
      <c r="AG13">
        <v>135.58761005342629</v>
      </c>
      <c r="AH13">
        <v>74.255927080931215</v>
      </c>
      <c r="AI13">
        <v>47</v>
      </c>
      <c r="AJ13">
        <v>101.0099005048515</v>
      </c>
      <c r="AK13">
        <v>130.6472230548425</v>
      </c>
      <c r="AL13">
        <v>142</v>
      </c>
      <c r="AM13">
        <v>123.0690862889621</v>
      </c>
      <c r="AN13">
        <v>52.685939590291589</v>
      </c>
      <c r="AO13">
        <v>244</v>
      </c>
      <c r="AP13">
        <v>169.8469899644972</v>
      </c>
      <c r="AQ13">
        <v>42.315758125591003</v>
      </c>
      <c r="AR13">
        <v>2526</v>
      </c>
      <c r="AS13">
        <v>385.96631977414819</v>
      </c>
      <c r="AT13">
        <v>9.2885978474117969</v>
      </c>
      <c r="AU13">
        <v>102</v>
      </c>
      <c r="AV13">
        <v>117.0555423719868</v>
      </c>
      <c r="AW13">
        <v>69.763121981039887</v>
      </c>
      <c r="AX13">
        <v>22037</v>
      </c>
      <c r="AY13">
        <v>1069.9074726348999</v>
      </c>
      <c r="AZ13">
        <v>2.951398463553629</v>
      </c>
      <c r="BA13">
        <v>929</v>
      </c>
      <c r="BB13">
        <v>244.4074466950629</v>
      </c>
      <c r="BC13">
        <v>15.993106075105301</v>
      </c>
      <c r="BD13">
        <v>158</v>
      </c>
      <c r="BE13">
        <v>169.07690557849699</v>
      </c>
      <c r="BF13">
        <v>65.052097102265023</v>
      </c>
      <c r="BG13">
        <v>25894</v>
      </c>
      <c r="BH13">
        <v>1104.818989699218</v>
      </c>
      <c r="BI13">
        <v>2.593737878038703</v>
      </c>
      <c r="BJ13">
        <v>915</v>
      </c>
      <c r="BK13">
        <v>1363.656848330987</v>
      </c>
      <c r="BL13">
        <v>90.597893821714209</v>
      </c>
      <c r="BM13">
        <v>1</v>
      </c>
      <c r="BN13">
        <v>1</v>
      </c>
      <c r="BO13">
        <v>2294</v>
      </c>
      <c r="BP13">
        <v>1314.1232818879671</v>
      </c>
      <c r="BQ13">
        <v>34.823850825013757</v>
      </c>
      <c r="BR13">
        <v>0.79038392249489575</v>
      </c>
      <c r="BS13">
        <v>0.85104657449602228</v>
      </c>
      <c r="BT13">
        <v>-45</v>
      </c>
      <c r="BU13">
        <v>339.01179920468837</v>
      </c>
      <c r="BV13">
        <v>457.96933360984588</v>
      </c>
      <c r="BW13">
        <v>3.8992753913287159E-2</v>
      </c>
      <c r="BX13">
        <v>3.5877037151463662E-2</v>
      </c>
      <c r="BY13">
        <v>-770</v>
      </c>
      <c r="BZ13">
        <v>263.13684652666939</v>
      </c>
      <c r="CA13">
        <v>20.774234913091181</v>
      </c>
      <c r="CB13">
        <v>3.4909323832018897E-2</v>
      </c>
      <c r="CC13">
        <v>3.9391364794933194E-3</v>
      </c>
      <c r="CD13">
        <v>-306</v>
      </c>
      <c r="CE13">
        <v>225.58590381493261</v>
      </c>
      <c r="CF13">
        <v>44.815126808298587</v>
      </c>
      <c r="CG13">
        <v>1.793506545498218E-2</v>
      </c>
      <c r="CH13">
        <v>5.4838958832161893E-3</v>
      </c>
      <c r="CI13">
        <v>-244</v>
      </c>
      <c r="CJ13">
        <v>236.71079400821591</v>
      </c>
      <c r="CK13">
        <v>58.974237383082333</v>
      </c>
      <c r="CL13">
        <v>1.4211938027943471E-2</v>
      </c>
      <c r="CM13">
        <v>4.2867073453309651E-3</v>
      </c>
      <c r="CN13">
        <v>-313</v>
      </c>
      <c r="CO13">
        <v>206.83326618317469</v>
      </c>
      <c r="CP13">
        <v>40.170769430683492</v>
      </c>
      <c r="CQ13">
        <v>1.441210616918211E-2</v>
      </c>
      <c r="CR13">
        <v>1.815092299374372E-3</v>
      </c>
      <c r="CS13">
        <v>299</v>
      </c>
      <c r="CT13">
        <v>472.76526945197662</v>
      </c>
      <c r="CU13">
        <v>96.118829624986347</v>
      </c>
      <c r="CV13">
        <v>8.9154890107690454E-2</v>
      </c>
      <c r="CW13">
        <v>9.7551556345099252E-2</v>
      </c>
      <c r="CX13">
        <v>-1076</v>
      </c>
      <c r="CY13">
        <v>346.5977495599185</v>
      </c>
      <c r="CZ13">
        <v>19.58157249974116</v>
      </c>
      <c r="DA13">
        <v>5.2844389287001081E-2</v>
      </c>
      <c r="DB13">
        <v>9.4230323627095079E-3</v>
      </c>
      <c r="DC13">
        <v>-557</v>
      </c>
      <c r="DD13">
        <v>314.34376087334698</v>
      </c>
      <c r="DE13">
        <v>34.307079379147623</v>
      </c>
      <c r="DF13">
        <v>2.8624044197125581E-2</v>
      </c>
      <c r="DG13">
        <v>6.1017996447053366E-3</v>
      </c>
    </row>
    <row r="14" spans="1:111" x14ac:dyDescent="0.2">
      <c r="A14" t="s">
        <v>165</v>
      </c>
      <c r="B14">
        <v>717</v>
      </c>
      <c r="C14">
        <v>220.35199114144621</v>
      </c>
      <c r="D14">
        <v>18.682367949998191</v>
      </c>
      <c r="E14">
        <v>1655</v>
      </c>
      <c r="F14">
        <v>294.11392350584151</v>
      </c>
      <c r="G14">
        <v>10.80318179251752</v>
      </c>
      <c r="H14">
        <v>1011</v>
      </c>
      <c r="I14">
        <v>273.88866351128883</v>
      </c>
      <c r="J14">
        <v>16.468612046292531</v>
      </c>
      <c r="K14">
        <v>1915</v>
      </c>
      <c r="L14">
        <v>349.61550308875042</v>
      </c>
      <c r="M14">
        <v>11.098288288388749</v>
      </c>
      <c r="N14">
        <v>523</v>
      </c>
      <c r="O14">
        <v>203.24123597341159</v>
      </c>
      <c r="P14">
        <v>23.623499680172451</v>
      </c>
      <c r="Q14">
        <v>904</v>
      </c>
      <c r="R14">
        <v>217.29242968865711</v>
      </c>
      <c r="S14">
        <v>14.612020179725169</v>
      </c>
      <c r="T14">
        <v>17444</v>
      </c>
      <c r="U14">
        <v>663.74091330880003</v>
      </c>
      <c r="V14">
        <v>2.313058455085105</v>
      </c>
      <c r="W14">
        <v>488</v>
      </c>
      <c r="X14">
        <v>212.53940811059019</v>
      </c>
      <c r="Y14">
        <v>26.47608352566024</v>
      </c>
      <c r="Z14">
        <v>2372</v>
      </c>
      <c r="AA14">
        <v>367.50238094466818</v>
      </c>
      <c r="AB14">
        <v>9.4184528963712459</v>
      </c>
      <c r="AC14">
        <v>22742</v>
      </c>
      <c r="AD14">
        <v>687.42854174088529</v>
      </c>
      <c r="AE14">
        <v>1.83752392501932</v>
      </c>
      <c r="AF14">
        <v>937</v>
      </c>
      <c r="AG14">
        <v>299.76657585528108</v>
      </c>
      <c r="AH14">
        <v>19.4481239586523</v>
      </c>
      <c r="AI14">
        <v>3234</v>
      </c>
      <c r="AJ14">
        <v>574.50413401471712</v>
      </c>
      <c r="AK14">
        <v>10.799091980810219</v>
      </c>
      <c r="AL14">
        <v>735</v>
      </c>
      <c r="AM14">
        <v>271.38533490223818</v>
      </c>
      <c r="AN14">
        <v>22.445698976675409</v>
      </c>
      <c r="AO14">
        <v>2054</v>
      </c>
      <c r="AP14">
        <v>462.70400905978761</v>
      </c>
      <c r="AQ14">
        <v>13.694208026440741</v>
      </c>
      <c r="AR14">
        <v>479</v>
      </c>
      <c r="AS14">
        <v>169.6142682677374</v>
      </c>
      <c r="AT14">
        <v>21.525882603414839</v>
      </c>
      <c r="AU14">
        <v>1319</v>
      </c>
      <c r="AV14">
        <v>374.75992315080862</v>
      </c>
      <c r="AW14">
        <v>17.271992605193152</v>
      </c>
      <c r="AX14">
        <v>19749</v>
      </c>
      <c r="AY14">
        <v>762.66834207275178</v>
      </c>
      <c r="AZ14">
        <v>2.3476032785092791</v>
      </c>
      <c r="BA14">
        <v>558</v>
      </c>
      <c r="BB14">
        <v>221.93692797729719</v>
      </c>
      <c r="BC14">
        <v>24.178506387041988</v>
      </c>
      <c r="BD14">
        <v>4171</v>
      </c>
      <c r="BE14">
        <v>648.00848759873509</v>
      </c>
      <c r="BF14">
        <v>9.4444049934995515</v>
      </c>
      <c r="BG14">
        <v>27011</v>
      </c>
      <c r="BH14">
        <v>920.97176938275368</v>
      </c>
      <c r="BI14">
        <v>2.072715774993287</v>
      </c>
      <c r="BJ14">
        <v>4269</v>
      </c>
      <c r="BK14">
        <v>1149.237573350262</v>
      </c>
      <c r="BL14">
        <v>16.365065932317069</v>
      </c>
      <c r="BM14">
        <v>1</v>
      </c>
      <c r="BN14">
        <v>1</v>
      </c>
      <c r="BO14">
        <v>2305</v>
      </c>
      <c r="BP14">
        <v>1011.046487556334</v>
      </c>
      <c r="BQ14">
        <v>26.6645520852998</v>
      </c>
      <c r="BR14">
        <v>0.76703895875472694</v>
      </c>
      <c r="BS14">
        <v>0.73114656991596016</v>
      </c>
      <c r="BT14">
        <v>70</v>
      </c>
      <c r="BU14">
        <v>307.29301977103222</v>
      </c>
      <c r="BV14">
        <v>266.86323905430498</v>
      </c>
      <c r="BW14">
        <v>2.1458095154339989E-2</v>
      </c>
      <c r="BX14">
        <v>2.0658250342453079E-2</v>
      </c>
      <c r="BY14">
        <v>415</v>
      </c>
      <c r="BZ14">
        <v>433.19856878803279</v>
      </c>
      <c r="CA14">
        <v>63.456046989860887</v>
      </c>
      <c r="CB14">
        <v>3.9750241843285551E-2</v>
      </c>
      <c r="CC14">
        <v>4.8831957350708971E-2</v>
      </c>
      <c r="CD14">
        <v>-276</v>
      </c>
      <c r="CE14">
        <v>385.57100513394408</v>
      </c>
      <c r="CF14">
        <v>84.923793034215251</v>
      </c>
      <c r="CG14">
        <v>4.4455193034913368E-2</v>
      </c>
      <c r="CH14">
        <v>2.7211136203768839E-2</v>
      </c>
      <c r="CI14">
        <v>220</v>
      </c>
      <c r="CJ14">
        <v>372.04166433344528</v>
      </c>
      <c r="CK14">
        <v>102.80233885975279</v>
      </c>
      <c r="CL14">
        <v>3.1527570134552811E-2</v>
      </c>
      <c r="CM14">
        <v>3.4689570915552921E-2</v>
      </c>
      <c r="CN14">
        <v>1579</v>
      </c>
      <c r="CO14">
        <v>645.41304604106051</v>
      </c>
      <c r="CP14">
        <v>24.847900966178841</v>
      </c>
      <c r="CQ14">
        <v>7.2772843197607948E-2</v>
      </c>
      <c r="CR14">
        <v>0.1197289992965829</v>
      </c>
      <c r="CS14">
        <v>-44</v>
      </c>
      <c r="CT14">
        <v>264.71871864301551</v>
      </c>
      <c r="CU14">
        <v>365.73462094917858</v>
      </c>
      <c r="CV14">
        <v>2.299709788057339E-2</v>
      </c>
      <c r="CW14">
        <v>1.773351597497316E-2</v>
      </c>
      <c r="CX14">
        <v>139</v>
      </c>
      <c r="CY14">
        <v>579.93620338792437</v>
      </c>
      <c r="CZ14">
        <v>253.62935574902119</v>
      </c>
      <c r="DA14">
        <v>8.4205434878198926E-2</v>
      </c>
      <c r="DB14">
        <v>7.6043093554477803E-2</v>
      </c>
      <c r="DC14">
        <v>1799</v>
      </c>
      <c r="DD14">
        <v>744.96509985367766</v>
      </c>
      <c r="DE14">
        <v>25.17322524177321</v>
      </c>
      <c r="DF14">
        <v>0.10430041333216079</v>
      </c>
      <c r="DG14">
        <v>0.15441857021213579</v>
      </c>
    </row>
    <row r="15" spans="1:111" x14ac:dyDescent="0.2">
      <c r="A15" t="s">
        <v>164</v>
      </c>
      <c r="B15">
        <v>0</v>
      </c>
      <c r="C15">
        <v>26</v>
      </c>
      <c r="D15">
        <v>0</v>
      </c>
      <c r="E15">
        <v>0</v>
      </c>
      <c r="F15">
        <v>26</v>
      </c>
      <c r="G15">
        <v>0</v>
      </c>
      <c r="H15">
        <v>0</v>
      </c>
      <c r="I15">
        <v>26</v>
      </c>
      <c r="J15">
        <v>0</v>
      </c>
      <c r="K15">
        <v>0</v>
      </c>
      <c r="L15">
        <v>36.76955262170047</v>
      </c>
      <c r="M15">
        <v>0</v>
      </c>
      <c r="N15">
        <v>216</v>
      </c>
      <c r="O15">
        <v>93.824303887638834</v>
      </c>
      <c r="P15">
        <v>26.405579164594968</v>
      </c>
      <c r="Q15">
        <v>0</v>
      </c>
      <c r="R15">
        <v>26</v>
      </c>
      <c r="S15">
        <v>0</v>
      </c>
      <c r="T15">
        <v>2226</v>
      </c>
      <c r="U15">
        <v>241.1907958442859</v>
      </c>
      <c r="V15">
        <v>6.5867270703590313</v>
      </c>
      <c r="W15">
        <v>0</v>
      </c>
      <c r="X15">
        <v>36.76955262170047</v>
      </c>
      <c r="Y15">
        <v>0</v>
      </c>
      <c r="Z15">
        <v>0</v>
      </c>
      <c r="AA15">
        <v>36.76955262170047</v>
      </c>
      <c r="AB15">
        <v>0</v>
      </c>
      <c r="AC15">
        <v>2442</v>
      </c>
      <c r="AD15">
        <v>249.41130688082291</v>
      </c>
      <c r="AE15">
        <v>6.2087557630230563</v>
      </c>
      <c r="AF15">
        <v>16</v>
      </c>
      <c r="AG15">
        <v>35.156791662493887</v>
      </c>
      <c r="AH15">
        <v>133.5744364076516</v>
      </c>
      <c r="AI15">
        <v>0</v>
      </c>
      <c r="AJ15">
        <v>26</v>
      </c>
      <c r="AK15">
        <v>0</v>
      </c>
      <c r="AL15">
        <v>0</v>
      </c>
      <c r="AM15">
        <v>26</v>
      </c>
      <c r="AN15">
        <v>0</v>
      </c>
      <c r="AO15">
        <v>18</v>
      </c>
      <c r="AP15">
        <v>44.988887516807971</v>
      </c>
      <c r="AQ15">
        <v>151.93815439651459</v>
      </c>
      <c r="AR15">
        <v>211</v>
      </c>
      <c r="AS15">
        <v>120.378569521323</v>
      </c>
      <c r="AT15">
        <v>34.681735409995248</v>
      </c>
      <c r="AU15">
        <v>18</v>
      </c>
      <c r="AV15">
        <v>36.715119501371639</v>
      </c>
      <c r="AW15">
        <v>123.9956754521163</v>
      </c>
      <c r="AX15">
        <v>1692</v>
      </c>
      <c r="AY15">
        <v>346.57466727964987</v>
      </c>
      <c r="AZ15">
        <v>12.45175462859909</v>
      </c>
      <c r="BA15">
        <v>0</v>
      </c>
      <c r="BB15">
        <v>36.76955262170047</v>
      </c>
      <c r="BC15">
        <v>0</v>
      </c>
      <c r="BD15">
        <v>16</v>
      </c>
      <c r="BE15">
        <v>43.726422218150887</v>
      </c>
      <c r="BF15">
        <v>166.13382301729061</v>
      </c>
      <c r="BG15">
        <v>1937</v>
      </c>
      <c r="BH15">
        <v>349.77564237665263</v>
      </c>
      <c r="BI15">
        <v>10.97726225265005</v>
      </c>
      <c r="BJ15">
        <v>-505</v>
      </c>
      <c r="BK15">
        <v>429.59166658584058</v>
      </c>
      <c r="BL15">
        <v>51.712861246000863</v>
      </c>
      <c r="BM15">
        <v>1</v>
      </c>
      <c r="BN15">
        <v>1</v>
      </c>
      <c r="BO15">
        <v>-534</v>
      </c>
      <c r="BP15">
        <v>422.24045282279621</v>
      </c>
      <c r="BQ15">
        <v>48.067626654690322</v>
      </c>
      <c r="BR15">
        <v>0.91154791154791159</v>
      </c>
      <c r="BS15">
        <v>0.87351574599896753</v>
      </c>
      <c r="BT15">
        <v>0</v>
      </c>
      <c r="BU15">
        <v>52</v>
      </c>
      <c r="BW15">
        <v>0</v>
      </c>
      <c r="BX15">
        <v>0</v>
      </c>
      <c r="BY15">
        <v>18</v>
      </c>
      <c r="BZ15">
        <v>44.988887516807971</v>
      </c>
      <c r="CA15">
        <v>151.93815439651459</v>
      </c>
      <c r="CB15">
        <v>0</v>
      </c>
      <c r="CC15">
        <v>9.2927207021166747E-3</v>
      </c>
      <c r="CD15">
        <v>0</v>
      </c>
      <c r="CE15">
        <v>36.76955262170047</v>
      </c>
      <c r="CG15">
        <v>0</v>
      </c>
      <c r="CH15">
        <v>0</v>
      </c>
      <c r="CI15">
        <v>16</v>
      </c>
      <c r="CJ15">
        <v>43.726422218150887</v>
      </c>
      <c r="CK15">
        <v>166.13382301729061</v>
      </c>
      <c r="CL15">
        <v>0</v>
      </c>
      <c r="CM15">
        <v>8.2601961796592675E-3</v>
      </c>
      <c r="CN15">
        <v>0</v>
      </c>
      <c r="CO15">
        <v>36.76955262170047</v>
      </c>
      <c r="CQ15">
        <v>0</v>
      </c>
      <c r="CR15">
        <v>0</v>
      </c>
      <c r="CS15">
        <v>-5</v>
      </c>
      <c r="CT15">
        <v>152.6237203058555</v>
      </c>
      <c r="CU15">
        <v>1855.607541712528</v>
      </c>
      <c r="CV15">
        <v>8.8452088452088448E-2</v>
      </c>
      <c r="CW15">
        <v>0.10893133711925659</v>
      </c>
      <c r="CX15">
        <v>18</v>
      </c>
      <c r="CY15">
        <v>58.103356185335798</v>
      </c>
      <c r="CZ15">
        <v>196.22882872453829</v>
      </c>
      <c r="DA15">
        <v>0</v>
      </c>
      <c r="DB15">
        <v>9.2927207021166747E-3</v>
      </c>
      <c r="DC15">
        <v>16</v>
      </c>
      <c r="DD15">
        <v>57.131427428342803</v>
      </c>
      <c r="DE15">
        <v>217.06469387668241</v>
      </c>
      <c r="DF15">
        <v>0</v>
      </c>
      <c r="DG15">
        <v>8.2601961796592675E-3</v>
      </c>
    </row>
    <row r="16" spans="1:111" x14ac:dyDescent="0.2">
      <c r="A16" t="s">
        <v>163</v>
      </c>
      <c r="B16">
        <v>187</v>
      </c>
      <c r="C16">
        <v>108.8622983406101</v>
      </c>
      <c r="D16">
        <v>35.389138481741817</v>
      </c>
      <c r="E16">
        <v>230</v>
      </c>
      <c r="F16">
        <v>187.46733048720779</v>
      </c>
      <c r="G16">
        <v>49.548653492059692</v>
      </c>
      <c r="H16">
        <v>365</v>
      </c>
      <c r="I16">
        <v>158.9937105674309</v>
      </c>
      <c r="J16">
        <v>26.48019495647765</v>
      </c>
      <c r="K16">
        <v>519</v>
      </c>
      <c r="L16">
        <v>180.01388835309351</v>
      </c>
      <c r="M16">
        <v>21.0849586067541</v>
      </c>
      <c r="N16">
        <v>68</v>
      </c>
      <c r="O16">
        <v>78.90500617831546</v>
      </c>
      <c r="P16">
        <v>70.539072213763149</v>
      </c>
      <c r="Q16">
        <v>154</v>
      </c>
      <c r="R16">
        <v>84.41563836162112</v>
      </c>
      <c r="S16">
        <v>33.322400963810487</v>
      </c>
      <c r="T16">
        <v>5517</v>
      </c>
      <c r="U16">
        <v>395.40106221405119</v>
      </c>
      <c r="V16">
        <v>4.3568132565554629</v>
      </c>
      <c r="W16">
        <v>35</v>
      </c>
      <c r="X16">
        <v>59.657354953098618</v>
      </c>
      <c r="Y16">
        <v>103.6167693497154</v>
      </c>
      <c r="Z16">
        <v>417</v>
      </c>
      <c r="AA16">
        <v>216.7833019399788</v>
      </c>
      <c r="AB16">
        <v>31.602676804207029</v>
      </c>
      <c r="AC16">
        <v>6556</v>
      </c>
      <c r="AD16">
        <v>374.24056434331112</v>
      </c>
      <c r="AE16">
        <v>3.4701321357944099</v>
      </c>
      <c r="AF16">
        <v>431</v>
      </c>
      <c r="AG16">
        <v>226.0464554024239</v>
      </c>
      <c r="AH16">
        <v>31.882658608653639</v>
      </c>
      <c r="AI16">
        <v>427</v>
      </c>
      <c r="AJ16">
        <v>169.31922513406451</v>
      </c>
      <c r="AK16">
        <v>24.105297457210401</v>
      </c>
      <c r="AL16">
        <v>515</v>
      </c>
      <c r="AM16">
        <v>246.00203251192869</v>
      </c>
      <c r="AN16">
        <v>29.03792398405626</v>
      </c>
      <c r="AO16">
        <v>985</v>
      </c>
      <c r="AP16">
        <v>317.40667919878427</v>
      </c>
      <c r="AQ16">
        <v>19.589074981795889</v>
      </c>
      <c r="AR16">
        <v>76</v>
      </c>
      <c r="AS16">
        <v>124.0644993541666</v>
      </c>
      <c r="AT16">
        <v>99.235721767850407</v>
      </c>
      <c r="AU16">
        <v>470</v>
      </c>
      <c r="AV16">
        <v>200.57417580536131</v>
      </c>
      <c r="AW16">
        <v>25.942465990475501</v>
      </c>
      <c r="AX16">
        <v>6673</v>
      </c>
      <c r="AY16">
        <v>626.18367912298709</v>
      </c>
      <c r="AZ16">
        <v>5.7044623333333666</v>
      </c>
      <c r="BA16">
        <v>190</v>
      </c>
      <c r="BB16">
        <v>124.18131904598209</v>
      </c>
      <c r="BC16">
        <v>39.731665028309749</v>
      </c>
      <c r="BD16">
        <v>858</v>
      </c>
      <c r="BE16">
        <v>282.42875207740451</v>
      </c>
      <c r="BF16">
        <v>20.010397551200889</v>
      </c>
      <c r="BG16">
        <v>8782</v>
      </c>
      <c r="BH16">
        <v>706.94412791959735</v>
      </c>
      <c r="BI16">
        <v>4.8935694517425956</v>
      </c>
      <c r="BJ16">
        <v>2226</v>
      </c>
      <c r="BK16">
        <v>799.89124260739345</v>
      </c>
      <c r="BL16">
        <v>21.844387894580859</v>
      </c>
      <c r="BM16">
        <v>1</v>
      </c>
      <c r="BN16">
        <v>1</v>
      </c>
      <c r="BO16">
        <v>1156</v>
      </c>
      <c r="BP16">
        <v>740.57275132157008</v>
      </c>
      <c r="BQ16">
        <v>38.944308080561321</v>
      </c>
      <c r="BR16">
        <v>0.84151921903599758</v>
      </c>
      <c r="BS16">
        <v>0.75984969255294921</v>
      </c>
      <c r="BT16">
        <v>155</v>
      </c>
      <c r="BU16">
        <v>137.7679207943562</v>
      </c>
      <c r="BV16">
        <v>54.031932853948902</v>
      </c>
      <c r="BW16">
        <v>5.3386211104331912E-3</v>
      </c>
      <c r="BX16">
        <v>2.1635162833067639E-2</v>
      </c>
      <c r="BY16">
        <v>316</v>
      </c>
      <c r="BZ16">
        <v>217.61433776293319</v>
      </c>
      <c r="CA16">
        <v>41.863402285970771</v>
      </c>
      <c r="CB16">
        <v>2.3489932885906041E-2</v>
      </c>
      <c r="CC16">
        <v>5.3518560692325211E-2</v>
      </c>
      <c r="CD16">
        <v>150</v>
      </c>
      <c r="CE16">
        <v>292.90954235053522</v>
      </c>
      <c r="CF16">
        <v>118.7070080447964</v>
      </c>
      <c r="CG16">
        <v>5.5674191580231847E-2</v>
      </c>
      <c r="CH16">
        <v>5.8642678205420178E-2</v>
      </c>
      <c r="CI16">
        <v>244</v>
      </c>
      <c r="CJ16">
        <v>250.8944000969332</v>
      </c>
      <c r="CK16">
        <v>62.507947604996083</v>
      </c>
      <c r="CL16">
        <v>2.852348993288591E-2</v>
      </c>
      <c r="CM16">
        <v>4.9077658847642897E-2</v>
      </c>
      <c r="CN16">
        <v>197</v>
      </c>
      <c r="CO16">
        <v>252.61235124197711</v>
      </c>
      <c r="CP16">
        <v>77.951136729352783</v>
      </c>
      <c r="CQ16">
        <v>3.5082367297132398E-2</v>
      </c>
      <c r="CR16">
        <v>4.8622181735367788E-2</v>
      </c>
      <c r="CS16">
        <v>8</v>
      </c>
      <c r="CT16">
        <v>147.03060905811421</v>
      </c>
      <c r="CU16">
        <v>1117.2538682227521</v>
      </c>
      <c r="CV16">
        <v>1.0372178157413059E-2</v>
      </c>
      <c r="CW16">
        <v>8.6540651332270551E-3</v>
      </c>
      <c r="CX16">
        <v>466</v>
      </c>
      <c r="CY16">
        <v>364.89998629761561</v>
      </c>
      <c r="CZ16">
        <v>47.601652334113723</v>
      </c>
      <c r="DA16">
        <v>7.9164124466137895E-2</v>
      </c>
      <c r="DB16">
        <v>0.1121612388977454</v>
      </c>
      <c r="DC16">
        <v>441</v>
      </c>
      <c r="DD16">
        <v>356.03511062815141</v>
      </c>
      <c r="DE16">
        <v>49.078167280517661</v>
      </c>
      <c r="DF16">
        <v>6.3605857230018298E-2</v>
      </c>
      <c r="DG16">
        <v>9.7699840583010705E-2</v>
      </c>
    </row>
    <row r="17" spans="1:111" x14ac:dyDescent="0.2">
      <c r="A17" t="s">
        <v>162</v>
      </c>
      <c r="B17">
        <v>1835</v>
      </c>
      <c r="C17">
        <v>358</v>
      </c>
      <c r="D17">
        <v>11.859900780997661</v>
      </c>
      <c r="E17">
        <v>3165</v>
      </c>
      <c r="F17">
        <v>381</v>
      </c>
      <c r="G17">
        <v>7.3178812716979502</v>
      </c>
      <c r="H17">
        <v>6251</v>
      </c>
      <c r="I17">
        <v>663</v>
      </c>
      <c r="J17">
        <v>6.4476006027485449</v>
      </c>
      <c r="K17">
        <v>13381</v>
      </c>
      <c r="L17">
        <v>833.42306183594417</v>
      </c>
      <c r="M17">
        <v>3.7862652953500242</v>
      </c>
      <c r="N17">
        <v>1912</v>
      </c>
      <c r="O17">
        <v>289.17122955093578</v>
      </c>
      <c r="P17">
        <v>9.1939320862934402</v>
      </c>
      <c r="Q17">
        <v>7130</v>
      </c>
      <c r="R17">
        <v>505</v>
      </c>
      <c r="S17">
        <v>4.3056224608550711</v>
      </c>
      <c r="T17">
        <v>70464</v>
      </c>
      <c r="U17">
        <v>1142.804007693358</v>
      </c>
      <c r="V17">
        <v>0.98591292360405791</v>
      </c>
      <c r="W17">
        <v>3308</v>
      </c>
      <c r="X17">
        <v>440.70965498840621</v>
      </c>
      <c r="Y17">
        <v>8.098809094805743</v>
      </c>
      <c r="Z17">
        <v>5000</v>
      </c>
      <c r="AA17">
        <v>522.80493494227846</v>
      </c>
      <c r="AB17">
        <v>6.3562910023377324</v>
      </c>
      <c r="AC17">
        <v>94065</v>
      </c>
      <c r="AD17">
        <v>1174</v>
      </c>
      <c r="AE17">
        <v>0.75870707654297775</v>
      </c>
      <c r="AF17">
        <v>2260</v>
      </c>
      <c r="AG17">
        <v>507</v>
      </c>
      <c r="AH17">
        <v>13.63746402345536</v>
      </c>
      <c r="AI17">
        <v>6507</v>
      </c>
      <c r="AJ17">
        <v>621</v>
      </c>
      <c r="AK17">
        <v>5.801561376735739</v>
      </c>
      <c r="AL17">
        <v>5377</v>
      </c>
      <c r="AM17">
        <v>692</v>
      </c>
      <c r="AN17">
        <v>7.8234832250161537</v>
      </c>
      <c r="AO17">
        <v>12532</v>
      </c>
      <c r="AP17">
        <v>1010.227697105954</v>
      </c>
      <c r="AQ17">
        <v>4.9004163789620367</v>
      </c>
      <c r="AR17">
        <v>2403</v>
      </c>
      <c r="AS17">
        <v>457.3543483995752</v>
      </c>
      <c r="AT17">
        <v>11.56999415370036</v>
      </c>
      <c r="AU17">
        <v>7155</v>
      </c>
      <c r="AV17">
        <v>736</v>
      </c>
      <c r="AW17">
        <v>6.2531993483418606</v>
      </c>
      <c r="AX17">
        <v>79189</v>
      </c>
      <c r="AY17">
        <v>1523.019369541963</v>
      </c>
      <c r="AZ17">
        <v>1.1691619303930401</v>
      </c>
      <c r="BA17">
        <v>5186</v>
      </c>
      <c r="BB17">
        <v>739.12448207321609</v>
      </c>
      <c r="BC17">
        <v>8.6640145502002248</v>
      </c>
      <c r="BD17">
        <v>8767</v>
      </c>
      <c r="BE17">
        <v>801.67948707697394</v>
      </c>
      <c r="BF17">
        <v>5.5588360127555836</v>
      </c>
      <c r="BG17">
        <v>108077</v>
      </c>
      <c r="BH17">
        <v>1365</v>
      </c>
      <c r="BI17">
        <v>0.76777411849195776</v>
      </c>
      <c r="BJ17">
        <v>14012</v>
      </c>
      <c r="BK17">
        <v>1800.4168961659959</v>
      </c>
      <c r="BL17">
        <v>7.81100739603135</v>
      </c>
      <c r="BM17">
        <v>1</v>
      </c>
      <c r="BN17">
        <v>1</v>
      </c>
      <c r="BO17">
        <v>8725</v>
      </c>
      <c r="BP17">
        <v>1904.09794916123</v>
      </c>
      <c r="BQ17">
        <v>13.266548447836049</v>
      </c>
      <c r="BR17">
        <v>0.74909902726837829</v>
      </c>
      <c r="BS17">
        <v>0.73270908703979565</v>
      </c>
      <c r="BT17">
        <v>1878</v>
      </c>
      <c r="BU17">
        <v>860.5405278079586</v>
      </c>
      <c r="BV17">
        <v>27.855428163828119</v>
      </c>
      <c r="BW17">
        <v>3.5167171636634242E-2</v>
      </c>
      <c r="BX17">
        <v>4.7984307484478662E-2</v>
      </c>
      <c r="BY17">
        <v>25</v>
      </c>
      <c r="BZ17">
        <v>892.59229214686809</v>
      </c>
      <c r="CA17">
        <v>2170.4371845516548</v>
      </c>
      <c r="CB17">
        <v>7.5798649869770904E-2</v>
      </c>
      <c r="CC17">
        <v>6.6202799855658467E-2</v>
      </c>
      <c r="CD17">
        <v>-874</v>
      </c>
      <c r="CE17">
        <v>958.34910131955564</v>
      </c>
      <c r="CF17">
        <v>66.657098434306562</v>
      </c>
      <c r="CG17">
        <v>6.6454047732950619E-2</v>
      </c>
      <c r="CH17">
        <v>4.9751566013120273E-2</v>
      </c>
      <c r="CI17">
        <v>425</v>
      </c>
      <c r="CJ17">
        <v>620.65529885758644</v>
      </c>
      <c r="CK17">
        <v>88.776012709828194</v>
      </c>
      <c r="CL17">
        <v>1.9507787168447348E-2</v>
      </c>
      <c r="CM17">
        <v>2.0911017145183529E-2</v>
      </c>
      <c r="CN17">
        <v>3342</v>
      </c>
      <c r="CO17">
        <v>728.56159657231456</v>
      </c>
      <c r="CP17">
        <v>13.252381435725731</v>
      </c>
      <c r="CQ17">
        <v>3.3646946260564498E-2</v>
      </c>
      <c r="CR17">
        <v>6.0207074585712041E-2</v>
      </c>
      <c r="CS17">
        <v>491</v>
      </c>
      <c r="CT17">
        <v>541.10350211396712</v>
      </c>
      <c r="CU17">
        <v>66.993543616583878</v>
      </c>
      <c r="CV17">
        <v>2.0326370063254131E-2</v>
      </c>
      <c r="CW17">
        <v>2.2234147876051331E-2</v>
      </c>
      <c r="CX17">
        <v>-849</v>
      </c>
      <c r="CY17">
        <v>1309.638881524216</v>
      </c>
      <c r="CZ17">
        <v>93.773034002041825</v>
      </c>
      <c r="DA17">
        <v>0.1422526976027215</v>
      </c>
      <c r="DB17">
        <v>0.11595436586877871</v>
      </c>
      <c r="DC17">
        <v>3767</v>
      </c>
      <c r="DD17">
        <v>957.08672543296723</v>
      </c>
      <c r="DE17">
        <v>15.44506606214691</v>
      </c>
      <c r="DF17">
        <v>5.3154733429011863E-2</v>
      </c>
      <c r="DG17">
        <v>8.111809173089557E-2</v>
      </c>
    </row>
    <row r="18" spans="1:111" x14ac:dyDescent="0.2">
      <c r="A18" t="s">
        <v>161</v>
      </c>
      <c r="B18">
        <v>31</v>
      </c>
      <c r="C18">
        <v>21</v>
      </c>
      <c r="D18">
        <v>41.180507892930677</v>
      </c>
      <c r="E18">
        <v>0</v>
      </c>
      <c r="F18">
        <v>27</v>
      </c>
      <c r="G18">
        <v>0</v>
      </c>
      <c r="H18">
        <v>64</v>
      </c>
      <c r="I18">
        <v>67</v>
      </c>
      <c r="J18">
        <v>63.639817629179333</v>
      </c>
      <c r="K18">
        <v>205</v>
      </c>
      <c r="L18">
        <v>112.2007130102122</v>
      </c>
      <c r="M18">
        <v>33.271766034609598</v>
      </c>
      <c r="N18">
        <v>691</v>
      </c>
      <c r="O18">
        <v>194.8794499171218</v>
      </c>
      <c r="P18">
        <v>17.144392287915569</v>
      </c>
      <c r="Q18">
        <v>141</v>
      </c>
      <c r="R18">
        <v>90</v>
      </c>
      <c r="S18">
        <v>38.802302269934692</v>
      </c>
      <c r="T18">
        <v>9807</v>
      </c>
      <c r="U18">
        <v>526.77319597716814</v>
      </c>
      <c r="V18">
        <v>3.2652887412605418</v>
      </c>
      <c r="W18">
        <v>212</v>
      </c>
      <c r="X18">
        <v>99.609236519511583</v>
      </c>
      <c r="Y18">
        <v>28.562607248813318</v>
      </c>
      <c r="Z18">
        <v>31</v>
      </c>
      <c r="AA18">
        <v>34.205262752974143</v>
      </c>
      <c r="AB18">
        <v>67.075718703743775</v>
      </c>
      <c r="AC18">
        <v>10946</v>
      </c>
      <c r="AD18">
        <v>515</v>
      </c>
      <c r="AE18">
        <v>2.8601307218581189</v>
      </c>
      <c r="AF18">
        <v>13</v>
      </c>
      <c r="AG18">
        <v>11</v>
      </c>
      <c r="AH18">
        <v>51.437923778349322</v>
      </c>
      <c r="AI18">
        <v>85</v>
      </c>
      <c r="AJ18">
        <v>50</v>
      </c>
      <c r="AK18">
        <v>35.758984444841772</v>
      </c>
      <c r="AL18">
        <v>14</v>
      </c>
      <c r="AM18">
        <v>22</v>
      </c>
      <c r="AN18">
        <v>95.527572731220161</v>
      </c>
      <c r="AO18">
        <v>174</v>
      </c>
      <c r="AP18">
        <v>79.120161779409926</v>
      </c>
      <c r="AQ18">
        <v>27.642162519445868</v>
      </c>
      <c r="AR18">
        <v>1068</v>
      </c>
      <c r="AS18">
        <v>169.6496389621858</v>
      </c>
      <c r="AT18">
        <v>9.6564119487145152</v>
      </c>
      <c r="AU18">
        <v>160</v>
      </c>
      <c r="AV18">
        <v>76</v>
      </c>
      <c r="AW18">
        <v>28.875379939209729</v>
      </c>
      <c r="AX18">
        <v>10436</v>
      </c>
      <c r="AY18">
        <v>477.7656329205775</v>
      </c>
      <c r="AZ18">
        <v>2.783011069471804</v>
      </c>
      <c r="BA18">
        <v>236</v>
      </c>
      <c r="BB18">
        <v>114.4901742508937</v>
      </c>
      <c r="BC18">
        <v>29.491055136493149</v>
      </c>
      <c r="BD18">
        <v>98</v>
      </c>
      <c r="BE18">
        <v>51.195702944680818</v>
      </c>
      <c r="BF18">
        <v>31.75715088684375</v>
      </c>
      <c r="BG18">
        <v>12012</v>
      </c>
      <c r="BH18">
        <v>470</v>
      </c>
      <c r="BI18">
        <v>2.3785738071452358</v>
      </c>
      <c r="BJ18">
        <v>1066</v>
      </c>
      <c r="BK18">
        <v>697.2266489456639</v>
      </c>
      <c r="BL18">
        <v>39.76041155731815</v>
      </c>
      <c r="BM18">
        <v>1</v>
      </c>
      <c r="BN18">
        <v>1</v>
      </c>
      <c r="BO18">
        <v>629</v>
      </c>
      <c r="BP18">
        <v>711.16102255396424</v>
      </c>
      <c r="BQ18">
        <v>68.730799846716138</v>
      </c>
      <c r="BR18">
        <v>0.89594372373469766</v>
      </c>
      <c r="BS18">
        <v>0.8687978687978688</v>
      </c>
      <c r="BT18">
        <v>24</v>
      </c>
      <c r="BU18">
        <v>151.75638372075159</v>
      </c>
      <c r="BV18">
        <v>384.38800334536882</v>
      </c>
      <c r="BW18">
        <v>1.93678055910835E-2</v>
      </c>
      <c r="BX18">
        <v>1.9647019647019651E-2</v>
      </c>
      <c r="BY18">
        <v>19</v>
      </c>
      <c r="BZ18">
        <v>117.79643458101781</v>
      </c>
      <c r="CA18">
        <v>376.88828853309161</v>
      </c>
      <c r="CB18">
        <v>1.2881417869541381E-2</v>
      </c>
      <c r="CC18">
        <v>1.332001332001332E-2</v>
      </c>
      <c r="CD18">
        <v>-50</v>
      </c>
      <c r="CE18">
        <v>70.51950084905593</v>
      </c>
      <c r="CF18">
        <v>85.737994953259488</v>
      </c>
      <c r="CG18">
        <v>5.8468847067421892E-3</v>
      </c>
      <c r="CH18">
        <v>1.1655011655011659E-3</v>
      </c>
      <c r="CI18">
        <v>-18</v>
      </c>
      <c r="CJ18">
        <v>23.706539182259391</v>
      </c>
      <c r="CK18">
        <v>80.062611220058741</v>
      </c>
      <c r="CL18">
        <v>2.8320847798282479E-3</v>
      </c>
      <c r="CM18">
        <v>1.082251082251082E-3</v>
      </c>
      <c r="CN18">
        <v>85</v>
      </c>
      <c r="CO18">
        <v>56.824290580701494</v>
      </c>
      <c r="CP18">
        <v>40.63957845928946</v>
      </c>
      <c r="CQ18">
        <v>0</v>
      </c>
      <c r="CR18">
        <v>7.076257076257076E-3</v>
      </c>
      <c r="CS18">
        <v>377</v>
      </c>
      <c r="CT18">
        <v>258.37763061070132</v>
      </c>
      <c r="CU18">
        <v>41.66272372847569</v>
      </c>
      <c r="CV18">
        <v>6.312808331810707E-2</v>
      </c>
      <c r="CW18">
        <v>8.8911088911088912E-2</v>
      </c>
      <c r="CX18">
        <v>-31</v>
      </c>
      <c r="CY18">
        <v>137.2916603439553</v>
      </c>
      <c r="CZ18">
        <v>269.22572868703861</v>
      </c>
      <c r="DA18">
        <v>1.8728302576283579E-2</v>
      </c>
      <c r="DB18">
        <v>1.4485514485514489E-2</v>
      </c>
      <c r="DC18">
        <v>67</v>
      </c>
      <c r="DD18">
        <v>61.571097115448573</v>
      </c>
      <c r="DE18">
        <v>55.864534877692307</v>
      </c>
      <c r="DF18">
        <v>2.8320847798282479E-3</v>
      </c>
      <c r="DG18">
        <v>8.1585081585081581E-3</v>
      </c>
    </row>
    <row r="19" spans="1:111" x14ac:dyDescent="0.2">
      <c r="A19" t="s">
        <v>160</v>
      </c>
      <c r="B19">
        <v>3310</v>
      </c>
      <c r="C19">
        <v>401</v>
      </c>
      <c r="D19">
        <v>7.3646222646672603</v>
      </c>
      <c r="E19">
        <v>5682</v>
      </c>
      <c r="F19">
        <v>545</v>
      </c>
      <c r="G19">
        <v>5.8308164533871691</v>
      </c>
      <c r="H19">
        <v>8070</v>
      </c>
      <c r="I19">
        <v>651</v>
      </c>
      <c r="J19">
        <v>4.9038993909673341</v>
      </c>
      <c r="K19">
        <v>13358</v>
      </c>
      <c r="L19">
        <v>861.3344298238635</v>
      </c>
      <c r="M19">
        <v>3.91980503162097</v>
      </c>
      <c r="N19">
        <v>5191</v>
      </c>
      <c r="O19">
        <v>412.8074611728814</v>
      </c>
      <c r="P19">
        <v>4.8342667098348429</v>
      </c>
      <c r="Q19">
        <v>5288</v>
      </c>
      <c r="R19">
        <v>564</v>
      </c>
      <c r="S19">
        <v>6.4836827317916574</v>
      </c>
      <c r="T19">
        <v>58209</v>
      </c>
      <c r="U19">
        <v>1084.1978601712881</v>
      </c>
      <c r="V19">
        <v>1.1322765295554451</v>
      </c>
      <c r="W19">
        <v>3820</v>
      </c>
      <c r="X19">
        <v>386.76220084180932</v>
      </c>
      <c r="Y19">
        <v>6.1548115158072108</v>
      </c>
      <c r="Z19">
        <v>8992</v>
      </c>
      <c r="AA19">
        <v>676.62840614328331</v>
      </c>
      <c r="AB19">
        <v>4.5743356211484389</v>
      </c>
      <c r="AC19">
        <v>89570</v>
      </c>
      <c r="AD19">
        <v>1266</v>
      </c>
      <c r="AE19">
        <v>0.85922168496358653</v>
      </c>
      <c r="AF19">
        <v>3159</v>
      </c>
      <c r="AG19">
        <v>517</v>
      </c>
      <c r="AH19">
        <v>9.9488988377877252</v>
      </c>
      <c r="AI19">
        <v>7639</v>
      </c>
      <c r="AJ19">
        <v>781</v>
      </c>
      <c r="AK19">
        <v>6.2151071668302684</v>
      </c>
      <c r="AL19">
        <v>5513</v>
      </c>
      <c r="AM19">
        <v>656</v>
      </c>
      <c r="AN19">
        <v>7.2335242976396774</v>
      </c>
      <c r="AO19">
        <v>10558</v>
      </c>
      <c r="AP19">
        <v>810.50107957978685</v>
      </c>
      <c r="AQ19">
        <v>4.6666586801738772</v>
      </c>
      <c r="AR19">
        <v>5165</v>
      </c>
      <c r="AS19">
        <v>528.87522157877652</v>
      </c>
      <c r="AT19">
        <v>6.2246794572867588</v>
      </c>
      <c r="AU19">
        <v>5045</v>
      </c>
      <c r="AV19">
        <v>476</v>
      </c>
      <c r="AW19">
        <v>5.7356135208654031</v>
      </c>
      <c r="AX19">
        <v>57576</v>
      </c>
      <c r="AY19">
        <v>1320.930732476158</v>
      </c>
      <c r="AZ19">
        <v>1.3946738324311909</v>
      </c>
      <c r="BA19">
        <v>5358</v>
      </c>
      <c r="BB19">
        <v>643.24489893041516</v>
      </c>
      <c r="BC19">
        <v>7.2980652052314481</v>
      </c>
      <c r="BD19">
        <v>10798</v>
      </c>
      <c r="BE19">
        <v>936.61625012595209</v>
      </c>
      <c r="BF19">
        <v>5.272935549395064</v>
      </c>
      <c r="BG19">
        <v>89455</v>
      </c>
      <c r="BH19">
        <v>1312</v>
      </c>
      <c r="BI19">
        <v>0.89158614840730066</v>
      </c>
      <c r="BJ19">
        <v>-115</v>
      </c>
      <c r="BK19">
        <v>1823.211452355431</v>
      </c>
      <c r="BL19">
        <v>963.76976469165106</v>
      </c>
      <c r="BM19">
        <v>1</v>
      </c>
      <c r="BN19">
        <v>1</v>
      </c>
      <c r="BO19">
        <v>-633</v>
      </c>
      <c r="BP19">
        <v>1708.9011089001031</v>
      </c>
      <c r="BQ19">
        <v>164.1146380577942</v>
      </c>
      <c r="BR19">
        <v>0.64987160879758843</v>
      </c>
      <c r="BS19">
        <v>0.64363087585937062</v>
      </c>
      <c r="BT19">
        <v>1538</v>
      </c>
      <c r="BU19">
        <v>750.56578659035608</v>
      </c>
      <c r="BV19">
        <v>29.66651462209067</v>
      </c>
      <c r="BW19">
        <v>4.2648208105392431E-2</v>
      </c>
      <c r="BX19">
        <v>5.9896037113632547E-2</v>
      </c>
      <c r="BY19">
        <v>-243</v>
      </c>
      <c r="BZ19">
        <v>738.01896994589504</v>
      </c>
      <c r="CA19">
        <v>184.62705791234069</v>
      </c>
      <c r="CB19">
        <v>5.903762420453277E-2</v>
      </c>
      <c r="CC19">
        <v>5.6397071153093732E-2</v>
      </c>
      <c r="CD19">
        <v>-2557</v>
      </c>
      <c r="CE19">
        <v>924.19532567526005</v>
      </c>
      <c r="CF19">
        <v>21.97187589643686</v>
      </c>
      <c r="CG19">
        <v>9.0097130735737413E-2</v>
      </c>
      <c r="CH19">
        <v>6.162875188642334E-2</v>
      </c>
      <c r="CI19">
        <v>-151</v>
      </c>
      <c r="CJ19">
        <v>654.28587024327521</v>
      </c>
      <c r="CK19">
        <v>263.40541083486988</v>
      </c>
      <c r="CL19">
        <v>3.6954337389751027E-2</v>
      </c>
      <c r="CM19">
        <v>3.5313844949974853E-2</v>
      </c>
      <c r="CN19">
        <v>1957</v>
      </c>
      <c r="CO19">
        <v>952.35812591692627</v>
      </c>
      <c r="CP19">
        <v>29.583091976489239</v>
      </c>
      <c r="CQ19">
        <v>6.3436418443675341E-2</v>
      </c>
      <c r="CR19">
        <v>8.5394891286121516E-2</v>
      </c>
      <c r="CS19">
        <v>-26</v>
      </c>
      <c r="CT19">
        <v>670.9090847499383</v>
      </c>
      <c r="CU19">
        <v>1568.6441074349741</v>
      </c>
      <c r="CV19">
        <v>5.7954672323322541E-2</v>
      </c>
      <c r="CW19">
        <v>5.7738527751383377E-2</v>
      </c>
      <c r="CX19">
        <v>-2800</v>
      </c>
      <c r="CY19">
        <v>1182.7125601768171</v>
      </c>
      <c r="CZ19">
        <v>25.677650025549639</v>
      </c>
      <c r="DA19">
        <v>0.1491347549402702</v>
      </c>
      <c r="DB19">
        <v>0.1180258230395171</v>
      </c>
      <c r="DC19">
        <v>1806</v>
      </c>
      <c r="DD19">
        <v>1155.4548887775759</v>
      </c>
      <c r="DE19">
        <v>38.892812165378352</v>
      </c>
      <c r="DF19">
        <v>0.1003907558334264</v>
      </c>
      <c r="DG19">
        <v>0.1207087362360964</v>
      </c>
    </row>
    <row r="20" spans="1:111" x14ac:dyDescent="0.2">
      <c r="A20" t="s">
        <v>159</v>
      </c>
      <c r="B20">
        <v>6135</v>
      </c>
      <c r="C20">
        <v>566</v>
      </c>
      <c r="D20">
        <v>5.6083610159456807</v>
      </c>
      <c r="E20">
        <v>7610</v>
      </c>
      <c r="F20">
        <v>569</v>
      </c>
      <c r="G20">
        <v>4.5452911502622131</v>
      </c>
      <c r="H20">
        <v>14900</v>
      </c>
      <c r="I20">
        <v>842</v>
      </c>
      <c r="J20">
        <v>3.435262438546745</v>
      </c>
      <c r="K20">
        <v>27253</v>
      </c>
      <c r="L20">
        <v>1173.223337647185</v>
      </c>
      <c r="M20">
        <v>2.616980429241798</v>
      </c>
      <c r="N20">
        <v>29204</v>
      </c>
      <c r="O20">
        <v>944.04713865357382</v>
      </c>
      <c r="P20">
        <v>1.965103540909735</v>
      </c>
      <c r="Q20">
        <v>12353</v>
      </c>
      <c r="R20">
        <v>817</v>
      </c>
      <c r="S20">
        <v>4.0205337566130277</v>
      </c>
      <c r="T20">
        <v>116040</v>
      </c>
      <c r="U20">
        <v>1747.689331660521</v>
      </c>
      <c r="V20">
        <v>0.9155680158820203</v>
      </c>
      <c r="W20">
        <v>13254</v>
      </c>
      <c r="X20">
        <v>730.68803192607447</v>
      </c>
      <c r="Y20">
        <v>3.3513449030519178</v>
      </c>
      <c r="Z20">
        <v>13745</v>
      </c>
      <c r="AA20">
        <v>802.56900014889686</v>
      </c>
      <c r="AB20">
        <v>3.549537218392306</v>
      </c>
      <c r="AC20">
        <v>199496</v>
      </c>
      <c r="AD20">
        <v>1954</v>
      </c>
      <c r="AE20">
        <v>0.59542143465971942</v>
      </c>
      <c r="AF20">
        <v>5600</v>
      </c>
      <c r="AG20">
        <v>631</v>
      </c>
      <c r="AH20">
        <v>6.849761181068172</v>
      </c>
      <c r="AI20">
        <v>11397</v>
      </c>
      <c r="AJ20">
        <v>740</v>
      </c>
      <c r="AK20">
        <v>3.9470740047039521</v>
      </c>
      <c r="AL20">
        <v>12213</v>
      </c>
      <c r="AM20">
        <v>977</v>
      </c>
      <c r="AN20">
        <v>4.8630227842821334</v>
      </c>
      <c r="AO20">
        <v>25502</v>
      </c>
      <c r="AP20">
        <v>1457.824749412631</v>
      </c>
      <c r="AQ20">
        <v>3.4750829469781879</v>
      </c>
      <c r="AR20">
        <v>30022</v>
      </c>
      <c r="AS20">
        <v>941.54341376274306</v>
      </c>
      <c r="AT20">
        <v>1.9064912959731111</v>
      </c>
      <c r="AU20">
        <v>13289</v>
      </c>
      <c r="AV20">
        <v>1082</v>
      </c>
      <c r="AW20">
        <v>4.9495880794523242</v>
      </c>
      <c r="AX20">
        <v>131884</v>
      </c>
      <c r="AY20">
        <v>1793.0755700750601</v>
      </c>
      <c r="AZ20">
        <v>0.82649566597811508</v>
      </c>
      <c r="BA20">
        <v>12999</v>
      </c>
      <c r="BB20">
        <v>888.32032510800968</v>
      </c>
      <c r="BC20">
        <v>4.154260756125546</v>
      </c>
      <c r="BD20">
        <v>16997</v>
      </c>
      <c r="BE20">
        <v>972.50244215631665</v>
      </c>
      <c r="BF20">
        <v>3.4781837672992419</v>
      </c>
      <c r="BG20">
        <v>217404</v>
      </c>
      <c r="BH20">
        <v>1640</v>
      </c>
      <c r="BI20">
        <v>0.45857504292569978</v>
      </c>
      <c r="BJ20">
        <v>17908</v>
      </c>
      <c r="BK20">
        <v>2551.0225400807421</v>
      </c>
      <c r="BL20">
        <v>8.6596693131348879</v>
      </c>
      <c r="BM20">
        <v>1</v>
      </c>
      <c r="BN20">
        <v>1</v>
      </c>
      <c r="BO20">
        <v>15844</v>
      </c>
      <c r="BP20">
        <v>2503.90455089646</v>
      </c>
      <c r="BQ20">
        <v>9.606983249664701</v>
      </c>
      <c r="BR20">
        <v>0.58166579781048244</v>
      </c>
      <c r="BS20">
        <v>0.60663097275119138</v>
      </c>
      <c r="BT20">
        <v>-255</v>
      </c>
      <c r="BU20">
        <v>1150.225195342199</v>
      </c>
      <c r="BV20">
        <v>274.20589912204508</v>
      </c>
      <c r="BW20">
        <v>6.64374223042066E-2</v>
      </c>
      <c r="BX20">
        <v>5.979190815256389E-2</v>
      </c>
      <c r="BY20">
        <v>936</v>
      </c>
      <c r="BZ20">
        <v>1355.8071396773209</v>
      </c>
      <c r="CA20">
        <v>88.055434733413961</v>
      </c>
      <c r="CB20">
        <v>6.1921041023378913E-2</v>
      </c>
      <c r="CC20">
        <v>6.1125830251513309E-2</v>
      </c>
      <c r="CD20">
        <v>-2687</v>
      </c>
      <c r="CE20">
        <v>1289.764707223763</v>
      </c>
      <c r="CF20">
        <v>29.179437802495261</v>
      </c>
      <c r="CG20">
        <v>7.4688214300036096E-2</v>
      </c>
      <c r="CH20">
        <v>5.6176519291273389E-2</v>
      </c>
      <c r="CI20">
        <v>-535</v>
      </c>
      <c r="CJ20">
        <v>847.65382084905389</v>
      </c>
      <c r="CK20">
        <v>96.316089066165247</v>
      </c>
      <c r="CL20">
        <v>3.075249629065244E-2</v>
      </c>
      <c r="CM20">
        <v>2.575849570385089E-2</v>
      </c>
      <c r="CN20">
        <v>3787</v>
      </c>
      <c r="CO20">
        <v>933.46719278183525</v>
      </c>
      <c r="CP20">
        <v>14.98434803405725</v>
      </c>
      <c r="CQ20">
        <v>3.8146128243172803E-2</v>
      </c>
      <c r="CR20">
        <v>5.2423138488712259E-2</v>
      </c>
      <c r="CS20">
        <v>818</v>
      </c>
      <c r="CT20">
        <v>1333.315041541196</v>
      </c>
      <c r="CU20">
        <v>99.086291090375028</v>
      </c>
      <c r="CV20">
        <v>0.1463889000280707</v>
      </c>
      <c r="CW20">
        <v>0.1380931353608949</v>
      </c>
      <c r="CX20">
        <v>-1751</v>
      </c>
      <c r="CY20">
        <v>1871.284585518729</v>
      </c>
      <c r="CZ20">
        <v>64.966248917899406</v>
      </c>
      <c r="DA20">
        <v>0.136609255323415</v>
      </c>
      <c r="DB20">
        <v>0.1173023495427867</v>
      </c>
      <c r="DC20">
        <v>3252</v>
      </c>
      <c r="DD20">
        <v>1260.903644217115</v>
      </c>
      <c r="DE20">
        <v>23.57031902214236</v>
      </c>
      <c r="DF20">
        <v>6.889862453382524E-2</v>
      </c>
      <c r="DG20">
        <v>7.818163419256316E-2</v>
      </c>
    </row>
    <row r="21" spans="1:111" x14ac:dyDescent="0.2">
      <c r="A21" t="s">
        <v>158</v>
      </c>
      <c r="B21">
        <v>63</v>
      </c>
      <c r="C21">
        <v>64</v>
      </c>
      <c r="D21">
        <v>61.755198533314037</v>
      </c>
      <c r="E21">
        <v>27</v>
      </c>
      <c r="F21">
        <v>32</v>
      </c>
      <c r="G21">
        <v>72.047731622199706</v>
      </c>
      <c r="H21">
        <v>94</v>
      </c>
      <c r="I21">
        <v>86</v>
      </c>
      <c r="J21">
        <v>55.616633253573042</v>
      </c>
      <c r="K21">
        <v>405</v>
      </c>
      <c r="L21">
        <v>195.887722943527</v>
      </c>
      <c r="M21">
        <v>29.40263768899802</v>
      </c>
      <c r="N21">
        <v>594</v>
      </c>
      <c r="O21">
        <v>176.70597047072289</v>
      </c>
      <c r="P21">
        <v>18.084182296186071</v>
      </c>
      <c r="Q21">
        <v>311</v>
      </c>
      <c r="R21">
        <v>176</v>
      </c>
      <c r="S21">
        <v>34.4022126877706</v>
      </c>
      <c r="T21">
        <v>2724</v>
      </c>
      <c r="U21">
        <v>304.21702779430348</v>
      </c>
      <c r="V21">
        <v>6.7890735462845964</v>
      </c>
      <c r="W21">
        <v>316</v>
      </c>
      <c r="X21">
        <v>144.84474446799919</v>
      </c>
      <c r="Y21">
        <v>27.864403922126741</v>
      </c>
      <c r="Z21">
        <v>90</v>
      </c>
      <c r="AA21">
        <v>71.554175279993274</v>
      </c>
      <c r="AB21">
        <v>48.331087659569917</v>
      </c>
      <c r="AC21">
        <v>4129</v>
      </c>
      <c r="AD21">
        <v>371</v>
      </c>
      <c r="AE21">
        <v>5.4621437368277306</v>
      </c>
      <c r="AF21">
        <v>142</v>
      </c>
      <c r="AG21">
        <v>113</v>
      </c>
      <c r="AH21">
        <v>48.375358534183817</v>
      </c>
      <c r="AI21">
        <v>0</v>
      </c>
      <c r="AJ21">
        <v>19</v>
      </c>
      <c r="AK21">
        <v>0</v>
      </c>
      <c r="AL21">
        <v>19</v>
      </c>
      <c r="AM21">
        <v>31</v>
      </c>
      <c r="AN21">
        <v>99.184130539113752</v>
      </c>
      <c r="AO21">
        <v>82</v>
      </c>
      <c r="AP21">
        <v>64.007812023221035</v>
      </c>
      <c r="AQ21">
        <v>47.451858568627053</v>
      </c>
      <c r="AR21">
        <v>403</v>
      </c>
      <c r="AS21">
        <v>158.31929762350521</v>
      </c>
      <c r="AT21">
        <v>23.881571741347969</v>
      </c>
      <c r="AU21">
        <v>63</v>
      </c>
      <c r="AV21">
        <v>56</v>
      </c>
      <c r="AW21">
        <v>54.035798716649772</v>
      </c>
      <c r="AX21">
        <v>3340</v>
      </c>
      <c r="AY21">
        <v>342.24260401066368</v>
      </c>
      <c r="AZ21">
        <v>6.2290483594027224</v>
      </c>
      <c r="BA21">
        <v>156</v>
      </c>
      <c r="BB21">
        <v>115.96551211459381</v>
      </c>
      <c r="BC21">
        <v>45.18958464445241</v>
      </c>
      <c r="BD21">
        <v>142</v>
      </c>
      <c r="BE21">
        <v>114.5862120850497</v>
      </c>
      <c r="BF21">
        <v>49.054416749454063</v>
      </c>
      <c r="BG21">
        <v>4123</v>
      </c>
      <c r="BH21">
        <v>389</v>
      </c>
      <c r="BI21">
        <v>5.7354878518976138</v>
      </c>
      <c r="BJ21">
        <v>-6</v>
      </c>
      <c r="BK21">
        <v>537.55185796348985</v>
      </c>
      <c r="BL21">
        <v>5446.3207493767977</v>
      </c>
      <c r="BM21">
        <v>1</v>
      </c>
      <c r="BN21">
        <v>1</v>
      </c>
      <c r="BO21">
        <v>616</v>
      </c>
      <c r="BP21">
        <v>457.90610391214477</v>
      </c>
      <c r="BQ21">
        <v>45.18869694786887</v>
      </c>
      <c r="BR21">
        <v>0.65972390409300075</v>
      </c>
      <c r="BS21">
        <v>0.81008974048023286</v>
      </c>
      <c r="BT21">
        <v>-160</v>
      </c>
      <c r="BU21">
        <v>185.54783749750359</v>
      </c>
      <c r="BV21">
        <v>70.496898745252125</v>
      </c>
      <c r="BW21">
        <v>7.6531847905061762E-2</v>
      </c>
      <c r="BX21">
        <v>3.7836526800873148E-2</v>
      </c>
      <c r="BY21">
        <v>-248</v>
      </c>
      <c r="BZ21">
        <v>184.6943420898431</v>
      </c>
      <c r="CA21">
        <v>45.27265959649062</v>
      </c>
      <c r="CB21">
        <v>7.5320900944538624E-2</v>
      </c>
      <c r="CC21">
        <v>1.528013582342954E-2</v>
      </c>
      <c r="CD21">
        <v>-75</v>
      </c>
      <c r="CE21">
        <v>91.4166286842826</v>
      </c>
      <c r="CF21">
        <v>74.096558204079116</v>
      </c>
      <c r="CG21">
        <v>2.2765802857834829E-2</v>
      </c>
      <c r="CH21">
        <v>4.608294930875576E-3</v>
      </c>
      <c r="CI21">
        <v>79</v>
      </c>
      <c r="CJ21">
        <v>129.86531484580479</v>
      </c>
      <c r="CK21">
        <v>99.930987530918216</v>
      </c>
      <c r="CL21">
        <v>1.525793170259143E-2</v>
      </c>
      <c r="CM21">
        <v>3.4440941062333252E-2</v>
      </c>
      <c r="CN21">
        <v>-27</v>
      </c>
      <c r="CO21">
        <v>37.215588131856791</v>
      </c>
      <c r="CP21">
        <v>83.790584558948083</v>
      </c>
      <c r="CQ21">
        <v>6.5391135868248969E-3</v>
      </c>
      <c r="CR21">
        <v>0</v>
      </c>
      <c r="CS21">
        <v>-191</v>
      </c>
      <c r="CT21">
        <v>237.25513693068899</v>
      </c>
      <c r="CU21">
        <v>75.512066369830535</v>
      </c>
      <c r="CV21">
        <v>0.14386049891014771</v>
      </c>
      <c r="CW21">
        <v>9.7744360902255634E-2</v>
      </c>
      <c r="CX21">
        <v>-323</v>
      </c>
      <c r="CY21">
        <v>206.080081521723</v>
      </c>
      <c r="CZ21">
        <v>38.785339102773769</v>
      </c>
      <c r="DA21">
        <v>9.8086703802373457E-2</v>
      </c>
      <c r="DB21">
        <v>1.988843075430512E-2</v>
      </c>
      <c r="DC21">
        <v>52</v>
      </c>
      <c r="DD21">
        <v>135.09256086106299</v>
      </c>
      <c r="DE21">
        <v>157.92911019530391</v>
      </c>
      <c r="DF21">
        <v>2.1797045289416329E-2</v>
      </c>
      <c r="DG21">
        <v>3.4440941062333252E-2</v>
      </c>
    </row>
    <row r="22" spans="1:111" x14ac:dyDescent="0.2">
      <c r="A22" t="s">
        <v>109</v>
      </c>
      <c r="B22">
        <v>26265</v>
      </c>
      <c r="C22">
        <v>1283</v>
      </c>
      <c r="D22">
        <v>2.969500132215662</v>
      </c>
      <c r="E22">
        <v>35613</v>
      </c>
      <c r="F22">
        <v>1182</v>
      </c>
      <c r="G22">
        <v>2.0176369118991668</v>
      </c>
      <c r="H22">
        <v>51730</v>
      </c>
      <c r="I22">
        <v>1608</v>
      </c>
      <c r="J22">
        <v>1.889633865811317</v>
      </c>
      <c r="K22">
        <v>90411</v>
      </c>
      <c r="L22">
        <v>2374.3784449830232</v>
      </c>
      <c r="M22">
        <v>1.5964773666537959</v>
      </c>
      <c r="N22">
        <v>18334</v>
      </c>
      <c r="O22">
        <v>690.98552806842486</v>
      </c>
      <c r="P22">
        <v>2.2911093746414459</v>
      </c>
      <c r="Q22">
        <v>38681</v>
      </c>
      <c r="R22">
        <v>1747</v>
      </c>
      <c r="S22">
        <v>2.745549698889262</v>
      </c>
      <c r="T22">
        <v>389785</v>
      </c>
      <c r="U22">
        <v>2616.4777851149429</v>
      </c>
      <c r="V22">
        <v>0.4080618810650456</v>
      </c>
      <c r="W22">
        <v>38716</v>
      </c>
      <c r="X22">
        <v>1241.9122352243739</v>
      </c>
      <c r="Y22">
        <v>1.949999599961773</v>
      </c>
      <c r="Z22">
        <v>61878</v>
      </c>
      <c r="AA22">
        <v>1744.4807250296581</v>
      </c>
      <c r="AB22">
        <v>1.713815257250155</v>
      </c>
      <c r="AC22">
        <v>599124</v>
      </c>
      <c r="AD22">
        <v>2848</v>
      </c>
      <c r="AE22">
        <v>0.28897306582301141</v>
      </c>
      <c r="AF22">
        <v>25682</v>
      </c>
      <c r="AG22">
        <v>1367</v>
      </c>
      <c r="AH22">
        <v>3.2357411397620042</v>
      </c>
      <c r="AI22">
        <v>59194</v>
      </c>
      <c r="AJ22">
        <v>1963</v>
      </c>
      <c r="AK22">
        <v>2.015935854831258</v>
      </c>
      <c r="AL22">
        <v>39287</v>
      </c>
      <c r="AM22">
        <v>2090</v>
      </c>
      <c r="AN22">
        <v>3.2339367152626268</v>
      </c>
      <c r="AO22">
        <v>75603</v>
      </c>
      <c r="AP22">
        <v>2678.3810408528511</v>
      </c>
      <c r="AQ22">
        <v>2.153611842933052</v>
      </c>
      <c r="AR22">
        <v>19603</v>
      </c>
      <c r="AS22">
        <v>1111.260545506768</v>
      </c>
      <c r="AT22">
        <v>3.4460966461053379</v>
      </c>
      <c r="AU22">
        <v>36316</v>
      </c>
      <c r="AV22">
        <v>1675</v>
      </c>
      <c r="AW22">
        <v>2.803824986416096</v>
      </c>
      <c r="AX22">
        <v>406366</v>
      </c>
      <c r="AY22">
        <v>3848.1685254156951</v>
      </c>
      <c r="AZ22">
        <v>0.57566631398910872</v>
      </c>
      <c r="BA22">
        <v>37961</v>
      </c>
      <c r="BB22">
        <v>1760.392285827224</v>
      </c>
      <c r="BC22">
        <v>2.819070325379093</v>
      </c>
      <c r="BD22">
        <v>84876</v>
      </c>
      <c r="BE22">
        <v>2392.0823564417678</v>
      </c>
      <c r="BF22">
        <v>1.7132680712701911</v>
      </c>
      <c r="BG22">
        <v>624409</v>
      </c>
      <c r="BH22">
        <v>3175</v>
      </c>
      <c r="BI22">
        <v>0.30910688113245233</v>
      </c>
      <c r="BJ22">
        <v>25285</v>
      </c>
      <c r="BK22">
        <v>4265.1763152301219</v>
      </c>
      <c r="BL22">
        <v>10.254349810891689</v>
      </c>
      <c r="BM22">
        <v>1</v>
      </c>
      <c r="BN22">
        <v>1</v>
      </c>
      <c r="BO22">
        <v>16581</v>
      </c>
      <c r="BP22">
        <v>4653.4242230856189</v>
      </c>
      <c r="BQ22">
        <v>17.06066772176386</v>
      </c>
      <c r="BR22">
        <v>0.650591530300906</v>
      </c>
      <c r="BS22">
        <v>0.65080099742316333</v>
      </c>
      <c r="BT22">
        <v>-755</v>
      </c>
      <c r="BU22">
        <v>2154.3739229762318</v>
      </c>
      <c r="BV22">
        <v>173.46354982799431</v>
      </c>
      <c r="BW22">
        <v>6.4621013346152043E-2</v>
      </c>
      <c r="BX22">
        <v>6.0795087835056827E-2</v>
      </c>
      <c r="BY22">
        <v>-2365</v>
      </c>
      <c r="BZ22">
        <v>2420.2549452485368</v>
      </c>
      <c r="CA22">
        <v>62.210553994705911</v>
      </c>
      <c r="CB22">
        <v>6.4562594721626912E-2</v>
      </c>
      <c r="CC22">
        <v>5.8160596660201888E-2</v>
      </c>
      <c r="CD22">
        <v>-12443</v>
      </c>
      <c r="CE22">
        <v>2636.999051952806</v>
      </c>
      <c r="CF22">
        <v>12.883058244453339</v>
      </c>
      <c r="CG22">
        <v>8.6342727048156973E-2</v>
      </c>
      <c r="CH22">
        <v>6.2918695918860873E-2</v>
      </c>
      <c r="CI22">
        <v>-583</v>
      </c>
      <c r="CJ22">
        <v>1874.7741197274941</v>
      </c>
      <c r="CK22">
        <v>195.48547443289289</v>
      </c>
      <c r="CL22">
        <v>4.3839004947222947E-2</v>
      </c>
      <c r="CM22">
        <v>4.1130092615577291E-2</v>
      </c>
      <c r="CN22">
        <v>23581</v>
      </c>
      <c r="CO22">
        <v>2291.3954263723231</v>
      </c>
      <c r="CP22">
        <v>5.9070673336444637</v>
      </c>
      <c r="CQ22">
        <v>5.9441785006108923E-2</v>
      </c>
      <c r="CR22">
        <v>9.4800042920585706E-2</v>
      </c>
      <c r="CS22">
        <v>1269</v>
      </c>
      <c r="CT22">
        <v>1308.5721225824741</v>
      </c>
      <c r="CU22">
        <v>62.685939558586611</v>
      </c>
      <c r="CV22">
        <v>3.0601344629826211E-2</v>
      </c>
      <c r="CW22">
        <v>3.1394486626554072E-2</v>
      </c>
      <c r="CX22">
        <v>-14808</v>
      </c>
      <c r="CY22">
        <v>3579.3013284718008</v>
      </c>
      <c r="CZ22">
        <v>14.693861892084129</v>
      </c>
      <c r="DA22">
        <v>0.15090532176978391</v>
      </c>
      <c r="DB22">
        <v>0.1210792925790628</v>
      </c>
      <c r="DC22">
        <v>22998</v>
      </c>
      <c r="DD22">
        <v>2960.6200364112919</v>
      </c>
      <c r="DE22">
        <v>7.8257631928646418</v>
      </c>
      <c r="DF22">
        <v>0.1032807899533319</v>
      </c>
      <c r="DG22">
        <v>0.13593013553616301</v>
      </c>
    </row>
    <row r="23" spans="1:111" x14ac:dyDescent="0.2">
      <c r="A23" t="s">
        <v>157</v>
      </c>
      <c r="B23">
        <v>1292</v>
      </c>
      <c r="C23">
        <v>356</v>
      </c>
      <c r="D23">
        <v>16.75026113468904</v>
      </c>
      <c r="E23">
        <v>1292</v>
      </c>
      <c r="F23">
        <v>262</v>
      </c>
      <c r="G23">
        <v>12.32743937440598</v>
      </c>
      <c r="H23">
        <v>2492</v>
      </c>
      <c r="I23">
        <v>464</v>
      </c>
      <c r="J23">
        <v>11.31889523679421</v>
      </c>
      <c r="K23">
        <v>4978</v>
      </c>
      <c r="L23">
        <v>569.96227945364944</v>
      </c>
      <c r="M23">
        <v>6.9602577108719021</v>
      </c>
      <c r="N23">
        <v>352</v>
      </c>
      <c r="O23">
        <v>151.647617851386</v>
      </c>
      <c r="P23">
        <v>26.189489128796971</v>
      </c>
      <c r="Q23">
        <v>2486</v>
      </c>
      <c r="R23">
        <v>331</v>
      </c>
      <c r="S23">
        <v>8.0939583858054949</v>
      </c>
      <c r="T23">
        <v>66870</v>
      </c>
      <c r="U23">
        <v>1081.54056789378</v>
      </c>
      <c r="V23">
        <v>0.98320841908814594</v>
      </c>
      <c r="W23">
        <v>874</v>
      </c>
      <c r="X23">
        <v>199.75234666956979</v>
      </c>
      <c r="Y23">
        <v>13.8935924457005</v>
      </c>
      <c r="Z23">
        <v>2584</v>
      </c>
      <c r="AA23">
        <v>442.01809917694538</v>
      </c>
      <c r="AB23">
        <v>10.39876206105718</v>
      </c>
      <c r="AC23">
        <v>75658</v>
      </c>
      <c r="AD23">
        <v>932</v>
      </c>
      <c r="AE23">
        <v>0.74885055056183469</v>
      </c>
      <c r="AF23">
        <v>1786</v>
      </c>
      <c r="AG23">
        <v>461</v>
      </c>
      <c r="AH23">
        <v>15.69110644424552</v>
      </c>
      <c r="AI23">
        <v>3320</v>
      </c>
      <c r="AJ23">
        <v>596</v>
      </c>
      <c r="AK23">
        <v>10.91295272274508</v>
      </c>
      <c r="AL23">
        <v>2673</v>
      </c>
      <c r="AM23">
        <v>436</v>
      </c>
      <c r="AN23">
        <v>9.9156600338633432</v>
      </c>
      <c r="AO23">
        <v>4695</v>
      </c>
      <c r="AP23">
        <v>567.33147277407409</v>
      </c>
      <c r="AQ23">
        <v>7.3457370451534372</v>
      </c>
      <c r="AR23">
        <v>340</v>
      </c>
      <c r="AS23">
        <v>138.51353724455959</v>
      </c>
      <c r="AT23">
        <v>24.765517118641089</v>
      </c>
      <c r="AU23">
        <v>2022</v>
      </c>
      <c r="AV23">
        <v>363</v>
      </c>
      <c r="AW23">
        <v>10.913387389175</v>
      </c>
      <c r="AX23">
        <v>80653</v>
      </c>
      <c r="AY23">
        <v>1247.046109813105</v>
      </c>
      <c r="AZ23">
        <v>0.93993123817802637</v>
      </c>
      <c r="BA23">
        <v>1581</v>
      </c>
      <c r="BB23">
        <v>395.23790304068763</v>
      </c>
      <c r="BC23">
        <v>15.197103254670781</v>
      </c>
      <c r="BD23">
        <v>5106</v>
      </c>
      <c r="BE23">
        <v>753.48324467104112</v>
      </c>
      <c r="BF23">
        <v>8.9707114303934841</v>
      </c>
      <c r="BG23">
        <v>92375</v>
      </c>
      <c r="BH23">
        <v>1212</v>
      </c>
      <c r="BI23">
        <v>0.79759471231558299</v>
      </c>
      <c r="BJ23">
        <v>16717</v>
      </c>
      <c r="BK23">
        <v>1528.9107233582999</v>
      </c>
      <c r="BL23">
        <v>5.5597835207277662</v>
      </c>
      <c r="BM23">
        <v>1</v>
      </c>
      <c r="BN23">
        <v>1</v>
      </c>
      <c r="BO23">
        <v>13783</v>
      </c>
      <c r="BP23">
        <v>1650.713179204673</v>
      </c>
      <c r="BQ23">
        <v>7.2805126406970819</v>
      </c>
      <c r="BR23">
        <v>0.88384572682333662</v>
      </c>
      <c r="BS23">
        <v>0.87310419485791613</v>
      </c>
      <c r="BT23">
        <v>707</v>
      </c>
      <c r="BU23">
        <v>442.84760358389661</v>
      </c>
      <c r="BV23">
        <v>38.077548749061407</v>
      </c>
      <c r="BW23">
        <v>1.155198392767454E-2</v>
      </c>
      <c r="BX23">
        <v>1.7115020297699599E-2</v>
      </c>
      <c r="BY23">
        <v>-464</v>
      </c>
      <c r="BZ23">
        <v>491.25349871527641</v>
      </c>
      <c r="CA23">
        <v>64.360850371459549</v>
      </c>
      <c r="CB23">
        <v>3.2858389066589118E-2</v>
      </c>
      <c r="CC23">
        <v>2.1889039242219219E-2</v>
      </c>
      <c r="CD23">
        <v>181</v>
      </c>
      <c r="CE23">
        <v>636.70401286626111</v>
      </c>
      <c r="CF23">
        <v>213.84205036734821</v>
      </c>
      <c r="CG23">
        <v>3.2937693304078877E-2</v>
      </c>
      <c r="CH23">
        <v>2.893640054127199E-2</v>
      </c>
      <c r="CI23">
        <v>494</v>
      </c>
      <c r="CJ23">
        <v>582.45772378774404</v>
      </c>
      <c r="CK23">
        <v>71.675636364365573</v>
      </c>
      <c r="CL23">
        <v>1.7076845806127571E-2</v>
      </c>
      <c r="CM23">
        <v>1.933423545331529E-2</v>
      </c>
      <c r="CN23">
        <v>2028</v>
      </c>
      <c r="CO23">
        <v>651.04531332312035</v>
      </c>
      <c r="CP23">
        <v>19.51539580592436</v>
      </c>
      <c r="CQ23">
        <v>1.7076845806127571E-2</v>
      </c>
      <c r="CR23">
        <v>3.5940460081190798E-2</v>
      </c>
      <c r="CS23">
        <v>-12</v>
      </c>
      <c r="CT23">
        <v>205.38500432115291</v>
      </c>
      <c r="CU23">
        <v>1040.4508830858811</v>
      </c>
      <c r="CV23">
        <v>4.6525152660657166E-3</v>
      </c>
      <c r="CW23">
        <v>3.6806495263870089E-3</v>
      </c>
      <c r="CX23">
        <v>-283</v>
      </c>
      <c r="CY23">
        <v>804.19027599194453</v>
      </c>
      <c r="CZ23">
        <v>172.74539529615271</v>
      </c>
      <c r="DA23">
        <v>6.5796082370668002E-2</v>
      </c>
      <c r="DB23">
        <v>5.0825439783491203E-2</v>
      </c>
      <c r="DC23">
        <v>2522</v>
      </c>
      <c r="DD23">
        <v>873.56568156035064</v>
      </c>
      <c r="DE23">
        <v>21.056422185324781</v>
      </c>
      <c r="DF23">
        <v>3.4153691612255149E-2</v>
      </c>
      <c r="DG23">
        <v>5.5274695534506091E-2</v>
      </c>
    </row>
    <row r="24" spans="1:111" x14ac:dyDescent="0.2">
      <c r="A24" t="s">
        <v>156</v>
      </c>
      <c r="B24">
        <v>0</v>
      </c>
      <c r="C24">
        <v>13</v>
      </c>
      <c r="D24">
        <v>0</v>
      </c>
      <c r="E24">
        <v>0</v>
      </c>
      <c r="F24">
        <v>13</v>
      </c>
      <c r="G24">
        <v>0</v>
      </c>
      <c r="H24">
        <v>11</v>
      </c>
      <c r="I24">
        <v>18</v>
      </c>
      <c r="J24">
        <v>99.474993092014358</v>
      </c>
      <c r="K24">
        <v>62</v>
      </c>
      <c r="L24">
        <v>33.286633954186478</v>
      </c>
      <c r="M24">
        <v>32.637154578082637</v>
      </c>
      <c r="N24">
        <v>203</v>
      </c>
      <c r="O24">
        <v>53.600373133029578</v>
      </c>
      <c r="P24">
        <v>16.051139632871539</v>
      </c>
      <c r="Q24">
        <v>51</v>
      </c>
      <c r="R24">
        <v>28</v>
      </c>
      <c r="S24">
        <v>33.375052148518982</v>
      </c>
      <c r="T24">
        <v>434</v>
      </c>
      <c r="U24">
        <v>72.034713853808015</v>
      </c>
      <c r="V24">
        <v>10.08988470211477</v>
      </c>
      <c r="W24">
        <v>64</v>
      </c>
      <c r="X24">
        <v>40.36087214122113</v>
      </c>
      <c r="Y24">
        <v>38.336694663013994</v>
      </c>
      <c r="Z24">
        <v>0</v>
      </c>
      <c r="AA24">
        <v>18.384776310850231</v>
      </c>
      <c r="AB24">
        <v>0</v>
      </c>
      <c r="AC24">
        <v>763</v>
      </c>
      <c r="AD24">
        <v>71</v>
      </c>
      <c r="AE24">
        <v>5.6567620216152044</v>
      </c>
      <c r="AF24">
        <v>40</v>
      </c>
      <c r="AG24">
        <v>37</v>
      </c>
      <c r="AH24">
        <v>56.231003039513681</v>
      </c>
      <c r="AI24">
        <v>0</v>
      </c>
      <c r="AJ24">
        <v>13</v>
      </c>
      <c r="AK24">
        <v>0</v>
      </c>
      <c r="AL24">
        <v>1</v>
      </c>
      <c r="AM24">
        <v>4</v>
      </c>
      <c r="AN24">
        <v>243.161094224924</v>
      </c>
      <c r="AO24">
        <v>1</v>
      </c>
      <c r="AP24">
        <v>13.60147050873544</v>
      </c>
      <c r="AQ24">
        <v>826.83711299303616</v>
      </c>
      <c r="AR24">
        <v>177</v>
      </c>
      <c r="AS24">
        <v>66.2872536767062</v>
      </c>
      <c r="AT24">
        <v>22.76621629547034</v>
      </c>
      <c r="AU24">
        <v>0</v>
      </c>
      <c r="AV24">
        <v>13</v>
      </c>
      <c r="AW24">
        <v>0</v>
      </c>
      <c r="AX24">
        <v>538</v>
      </c>
      <c r="AY24">
        <v>131.6434578701122</v>
      </c>
      <c r="AZ24">
        <v>14.87479891414924</v>
      </c>
      <c r="BA24">
        <v>26</v>
      </c>
      <c r="BB24">
        <v>30.805843601498729</v>
      </c>
      <c r="BC24">
        <v>72.026756140983693</v>
      </c>
      <c r="BD24">
        <v>40</v>
      </c>
      <c r="BE24">
        <v>39.217343102255157</v>
      </c>
      <c r="BF24">
        <v>59.600825383366498</v>
      </c>
      <c r="BG24">
        <v>782</v>
      </c>
      <c r="BH24">
        <v>126</v>
      </c>
      <c r="BI24">
        <v>9.7948522609783968</v>
      </c>
      <c r="BJ24">
        <v>19</v>
      </c>
      <c r="BK24">
        <v>144.6271067262289</v>
      </c>
      <c r="BL24">
        <v>462.7327042912458</v>
      </c>
      <c r="BM24">
        <v>1</v>
      </c>
      <c r="BN24">
        <v>1</v>
      </c>
      <c r="BO24">
        <v>104</v>
      </c>
      <c r="BP24">
        <v>150.06331996860521</v>
      </c>
      <c r="BQ24">
        <v>87.715291073535923</v>
      </c>
      <c r="BR24">
        <v>0.56880733944954132</v>
      </c>
      <c r="BS24">
        <v>0.68797953964194369</v>
      </c>
      <c r="BT24">
        <v>-38</v>
      </c>
      <c r="BU24">
        <v>50.774009099144408</v>
      </c>
      <c r="BV24">
        <v>81.2254184916724</v>
      </c>
      <c r="BW24">
        <v>8.3879423328964614E-2</v>
      </c>
      <c r="BX24">
        <v>3.3248081841432228E-2</v>
      </c>
      <c r="BY24">
        <v>-51</v>
      </c>
      <c r="BZ24">
        <v>30.870698080866259</v>
      </c>
      <c r="CA24">
        <v>36.796827082503441</v>
      </c>
      <c r="CB24">
        <v>6.6841415465268672E-2</v>
      </c>
      <c r="CC24">
        <v>0</v>
      </c>
      <c r="CD24">
        <v>-10</v>
      </c>
      <c r="CE24">
        <v>18.439088914585771</v>
      </c>
      <c r="CF24">
        <v>112.09172592453361</v>
      </c>
      <c r="CG24">
        <v>1.441677588466579E-2</v>
      </c>
      <c r="CH24">
        <v>1.2787723785166239E-3</v>
      </c>
      <c r="CI24">
        <v>40</v>
      </c>
      <c r="CJ24">
        <v>39.217343102255157</v>
      </c>
      <c r="CK24">
        <v>59.600825383366498</v>
      </c>
      <c r="CL24">
        <v>0</v>
      </c>
      <c r="CM24">
        <v>5.1150895140664961E-2</v>
      </c>
      <c r="CN24">
        <v>0</v>
      </c>
      <c r="CO24">
        <v>18.384776310850231</v>
      </c>
      <c r="CQ24">
        <v>0</v>
      </c>
      <c r="CR24">
        <v>0</v>
      </c>
      <c r="CS24">
        <v>-26</v>
      </c>
      <c r="CT24">
        <v>85.246700815926005</v>
      </c>
      <c r="CU24">
        <v>199.31424086024319</v>
      </c>
      <c r="CV24">
        <v>0.26605504587155959</v>
      </c>
      <c r="CW24">
        <v>0.22634271099744249</v>
      </c>
      <c r="CX24">
        <v>-61</v>
      </c>
      <c r="CY24">
        <v>35.958309192730397</v>
      </c>
      <c r="CZ24">
        <v>35.834679548288797</v>
      </c>
      <c r="DA24">
        <v>8.1258191349934464E-2</v>
      </c>
      <c r="DB24">
        <v>1.2787723785166239E-3</v>
      </c>
      <c r="DC24">
        <v>40</v>
      </c>
      <c r="DD24">
        <v>43.312815655415427</v>
      </c>
      <c r="DE24">
        <v>65.82494780458272</v>
      </c>
      <c r="DF24">
        <v>0</v>
      </c>
      <c r="DG24">
        <v>5.1150895140664961E-2</v>
      </c>
    </row>
    <row r="25" spans="1:111" x14ac:dyDescent="0.2">
      <c r="A25" t="s">
        <v>155</v>
      </c>
      <c r="B25">
        <v>0</v>
      </c>
      <c r="C25">
        <v>13</v>
      </c>
      <c r="D25">
        <v>0</v>
      </c>
      <c r="E25">
        <v>0</v>
      </c>
      <c r="F25">
        <v>13</v>
      </c>
      <c r="G25">
        <v>0</v>
      </c>
      <c r="H25">
        <v>0</v>
      </c>
      <c r="I25">
        <v>13</v>
      </c>
      <c r="J25">
        <v>0</v>
      </c>
      <c r="K25">
        <v>0</v>
      </c>
      <c r="L25">
        <v>18.384776310850231</v>
      </c>
      <c r="M25">
        <v>0</v>
      </c>
      <c r="N25">
        <v>15</v>
      </c>
      <c r="O25">
        <v>19.104973174542799</v>
      </c>
      <c r="P25">
        <v>77.426436370994111</v>
      </c>
      <c r="Q25">
        <v>0</v>
      </c>
      <c r="R25">
        <v>13</v>
      </c>
      <c r="S25">
        <v>0</v>
      </c>
      <c r="T25">
        <v>67</v>
      </c>
      <c r="U25">
        <v>25.553864678361279</v>
      </c>
      <c r="V25">
        <v>23.185469018156581</v>
      </c>
      <c r="W25">
        <v>3</v>
      </c>
      <c r="X25">
        <v>13.928388277184119</v>
      </c>
      <c r="Y25">
        <v>282.23684452247448</v>
      </c>
      <c r="Z25">
        <v>0</v>
      </c>
      <c r="AA25">
        <v>18.384776310850231</v>
      </c>
      <c r="AB25">
        <v>0</v>
      </c>
      <c r="AC25">
        <v>85</v>
      </c>
      <c r="AD25">
        <v>21</v>
      </c>
      <c r="AE25">
        <v>15.01877346683354</v>
      </c>
      <c r="AF25">
        <v>0</v>
      </c>
      <c r="AG25">
        <v>13</v>
      </c>
      <c r="AH25">
        <v>0</v>
      </c>
      <c r="AI25">
        <v>0</v>
      </c>
      <c r="AJ25">
        <v>13</v>
      </c>
      <c r="AK25">
        <v>0</v>
      </c>
      <c r="AL25">
        <v>0</v>
      </c>
      <c r="AM25">
        <v>13</v>
      </c>
      <c r="AN25">
        <v>0</v>
      </c>
      <c r="AO25">
        <v>12</v>
      </c>
      <c r="AP25">
        <v>22.203603311174518</v>
      </c>
      <c r="AQ25">
        <v>112.4802599350279</v>
      </c>
      <c r="AR25">
        <v>4</v>
      </c>
      <c r="AS25">
        <v>14.7648230602334</v>
      </c>
      <c r="AT25">
        <v>224.38940821023411</v>
      </c>
      <c r="AU25">
        <v>12</v>
      </c>
      <c r="AV25">
        <v>18</v>
      </c>
      <c r="AW25">
        <v>91.1854103343465</v>
      </c>
      <c r="AX25">
        <v>154</v>
      </c>
      <c r="AY25">
        <v>48.764741360946438</v>
      </c>
      <c r="AZ25">
        <v>19.249493293706411</v>
      </c>
      <c r="BA25">
        <v>0</v>
      </c>
      <c r="BB25">
        <v>18.384776310850231</v>
      </c>
      <c r="BC25">
        <v>0</v>
      </c>
      <c r="BD25">
        <v>0</v>
      </c>
      <c r="BE25">
        <v>18.384776310850231</v>
      </c>
      <c r="BF25">
        <v>0</v>
      </c>
      <c r="BG25">
        <v>170</v>
      </c>
      <c r="BH25">
        <v>45</v>
      </c>
      <c r="BI25">
        <v>16.091543000178799</v>
      </c>
      <c r="BJ25">
        <v>85</v>
      </c>
      <c r="BK25">
        <v>49.658836071740552</v>
      </c>
      <c r="BL25">
        <v>35.514990932766352</v>
      </c>
      <c r="BM25">
        <v>1</v>
      </c>
      <c r="BN25">
        <v>1</v>
      </c>
      <c r="BO25">
        <v>87</v>
      </c>
      <c r="BP25">
        <v>55.054518434003221</v>
      </c>
      <c r="BQ25">
        <v>38.468726851834688</v>
      </c>
      <c r="BR25">
        <v>0.78823529411764703</v>
      </c>
      <c r="BS25">
        <v>0.90588235294117647</v>
      </c>
      <c r="BT25">
        <v>-3</v>
      </c>
      <c r="BU25">
        <v>23.06512518934159</v>
      </c>
      <c r="BV25">
        <v>467.37842328959658</v>
      </c>
      <c r="BW25">
        <v>3.5294117647058823E-2</v>
      </c>
      <c r="BX25">
        <v>0</v>
      </c>
      <c r="BY25">
        <v>12</v>
      </c>
      <c r="BZ25">
        <v>22.203603311174518</v>
      </c>
      <c r="CA25">
        <v>112.4802599350279</v>
      </c>
      <c r="CB25">
        <v>0</v>
      </c>
      <c r="CC25">
        <v>7.0588235294117646E-2</v>
      </c>
      <c r="CD25">
        <v>0</v>
      </c>
      <c r="CE25">
        <v>18.384776310850231</v>
      </c>
      <c r="CG25">
        <v>0</v>
      </c>
      <c r="CH25">
        <v>0</v>
      </c>
      <c r="CI25">
        <v>0</v>
      </c>
      <c r="CJ25">
        <v>18.384776310850231</v>
      </c>
      <c r="CL25">
        <v>0</v>
      </c>
      <c r="CM25">
        <v>0</v>
      </c>
      <c r="CN25">
        <v>0</v>
      </c>
      <c r="CO25">
        <v>18.384776310850231</v>
      </c>
      <c r="CQ25">
        <v>0</v>
      </c>
      <c r="CR25">
        <v>0</v>
      </c>
      <c r="CS25">
        <v>-11</v>
      </c>
      <c r="CT25">
        <v>24.14539293529927</v>
      </c>
      <c r="CU25">
        <v>133.4368219690482</v>
      </c>
      <c r="CV25">
        <v>0.1764705882352941</v>
      </c>
      <c r="CW25">
        <v>2.3529411764705879E-2</v>
      </c>
      <c r="CX25">
        <v>12</v>
      </c>
      <c r="CY25">
        <v>28.827070610799151</v>
      </c>
      <c r="CZ25">
        <v>146.03379235460559</v>
      </c>
      <c r="DA25">
        <v>0</v>
      </c>
      <c r="DB25">
        <v>7.0588235294117646E-2</v>
      </c>
      <c r="DC25">
        <v>0</v>
      </c>
      <c r="DD25">
        <v>26</v>
      </c>
      <c r="DF25">
        <v>0</v>
      </c>
      <c r="DG25">
        <v>0</v>
      </c>
    </row>
    <row r="26" spans="1:111" x14ac:dyDescent="0.2">
      <c r="A26" t="s">
        <v>154</v>
      </c>
      <c r="B26">
        <v>227</v>
      </c>
      <c r="C26">
        <v>181</v>
      </c>
      <c r="D26">
        <v>48.471539707831766</v>
      </c>
      <c r="E26">
        <v>973</v>
      </c>
      <c r="F26">
        <v>179</v>
      </c>
      <c r="G26">
        <v>11.18341106532924</v>
      </c>
      <c r="H26">
        <v>27</v>
      </c>
      <c r="I26">
        <v>32</v>
      </c>
      <c r="J26">
        <v>72.047731622199706</v>
      </c>
      <c r="K26">
        <v>42</v>
      </c>
      <c r="L26">
        <v>40</v>
      </c>
      <c r="M26">
        <v>57.895498624981897</v>
      </c>
      <c r="N26">
        <v>70</v>
      </c>
      <c r="O26">
        <v>84.480767041972342</v>
      </c>
      <c r="P26">
        <v>73.365841981738896</v>
      </c>
      <c r="Q26">
        <v>15</v>
      </c>
      <c r="R26">
        <v>24</v>
      </c>
      <c r="S26">
        <v>97.264437689969611</v>
      </c>
      <c r="T26">
        <v>16706</v>
      </c>
      <c r="U26">
        <v>486.26124665656829</v>
      </c>
      <c r="V26">
        <v>1.769421417697038</v>
      </c>
      <c r="W26">
        <v>285</v>
      </c>
      <c r="X26">
        <v>192.6265817585932</v>
      </c>
      <c r="Y26">
        <v>41.087096839672213</v>
      </c>
      <c r="Z26">
        <v>1200</v>
      </c>
      <c r="AA26">
        <v>254.5623695678527</v>
      </c>
      <c r="AB26">
        <v>12.89576340262678</v>
      </c>
      <c r="AC26">
        <v>18303</v>
      </c>
      <c r="AD26">
        <v>299</v>
      </c>
      <c r="AE26">
        <v>0.99307718916642451</v>
      </c>
      <c r="AF26">
        <v>202</v>
      </c>
      <c r="AG26">
        <v>86</v>
      </c>
      <c r="AH26">
        <v>25.881007553642899</v>
      </c>
      <c r="AI26">
        <v>1024</v>
      </c>
      <c r="AJ26">
        <v>204</v>
      </c>
      <c r="AK26">
        <v>12.110562310030399</v>
      </c>
      <c r="AL26">
        <v>0</v>
      </c>
      <c r="AM26">
        <v>25</v>
      </c>
      <c r="AN26">
        <v>0</v>
      </c>
      <c r="AO26">
        <v>187</v>
      </c>
      <c r="AP26">
        <v>96.30160954002794</v>
      </c>
      <c r="AQ26">
        <v>31.305888705046218</v>
      </c>
      <c r="AR26">
        <v>135</v>
      </c>
      <c r="AS26">
        <v>74.672618810377884</v>
      </c>
      <c r="AT26">
        <v>33.6249549973558</v>
      </c>
      <c r="AU26">
        <v>187</v>
      </c>
      <c r="AV26">
        <v>93</v>
      </c>
      <c r="AW26">
        <v>30.232595939729851</v>
      </c>
      <c r="AX26">
        <v>17570</v>
      </c>
      <c r="AY26">
        <v>683.31544692038096</v>
      </c>
      <c r="AZ26">
        <v>2.3641965249566419</v>
      </c>
      <c r="BA26">
        <v>190</v>
      </c>
      <c r="BB26">
        <v>111.82575731914361</v>
      </c>
      <c r="BC26">
        <v>35.778517779281273</v>
      </c>
      <c r="BD26">
        <v>1226</v>
      </c>
      <c r="BE26">
        <v>221.38653978957259</v>
      </c>
      <c r="BF26">
        <v>10.977282475918051</v>
      </c>
      <c r="BG26">
        <v>19308</v>
      </c>
      <c r="BH26">
        <v>637</v>
      </c>
      <c r="BI26">
        <v>2.0055626815475009</v>
      </c>
      <c r="BJ26">
        <v>1005</v>
      </c>
      <c r="BK26">
        <v>703.6831673416666</v>
      </c>
      <c r="BL26">
        <v>42.564270885189053</v>
      </c>
      <c r="BM26">
        <v>1</v>
      </c>
      <c r="BN26">
        <v>1</v>
      </c>
      <c r="BO26">
        <v>864</v>
      </c>
      <c r="BP26">
        <v>838.67156861312526</v>
      </c>
      <c r="BQ26">
        <v>59.008187592390328</v>
      </c>
      <c r="BR26">
        <v>0.91274654428235813</v>
      </c>
      <c r="BS26">
        <v>0.90998549823907193</v>
      </c>
      <c r="BT26">
        <v>-95</v>
      </c>
      <c r="BU26">
        <v>222.73302404448239</v>
      </c>
      <c r="BV26">
        <v>142.52633117548069</v>
      </c>
      <c r="BW26">
        <v>1.5571217833142109E-2</v>
      </c>
      <c r="BX26">
        <v>9.8404806297907599E-3</v>
      </c>
      <c r="BY26">
        <v>172</v>
      </c>
      <c r="BZ26">
        <v>96.046863561492728</v>
      </c>
      <c r="CA26">
        <v>33.946018082099641</v>
      </c>
      <c r="CB26">
        <v>8.1953778069168985E-4</v>
      </c>
      <c r="CC26">
        <v>9.6851046198466965E-3</v>
      </c>
      <c r="CD26">
        <v>-27</v>
      </c>
      <c r="CE26">
        <v>40.607881008493912</v>
      </c>
      <c r="CF26">
        <v>91.42830352019341</v>
      </c>
      <c r="CG26">
        <v>1.475168005245042E-3</v>
      </c>
      <c r="CH26">
        <v>0</v>
      </c>
      <c r="CI26">
        <v>-25</v>
      </c>
      <c r="CJ26">
        <v>200.39211561336441</v>
      </c>
      <c r="CK26">
        <v>487.27566106593162</v>
      </c>
      <c r="CL26">
        <v>1.240233841446757E-2</v>
      </c>
      <c r="CM26">
        <v>1.046198466956702E-2</v>
      </c>
      <c r="CN26">
        <v>51</v>
      </c>
      <c r="CO26">
        <v>271.39823138701553</v>
      </c>
      <c r="CP26">
        <v>323.49750448419508</v>
      </c>
      <c r="CQ26">
        <v>5.3160684040867608E-2</v>
      </c>
      <c r="CR26">
        <v>5.303501139424073E-2</v>
      </c>
      <c r="CS26">
        <v>65</v>
      </c>
      <c r="CT26">
        <v>112.75194011634569</v>
      </c>
      <c r="CU26">
        <v>105.4495582102835</v>
      </c>
      <c r="CV26">
        <v>3.8245096432278861E-3</v>
      </c>
      <c r="CW26">
        <v>6.9919204474829088E-3</v>
      </c>
      <c r="CX26">
        <v>145</v>
      </c>
      <c r="CY26">
        <v>104.27847332982969</v>
      </c>
      <c r="CZ26">
        <v>43.718047722389549</v>
      </c>
      <c r="DA26">
        <v>2.2947057859367321E-3</v>
      </c>
      <c r="DB26">
        <v>9.6851046198466965E-3</v>
      </c>
      <c r="DC26">
        <v>26</v>
      </c>
      <c r="DD26">
        <v>337.3633056513408</v>
      </c>
      <c r="DE26">
        <v>788.78490916843771</v>
      </c>
      <c r="DF26">
        <v>6.5563022455335185E-2</v>
      </c>
      <c r="DG26">
        <v>6.3496996063807751E-2</v>
      </c>
    </row>
    <row r="27" spans="1:111" x14ac:dyDescent="0.2">
      <c r="A27" t="s">
        <v>153</v>
      </c>
      <c r="B27">
        <v>36</v>
      </c>
      <c r="C27">
        <v>56</v>
      </c>
      <c r="D27">
        <v>94.562647754137117</v>
      </c>
      <c r="E27">
        <v>323</v>
      </c>
      <c r="F27">
        <v>110</v>
      </c>
      <c r="G27">
        <v>20.7025699417505</v>
      </c>
      <c r="H27">
        <v>19</v>
      </c>
      <c r="I27">
        <v>23</v>
      </c>
      <c r="J27">
        <v>73.588225883858584</v>
      </c>
      <c r="K27">
        <v>71</v>
      </c>
      <c r="L27">
        <v>42.720018726587647</v>
      </c>
      <c r="M27">
        <v>36.576924291782753</v>
      </c>
      <c r="N27">
        <v>704</v>
      </c>
      <c r="O27">
        <v>146.37281168304449</v>
      </c>
      <c r="P27">
        <v>12.63926599915761</v>
      </c>
      <c r="Q27">
        <v>52</v>
      </c>
      <c r="R27">
        <v>36</v>
      </c>
      <c r="S27">
        <v>42.085574000467609</v>
      </c>
      <c r="T27">
        <v>9101</v>
      </c>
      <c r="U27">
        <v>409.70477175644407</v>
      </c>
      <c r="V27">
        <v>2.736629508006529</v>
      </c>
      <c r="W27">
        <v>25</v>
      </c>
      <c r="X27">
        <v>34.409301068170507</v>
      </c>
      <c r="Y27">
        <v>83.670032992511864</v>
      </c>
      <c r="Z27">
        <v>359</v>
      </c>
      <c r="AA27">
        <v>123.43419299367579</v>
      </c>
      <c r="AB27">
        <v>20.901388184618838</v>
      </c>
      <c r="AC27">
        <v>10260</v>
      </c>
      <c r="AD27">
        <v>190</v>
      </c>
      <c r="AE27">
        <v>1.12574580659687</v>
      </c>
      <c r="AF27">
        <v>65</v>
      </c>
      <c r="AG27">
        <v>81</v>
      </c>
      <c r="AH27">
        <v>75.754033200841704</v>
      </c>
      <c r="AI27">
        <v>300</v>
      </c>
      <c r="AJ27">
        <v>133</v>
      </c>
      <c r="AK27">
        <v>26.950354609929079</v>
      </c>
      <c r="AL27">
        <v>50</v>
      </c>
      <c r="AM27">
        <v>34</v>
      </c>
      <c r="AN27">
        <v>41.337386018237083</v>
      </c>
      <c r="AO27">
        <v>81</v>
      </c>
      <c r="AP27">
        <v>42.201895692018383</v>
      </c>
      <c r="AQ27">
        <v>31.672404737152149</v>
      </c>
      <c r="AR27">
        <v>833</v>
      </c>
      <c r="AS27">
        <v>158.6726189359714</v>
      </c>
      <c r="AT27">
        <v>11.579534106844299</v>
      </c>
      <c r="AU27">
        <v>31</v>
      </c>
      <c r="AV27">
        <v>25</v>
      </c>
      <c r="AW27">
        <v>49.024414158250814</v>
      </c>
      <c r="AX27">
        <v>9023</v>
      </c>
      <c r="AY27">
        <v>556.44766151004717</v>
      </c>
      <c r="AZ27">
        <v>3.748931127443289</v>
      </c>
      <c r="BA27">
        <v>8</v>
      </c>
      <c r="BB27">
        <v>24.186773244895651</v>
      </c>
      <c r="BC27">
        <v>183.7900702499669</v>
      </c>
      <c r="BD27">
        <v>365</v>
      </c>
      <c r="BE27">
        <v>155.72411502397441</v>
      </c>
      <c r="BF27">
        <v>25.935648086601059</v>
      </c>
      <c r="BG27">
        <v>10310</v>
      </c>
      <c r="BH27">
        <v>543</v>
      </c>
      <c r="BI27">
        <v>3.2016603822534848</v>
      </c>
      <c r="BJ27">
        <v>50</v>
      </c>
      <c r="BK27">
        <v>575.28167014081021</v>
      </c>
      <c r="BL27">
        <v>699.43060199490606</v>
      </c>
      <c r="BM27">
        <v>1</v>
      </c>
      <c r="BN27">
        <v>1</v>
      </c>
      <c r="BO27">
        <v>-78</v>
      </c>
      <c r="BP27">
        <v>691.00795943317473</v>
      </c>
      <c r="BQ27">
        <v>538.54567799327788</v>
      </c>
      <c r="BR27">
        <v>0.88703703703703707</v>
      </c>
      <c r="BS27">
        <v>0.87516973811833176</v>
      </c>
      <c r="BT27">
        <v>-17</v>
      </c>
      <c r="BU27">
        <v>42.059481689626182</v>
      </c>
      <c r="BV27">
        <v>150.40043514974499</v>
      </c>
      <c r="BW27">
        <v>2.4366471734892791E-3</v>
      </c>
      <c r="BX27">
        <v>7.7594568380213384E-4</v>
      </c>
      <c r="BY27">
        <v>-21</v>
      </c>
      <c r="BZ27">
        <v>43.829214001622248</v>
      </c>
      <c r="CA27">
        <v>126.8757099482479</v>
      </c>
      <c r="CB27">
        <v>5.0682261208577E-3</v>
      </c>
      <c r="CC27">
        <v>3.0067895247332692E-3</v>
      </c>
      <c r="CD27">
        <v>31</v>
      </c>
      <c r="CE27">
        <v>41.048751503547592</v>
      </c>
      <c r="CF27">
        <v>80.495639775561486</v>
      </c>
      <c r="CG27">
        <v>1.8518518518518519E-3</v>
      </c>
      <c r="CH27">
        <v>4.849660523763337E-3</v>
      </c>
      <c r="CI27">
        <v>29</v>
      </c>
      <c r="CJ27">
        <v>98.473346647709704</v>
      </c>
      <c r="CK27">
        <v>206.42143726592539</v>
      </c>
      <c r="CL27">
        <v>3.508771929824561E-3</v>
      </c>
      <c r="CM27">
        <v>6.3045586808923373E-3</v>
      </c>
      <c r="CN27">
        <v>-23</v>
      </c>
      <c r="CO27">
        <v>172.5949014310678</v>
      </c>
      <c r="CP27">
        <v>456.17788140892759</v>
      </c>
      <c r="CQ27">
        <v>3.1481481481481478E-2</v>
      </c>
      <c r="CR27">
        <v>2.9097963142580022E-2</v>
      </c>
      <c r="CS27">
        <v>129</v>
      </c>
      <c r="CT27">
        <v>215.87496381007219</v>
      </c>
      <c r="CU27">
        <v>101.72944266632371</v>
      </c>
      <c r="CV27">
        <v>6.8615984405458089E-2</v>
      </c>
      <c r="CW27">
        <v>8.0795344325897189E-2</v>
      </c>
      <c r="CX27">
        <v>10</v>
      </c>
      <c r="CY27">
        <v>60.049979184009707</v>
      </c>
      <c r="CZ27">
        <v>365.04546616419282</v>
      </c>
      <c r="DA27">
        <v>6.920077972709552E-3</v>
      </c>
      <c r="DB27">
        <v>7.8564500484966052E-3</v>
      </c>
      <c r="DC27">
        <v>6</v>
      </c>
      <c r="DD27">
        <v>198.7108451997525</v>
      </c>
      <c r="DE27">
        <v>2013.2811063804711</v>
      </c>
      <c r="DF27">
        <v>3.4990253411306037E-2</v>
      </c>
      <c r="DG27">
        <v>3.5402521823472359E-2</v>
      </c>
    </row>
    <row r="28" spans="1:111" x14ac:dyDescent="0.2">
      <c r="A28" t="s">
        <v>152</v>
      </c>
      <c r="B28">
        <v>11</v>
      </c>
      <c r="C28">
        <v>18</v>
      </c>
      <c r="D28">
        <v>99.474993092014358</v>
      </c>
      <c r="E28">
        <v>282</v>
      </c>
      <c r="F28">
        <v>145</v>
      </c>
      <c r="G28">
        <v>31.25741016189183</v>
      </c>
      <c r="H28">
        <v>43</v>
      </c>
      <c r="I28">
        <v>55</v>
      </c>
      <c r="J28">
        <v>77.755001060295456</v>
      </c>
      <c r="K28">
        <v>341</v>
      </c>
      <c r="L28">
        <v>162.58536219475599</v>
      </c>
      <c r="M28">
        <v>28.984189572017939</v>
      </c>
      <c r="N28">
        <v>0</v>
      </c>
      <c r="O28">
        <v>25.45584412271571</v>
      </c>
      <c r="P28">
        <v>0</v>
      </c>
      <c r="Q28">
        <v>298</v>
      </c>
      <c r="R28">
        <v>153</v>
      </c>
      <c r="S28">
        <v>31.21111360437364</v>
      </c>
      <c r="T28">
        <v>1962</v>
      </c>
      <c r="U28">
        <v>203.22647465327941</v>
      </c>
      <c r="V28">
        <v>6.2967344485429653</v>
      </c>
      <c r="W28">
        <v>49</v>
      </c>
      <c r="X28">
        <v>65.520989003524662</v>
      </c>
      <c r="Y28">
        <v>81.286507044878945</v>
      </c>
      <c r="Z28">
        <v>293</v>
      </c>
      <c r="AA28">
        <v>146.11296999240011</v>
      </c>
      <c r="AB28">
        <v>30.314837597103651</v>
      </c>
      <c r="AC28">
        <v>2645</v>
      </c>
      <c r="AD28">
        <v>241</v>
      </c>
      <c r="AE28">
        <v>5.5389247361253959</v>
      </c>
      <c r="AF28">
        <v>34</v>
      </c>
      <c r="AG28">
        <v>39</v>
      </c>
      <c r="AH28">
        <v>69.730019667441439</v>
      </c>
      <c r="AI28">
        <v>133</v>
      </c>
      <c r="AJ28">
        <v>62</v>
      </c>
      <c r="AK28">
        <v>28.338323011175351</v>
      </c>
      <c r="AL28">
        <v>49</v>
      </c>
      <c r="AM28">
        <v>72</v>
      </c>
      <c r="AN28">
        <v>89.324483592829225</v>
      </c>
      <c r="AO28">
        <v>332</v>
      </c>
      <c r="AP28">
        <v>154.767567661962</v>
      </c>
      <c r="AQ28">
        <v>28.338442095792661</v>
      </c>
      <c r="AR28">
        <v>0</v>
      </c>
      <c r="AS28">
        <v>26.87005768508881</v>
      </c>
      <c r="AT28">
        <v>0</v>
      </c>
      <c r="AU28">
        <v>283</v>
      </c>
      <c r="AV28">
        <v>137</v>
      </c>
      <c r="AW28">
        <v>29.428506986585319</v>
      </c>
      <c r="AX28">
        <v>2347</v>
      </c>
      <c r="AY28">
        <v>222.71281956816051</v>
      </c>
      <c r="AZ28">
        <v>5.7685441951546617</v>
      </c>
      <c r="BA28">
        <v>63</v>
      </c>
      <c r="BB28">
        <v>65.80273550544841</v>
      </c>
      <c r="BC28">
        <v>63.494703049595607</v>
      </c>
      <c r="BD28">
        <v>167</v>
      </c>
      <c r="BE28">
        <v>73.246160308919954</v>
      </c>
      <c r="BF28">
        <v>26.662599533669422</v>
      </c>
      <c r="BG28">
        <v>2909</v>
      </c>
      <c r="BH28">
        <v>233</v>
      </c>
      <c r="BI28">
        <v>4.869073131179726</v>
      </c>
      <c r="BJ28">
        <v>264</v>
      </c>
      <c r="BK28">
        <v>335.21634805003168</v>
      </c>
      <c r="BL28">
        <v>77.188990524553674</v>
      </c>
      <c r="BM28">
        <v>1</v>
      </c>
      <c r="BN28">
        <v>1</v>
      </c>
      <c r="BO28">
        <v>385</v>
      </c>
      <c r="BP28">
        <v>301.49958540601682</v>
      </c>
      <c r="BQ28">
        <v>47.605824088109067</v>
      </c>
      <c r="BR28">
        <v>0.74177693761814745</v>
      </c>
      <c r="BS28">
        <v>0.80680646270195944</v>
      </c>
      <c r="BT28">
        <v>14</v>
      </c>
      <c r="BU28">
        <v>92.860109842709107</v>
      </c>
      <c r="BV28">
        <v>403.21367712856761</v>
      </c>
      <c r="BW28">
        <v>1.8525519848771269E-2</v>
      </c>
      <c r="BX28">
        <v>2.1656926778961839E-2</v>
      </c>
      <c r="BY28">
        <v>-15</v>
      </c>
      <c r="BZ28">
        <v>205.37283169883989</v>
      </c>
      <c r="CA28">
        <v>832.31137466601763</v>
      </c>
      <c r="CB28">
        <v>0.1126654064272212</v>
      </c>
      <c r="CC28">
        <v>9.7284290134066684E-2</v>
      </c>
      <c r="CD28">
        <v>6</v>
      </c>
      <c r="CE28">
        <v>90.603531939985658</v>
      </c>
      <c r="CF28">
        <v>917.96891529874017</v>
      </c>
      <c r="CG28">
        <v>1.6257088846880909E-2</v>
      </c>
      <c r="CH28">
        <v>1.6844276383636989E-2</v>
      </c>
      <c r="CI28">
        <v>23</v>
      </c>
      <c r="CJ28">
        <v>42.953463189829058</v>
      </c>
      <c r="CK28">
        <v>113.5283816303134</v>
      </c>
      <c r="CL28">
        <v>4.1587901701323248E-3</v>
      </c>
      <c r="CM28">
        <v>1.168786524578893E-2</v>
      </c>
      <c r="CN28">
        <v>-149</v>
      </c>
      <c r="CO28">
        <v>157.6990805299765</v>
      </c>
      <c r="CP28">
        <v>64.339397617338065</v>
      </c>
      <c r="CQ28">
        <v>0.10661625708884689</v>
      </c>
      <c r="CR28">
        <v>4.5720178755586108E-2</v>
      </c>
      <c r="CS28">
        <v>0</v>
      </c>
      <c r="CT28">
        <v>37.013511046643487</v>
      </c>
      <c r="CV28">
        <v>0</v>
      </c>
      <c r="CW28">
        <v>0</v>
      </c>
      <c r="CX28">
        <v>-9</v>
      </c>
      <c r="CY28">
        <v>224.47048803796011</v>
      </c>
      <c r="CZ28">
        <v>1516.18026368092</v>
      </c>
      <c r="DA28">
        <v>0.1289224952741021</v>
      </c>
      <c r="DB28">
        <v>0.1141285665177037</v>
      </c>
      <c r="DC28">
        <v>-126</v>
      </c>
      <c r="DD28">
        <v>163.44418007380989</v>
      </c>
      <c r="DE28">
        <v>78.855685856037965</v>
      </c>
      <c r="DF28">
        <v>0.1107750472589792</v>
      </c>
      <c r="DG28">
        <v>5.7408044001375037E-2</v>
      </c>
    </row>
    <row r="29" spans="1:111" x14ac:dyDescent="0.2">
      <c r="A29" t="s">
        <v>151</v>
      </c>
      <c r="B29">
        <v>221</v>
      </c>
      <c r="C29">
        <v>150</v>
      </c>
      <c r="D29">
        <v>41.260366667125112</v>
      </c>
      <c r="E29">
        <v>149</v>
      </c>
      <c r="F29">
        <v>96</v>
      </c>
      <c r="G29">
        <v>39.166887660390451</v>
      </c>
      <c r="H29">
        <v>111</v>
      </c>
      <c r="I29">
        <v>65</v>
      </c>
      <c r="J29">
        <v>35.597907938333471</v>
      </c>
      <c r="K29">
        <v>211</v>
      </c>
      <c r="L29">
        <v>97</v>
      </c>
      <c r="M29">
        <v>27.946239502153581</v>
      </c>
      <c r="N29">
        <v>742</v>
      </c>
      <c r="O29">
        <v>254.4189458354075</v>
      </c>
      <c r="P29">
        <v>20.84393169167431</v>
      </c>
      <c r="Q29">
        <v>100</v>
      </c>
      <c r="R29">
        <v>72</v>
      </c>
      <c r="S29">
        <v>43.768996960486319</v>
      </c>
      <c r="T29">
        <v>16853</v>
      </c>
      <c r="U29">
        <v>620.27413294445864</v>
      </c>
      <c r="V29">
        <v>2.237384099065308</v>
      </c>
      <c r="W29">
        <v>209</v>
      </c>
      <c r="X29">
        <v>118.1524439019354</v>
      </c>
      <c r="Y29">
        <v>34.366121464765037</v>
      </c>
      <c r="Z29">
        <v>370</v>
      </c>
      <c r="AA29">
        <v>178.08986495587001</v>
      </c>
      <c r="AB29">
        <v>29.259815157458299</v>
      </c>
      <c r="AC29">
        <v>18385</v>
      </c>
      <c r="AD29">
        <v>617</v>
      </c>
      <c r="AE29">
        <v>2.040119596638267</v>
      </c>
      <c r="AF29">
        <v>65</v>
      </c>
      <c r="AG29">
        <v>61</v>
      </c>
      <c r="AH29">
        <v>57.049333645078327</v>
      </c>
      <c r="AI29">
        <v>195</v>
      </c>
      <c r="AJ29">
        <v>128</v>
      </c>
      <c r="AK29">
        <v>39.903359052295222</v>
      </c>
      <c r="AL29">
        <v>167</v>
      </c>
      <c r="AM29">
        <v>107</v>
      </c>
      <c r="AN29">
        <v>38.949456709680938</v>
      </c>
      <c r="AO29">
        <v>275</v>
      </c>
      <c r="AP29">
        <v>133.00375934536589</v>
      </c>
      <c r="AQ29">
        <v>29.401217871316032</v>
      </c>
      <c r="AR29">
        <v>557</v>
      </c>
      <c r="AS29">
        <v>194.48650338776719</v>
      </c>
      <c r="AT29">
        <v>21.226010312275079</v>
      </c>
      <c r="AU29">
        <v>108</v>
      </c>
      <c r="AV29">
        <v>79</v>
      </c>
      <c r="AW29">
        <v>44.466959360576382</v>
      </c>
      <c r="AX29">
        <v>27441</v>
      </c>
      <c r="AY29">
        <v>850.37227141999404</v>
      </c>
      <c r="AZ29">
        <v>1.8838367043568001</v>
      </c>
      <c r="BA29">
        <v>158</v>
      </c>
      <c r="BB29">
        <v>94.51454914456292</v>
      </c>
      <c r="BC29">
        <v>36.364337326214041</v>
      </c>
      <c r="BD29">
        <v>260</v>
      </c>
      <c r="BE29">
        <v>141.79210133149169</v>
      </c>
      <c r="BF29">
        <v>33.152233184823857</v>
      </c>
      <c r="BG29">
        <v>28691</v>
      </c>
      <c r="BH29">
        <v>827</v>
      </c>
      <c r="BI29">
        <v>1.75224133808522</v>
      </c>
      <c r="BJ29">
        <v>10306</v>
      </c>
      <c r="BK29">
        <v>1031.803275823449</v>
      </c>
      <c r="BL29">
        <v>6.086124916895276</v>
      </c>
      <c r="BM29">
        <v>1</v>
      </c>
      <c r="BN29">
        <v>1</v>
      </c>
      <c r="BO29">
        <v>10588</v>
      </c>
      <c r="BP29">
        <v>1052.5554617216139</v>
      </c>
      <c r="BQ29">
        <v>6.0431747687157111</v>
      </c>
      <c r="BR29">
        <v>0.91667119934729402</v>
      </c>
      <c r="BS29">
        <v>0.95643233069603706</v>
      </c>
      <c r="BT29">
        <v>-51</v>
      </c>
      <c r="BU29">
        <v>151.30432908545609</v>
      </c>
      <c r="BV29">
        <v>180.34963834013479</v>
      </c>
      <c r="BW29">
        <v>1.136796301332608E-2</v>
      </c>
      <c r="BX29">
        <v>5.5069534000209124E-3</v>
      </c>
      <c r="BY29">
        <v>8</v>
      </c>
      <c r="BZ29">
        <v>106.8877916321597</v>
      </c>
      <c r="CA29">
        <v>812.21726164255119</v>
      </c>
      <c r="CB29">
        <v>5.4392167527875989E-3</v>
      </c>
      <c r="CC29">
        <v>3.7642466278623959E-3</v>
      </c>
      <c r="CD29">
        <v>56</v>
      </c>
      <c r="CE29">
        <v>125.1958465764739</v>
      </c>
      <c r="CF29">
        <v>135.90517431228179</v>
      </c>
      <c r="CG29">
        <v>6.0375305955942347E-3</v>
      </c>
      <c r="CH29">
        <v>5.8206406190094446E-3</v>
      </c>
      <c r="CI29">
        <v>-156</v>
      </c>
      <c r="CJ29">
        <v>161.92899678562819</v>
      </c>
      <c r="CK29">
        <v>63.100692380028157</v>
      </c>
      <c r="CL29">
        <v>1.202066902366059E-2</v>
      </c>
      <c r="CM29">
        <v>2.265518803806071E-3</v>
      </c>
      <c r="CN29">
        <v>46</v>
      </c>
      <c r="CO29">
        <v>160</v>
      </c>
      <c r="CP29">
        <v>211.4444297608035</v>
      </c>
      <c r="CQ29">
        <v>8.1044329616535224E-3</v>
      </c>
      <c r="CR29">
        <v>6.7965564114182151E-3</v>
      </c>
      <c r="CS29">
        <v>-185</v>
      </c>
      <c r="CT29">
        <v>320.24053459860448</v>
      </c>
      <c r="CU29">
        <v>105.2297821732045</v>
      </c>
      <c r="CV29">
        <v>4.0358988305683977E-2</v>
      </c>
      <c r="CW29">
        <v>1.9413753441845871E-2</v>
      </c>
      <c r="CX29">
        <v>64</v>
      </c>
      <c r="CY29">
        <v>164.61773901982741</v>
      </c>
      <c r="CZ29">
        <v>156.36183417536799</v>
      </c>
      <c r="DA29">
        <v>1.1476747348381829E-2</v>
      </c>
      <c r="DB29">
        <v>9.5848872468718409E-3</v>
      </c>
      <c r="DC29">
        <v>-110</v>
      </c>
      <c r="DD29">
        <v>227.6422632113817</v>
      </c>
      <c r="DE29">
        <v>125.803958668904</v>
      </c>
      <c r="DF29">
        <v>2.0125101985314111E-2</v>
      </c>
      <c r="DG29">
        <v>9.0620752152242856E-3</v>
      </c>
    </row>
    <row r="30" spans="1:111" x14ac:dyDescent="0.2">
      <c r="A30" t="s">
        <v>150</v>
      </c>
      <c r="B30">
        <v>141</v>
      </c>
      <c r="C30">
        <v>99</v>
      </c>
      <c r="D30">
        <v>42.682532496928147</v>
      </c>
      <c r="E30">
        <v>1286</v>
      </c>
      <c r="F30">
        <v>369</v>
      </c>
      <c r="G30">
        <v>17.442932303459749</v>
      </c>
      <c r="H30">
        <v>277</v>
      </c>
      <c r="I30">
        <v>156</v>
      </c>
      <c r="J30">
        <v>34.235677526252843</v>
      </c>
      <c r="K30">
        <v>885</v>
      </c>
      <c r="L30">
        <v>293.83158441529048</v>
      </c>
      <c r="M30">
        <v>20.183166549227451</v>
      </c>
      <c r="N30">
        <v>449</v>
      </c>
      <c r="O30">
        <v>218.18570072303089</v>
      </c>
      <c r="P30">
        <v>29.540241498910909</v>
      </c>
      <c r="Q30">
        <v>608</v>
      </c>
      <c r="R30">
        <v>249</v>
      </c>
      <c r="S30">
        <v>24.896016637338029</v>
      </c>
      <c r="T30">
        <v>23253</v>
      </c>
      <c r="U30">
        <v>800.78211768245671</v>
      </c>
      <c r="V30">
        <v>2.093483163155486</v>
      </c>
      <c r="W30">
        <v>446</v>
      </c>
      <c r="X30">
        <v>170.44940598312451</v>
      </c>
      <c r="Y30">
        <v>23.23243501616864</v>
      </c>
      <c r="Z30">
        <v>1427</v>
      </c>
      <c r="AA30">
        <v>382.04973498224018</v>
      </c>
      <c r="AB30">
        <v>16.275338403402898</v>
      </c>
      <c r="AC30">
        <v>26460</v>
      </c>
      <c r="AD30">
        <v>764</v>
      </c>
      <c r="AE30">
        <v>1.7552444821224671</v>
      </c>
      <c r="AF30">
        <v>173</v>
      </c>
      <c r="AG30">
        <v>99</v>
      </c>
      <c r="AH30">
        <v>34.78749758420156</v>
      </c>
      <c r="AI30">
        <v>1044</v>
      </c>
      <c r="AJ30">
        <v>249</v>
      </c>
      <c r="AK30">
        <v>14.498829612549351</v>
      </c>
      <c r="AL30">
        <v>549</v>
      </c>
      <c r="AM30">
        <v>261</v>
      </c>
      <c r="AN30">
        <v>28.900293985749169</v>
      </c>
      <c r="AO30">
        <v>1110</v>
      </c>
      <c r="AP30">
        <v>355.92836357896522</v>
      </c>
      <c r="AQ30">
        <v>19.492777106654898</v>
      </c>
      <c r="AR30">
        <v>223</v>
      </c>
      <c r="AS30">
        <v>111.01801655587261</v>
      </c>
      <c r="AT30">
        <v>30.26374706772053</v>
      </c>
      <c r="AU30">
        <v>561</v>
      </c>
      <c r="AV30">
        <v>242</v>
      </c>
      <c r="AW30">
        <v>26.22325525955063</v>
      </c>
      <c r="AX30">
        <v>31573</v>
      </c>
      <c r="AY30">
        <v>971.15189337198944</v>
      </c>
      <c r="AZ30">
        <v>1.8698441473010139</v>
      </c>
      <c r="BA30">
        <v>718</v>
      </c>
      <c r="BB30">
        <v>287.4056366879397</v>
      </c>
      <c r="BC30">
        <v>24.33351988281699</v>
      </c>
      <c r="BD30">
        <v>1217</v>
      </c>
      <c r="BE30">
        <v>267.95895208035131</v>
      </c>
      <c r="BF30">
        <v>13.384797040924861</v>
      </c>
      <c r="BG30">
        <v>34841</v>
      </c>
      <c r="BH30">
        <v>1000</v>
      </c>
      <c r="BI30">
        <v>1.7447912963528891</v>
      </c>
      <c r="BJ30">
        <v>8381</v>
      </c>
      <c r="BK30">
        <v>1258.4498400810421</v>
      </c>
      <c r="BL30">
        <v>9.1279692202984961</v>
      </c>
      <c r="BM30">
        <v>1</v>
      </c>
      <c r="BN30">
        <v>1</v>
      </c>
      <c r="BO30">
        <v>8320</v>
      </c>
      <c r="BP30">
        <v>1258.7247514846131</v>
      </c>
      <c r="BQ30">
        <v>9.1969016796572696</v>
      </c>
      <c r="BR30">
        <v>0.87879818594104309</v>
      </c>
      <c r="BS30">
        <v>0.90620246261588355</v>
      </c>
      <c r="BT30">
        <v>272</v>
      </c>
      <c r="BU30">
        <v>334.14817072670019</v>
      </c>
      <c r="BV30">
        <v>74.679995245552533</v>
      </c>
      <c r="BW30">
        <v>1.6855631141345431E-2</v>
      </c>
      <c r="BX30">
        <v>2.0607904480353611E-2</v>
      </c>
      <c r="BY30">
        <v>-47</v>
      </c>
      <c r="BZ30">
        <v>347.22471110219101</v>
      </c>
      <c r="CA30">
        <v>449.10393985926538</v>
      </c>
      <c r="CB30">
        <v>2.2978080120937269E-2</v>
      </c>
      <c r="CC30">
        <v>1.6101719238827819E-2</v>
      </c>
      <c r="CD30">
        <v>272</v>
      </c>
      <c r="CE30">
        <v>304.06742673295338</v>
      </c>
      <c r="CF30">
        <v>67.957139892042164</v>
      </c>
      <c r="CG30">
        <v>1.046863189720333E-2</v>
      </c>
      <c r="CH30">
        <v>1.5757297436927761E-2</v>
      </c>
      <c r="CI30">
        <v>32</v>
      </c>
      <c r="CJ30">
        <v>140.0071426749364</v>
      </c>
      <c r="CK30">
        <v>265.971015719864</v>
      </c>
      <c r="CL30">
        <v>5.328798185941043E-3</v>
      </c>
      <c r="CM30">
        <v>4.9654143107258691E-3</v>
      </c>
      <c r="CN30">
        <v>-242</v>
      </c>
      <c r="CO30">
        <v>445.15390596960958</v>
      </c>
      <c r="CP30">
        <v>111.82242858891451</v>
      </c>
      <c r="CQ30">
        <v>4.8601662887377182E-2</v>
      </c>
      <c r="CR30">
        <v>2.9964696765305249E-2</v>
      </c>
      <c r="CS30">
        <v>-226</v>
      </c>
      <c r="CT30">
        <v>244.8060456769808</v>
      </c>
      <c r="CU30">
        <v>65.848789756295773</v>
      </c>
      <c r="CV30">
        <v>1.6969009826152681E-2</v>
      </c>
      <c r="CW30">
        <v>6.40050515197612E-3</v>
      </c>
      <c r="CX30">
        <v>225</v>
      </c>
      <c r="CY30">
        <v>461.54306407961548</v>
      </c>
      <c r="CZ30">
        <v>124.6992405483595</v>
      </c>
      <c r="DA30">
        <v>3.344671201814059E-2</v>
      </c>
      <c r="DB30">
        <v>3.1859016675755573E-2</v>
      </c>
      <c r="DC30">
        <v>-210</v>
      </c>
      <c r="DD30">
        <v>466.65190452841819</v>
      </c>
      <c r="DE30">
        <v>135.08522348485121</v>
      </c>
      <c r="DF30">
        <v>5.3930461073318219E-2</v>
      </c>
      <c r="DG30">
        <v>3.4930111076031112E-2</v>
      </c>
    </row>
    <row r="31" spans="1:111" x14ac:dyDescent="0.2">
      <c r="A31" t="s">
        <v>149</v>
      </c>
      <c r="B31">
        <v>0</v>
      </c>
      <c r="C31">
        <v>18</v>
      </c>
      <c r="D31">
        <v>0</v>
      </c>
      <c r="E31">
        <v>49</v>
      </c>
      <c r="F31">
        <v>40</v>
      </c>
      <c r="G31">
        <v>49.624713107127342</v>
      </c>
      <c r="H31">
        <v>105</v>
      </c>
      <c r="I31">
        <v>54</v>
      </c>
      <c r="J31">
        <v>31.263569257490229</v>
      </c>
      <c r="K31">
        <v>147</v>
      </c>
      <c r="L31">
        <v>71.589105316381762</v>
      </c>
      <c r="M31">
        <v>29.604906774344752</v>
      </c>
      <c r="N31">
        <v>87</v>
      </c>
      <c r="O31">
        <v>57.870545184921149</v>
      </c>
      <c r="P31">
        <v>40.436393938386018</v>
      </c>
      <c r="Q31">
        <v>42</v>
      </c>
      <c r="R31">
        <v>47</v>
      </c>
      <c r="S31">
        <v>68.027210884353735</v>
      </c>
      <c r="T31">
        <v>1211</v>
      </c>
      <c r="U31">
        <v>157.88920165736479</v>
      </c>
      <c r="V31">
        <v>7.9257867550174446</v>
      </c>
      <c r="W31">
        <v>42</v>
      </c>
      <c r="X31">
        <v>31.240998703626619</v>
      </c>
      <c r="Y31">
        <v>45.217829937221907</v>
      </c>
      <c r="Z31">
        <v>49</v>
      </c>
      <c r="AA31">
        <v>43.863424398922618</v>
      </c>
      <c r="AB31">
        <v>54.417746292317617</v>
      </c>
      <c r="AC31">
        <v>1536</v>
      </c>
      <c r="AD31">
        <v>128</v>
      </c>
      <c r="AE31">
        <v>5.0658561296859164</v>
      </c>
      <c r="AF31">
        <v>31</v>
      </c>
      <c r="AG31">
        <v>29</v>
      </c>
      <c r="AH31">
        <v>56.868320423570943</v>
      </c>
      <c r="AI31">
        <v>66</v>
      </c>
      <c r="AJ31">
        <v>37</v>
      </c>
      <c r="AK31">
        <v>34.079395781523438</v>
      </c>
      <c r="AL31">
        <v>119</v>
      </c>
      <c r="AM31">
        <v>78</v>
      </c>
      <c r="AN31">
        <v>39.845725524252252</v>
      </c>
      <c r="AO31">
        <v>137</v>
      </c>
      <c r="AP31">
        <v>83.570329663104715</v>
      </c>
      <c r="AQ31">
        <v>37.082213148938273</v>
      </c>
      <c r="AR31">
        <v>111</v>
      </c>
      <c r="AS31">
        <v>71.568149340331559</v>
      </c>
      <c r="AT31">
        <v>39.195021408215752</v>
      </c>
      <c r="AU31">
        <v>18</v>
      </c>
      <c r="AV31">
        <v>30</v>
      </c>
      <c r="AW31">
        <v>101.31712259371839</v>
      </c>
      <c r="AX31">
        <v>1317</v>
      </c>
      <c r="AY31">
        <v>177.09884245810301</v>
      </c>
      <c r="AZ31">
        <v>8.1745535911313141</v>
      </c>
      <c r="BA31">
        <v>68</v>
      </c>
      <c r="BB31">
        <v>53.150729063673253</v>
      </c>
      <c r="BC31">
        <v>47.515402345497272</v>
      </c>
      <c r="BD31">
        <v>97</v>
      </c>
      <c r="BE31">
        <v>47.010637094172637</v>
      </c>
      <c r="BF31">
        <v>29.461747309355211</v>
      </c>
      <c r="BG31">
        <v>1730</v>
      </c>
      <c r="BH31">
        <v>162</v>
      </c>
      <c r="BI31">
        <v>5.6924996046875274</v>
      </c>
      <c r="BJ31">
        <v>194</v>
      </c>
      <c r="BK31">
        <v>206.46549348498891</v>
      </c>
      <c r="BL31">
        <v>64.696359942653132</v>
      </c>
      <c r="BM31">
        <v>1</v>
      </c>
      <c r="BN31">
        <v>1</v>
      </c>
      <c r="BO31">
        <v>106</v>
      </c>
      <c r="BP31">
        <v>237.26145915424189</v>
      </c>
      <c r="BQ31">
        <v>136.06782081449899</v>
      </c>
      <c r="BR31">
        <v>0.78841145833333337</v>
      </c>
      <c r="BS31">
        <v>0.76127167630057802</v>
      </c>
      <c r="BT31">
        <v>26</v>
      </c>
      <c r="BU31">
        <v>61.652250567193413</v>
      </c>
      <c r="BV31">
        <v>144.1483529744994</v>
      </c>
      <c r="BW31">
        <v>2.734375E-2</v>
      </c>
      <c r="BX31">
        <v>3.9306358381502891E-2</v>
      </c>
      <c r="BY31">
        <v>-24</v>
      </c>
      <c r="BZ31">
        <v>55.758407437802603</v>
      </c>
      <c r="CA31">
        <v>141.23203505015849</v>
      </c>
      <c r="CB31">
        <v>2.734375E-2</v>
      </c>
      <c r="CC31">
        <v>1.0404624277456649E-2</v>
      </c>
      <c r="CD31">
        <v>14</v>
      </c>
      <c r="CE31">
        <v>94.868329805051374</v>
      </c>
      <c r="CF31">
        <v>411.93369433370123</v>
      </c>
      <c r="CG31">
        <v>6.8359375E-2</v>
      </c>
      <c r="CH31">
        <v>6.8786127167630051E-2</v>
      </c>
      <c r="CI31">
        <v>31</v>
      </c>
      <c r="CJ31">
        <v>34.132096331752017</v>
      </c>
      <c r="CK31">
        <v>66.932241066284988</v>
      </c>
      <c r="CL31">
        <v>0</v>
      </c>
      <c r="CM31">
        <v>1.7919075144508669E-2</v>
      </c>
      <c r="CN31">
        <v>17</v>
      </c>
      <c r="CO31">
        <v>54.488530903301111</v>
      </c>
      <c r="CP31">
        <v>194.84545289934249</v>
      </c>
      <c r="CQ31">
        <v>3.1901041666666657E-2</v>
      </c>
      <c r="CR31">
        <v>3.8150289017341042E-2</v>
      </c>
      <c r="CS31">
        <v>24</v>
      </c>
      <c r="CT31">
        <v>92.038035615717064</v>
      </c>
      <c r="CU31">
        <v>233.1257234440655</v>
      </c>
      <c r="CV31">
        <v>5.6640625E-2</v>
      </c>
      <c r="CW31">
        <v>6.4161849710982655E-2</v>
      </c>
      <c r="CX31">
        <v>-10</v>
      </c>
      <c r="CY31">
        <v>110.0409014866745</v>
      </c>
      <c r="CZ31">
        <v>668.94165037492087</v>
      </c>
      <c r="DA31">
        <v>9.5703125E-2</v>
      </c>
      <c r="DB31">
        <v>7.9190751445086707E-2</v>
      </c>
      <c r="DC31">
        <v>48</v>
      </c>
      <c r="DD31">
        <v>64.296189622714039</v>
      </c>
      <c r="DE31">
        <v>81.428811578918484</v>
      </c>
      <c r="DF31">
        <v>3.1901041666666657E-2</v>
      </c>
      <c r="DG31">
        <v>5.6069364161849711E-2</v>
      </c>
    </row>
    <row r="32" spans="1:111" x14ac:dyDescent="0.2">
      <c r="A32" t="s">
        <v>148</v>
      </c>
      <c r="B32">
        <v>0</v>
      </c>
      <c r="C32">
        <v>13</v>
      </c>
      <c r="D32">
        <v>0</v>
      </c>
      <c r="E32">
        <v>0</v>
      </c>
      <c r="F32">
        <v>13</v>
      </c>
      <c r="G32">
        <v>0</v>
      </c>
      <c r="H32">
        <v>0</v>
      </c>
      <c r="I32">
        <v>13</v>
      </c>
      <c r="J32">
        <v>0</v>
      </c>
      <c r="K32">
        <v>0</v>
      </c>
      <c r="L32">
        <v>18.384776310850231</v>
      </c>
      <c r="M32">
        <v>0</v>
      </c>
      <c r="N32">
        <v>19</v>
      </c>
      <c r="O32">
        <v>24.69817807045694</v>
      </c>
      <c r="P32">
        <v>79.021526381241202</v>
      </c>
      <c r="Q32">
        <v>0</v>
      </c>
      <c r="R32">
        <v>13</v>
      </c>
      <c r="S32">
        <v>0</v>
      </c>
      <c r="T32">
        <v>293</v>
      </c>
      <c r="U32">
        <v>48.083261120685229</v>
      </c>
      <c r="V32">
        <v>9.9760907747513361</v>
      </c>
      <c r="W32">
        <v>10</v>
      </c>
      <c r="X32">
        <v>17.691806012954132</v>
      </c>
      <c r="Y32">
        <v>107.5489727231254</v>
      </c>
      <c r="Z32">
        <v>0</v>
      </c>
      <c r="AA32">
        <v>18.384776310850231</v>
      </c>
      <c r="AB32">
        <v>0</v>
      </c>
      <c r="AC32">
        <v>322</v>
      </c>
      <c r="AD32">
        <v>44</v>
      </c>
      <c r="AE32">
        <v>8.3067454548887092</v>
      </c>
      <c r="AF32">
        <v>0</v>
      </c>
      <c r="AG32">
        <v>13</v>
      </c>
      <c r="AH32">
        <v>0</v>
      </c>
      <c r="AI32">
        <v>0</v>
      </c>
      <c r="AJ32">
        <v>13</v>
      </c>
      <c r="AK32">
        <v>0</v>
      </c>
      <c r="AL32">
        <v>0</v>
      </c>
      <c r="AM32">
        <v>13</v>
      </c>
      <c r="AN32">
        <v>0</v>
      </c>
      <c r="AO32">
        <v>0</v>
      </c>
      <c r="AP32">
        <v>18.384776310850231</v>
      </c>
      <c r="AQ32">
        <v>0</v>
      </c>
      <c r="AR32">
        <v>11</v>
      </c>
      <c r="AS32">
        <v>20.6155281280883</v>
      </c>
      <c r="AT32">
        <v>113.9294176738784</v>
      </c>
      <c r="AU32">
        <v>0</v>
      </c>
      <c r="AV32">
        <v>13</v>
      </c>
      <c r="AW32">
        <v>0</v>
      </c>
      <c r="AX32">
        <v>226</v>
      </c>
      <c r="AY32">
        <v>46.690470119715009</v>
      </c>
      <c r="AZ32">
        <v>12.55896659755091</v>
      </c>
      <c r="BA32">
        <v>23</v>
      </c>
      <c r="BB32">
        <v>19.416487838947599</v>
      </c>
      <c r="BC32">
        <v>51.318852488298141</v>
      </c>
      <c r="BD32">
        <v>0</v>
      </c>
      <c r="BE32">
        <v>18.384776310850231</v>
      </c>
      <c r="BF32">
        <v>0</v>
      </c>
      <c r="BG32">
        <v>260</v>
      </c>
      <c r="BH32">
        <v>48</v>
      </c>
      <c r="BI32">
        <v>11.22281973345803</v>
      </c>
      <c r="BJ32">
        <v>-62</v>
      </c>
      <c r="BK32">
        <v>65.115282384398824</v>
      </c>
      <c r="BL32">
        <v>63.844771432884428</v>
      </c>
      <c r="BM32">
        <v>1</v>
      </c>
      <c r="BN32">
        <v>1</v>
      </c>
      <c r="BO32">
        <v>-67</v>
      </c>
      <c r="BP32">
        <v>67.022384320464155</v>
      </c>
      <c r="BQ32">
        <v>60.810583242266617</v>
      </c>
      <c r="BR32">
        <v>0.90993788819875776</v>
      </c>
      <c r="BS32">
        <v>0.86923076923076925</v>
      </c>
      <c r="BT32">
        <v>13</v>
      </c>
      <c r="BU32">
        <v>26.2678510731274</v>
      </c>
      <c r="BV32">
        <v>122.8330655745962</v>
      </c>
      <c r="BW32">
        <v>3.1055900621118009E-2</v>
      </c>
      <c r="BX32">
        <v>8.8461538461538466E-2</v>
      </c>
      <c r="BY32">
        <v>0</v>
      </c>
      <c r="BZ32">
        <v>18.384776310850231</v>
      </c>
      <c r="CB32">
        <v>0</v>
      </c>
      <c r="CC32">
        <v>0</v>
      </c>
      <c r="CD32">
        <v>0</v>
      </c>
      <c r="CE32">
        <v>18.384776310850231</v>
      </c>
      <c r="CG32">
        <v>0</v>
      </c>
      <c r="CH32">
        <v>0</v>
      </c>
      <c r="CI32">
        <v>0</v>
      </c>
      <c r="CJ32">
        <v>18.384776310850231</v>
      </c>
      <c r="CL32">
        <v>0</v>
      </c>
      <c r="CM32">
        <v>0</v>
      </c>
      <c r="CN32">
        <v>0</v>
      </c>
      <c r="CO32">
        <v>18.384776310850231</v>
      </c>
      <c r="CQ32">
        <v>0</v>
      </c>
      <c r="CR32">
        <v>0</v>
      </c>
      <c r="CS32">
        <v>-8</v>
      </c>
      <c r="CT32">
        <v>32.171415884290823</v>
      </c>
      <c r="CU32">
        <v>244.46364653716429</v>
      </c>
      <c r="CV32">
        <v>5.9006211180124217E-2</v>
      </c>
      <c r="CW32">
        <v>4.230769230769231E-2</v>
      </c>
      <c r="CX32">
        <v>0</v>
      </c>
      <c r="CY32">
        <v>26</v>
      </c>
      <c r="DA32">
        <v>0</v>
      </c>
      <c r="DB32">
        <v>0</v>
      </c>
      <c r="DC32">
        <v>0</v>
      </c>
      <c r="DD32">
        <v>26</v>
      </c>
      <c r="DF32">
        <v>0</v>
      </c>
      <c r="DG32">
        <v>0</v>
      </c>
    </row>
    <row r="33" spans="1:111" x14ac:dyDescent="0.2">
      <c r="A33" t="s">
        <v>147</v>
      </c>
      <c r="B33">
        <v>0</v>
      </c>
      <c r="C33">
        <v>13</v>
      </c>
      <c r="D33">
        <v>0</v>
      </c>
      <c r="E33">
        <v>0</v>
      </c>
      <c r="F33">
        <v>13</v>
      </c>
      <c r="G33">
        <v>0</v>
      </c>
      <c r="H33">
        <v>0</v>
      </c>
      <c r="I33">
        <v>13</v>
      </c>
      <c r="J33">
        <v>0</v>
      </c>
      <c r="K33">
        <v>0</v>
      </c>
      <c r="L33">
        <v>18.384776310850231</v>
      </c>
      <c r="M33">
        <v>0</v>
      </c>
      <c r="N33">
        <v>14</v>
      </c>
      <c r="O33">
        <v>17.691806012954132</v>
      </c>
      <c r="P33">
        <v>76.820694802232453</v>
      </c>
      <c r="Q33">
        <v>0</v>
      </c>
      <c r="R33">
        <v>13</v>
      </c>
      <c r="S33">
        <v>0</v>
      </c>
      <c r="T33">
        <v>95</v>
      </c>
      <c r="U33">
        <v>32.695565448543633</v>
      </c>
      <c r="V33">
        <v>20.921814396764439</v>
      </c>
      <c r="W33">
        <v>0</v>
      </c>
      <c r="X33">
        <v>18.384776310850231</v>
      </c>
      <c r="Y33">
        <v>0</v>
      </c>
      <c r="Z33">
        <v>0</v>
      </c>
      <c r="AA33">
        <v>18.384776310850231</v>
      </c>
      <c r="AB33">
        <v>0</v>
      </c>
      <c r="AC33">
        <v>109</v>
      </c>
      <c r="AD33">
        <v>30</v>
      </c>
      <c r="AE33">
        <v>16.731267951256239</v>
      </c>
      <c r="AF33">
        <v>0</v>
      </c>
      <c r="AG33">
        <v>13</v>
      </c>
      <c r="AH33">
        <v>0</v>
      </c>
      <c r="AI33">
        <v>0</v>
      </c>
      <c r="AJ33">
        <v>13</v>
      </c>
      <c r="AK33">
        <v>0</v>
      </c>
      <c r="AL33">
        <v>0</v>
      </c>
      <c r="AM33">
        <v>13</v>
      </c>
      <c r="AN33">
        <v>0</v>
      </c>
      <c r="AO33">
        <v>0</v>
      </c>
      <c r="AP33">
        <v>18.384776310850231</v>
      </c>
      <c r="AQ33">
        <v>0</v>
      </c>
      <c r="AR33">
        <v>10</v>
      </c>
      <c r="AS33">
        <v>19.849433241279211</v>
      </c>
      <c r="AT33">
        <v>120.6652476673508</v>
      </c>
      <c r="AU33">
        <v>0</v>
      </c>
      <c r="AV33">
        <v>13</v>
      </c>
      <c r="AW33">
        <v>0</v>
      </c>
      <c r="AX33">
        <v>147</v>
      </c>
      <c r="AY33">
        <v>56.515484603779157</v>
      </c>
      <c r="AZ33">
        <v>23.37137257977345</v>
      </c>
      <c r="BA33">
        <v>9</v>
      </c>
      <c r="BB33">
        <v>19.849433241279211</v>
      </c>
      <c r="BC33">
        <v>134.07249740816749</v>
      </c>
      <c r="BD33">
        <v>0</v>
      </c>
      <c r="BE33">
        <v>18.384776310850231</v>
      </c>
      <c r="BF33">
        <v>0</v>
      </c>
      <c r="BG33">
        <v>166</v>
      </c>
      <c r="BH33">
        <v>52</v>
      </c>
      <c r="BI33">
        <v>19.04273629472296</v>
      </c>
      <c r="BJ33">
        <v>57</v>
      </c>
      <c r="BK33">
        <v>60.033324079214538</v>
      </c>
      <c r="BL33">
        <v>64.025301636233706</v>
      </c>
      <c r="BM33">
        <v>1</v>
      </c>
      <c r="BN33">
        <v>1</v>
      </c>
      <c r="BO33">
        <v>52</v>
      </c>
      <c r="BP33">
        <v>65.291653371621706</v>
      </c>
      <c r="BQ33">
        <v>76.328797488451855</v>
      </c>
      <c r="BR33">
        <v>0.87155963302752293</v>
      </c>
      <c r="BS33">
        <v>0.88554216867469882</v>
      </c>
      <c r="BT33">
        <v>9</v>
      </c>
      <c r="BU33">
        <v>27.055498516937369</v>
      </c>
      <c r="BV33">
        <v>182.74568400498049</v>
      </c>
      <c r="BW33">
        <v>0</v>
      </c>
      <c r="BX33">
        <v>5.4216867469879519E-2</v>
      </c>
      <c r="BY33">
        <v>0</v>
      </c>
      <c r="BZ33">
        <v>18.384776310850231</v>
      </c>
      <c r="CB33">
        <v>0</v>
      </c>
      <c r="CC33">
        <v>0</v>
      </c>
      <c r="CD33">
        <v>0</v>
      </c>
      <c r="CE33">
        <v>18.384776310850231</v>
      </c>
      <c r="CG33">
        <v>0</v>
      </c>
      <c r="CH33">
        <v>0</v>
      </c>
      <c r="CI33">
        <v>0</v>
      </c>
      <c r="CJ33">
        <v>18.384776310850231</v>
      </c>
      <c r="CL33">
        <v>0</v>
      </c>
      <c r="CM33">
        <v>0</v>
      </c>
      <c r="CN33">
        <v>0</v>
      </c>
      <c r="CO33">
        <v>18.384776310850231</v>
      </c>
      <c r="CQ33">
        <v>0</v>
      </c>
      <c r="CR33">
        <v>0</v>
      </c>
      <c r="CS33">
        <v>-4</v>
      </c>
      <c r="CT33">
        <v>26.589471600616658</v>
      </c>
      <c r="CU33">
        <v>404.09531307928057</v>
      </c>
      <c r="CV33">
        <v>0.1284403669724771</v>
      </c>
      <c r="CW33">
        <v>6.0240963855421693E-2</v>
      </c>
      <c r="CX33">
        <v>0</v>
      </c>
      <c r="CY33">
        <v>26</v>
      </c>
      <c r="DA33">
        <v>0</v>
      </c>
      <c r="DB33">
        <v>0</v>
      </c>
      <c r="DC33">
        <v>0</v>
      </c>
      <c r="DD33">
        <v>26</v>
      </c>
      <c r="DF33">
        <v>0</v>
      </c>
      <c r="DG33">
        <v>0</v>
      </c>
    </row>
    <row r="34" spans="1:111" x14ac:dyDescent="0.2">
      <c r="A34" t="s">
        <v>146</v>
      </c>
      <c r="B34">
        <v>0</v>
      </c>
      <c r="C34">
        <v>13</v>
      </c>
      <c r="D34">
        <v>0</v>
      </c>
      <c r="E34">
        <v>0</v>
      </c>
      <c r="F34">
        <v>13</v>
      </c>
      <c r="G34">
        <v>0</v>
      </c>
      <c r="H34">
        <v>0</v>
      </c>
      <c r="I34">
        <v>13</v>
      </c>
      <c r="J34">
        <v>0</v>
      </c>
      <c r="K34">
        <v>0</v>
      </c>
      <c r="L34">
        <v>18.384776310850231</v>
      </c>
      <c r="M34">
        <v>0</v>
      </c>
      <c r="N34">
        <v>28</v>
      </c>
      <c r="O34">
        <v>26.419689627245809</v>
      </c>
      <c r="P34">
        <v>57.359291418249697</v>
      </c>
      <c r="Q34">
        <v>0</v>
      </c>
      <c r="R34">
        <v>13</v>
      </c>
      <c r="S34">
        <v>0</v>
      </c>
      <c r="T34">
        <v>132</v>
      </c>
      <c r="U34">
        <v>57.489129407219238</v>
      </c>
      <c r="V34">
        <v>26.475605327078959</v>
      </c>
      <c r="W34">
        <v>0</v>
      </c>
      <c r="X34">
        <v>18.384776310850231</v>
      </c>
      <c r="Y34">
        <v>0</v>
      </c>
      <c r="Z34">
        <v>0</v>
      </c>
      <c r="AA34">
        <v>18.384776310850231</v>
      </c>
      <c r="AB34">
        <v>0</v>
      </c>
      <c r="AC34">
        <v>160</v>
      </c>
      <c r="AD34">
        <v>50</v>
      </c>
      <c r="AE34">
        <v>18.996960486322191</v>
      </c>
      <c r="AF34">
        <v>0</v>
      </c>
      <c r="AG34">
        <v>13</v>
      </c>
      <c r="AH34">
        <v>0</v>
      </c>
      <c r="AI34">
        <v>0</v>
      </c>
      <c r="AJ34">
        <v>13</v>
      </c>
      <c r="AK34">
        <v>0</v>
      </c>
      <c r="AL34">
        <v>6</v>
      </c>
      <c r="AM34">
        <v>9</v>
      </c>
      <c r="AN34">
        <v>91.1854103343465</v>
      </c>
      <c r="AO34">
        <v>6</v>
      </c>
      <c r="AP34">
        <v>15.8113883008419</v>
      </c>
      <c r="AQ34">
        <v>160.19643668532819</v>
      </c>
      <c r="AR34">
        <v>3</v>
      </c>
      <c r="AS34">
        <v>13.60147050873544</v>
      </c>
      <c r="AT34">
        <v>275.61237099767868</v>
      </c>
      <c r="AU34">
        <v>0</v>
      </c>
      <c r="AV34">
        <v>13</v>
      </c>
      <c r="AW34">
        <v>0</v>
      </c>
      <c r="AX34">
        <v>60</v>
      </c>
      <c r="AY34">
        <v>34.539832078341092</v>
      </c>
      <c r="AZ34">
        <v>34.99476401047729</v>
      </c>
      <c r="BA34">
        <v>0</v>
      </c>
      <c r="BB34">
        <v>18.384776310850231</v>
      </c>
      <c r="BC34">
        <v>0</v>
      </c>
      <c r="BD34">
        <v>0</v>
      </c>
      <c r="BE34">
        <v>18.384776310850231</v>
      </c>
      <c r="BF34">
        <v>0</v>
      </c>
      <c r="BG34">
        <v>69</v>
      </c>
      <c r="BH34">
        <v>33</v>
      </c>
      <c r="BI34">
        <v>29.07360909211047</v>
      </c>
      <c r="BJ34">
        <v>-91</v>
      </c>
      <c r="BK34">
        <v>59.908263203000637</v>
      </c>
      <c r="BL34">
        <v>40.02021657570436</v>
      </c>
      <c r="BM34">
        <v>1</v>
      </c>
      <c r="BN34">
        <v>1</v>
      </c>
      <c r="BO34">
        <v>-72</v>
      </c>
      <c r="BP34">
        <v>67.067130548428864</v>
      </c>
      <c r="BQ34">
        <v>56.625405731533988</v>
      </c>
      <c r="BR34">
        <v>0.82499999999999996</v>
      </c>
      <c r="BS34">
        <v>0.86956521739130432</v>
      </c>
      <c r="BT34">
        <v>0</v>
      </c>
      <c r="BU34">
        <v>26</v>
      </c>
      <c r="BW34">
        <v>0</v>
      </c>
      <c r="BX34">
        <v>0</v>
      </c>
      <c r="BY34">
        <v>0</v>
      </c>
      <c r="BZ34">
        <v>18.384776310850231</v>
      </c>
      <c r="CB34">
        <v>0</v>
      </c>
      <c r="CC34">
        <v>0</v>
      </c>
      <c r="CD34">
        <v>6</v>
      </c>
      <c r="CE34">
        <v>15.8113883008419</v>
      </c>
      <c r="CF34">
        <v>160.19643668532819</v>
      </c>
      <c r="CG34">
        <v>0</v>
      </c>
      <c r="CH34">
        <v>8.6956521739130432E-2</v>
      </c>
      <c r="CI34">
        <v>0</v>
      </c>
      <c r="CJ34">
        <v>18.384776310850231</v>
      </c>
      <c r="CL34">
        <v>0</v>
      </c>
      <c r="CM34">
        <v>0</v>
      </c>
      <c r="CN34">
        <v>0</v>
      </c>
      <c r="CO34">
        <v>18.384776310850231</v>
      </c>
      <c r="CQ34">
        <v>0</v>
      </c>
      <c r="CR34">
        <v>0</v>
      </c>
      <c r="CS34">
        <v>-25</v>
      </c>
      <c r="CT34">
        <v>29.715315916207249</v>
      </c>
      <c r="CU34">
        <v>72.256087334242565</v>
      </c>
      <c r="CV34">
        <v>0.17499999999999999</v>
      </c>
      <c r="CW34">
        <v>4.3478260869565223E-2</v>
      </c>
      <c r="CX34">
        <v>6</v>
      </c>
      <c r="CY34">
        <v>24.248711305964282</v>
      </c>
      <c r="CZ34">
        <v>245.68096561260671</v>
      </c>
      <c r="DA34">
        <v>0</v>
      </c>
      <c r="DB34">
        <v>8.6956521739130432E-2</v>
      </c>
      <c r="DC34">
        <v>0</v>
      </c>
      <c r="DD34">
        <v>26</v>
      </c>
      <c r="DF34">
        <v>0</v>
      </c>
      <c r="DG34">
        <v>0</v>
      </c>
    </row>
    <row r="35" spans="1:111" x14ac:dyDescent="0.2">
      <c r="A35" t="s">
        <v>145</v>
      </c>
      <c r="B35">
        <v>0</v>
      </c>
      <c r="C35">
        <v>13</v>
      </c>
      <c r="D35">
        <v>0</v>
      </c>
      <c r="E35">
        <v>0</v>
      </c>
      <c r="F35">
        <v>13</v>
      </c>
      <c r="G35">
        <v>0</v>
      </c>
      <c r="H35">
        <v>0</v>
      </c>
      <c r="I35">
        <v>13</v>
      </c>
      <c r="J35">
        <v>0</v>
      </c>
      <c r="K35">
        <v>0</v>
      </c>
      <c r="L35">
        <v>18.384776310850231</v>
      </c>
      <c r="M35">
        <v>0</v>
      </c>
      <c r="N35">
        <v>0</v>
      </c>
      <c r="O35">
        <v>18.384776310850231</v>
      </c>
      <c r="P35">
        <v>0</v>
      </c>
      <c r="Q35">
        <v>0</v>
      </c>
      <c r="R35">
        <v>13</v>
      </c>
      <c r="S35">
        <v>0</v>
      </c>
      <c r="T35">
        <v>46</v>
      </c>
      <c r="U35">
        <v>23.021728866442679</v>
      </c>
      <c r="V35">
        <v>30.423852076705</v>
      </c>
      <c r="W35">
        <v>0</v>
      </c>
      <c r="X35">
        <v>18.384776310850231</v>
      </c>
      <c r="Y35">
        <v>0</v>
      </c>
      <c r="Z35">
        <v>0</v>
      </c>
      <c r="AA35">
        <v>18.384776310850231</v>
      </c>
      <c r="AB35">
        <v>0</v>
      </c>
      <c r="AC35">
        <v>46</v>
      </c>
      <c r="AD35">
        <v>19</v>
      </c>
      <c r="AE35">
        <v>25.109026034095411</v>
      </c>
      <c r="AF35">
        <v>0</v>
      </c>
      <c r="AG35">
        <v>13</v>
      </c>
      <c r="AH35">
        <v>0</v>
      </c>
      <c r="AI35">
        <v>0</v>
      </c>
      <c r="AJ35">
        <v>13</v>
      </c>
      <c r="AK35">
        <v>0</v>
      </c>
      <c r="AL35">
        <v>0</v>
      </c>
      <c r="AM35">
        <v>13</v>
      </c>
      <c r="AN35">
        <v>0</v>
      </c>
      <c r="AO35">
        <v>0</v>
      </c>
      <c r="AP35">
        <v>18.384776310850231</v>
      </c>
      <c r="AQ35">
        <v>0</v>
      </c>
      <c r="AR35">
        <v>11</v>
      </c>
      <c r="AS35">
        <v>16.40121946685673</v>
      </c>
      <c r="AT35">
        <v>90.639510731454692</v>
      </c>
      <c r="AU35">
        <v>0</v>
      </c>
      <c r="AV35">
        <v>13</v>
      </c>
      <c r="AW35">
        <v>0</v>
      </c>
      <c r="AX35">
        <v>12</v>
      </c>
      <c r="AY35">
        <v>20.6155281280883</v>
      </c>
      <c r="AZ35">
        <v>104.43529953438861</v>
      </c>
      <c r="BA35">
        <v>0</v>
      </c>
      <c r="BB35">
        <v>18.384776310850231</v>
      </c>
      <c r="BC35">
        <v>0</v>
      </c>
      <c r="BD35">
        <v>0</v>
      </c>
      <c r="BE35">
        <v>18.384776310850231</v>
      </c>
      <c r="BF35">
        <v>0</v>
      </c>
      <c r="BG35">
        <v>23</v>
      </c>
      <c r="BH35">
        <v>18</v>
      </c>
      <c r="BI35">
        <v>47.574996696180783</v>
      </c>
      <c r="BJ35">
        <v>-23</v>
      </c>
      <c r="BK35">
        <v>26.172504656604801</v>
      </c>
      <c r="BL35">
        <v>69.175379031597203</v>
      </c>
      <c r="BM35">
        <v>1</v>
      </c>
      <c r="BN35">
        <v>1</v>
      </c>
      <c r="BO35">
        <v>-34</v>
      </c>
      <c r="BP35">
        <v>30.903074280724891</v>
      </c>
      <c r="BQ35">
        <v>55.253127625111553</v>
      </c>
      <c r="BR35">
        <v>1</v>
      </c>
      <c r="BS35">
        <v>0.52173913043478259</v>
      </c>
      <c r="BT35">
        <v>0</v>
      </c>
      <c r="BU35">
        <v>26</v>
      </c>
      <c r="BW35">
        <v>0</v>
      </c>
      <c r="BX35">
        <v>0</v>
      </c>
      <c r="BY35">
        <v>0</v>
      </c>
      <c r="BZ35">
        <v>18.384776310850231</v>
      </c>
      <c r="CB35">
        <v>0</v>
      </c>
      <c r="CC35">
        <v>0</v>
      </c>
      <c r="CD35">
        <v>0</v>
      </c>
      <c r="CE35">
        <v>18.384776310850231</v>
      </c>
      <c r="CG35">
        <v>0</v>
      </c>
      <c r="CH35">
        <v>0</v>
      </c>
      <c r="CI35">
        <v>0</v>
      </c>
      <c r="CJ35">
        <v>18.384776310850231</v>
      </c>
      <c r="CL35">
        <v>0</v>
      </c>
      <c r="CM35">
        <v>0</v>
      </c>
      <c r="CN35">
        <v>0</v>
      </c>
      <c r="CO35">
        <v>18.384776310850231</v>
      </c>
      <c r="CQ35">
        <v>0</v>
      </c>
      <c r="CR35">
        <v>0</v>
      </c>
      <c r="CS35">
        <v>11</v>
      </c>
      <c r="CT35">
        <v>24.637369989509839</v>
      </c>
      <c r="CU35">
        <v>136.15567830621629</v>
      </c>
      <c r="CV35">
        <v>0</v>
      </c>
      <c r="CW35">
        <v>0.47826086956521741</v>
      </c>
      <c r="CX35">
        <v>0</v>
      </c>
      <c r="CY35">
        <v>26</v>
      </c>
      <c r="DA35">
        <v>0</v>
      </c>
      <c r="DB35">
        <v>0</v>
      </c>
      <c r="DC35">
        <v>0</v>
      </c>
      <c r="DD35">
        <v>26</v>
      </c>
      <c r="DF35">
        <v>0</v>
      </c>
      <c r="DG35">
        <v>0</v>
      </c>
    </row>
    <row r="36" spans="1:111" x14ac:dyDescent="0.2">
      <c r="A36" t="s">
        <v>144</v>
      </c>
      <c r="B36">
        <v>0</v>
      </c>
      <c r="C36">
        <v>13</v>
      </c>
      <c r="D36">
        <v>0</v>
      </c>
      <c r="E36">
        <v>0</v>
      </c>
      <c r="F36">
        <v>13</v>
      </c>
      <c r="G36">
        <v>0</v>
      </c>
      <c r="H36">
        <v>0</v>
      </c>
      <c r="I36">
        <v>13</v>
      </c>
      <c r="J36">
        <v>0</v>
      </c>
      <c r="K36">
        <v>0</v>
      </c>
      <c r="L36">
        <v>18.384776310850231</v>
      </c>
      <c r="M36">
        <v>0</v>
      </c>
      <c r="N36">
        <v>24</v>
      </c>
      <c r="O36">
        <v>23.85372088375313</v>
      </c>
      <c r="P36">
        <v>60.419759077388868</v>
      </c>
      <c r="Q36">
        <v>0</v>
      </c>
      <c r="R36">
        <v>13</v>
      </c>
      <c r="S36">
        <v>0</v>
      </c>
      <c r="T36">
        <v>36</v>
      </c>
      <c r="U36">
        <v>48.764741360946438</v>
      </c>
      <c r="V36">
        <v>82.345054645299626</v>
      </c>
      <c r="W36">
        <v>0</v>
      </c>
      <c r="X36">
        <v>18.384776310850231</v>
      </c>
      <c r="Y36">
        <v>0</v>
      </c>
      <c r="Z36">
        <v>0</v>
      </c>
      <c r="AA36">
        <v>18.384776310850231</v>
      </c>
      <c r="AB36">
        <v>0</v>
      </c>
      <c r="AC36">
        <v>60</v>
      </c>
      <c r="AD36">
        <v>53</v>
      </c>
      <c r="AE36">
        <v>53.698074974670718</v>
      </c>
      <c r="AF36">
        <v>0</v>
      </c>
      <c r="AG36">
        <v>13</v>
      </c>
      <c r="AH36">
        <v>0</v>
      </c>
      <c r="AI36">
        <v>0</v>
      </c>
      <c r="AJ36">
        <v>13</v>
      </c>
      <c r="AK36">
        <v>0</v>
      </c>
      <c r="AL36">
        <v>0</v>
      </c>
      <c r="AM36">
        <v>13</v>
      </c>
      <c r="AN36">
        <v>0</v>
      </c>
      <c r="AO36">
        <v>0</v>
      </c>
      <c r="AP36">
        <v>18.384776310850231</v>
      </c>
      <c r="AQ36">
        <v>0</v>
      </c>
      <c r="AR36">
        <v>67</v>
      </c>
      <c r="AS36">
        <v>75.133215025047349</v>
      </c>
      <c r="AT36">
        <v>68.169682007936615</v>
      </c>
      <c r="AU36">
        <v>0</v>
      </c>
      <c r="AV36">
        <v>13</v>
      </c>
      <c r="AW36">
        <v>0</v>
      </c>
      <c r="AX36">
        <v>0</v>
      </c>
      <c r="AY36">
        <v>18.384776310850231</v>
      </c>
      <c r="AZ36">
        <v>0</v>
      </c>
      <c r="BA36">
        <v>0</v>
      </c>
      <c r="BB36">
        <v>18.384776310850231</v>
      </c>
      <c r="BC36">
        <v>0</v>
      </c>
      <c r="BD36">
        <v>0</v>
      </c>
      <c r="BE36">
        <v>18.384776310850231</v>
      </c>
      <c r="BF36">
        <v>0</v>
      </c>
      <c r="BG36">
        <v>67</v>
      </c>
      <c r="BH36">
        <v>74</v>
      </c>
      <c r="BI36">
        <v>67.141496166583508</v>
      </c>
      <c r="BJ36">
        <v>7</v>
      </c>
      <c r="BK36">
        <v>91.021975368588869</v>
      </c>
      <c r="BL36">
        <v>790.46439746929104</v>
      </c>
      <c r="BM36">
        <v>1</v>
      </c>
      <c r="BN36">
        <v>1</v>
      </c>
      <c r="BO36">
        <v>-36</v>
      </c>
      <c r="BP36">
        <v>52.115256883181537</v>
      </c>
      <c r="BQ36">
        <v>88.002797843940456</v>
      </c>
      <c r="BR36">
        <v>0.6</v>
      </c>
      <c r="BS36">
        <v>0</v>
      </c>
      <c r="BT36">
        <v>0</v>
      </c>
      <c r="BU36">
        <v>26</v>
      </c>
      <c r="BW36">
        <v>0</v>
      </c>
      <c r="BX36">
        <v>0</v>
      </c>
      <c r="BY36">
        <v>0</v>
      </c>
      <c r="BZ36">
        <v>18.384776310850231</v>
      </c>
      <c r="CB36">
        <v>0</v>
      </c>
      <c r="CC36">
        <v>0</v>
      </c>
      <c r="CD36">
        <v>0</v>
      </c>
      <c r="CE36">
        <v>18.384776310850231</v>
      </c>
      <c r="CG36">
        <v>0</v>
      </c>
      <c r="CH36">
        <v>0</v>
      </c>
      <c r="CI36">
        <v>0</v>
      </c>
      <c r="CJ36">
        <v>18.384776310850231</v>
      </c>
      <c r="CL36">
        <v>0</v>
      </c>
      <c r="CM36">
        <v>0</v>
      </c>
      <c r="CN36">
        <v>0</v>
      </c>
      <c r="CO36">
        <v>18.384776310850231</v>
      </c>
      <c r="CQ36">
        <v>0</v>
      </c>
      <c r="CR36">
        <v>0</v>
      </c>
      <c r="CS36">
        <v>43</v>
      </c>
      <c r="CT36">
        <v>78.828928700065447</v>
      </c>
      <c r="CU36">
        <v>111.4426079028281</v>
      </c>
      <c r="CV36">
        <v>0.4</v>
      </c>
      <c r="CW36">
        <v>1</v>
      </c>
      <c r="CX36">
        <v>0</v>
      </c>
      <c r="CY36">
        <v>26</v>
      </c>
      <c r="DA36">
        <v>0</v>
      </c>
      <c r="DB36">
        <v>0</v>
      </c>
      <c r="DC36">
        <v>0</v>
      </c>
      <c r="DD36">
        <v>26</v>
      </c>
      <c r="DF36">
        <v>0</v>
      </c>
      <c r="DG36">
        <v>0</v>
      </c>
    </row>
    <row r="37" spans="1:111" x14ac:dyDescent="0.2">
      <c r="A37" t="s">
        <v>143</v>
      </c>
      <c r="B37">
        <v>0</v>
      </c>
      <c r="C37">
        <v>13</v>
      </c>
      <c r="D37">
        <v>0</v>
      </c>
      <c r="E37">
        <v>0</v>
      </c>
      <c r="F37">
        <v>13</v>
      </c>
      <c r="G37">
        <v>0</v>
      </c>
      <c r="H37">
        <v>0</v>
      </c>
      <c r="I37">
        <v>13</v>
      </c>
      <c r="J37">
        <v>0</v>
      </c>
      <c r="K37">
        <v>0</v>
      </c>
      <c r="L37">
        <v>18.384776310850231</v>
      </c>
      <c r="M37">
        <v>0</v>
      </c>
      <c r="N37">
        <v>23</v>
      </c>
      <c r="O37">
        <v>33.61547262794322</v>
      </c>
      <c r="P37">
        <v>88.847555511941906</v>
      </c>
      <c r="Q37">
        <v>0</v>
      </c>
      <c r="R37">
        <v>13</v>
      </c>
      <c r="S37">
        <v>0</v>
      </c>
      <c r="T37">
        <v>158</v>
      </c>
      <c r="U37">
        <v>104.8093507278811</v>
      </c>
      <c r="V37">
        <v>40.325247481005398</v>
      </c>
      <c r="W37">
        <v>0</v>
      </c>
      <c r="X37">
        <v>18.384776310850231</v>
      </c>
      <c r="Y37">
        <v>0</v>
      </c>
      <c r="Z37">
        <v>0</v>
      </c>
      <c r="AA37">
        <v>18.384776310850231</v>
      </c>
      <c r="AB37">
        <v>0</v>
      </c>
      <c r="AC37">
        <v>181</v>
      </c>
      <c r="AD37">
        <v>105</v>
      </c>
      <c r="AE37">
        <v>35.265075819913022</v>
      </c>
      <c r="AF37">
        <v>0</v>
      </c>
      <c r="AG37">
        <v>13</v>
      </c>
      <c r="AH37">
        <v>0</v>
      </c>
      <c r="AI37">
        <v>0</v>
      </c>
      <c r="AJ37">
        <v>13</v>
      </c>
      <c r="AK37">
        <v>0</v>
      </c>
      <c r="AL37">
        <v>0</v>
      </c>
      <c r="AM37">
        <v>13</v>
      </c>
      <c r="AN37">
        <v>0</v>
      </c>
      <c r="AO37">
        <v>0</v>
      </c>
      <c r="AP37">
        <v>18.384776310850231</v>
      </c>
      <c r="AQ37">
        <v>0</v>
      </c>
      <c r="AR37">
        <v>85</v>
      </c>
      <c r="AS37">
        <v>99.84988733093293</v>
      </c>
      <c r="AT37">
        <v>71.410611357720668</v>
      </c>
      <c r="AU37">
        <v>0</v>
      </c>
      <c r="AV37">
        <v>13</v>
      </c>
      <c r="AW37">
        <v>0</v>
      </c>
      <c r="AX37">
        <v>147</v>
      </c>
      <c r="AY37">
        <v>121.6963434126104</v>
      </c>
      <c r="AZ37">
        <v>50.326217733643638</v>
      </c>
      <c r="BA37">
        <v>0</v>
      </c>
      <c r="BB37">
        <v>18.384776310850231</v>
      </c>
      <c r="BC37">
        <v>0</v>
      </c>
      <c r="BD37">
        <v>0</v>
      </c>
      <c r="BE37">
        <v>18.384776310850231</v>
      </c>
      <c r="BF37">
        <v>0</v>
      </c>
      <c r="BG37">
        <v>232</v>
      </c>
      <c r="BH37">
        <v>123</v>
      </c>
      <c r="BI37">
        <v>32.229326066450056</v>
      </c>
      <c r="BJ37">
        <v>51</v>
      </c>
      <c r="BK37">
        <v>161.72198366332259</v>
      </c>
      <c r="BL37">
        <v>192.7671299401903</v>
      </c>
      <c r="BM37">
        <v>1</v>
      </c>
      <c r="BN37">
        <v>1</v>
      </c>
      <c r="BO37">
        <v>-11</v>
      </c>
      <c r="BP37">
        <v>160.60821896777259</v>
      </c>
      <c r="BQ37">
        <v>887.58341512999527</v>
      </c>
      <c r="BR37">
        <v>0.8729281767955801</v>
      </c>
      <c r="BS37">
        <v>0.63362068965517238</v>
      </c>
      <c r="BT37">
        <v>0</v>
      </c>
      <c r="BU37">
        <v>26</v>
      </c>
      <c r="BW37">
        <v>0</v>
      </c>
      <c r="BX37">
        <v>0</v>
      </c>
      <c r="BY37">
        <v>0</v>
      </c>
      <c r="BZ37">
        <v>18.384776310850231</v>
      </c>
      <c r="CB37">
        <v>0</v>
      </c>
      <c r="CC37">
        <v>0</v>
      </c>
      <c r="CD37">
        <v>0</v>
      </c>
      <c r="CE37">
        <v>18.384776310850231</v>
      </c>
      <c r="CG37">
        <v>0</v>
      </c>
      <c r="CH37">
        <v>0</v>
      </c>
      <c r="CI37">
        <v>0</v>
      </c>
      <c r="CJ37">
        <v>18.384776310850231</v>
      </c>
      <c r="CL37">
        <v>0</v>
      </c>
      <c r="CM37">
        <v>0</v>
      </c>
      <c r="CN37">
        <v>0</v>
      </c>
      <c r="CO37">
        <v>18.384776310850231</v>
      </c>
      <c r="CQ37">
        <v>0</v>
      </c>
      <c r="CR37">
        <v>0</v>
      </c>
      <c r="CS37">
        <v>62</v>
      </c>
      <c r="CT37">
        <v>105.3565375285274</v>
      </c>
      <c r="CU37">
        <v>103.30085060155641</v>
      </c>
      <c r="CV37">
        <v>0.1270718232044199</v>
      </c>
      <c r="CW37">
        <v>0.36637931034482762</v>
      </c>
      <c r="CX37">
        <v>0</v>
      </c>
      <c r="CY37">
        <v>26</v>
      </c>
      <c r="DA37">
        <v>0</v>
      </c>
      <c r="DB37">
        <v>0</v>
      </c>
      <c r="DC37">
        <v>0</v>
      </c>
      <c r="DD37">
        <v>26</v>
      </c>
      <c r="DF37">
        <v>0</v>
      </c>
      <c r="DG37">
        <v>0</v>
      </c>
    </row>
    <row r="38" spans="1:111" x14ac:dyDescent="0.2">
      <c r="A38" t="s">
        <v>142</v>
      </c>
      <c r="B38">
        <v>0</v>
      </c>
      <c r="C38">
        <v>13</v>
      </c>
      <c r="D38">
        <v>0</v>
      </c>
      <c r="E38">
        <v>0</v>
      </c>
      <c r="F38">
        <v>13</v>
      </c>
      <c r="G38">
        <v>0</v>
      </c>
      <c r="H38">
        <v>0</v>
      </c>
      <c r="I38">
        <v>13</v>
      </c>
      <c r="J38">
        <v>0</v>
      </c>
      <c r="K38">
        <v>0</v>
      </c>
      <c r="L38">
        <v>18.384776310850231</v>
      </c>
      <c r="M38">
        <v>0</v>
      </c>
      <c r="N38">
        <v>65</v>
      </c>
      <c r="O38">
        <v>83.024092888751269</v>
      </c>
      <c r="P38">
        <v>77.647035668694201</v>
      </c>
      <c r="Q38">
        <v>0</v>
      </c>
      <c r="R38">
        <v>13</v>
      </c>
      <c r="S38">
        <v>0</v>
      </c>
      <c r="T38">
        <v>1676</v>
      </c>
      <c r="U38">
        <v>241.05808428675439</v>
      </c>
      <c r="V38">
        <v>8.7434289300314987</v>
      </c>
      <c r="W38">
        <v>0</v>
      </c>
      <c r="X38">
        <v>18.384776310850231</v>
      </c>
      <c r="Y38">
        <v>0</v>
      </c>
      <c r="Z38">
        <v>0</v>
      </c>
      <c r="AA38">
        <v>18.384776310850231</v>
      </c>
      <c r="AB38">
        <v>0</v>
      </c>
      <c r="AC38">
        <v>1741</v>
      </c>
      <c r="AD38">
        <v>199</v>
      </c>
      <c r="AE38">
        <v>6.9484574599023379</v>
      </c>
      <c r="AF38">
        <v>0</v>
      </c>
      <c r="AG38">
        <v>13</v>
      </c>
      <c r="AH38">
        <v>0</v>
      </c>
      <c r="AI38">
        <v>0</v>
      </c>
      <c r="AJ38">
        <v>13</v>
      </c>
      <c r="AK38">
        <v>0</v>
      </c>
      <c r="AL38">
        <v>0</v>
      </c>
      <c r="AM38">
        <v>13</v>
      </c>
      <c r="AN38">
        <v>0</v>
      </c>
      <c r="AO38">
        <v>0</v>
      </c>
      <c r="AP38">
        <v>18.384776310850231</v>
      </c>
      <c r="AQ38">
        <v>0</v>
      </c>
      <c r="AR38">
        <v>0</v>
      </c>
      <c r="AS38">
        <v>18.384776310850231</v>
      </c>
      <c r="AT38">
        <v>0</v>
      </c>
      <c r="AU38">
        <v>0</v>
      </c>
      <c r="AV38">
        <v>13</v>
      </c>
      <c r="AW38">
        <v>0</v>
      </c>
      <c r="AX38">
        <v>1902</v>
      </c>
      <c r="AY38">
        <v>310.47383142545198</v>
      </c>
      <c r="AZ38">
        <v>9.9231278361747517</v>
      </c>
      <c r="BA38">
        <v>0</v>
      </c>
      <c r="BB38">
        <v>18.384776310850231</v>
      </c>
      <c r="BC38">
        <v>0</v>
      </c>
      <c r="BD38">
        <v>0</v>
      </c>
      <c r="BE38">
        <v>18.384776310850231</v>
      </c>
      <c r="BF38">
        <v>0</v>
      </c>
      <c r="BG38">
        <v>1902</v>
      </c>
      <c r="BH38">
        <v>280</v>
      </c>
      <c r="BI38">
        <v>8.9491464751549312</v>
      </c>
      <c r="BJ38">
        <v>161</v>
      </c>
      <c r="BK38">
        <v>343.51273629954392</v>
      </c>
      <c r="BL38">
        <v>129.70331186148269</v>
      </c>
      <c r="BM38">
        <v>1</v>
      </c>
      <c r="BN38">
        <v>1</v>
      </c>
      <c r="BO38">
        <v>226</v>
      </c>
      <c r="BP38">
        <v>393.0686962860309</v>
      </c>
      <c r="BQ38">
        <v>105.728998113358</v>
      </c>
      <c r="BR38">
        <v>0.96266513497989659</v>
      </c>
      <c r="BS38">
        <v>1</v>
      </c>
      <c r="BT38">
        <v>0</v>
      </c>
      <c r="BU38">
        <v>26</v>
      </c>
      <c r="BW38">
        <v>0</v>
      </c>
      <c r="BX38">
        <v>0</v>
      </c>
      <c r="BY38">
        <v>0</v>
      </c>
      <c r="BZ38">
        <v>18.384776310850231</v>
      </c>
      <c r="CB38">
        <v>0</v>
      </c>
      <c r="CC38">
        <v>0</v>
      </c>
      <c r="CD38">
        <v>0</v>
      </c>
      <c r="CE38">
        <v>18.384776310850231</v>
      </c>
      <c r="CG38">
        <v>0</v>
      </c>
      <c r="CH38">
        <v>0</v>
      </c>
      <c r="CI38">
        <v>0</v>
      </c>
      <c r="CJ38">
        <v>18.384776310850231</v>
      </c>
      <c r="CL38">
        <v>0</v>
      </c>
      <c r="CM38">
        <v>0</v>
      </c>
      <c r="CN38">
        <v>0</v>
      </c>
      <c r="CO38">
        <v>18.384776310850231</v>
      </c>
      <c r="CQ38">
        <v>0</v>
      </c>
      <c r="CR38">
        <v>0</v>
      </c>
      <c r="CS38">
        <v>-65</v>
      </c>
      <c r="CT38">
        <v>85.035286793189556</v>
      </c>
      <c r="CU38">
        <v>79.52797455523924</v>
      </c>
      <c r="CV38">
        <v>3.7334865020103393E-2</v>
      </c>
      <c r="CW38">
        <v>0</v>
      </c>
      <c r="CX38">
        <v>0</v>
      </c>
      <c r="CY38">
        <v>26</v>
      </c>
      <c r="DA38">
        <v>0</v>
      </c>
      <c r="DB38">
        <v>0</v>
      </c>
      <c r="DC38">
        <v>0</v>
      </c>
      <c r="DD38">
        <v>26</v>
      </c>
      <c r="DF38">
        <v>0</v>
      </c>
      <c r="DG38">
        <v>0</v>
      </c>
    </row>
    <row r="39" spans="1:111" x14ac:dyDescent="0.2">
      <c r="A39" t="s">
        <v>141</v>
      </c>
      <c r="B39">
        <v>4113</v>
      </c>
      <c r="C39">
        <v>546</v>
      </c>
      <c r="D39">
        <v>8.0698977295653123</v>
      </c>
      <c r="E39">
        <v>7922</v>
      </c>
      <c r="F39">
        <v>632</v>
      </c>
      <c r="G39">
        <v>4.8497163453090124</v>
      </c>
      <c r="H39">
        <v>8422</v>
      </c>
      <c r="I39">
        <v>761</v>
      </c>
      <c r="J39">
        <v>5.4929230795881967</v>
      </c>
      <c r="K39">
        <v>18605</v>
      </c>
      <c r="L39">
        <v>1111.4049666975579</v>
      </c>
      <c r="M39">
        <v>3.6314223035365951</v>
      </c>
      <c r="N39">
        <v>1353</v>
      </c>
      <c r="O39">
        <v>264.9849052304678</v>
      </c>
      <c r="P39">
        <v>11.905768571494519</v>
      </c>
      <c r="Q39">
        <v>10183</v>
      </c>
      <c r="R39">
        <v>810</v>
      </c>
      <c r="S39">
        <v>4.8355221035595708</v>
      </c>
      <c r="T39">
        <v>85302</v>
      </c>
      <c r="U39">
        <v>1558.6487737781081</v>
      </c>
      <c r="V39">
        <v>1.110767453706305</v>
      </c>
      <c r="W39">
        <v>8171</v>
      </c>
      <c r="X39">
        <v>676.39781194205534</v>
      </c>
      <c r="Y39">
        <v>5.0322369380484204</v>
      </c>
      <c r="Z39">
        <v>12035</v>
      </c>
      <c r="AA39">
        <v>835.18860145478516</v>
      </c>
      <c r="AB39">
        <v>4.2186409267538334</v>
      </c>
      <c r="AC39">
        <v>125466</v>
      </c>
      <c r="AD39">
        <v>1416</v>
      </c>
      <c r="AE39">
        <v>0.68607453298601295</v>
      </c>
      <c r="AF39">
        <v>4036</v>
      </c>
      <c r="AG39">
        <v>410</v>
      </c>
      <c r="AH39">
        <v>6.1754242215199966</v>
      </c>
      <c r="AI39">
        <v>19267</v>
      </c>
      <c r="AJ39">
        <v>1071</v>
      </c>
      <c r="AK39">
        <v>3.3791655669654541</v>
      </c>
      <c r="AL39">
        <v>7892</v>
      </c>
      <c r="AM39">
        <v>654</v>
      </c>
      <c r="AN39">
        <v>5.0376126337778864</v>
      </c>
      <c r="AO39">
        <v>15551</v>
      </c>
      <c r="AP39">
        <v>1015.600807404169</v>
      </c>
      <c r="AQ39">
        <v>3.9700759376264241</v>
      </c>
      <c r="AR39">
        <v>1416</v>
      </c>
      <c r="AS39">
        <v>458.52807983808361</v>
      </c>
      <c r="AT39">
        <v>19.68506172780398</v>
      </c>
      <c r="AU39">
        <v>7659</v>
      </c>
      <c r="AV39">
        <v>777</v>
      </c>
      <c r="AW39">
        <v>6.1671292013567687</v>
      </c>
      <c r="AX39">
        <v>87021</v>
      </c>
      <c r="AY39">
        <v>1567.432614181547</v>
      </c>
      <c r="AZ39">
        <v>1.094961646005614</v>
      </c>
      <c r="BA39">
        <v>7627</v>
      </c>
      <c r="BB39">
        <v>766.53049515332395</v>
      </c>
      <c r="BC39">
        <v>6.109557950644259</v>
      </c>
      <c r="BD39">
        <v>23303</v>
      </c>
      <c r="BE39">
        <v>1146.795971391598</v>
      </c>
      <c r="BF39">
        <v>2.9916337301668849</v>
      </c>
      <c r="BG39">
        <v>134918</v>
      </c>
      <c r="BH39">
        <v>1581</v>
      </c>
      <c r="BI39">
        <v>0.71235433739309217</v>
      </c>
      <c r="BJ39">
        <v>9452</v>
      </c>
      <c r="BK39">
        <v>2122.408301906115</v>
      </c>
      <c r="BL39">
        <v>13.65020961393234</v>
      </c>
      <c r="BM39">
        <v>1</v>
      </c>
      <c r="BN39">
        <v>1</v>
      </c>
      <c r="BO39">
        <v>1719</v>
      </c>
      <c r="BP39">
        <v>2210.482074118675</v>
      </c>
      <c r="BQ39">
        <v>78.170919125549247</v>
      </c>
      <c r="BR39">
        <v>0.67988140213284876</v>
      </c>
      <c r="BS39">
        <v>0.64499177278050368</v>
      </c>
      <c r="BT39">
        <v>-544</v>
      </c>
      <c r="BU39">
        <v>1022.293010833978</v>
      </c>
      <c r="BV39">
        <v>114.23799960150841</v>
      </c>
      <c r="BW39">
        <v>6.5125213205171117E-2</v>
      </c>
      <c r="BX39">
        <v>5.653063342178212E-2</v>
      </c>
      <c r="BY39">
        <v>-2524</v>
      </c>
      <c r="BZ39">
        <v>1122.421043993741</v>
      </c>
      <c r="CA39">
        <v>27.03339235723055</v>
      </c>
      <c r="CB39">
        <v>8.116143018825818E-2</v>
      </c>
      <c r="CC39">
        <v>5.676781452437777E-2</v>
      </c>
      <c r="CD39">
        <v>-530</v>
      </c>
      <c r="CE39">
        <v>1003.412676818466</v>
      </c>
      <c r="CF39">
        <v>115.0900587048766</v>
      </c>
      <c r="CG39">
        <v>6.7125755184671551E-2</v>
      </c>
      <c r="CH39">
        <v>5.8494789427652349E-2</v>
      </c>
      <c r="CI39">
        <v>-77</v>
      </c>
      <c r="CJ39">
        <v>682.80011716460626</v>
      </c>
      <c r="CK39">
        <v>539.05981696964932</v>
      </c>
      <c r="CL39">
        <v>3.2781789488785809E-2</v>
      </c>
      <c r="CM39">
        <v>2.9914466564876441E-2</v>
      </c>
      <c r="CN39">
        <v>11345</v>
      </c>
      <c r="CO39">
        <v>1243.5694592583079</v>
      </c>
      <c r="CP39">
        <v>6.6634577007039928</v>
      </c>
      <c r="CQ39">
        <v>6.3140611799212529E-2</v>
      </c>
      <c r="CR39">
        <v>0.14280525949094999</v>
      </c>
      <c r="CS39">
        <v>63</v>
      </c>
      <c r="CT39">
        <v>529.58946364141343</v>
      </c>
      <c r="CU39">
        <v>511.01410106760602</v>
      </c>
      <c r="CV39">
        <v>1.0783798001052079E-2</v>
      </c>
      <c r="CW39">
        <v>1.049526378985754E-2</v>
      </c>
      <c r="CX39">
        <v>-3054</v>
      </c>
      <c r="CY39">
        <v>1505.545084014424</v>
      </c>
      <c r="CZ39">
        <v>29.9680738403653</v>
      </c>
      <c r="DA39">
        <v>0.1482871853729297</v>
      </c>
      <c r="DB39">
        <v>0.1152626039520301</v>
      </c>
      <c r="DC39">
        <v>11268</v>
      </c>
      <c r="DD39">
        <v>1418.6898885944031</v>
      </c>
      <c r="DE39">
        <v>7.6537581131622874</v>
      </c>
      <c r="DF39">
        <v>9.5922401287998338E-2</v>
      </c>
      <c r="DG39">
        <v>0.1727197260558265</v>
      </c>
    </row>
    <row r="40" spans="1:111" x14ac:dyDescent="0.2">
      <c r="A40" t="s">
        <v>140</v>
      </c>
      <c r="B40">
        <v>310</v>
      </c>
      <c r="C40">
        <v>146</v>
      </c>
      <c r="D40">
        <v>28.630257868418479</v>
      </c>
      <c r="E40">
        <v>1267</v>
      </c>
      <c r="F40">
        <v>218</v>
      </c>
      <c r="G40">
        <v>10.459573508491211</v>
      </c>
      <c r="H40">
        <v>368</v>
      </c>
      <c r="I40">
        <v>144</v>
      </c>
      <c r="J40">
        <v>23.787498348090391</v>
      </c>
      <c r="K40">
        <v>867</v>
      </c>
      <c r="L40">
        <v>200.14244927051331</v>
      </c>
      <c r="M40">
        <v>14.03311907885651</v>
      </c>
      <c r="N40">
        <v>82</v>
      </c>
      <c r="O40">
        <v>55.946402922797461</v>
      </c>
      <c r="P40">
        <v>41.475574855658287</v>
      </c>
      <c r="Q40">
        <v>499</v>
      </c>
      <c r="R40">
        <v>139</v>
      </c>
      <c r="S40">
        <v>16.933563174982179</v>
      </c>
      <c r="T40">
        <v>25320</v>
      </c>
      <c r="U40">
        <v>736.21260516239465</v>
      </c>
      <c r="V40">
        <v>1.767557885599031</v>
      </c>
      <c r="W40">
        <v>888</v>
      </c>
      <c r="X40">
        <v>188.66107176627611</v>
      </c>
      <c r="Y40">
        <v>12.915268200544659</v>
      </c>
      <c r="Z40">
        <v>1577</v>
      </c>
      <c r="AA40">
        <v>262.37377917772187</v>
      </c>
      <c r="AB40">
        <v>10.113997343180641</v>
      </c>
      <c r="AC40">
        <v>28734</v>
      </c>
      <c r="AD40">
        <v>537</v>
      </c>
      <c r="AE40">
        <v>1.1360888459558729</v>
      </c>
      <c r="AF40">
        <v>339</v>
      </c>
      <c r="AG40">
        <v>112</v>
      </c>
      <c r="AH40">
        <v>20.084102177869831</v>
      </c>
      <c r="AI40">
        <v>1263</v>
      </c>
      <c r="AJ40">
        <v>272</v>
      </c>
      <c r="AK40">
        <v>13.091808715197811</v>
      </c>
      <c r="AL40">
        <v>218</v>
      </c>
      <c r="AM40">
        <v>121</v>
      </c>
      <c r="AN40">
        <v>33.741390368366737</v>
      </c>
      <c r="AO40">
        <v>698</v>
      </c>
      <c r="AP40">
        <v>188.08774548066651</v>
      </c>
      <c r="AQ40">
        <v>16.38095343888893</v>
      </c>
      <c r="AR40">
        <v>187</v>
      </c>
      <c r="AS40">
        <v>111.0045044131093</v>
      </c>
      <c r="AT40">
        <v>36.085530423779502</v>
      </c>
      <c r="AU40">
        <v>480</v>
      </c>
      <c r="AV40">
        <v>144</v>
      </c>
      <c r="AW40">
        <v>18.237082066869299</v>
      </c>
      <c r="AX40">
        <v>23863</v>
      </c>
      <c r="AY40">
        <v>867.55979621003644</v>
      </c>
      <c r="AZ40">
        <v>2.2100824430287949</v>
      </c>
      <c r="BA40">
        <v>880</v>
      </c>
      <c r="BB40">
        <v>210.30454108268799</v>
      </c>
      <c r="BC40">
        <v>14.52780748015253</v>
      </c>
      <c r="BD40">
        <v>1602</v>
      </c>
      <c r="BE40">
        <v>294.15642097360382</v>
      </c>
      <c r="BF40">
        <v>11.162203058244209</v>
      </c>
      <c r="BG40">
        <v>27230</v>
      </c>
      <c r="BH40">
        <v>788</v>
      </c>
      <c r="BI40">
        <v>1.7591897011498361</v>
      </c>
      <c r="BJ40">
        <v>-1504</v>
      </c>
      <c r="BK40">
        <v>953.57904758860968</v>
      </c>
      <c r="BL40">
        <v>38.542773377926729</v>
      </c>
      <c r="BM40">
        <v>1</v>
      </c>
      <c r="BN40">
        <v>1</v>
      </c>
      <c r="BO40">
        <v>-1457</v>
      </c>
      <c r="BP40">
        <v>1137.835225329221</v>
      </c>
      <c r="BQ40">
        <v>47.473791770541602</v>
      </c>
      <c r="BR40">
        <v>0.88118605136771766</v>
      </c>
      <c r="BS40">
        <v>0.87634961439588688</v>
      </c>
      <c r="BT40">
        <v>-8</v>
      </c>
      <c r="BU40">
        <v>282.5261049885479</v>
      </c>
      <c r="BV40">
        <v>2146.8549011287828</v>
      </c>
      <c r="BW40">
        <v>3.090415535602422E-2</v>
      </c>
      <c r="BX40">
        <v>3.2317297098788098E-2</v>
      </c>
      <c r="BY40">
        <v>-19</v>
      </c>
      <c r="BZ40">
        <v>200.14244927051331</v>
      </c>
      <c r="CA40">
        <v>640.35338112466275</v>
      </c>
      <c r="CB40">
        <v>1.736618639938748E-2</v>
      </c>
      <c r="CC40">
        <v>1.762761659933897E-2</v>
      </c>
      <c r="CD40">
        <v>-150</v>
      </c>
      <c r="CE40">
        <v>188.08774548066651</v>
      </c>
      <c r="CF40">
        <v>76.226036668963133</v>
      </c>
      <c r="CG40">
        <v>1.280712744483887E-2</v>
      </c>
      <c r="CH40">
        <v>8.0058758721997803E-3</v>
      </c>
      <c r="CI40">
        <v>29</v>
      </c>
      <c r="CJ40">
        <v>184.01086924418351</v>
      </c>
      <c r="CK40">
        <v>385.72658891978517</v>
      </c>
      <c r="CL40">
        <v>1.0788612793206649E-2</v>
      </c>
      <c r="CM40">
        <v>1.244950422328314E-2</v>
      </c>
      <c r="CN40">
        <v>-4</v>
      </c>
      <c r="CO40">
        <v>348.57997647598751</v>
      </c>
      <c r="CP40">
        <v>5297.5680315499621</v>
      </c>
      <c r="CQ40">
        <v>4.4094104545138173E-2</v>
      </c>
      <c r="CR40">
        <v>4.6382666177010652E-2</v>
      </c>
      <c r="CS40">
        <v>105</v>
      </c>
      <c r="CT40">
        <v>124.3060738660827</v>
      </c>
      <c r="CU40">
        <v>71.967621285906887</v>
      </c>
      <c r="CV40">
        <v>2.8537620936869212E-3</v>
      </c>
      <c r="CW40">
        <v>6.8674256334924719E-3</v>
      </c>
      <c r="CX40">
        <v>-169</v>
      </c>
      <c r="CY40">
        <v>274.6525077256714</v>
      </c>
      <c r="CZ40">
        <v>98.79408921626279</v>
      </c>
      <c r="DA40">
        <v>3.0173313844226349E-2</v>
      </c>
      <c r="DB40">
        <v>2.5633492471538739E-2</v>
      </c>
      <c r="DC40">
        <v>25</v>
      </c>
      <c r="DD40">
        <v>394.16747709571371</v>
      </c>
      <c r="DE40">
        <v>958.46195038471421</v>
      </c>
      <c r="DF40">
        <v>5.4882717338344808E-2</v>
      </c>
      <c r="DG40">
        <v>5.8832170400293787E-2</v>
      </c>
    </row>
    <row r="41" spans="1:111" x14ac:dyDescent="0.2">
      <c r="A41" t="s">
        <v>139</v>
      </c>
      <c r="B41">
        <v>80</v>
      </c>
      <c r="C41">
        <v>60</v>
      </c>
      <c r="D41">
        <v>45.59270516717325</v>
      </c>
      <c r="E41">
        <v>155</v>
      </c>
      <c r="F41">
        <v>54</v>
      </c>
      <c r="G41">
        <v>21.17854691636435</v>
      </c>
      <c r="H41">
        <v>84</v>
      </c>
      <c r="I41">
        <v>73</v>
      </c>
      <c r="J41">
        <v>52.829642495295992</v>
      </c>
      <c r="K41">
        <v>203</v>
      </c>
      <c r="L41">
        <v>110.53506231056279</v>
      </c>
      <c r="M41">
        <v>33.100771800069708</v>
      </c>
      <c r="N41">
        <v>18</v>
      </c>
      <c r="O41">
        <v>27.658633371878661</v>
      </c>
      <c r="P41">
        <v>93.409771603777997</v>
      </c>
      <c r="Q41">
        <v>119</v>
      </c>
      <c r="R41">
        <v>83</v>
      </c>
      <c r="S41">
        <v>42.399938698883801</v>
      </c>
      <c r="T41">
        <v>1971</v>
      </c>
      <c r="U41">
        <v>156.17938404283711</v>
      </c>
      <c r="V41">
        <v>4.8169393606330422</v>
      </c>
      <c r="W41">
        <v>201</v>
      </c>
      <c r="X41">
        <v>74.632432628181164</v>
      </c>
      <c r="Y41">
        <v>22.571771122557781</v>
      </c>
      <c r="Z41">
        <v>235</v>
      </c>
      <c r="AA41">
        <v>80.721744282442259</v>
      </c>
      <c r="AB41">
        <v>20.881263476024639</v>
      </c>
      <c r="AC41">
        <v>2628</v>
      </c>
      <c r="AD41">
        <v>180</v>
      </c>
      <c r="AE41">
        <v>4.1637173668651366</v>
      </c>
      <c r="AF41">
        <v>34</v>
      </c>
      <c r="AG41">
        <v>28</v>
      </c>
      <c r="AH41">
        <v>50.062578222778477</v>
      </c>
      <c r="AI41">
        <v>274</v>
      </c>
      <c r="AJ41">
        <v>113</v>
      </c>
      <c r="AK41">
        <v>25.070441284139061</v>
      </c>
      <c r="AL41">
        <v>127</v>
      </c>
      <c r="AM41">
        <v>104</v>
      </c>
      <c r="AN41">
        <v>49.781011416126177</v>
      </c>
      <c r="AO41">
        <v>246</v>
      </c>
      <c r="AP41">
        <v>122.11470017979001</v>
      </c>
      <c r="AQ41">
        <v>30.176365972221799</v>
      </c>
      <c r="AR41">
        <v>0</v>
      </c>
      <c r="AS41">
        <v>26.87005768508881</v>
      </c>
      <c r="AT41">
        <v>0</v>
      </c>
      <c r="AU41">
        <v>119</v>
      </c>
      <c r="AV41">
        <v>64</v>
      </c>
      <c r="AW41">
        <v>32.693928635283903</v>
      </c>
      <c r="AX41">
        <v>2065</v>
      </c>
      <c r="AY41">
        <v>166.70932787339771</v>
      </c>
      <c r="AZ41">
        <v>4.9076540657623484</v>
      </c>
      <c r="BA41">
        <v>156</v>
      </c>
      <c r="BB41">
        <v>79.511005527536881</v>
      </c>
      <c r="BC41">
        <v>30.983947286858729</v>
      </c>
      <c r="BD41">
        <v>308</v>
      </c>
      <c r="BE41">
        <v>116.4173526584418</v>
      </c>
      <c r="BF41">
        <v>22.977411411684709</v>
      </c>
      <c r="BG41">
        <v>2775</v>
      </c>
      <c r="BH41">
        <v>212</v>
      </c>
      <c r="BI41">
        <v>4.6441578356471984</v>
      </c>
      <c r="BJ41">
        <v>147</v>
      </c>
      <c r="BK41">
        <v>278.10789273229909</v>
      </c>
      <c r="BL41">
        <v>115.00853658056739</v>
      </c>
      <c r="BM41">
        <v>1</v>
      </c>
      <c r="BN41">
        <v>1</v>
      </c>
      <c r="BO41">
        <v>94</v>
      </c>
      <c r="BP41">
        <v>228.43817544359791</v>
      </c>
      <c r="BQ41">
        <v>147.7321188925809</v>
      </c>
      <c r="BR41">
        <v>0.75</v>
      </c>
      <c r="BS41">
        <v>0.74414414414414409</v>
      </c>
      <c r="BT41">
        <v>-45</v>
      </c>
      <c r="BU41">
        <v>109.05044704172469</v>
      </c>
      <c r="BV41">
        <v>147.31570015768281</v>
      </c>
      <c r="BW41">
        <v>7.6484018264840178E-2</v>
      </c>
      <c r="BX41">
        <v>5.6216216216216218E-2</v>
      </c>
      <c r="BY41">
        <v>0</v>
      </c>
      <c r="BZ41">
        <v>104.8093507278811</v>
      </c>
      <c r="CB41">
        <v>4.5281582952815827E-2</v>
      </c>
      <c r="CC41">
        <v>4.2882882882882882E-2</v>
      </c>
      <c r="CD41">
        <v>43</v>
      </c>
      <c r="CE41">
        <v>127.0629765116495</v>
      </c>
      <c r="CF41">
        <v>179.63239769795649</v>
      </c>
      <c r="CG41">
        <v>3.1963470319634701E-2</v>
      </c>
      <c r="CH41">
        <v>4.5765765765765763E-2</v>
      </c>
      <c r="CI41">
        <v>-46</v>
      </c>
      <c r="CJ41">
        <v>66.211781428987393</v>
      </c>
      <c r="CK41">
        <v>87.500702298119975</v>
      </c>
      <c r="CL41">
        <v>3.0441400304414001E-2</v>
      </c>
      <c r="CM41">
        <v>1.225225225225225E-2</v>
      </c>
      <c r="CN41">
        <v>119</v>
      </c>
      <c r="CO41">
        <v>125.2397700413092</v>
      </c>
      <c r="CP41">
        <v>63.977814125467617</v>
      </c>
      <c r="CQ41">
        <v>5.8980213089802128E-2</v>
      </c>
      <c r="CR41">
        <v>9.8738738738738743E-2</v>
      </c>
      <c r="CS41">
        <v>-18</v>
      </c>
      <c r="CT41">
        <v>38.561638969317677</v>
      </c>
      <c r="CU41">
        <v>130.2318100956355</v>
      </c>
      <c r="CV41">
        <v>6.8493150684931503E-3</v>
      </c>
      <c r="CW41">
        <v>0</v>
      </c>
      <c r="CX41">
        <v>43</v>
      </c>
      <c r="CY41">
        <v>164.7118696390761</v>
      </c>
      <c r="CZ41">
        <v>232.85766542599291</v>
      </c>
      <c r="DA41">
        <v>7.7245053272450528E-2</v>
      </c>
      <c r="DB41">
        <v>8.8648648648648645E-2</v>
      </c>
      <c r="DC41">
        <v>73</v>
      </c>
      <c r="DD41">
        <v>141.66509803053111</v>
      </c>
      <c r="DE41">
        <v>117.9706857896749</v>
      </c>
      <c r="DF41">
        <v>8.9421613394216129E-2</v>
      </c>
      <c r="DG41">
        <v>0.110990990990991</v>
      </c>
    </row>
    <row r="42" spans="1:111" x14ac:dyDescent="0.2">
      <c r="A42" t="s">
        <v>138</v>
      </c>
      <c r="B42">
        <v>410</v>
      </c>
      <c r="C42">
        <v>202</v>
      </c>
      <c r="D42">
        <v>29.950329898435761</v>
      </c>
      <c r="E42">
        <v>628</v>
      </c>
      <c r="F42">
        <v>171</v>
      </c>
      <c r="G42">
        <v>16.552765570247612</v>
      </c>
      <c r="H42">
        <v>797</v>
      </c>
      <c r="I42">
        <v>286</v>
      </c>
      <c r="J42">
        <v>21.814326520805601</v>
      </c>
      <c r="K42">
        <v>2666</v>
      </c>
      <c r="L42">
        <v>487.66894508467527</v>
      </c>
      <c r="M42">
        <v>11.11985317951088</v>
      </c>
      <c r="N42">
        <v>1431</v>
      </c>
      <c r="O42">
        <v>337.85351855500932</v>
      </c>
      <c r="P42">
        <v>14.35234648140753</v>
      </c>
      <c r="Q42">
        <v>1869</v>
      </c>
      <c r="R42">
        <v>395</v>
      </c>
      <c r="S42">
        <v>12.847596604981939</v>
      </c>
      <c r="T42">
        <v>20258</v>
      </c>
      <c r="U42">
        <v>762.86106205520809</v>
      </c>
      <c r="V42">
        <v>2.2891960039358779</v>
      </c>
      <c r="W42">
        <v>1054</v>
      </c>
      <c r="X42">
        <v>239.70815588961511</v>
      </c>
      <c r="Y42">
        <v>13.82535518993298</v>
      </c>
      <c r="Z42">
        <v>1038</v>
      </c>
      <c r="AA42">
        <v>264.66015944981223</v>
      </c>
      <c r="AB42">
        <v>15.499772150664541</v>
      </c>
      <c r="AC42">
        <v>26447</v>
      </c>
      <c r="AD42">
        <v>806</v>
      </c>
      <c r="AE42">
        <v>1.85264719954332</v>
      </c>
      <c r="AF42">
        <v>393</v>
      </c>
      <c r="AG42">
        <v>173</v>
      </c>
      <c r="AH42">
        <v>26.76009497513477</v>
      </c>
      <c r="AI42">
        <v>1389</v>
      </c>
      <c r="AJ42">
        <v>305</v>
      </c>
      <c r="AK42">
        <v>13.34847619485274</v>
      </c>
      <c r="AL42">
        <v>1336</v>
      </c>
      <c r="AM42">
        <v>298</v>
      </c>
      <c r="AN42">
        <v>13.559507125566499</v>
      </c>
      <c r="AO42">
        <v>2349</v>
      </c>
      <c r="AP42">
        <v>403.46994931469192</v>
      </c>
      <c r="AQ42">
        <v>10.441485138594629</v>
      </c>
      <c r="AR42">
        <v>1453</v>
      </c>
      <c r="AS42">
        <v>297.94630388712659</v>
      </c>
      <c r="AT42">
        <v>12.46540765200713</v>
      </c>
      <c r="AU42">
        <v>1013</v>
      </c>
      <c r="AV42">
        <v>272</v>
      </c>
      <c r="AW42">
        <v>16.322758546194311</v>
      </c>
      <c r="AX42">
        <v>22204</v>
      </c>
      <c r="AY42">
        <v>790.68388120664258</v>
      </c>
      <c r="AZ42">
        <v>2.1647401114688458</v>
      </c>
      <c r="BA42">
        <v>1617</v>
      </c>
      <c r="BB42">
        <v>381.87563420569268</v>
      </c>
      <c r="BC42">
        <v>14.35641575004531</v>
      </c>
      <c r="BD42">
        <v>1782</v>
      </c>
      <c r="BE42">
        <v>350.64797161825987</v>
      </c>
      <c r="BF42">
        <v>11.96183283760468</v>
      </c>
      <c r="BG42">
        <v>29405</v>
      </c>
      <c r="BH42">
        <v>849</v>
      </c>
      <c r="BI42">
        <v>1.755175726891349</v>
      </c>
      <c r="BJ42">
        <v>2958</v>
      </c>
      <c r="BK42">
        <v>1170.6566533360669</v>
      </c>
      <c r="BL42">
        <v>24.058329343043059</v>
      </c>
      <c r="BM42">
        <v>1</v>
      </c>
      <c r="BN42">
        <v>1</v>
      </c>
      <c r="BO42">
        <v>1946</v>
      </c>
      <c r="BP42">
        <v>1098.698320741413</v>
      </c>
      <c r="BQ42">
        <v>34.321773624687623</v>
      </c>
      <c r="BR42">
        <v>0.76598479978825573</v>
      </c>
      <c r="BS42">
        <v>0.75510967522530181</v>
      </c>
      <c r="BT42">
        <v>563</v>
      </c>
      <c r="BU42">
        <v>450.8758143879532</v>
      </c>
      <c r="BV42">
        <v>48.683595198103212</v>
      </c>
      <c r="BW42">
        <v>3.985329148863765E-2</v>
      </c>
      <c r="BX42">
        <v>5.4990647849005272E-2</v>
      </c>
      <c r="BY42">
        <v>-856</v>
      </c>
      <c r="BZ42">
        <v>479.59253538811458</v>
      </c>
      <c r="CA42">
        <v>34.059067081506868</v>
      </c>
      <c r="CB42">
        <v>7.0669641169130715E-2</v>
      </c>
      <c r="CC42">
        <v>3.4449923482400953E-2</v>
      </c>
      <c r="CD42">
        <v>539</v>
      </c>
      <c r="CE42">
        <v>413.03752856126772</v>
      </c>
      <c r="CF42">
        <v>46.583792857567794</v>
      </c>
      <c r="CG42">
        <v>3.0135743184482169E-2</v>
      </c>
      <c r="CH42">
        <v>4.5434449923482403E-2</v>
      </c>
      <c r="CI42">
        <v>-17</v>
      </c>
      <c r="CJ42">
        <v>265.95676340337729</v>
      </c>
      <c r="CK42">
        <v>951.03437655418315</v>
      </c>
      <c r="CL42">
        <v>1.550270352024804E-2</v>
      </c>
      <c r="CM42">
        <v>1.3365073967012409E-2</v>
      </c>
      <c r="CN42">
        <v>761</v>
      </c>
      <c r="CO42">
        <v>349.66555449457701</v>
      </c>
      <c r="CP42">
        <v>27.932016702912659</v>
      </c>
      <c r="CQ42">
        <v>2.3745604416379931E-2</v>
      </c>
      <c r="CR42">
        <v>4.7236864478830132E-2</v>
      </c>
      <c r="CS42">
        <v>22</v>
      </c>
      <c r="CT42">
        <v>450.46309504775189</v>
      </c>
      <c r="CU42">
        <v>1244.717035224515</v>
      </c>
      <c r="CV42">
        <v>5.410821643286573E-2</v>
      </c>
      <c r="CW42">
        <v>4.9413365073967007E-2</v>
      </c>
      <c r="CX42">
        <v>-317</v>
      </c>
      <c r="CY42">
        <v>632.93680569232185</v>
      </c>
      <c r="CZ42">
        <v>121.37666107836991</v>
      </c>
      <c r="DA42">
        <v>0.1008053843536129</v>
      </c>
      <c r="DB42">
        <v>7.9884373405883349E-2</v>
      </c>
      <c r="DC42">
        <v>744</v>
      </c>
      <c r="DD42">
        <v>439.31651459966758</v>
      </c>
      <c r="DE42">
        <v>35.895391263822241</v>
      </c>
      <c r="DF42">
        <v>3.9248307936627973E-2</v>
      </c>
      <c r="DG42">
        <v>6.0601938445842538E-2</v>
      </c>
    </row>
    <row r="43" spans="1:111" x14ac:dyDescent="0.2">
      <c r="A43" t="s">
        <v>137</v>
      </c>
      <c r="B43">
        <v>4569</v>
      </c>
      <c r="C43">
        <v>603</v>
      </c>
      <c r="D43">
        <v>8.0228791758387601</v>
      </c>
      <c r="E43">
        <v>6072</v>
      </c>
      <c r="F43">
        <v>464</v>
      </c>
      <c r="G43">
        <v>4.645370047775228</v>
      </c>
      <c r="H43">
        <v>10030</v>
      </c>
      <c r="I43">
        <v>770</v>
      </c>
      <c r="J43">
        <v>4.6668505122929087</v>
      </c>
      <c r="K43">
        <v>16696</v>
      </c>
      <c r="L43">
        <v>1023.975097353446</v>
      </c>
      <c r="M43">
        <v>3.7283017658651341</v>
      </c>
      <c r="N43">
        <v>2009</v>
      </c>
      <c r="O43">
        <v>269.8184574857695</v>
      </c>
      <c r="P43">
        <v>8.1644289900847244</v>
      </c>
      <c r="Q43">
        <v>6666</v>
      </c>
      <c r="R43">
        <v>675</v>
      </c>
      <c r="S43">
        <v>6.1556307606444536</v>
      </c>
      <c r="T43">
        <v>36474</v>
      </c>
      <c r="U43">
        <v>955.11779378252606</v>
      </c>
      <c r="V43">
        <v>1.591870153053232</v>
      </c>
      <c r="W43">
        <v>6191</v>
      </c>
      <c r="X43">
        <v>544.28117733392173</v>
      </c>
      <c r="Y43">
        <v>5.3443711293226581</v>
      </c>
      <c r="Z43">
        <v>10641</v>
      </c>
      <c r="AA43">
        <v>760.85806823611983</v>
      </c>
      <c r="AB43">
        <v>4.3466563392105257</v>
      </c>
      <c r="AC43">
        <v>72011</v>
      </c>
      <c r="AD43">
        <v>1415</v>
      </c>
      <c r="AE43">
        <v>1.1945152418667551</v>
      </c>
      <c r="AF43">
        <v>6117</v>
      </c>
      <c r="AG43">
        <v>663</v>
      </c>
      <c r="AH43">
        <v>6.5888427934904623</v>
      </c>
      <c r="AI43">
        <v>13015</v>
      </c>
      <c r="AJ43">
        <v>1084</v>
      </c>
      <c r="AK43">
        <v>5.0631315047986476</v>
      </c>
      <c r="AL43">
        <v>8447</v>
      </c>
      <c r="AM43">
        <v>861</v>
      </c>
      <c r="AN43">
        <v>6.1963330806102634</v>
      </c>
      <c r="AO43">
        <v>14650</v>
      </c>
      <c r="AP43">
        <v>1121.0909864948519</v>
      </c>
      <c r="AQ43">
        <v>4.6519745904741923</v>
      </c>
      <c r="AR43">
        <v>2416</v>
      </c>
      <c r="AS43">
        <v>382.33493170255838</v>
      </c>
      <c r="AT43">
        <v>9.6201345564161524</v>
      </c>
      <c r="AU43">
        <v>6203</v>
      </c>
      <c r="AV43">
        <v>718</v>
      </c>
      <c r="AW43">
        <v>7.0365011145210152</v>
      </c>
      <c r="AX43">
        <v>38384</v>
      </c>
      <c r="AY43">
        <v>1297.4821771415591</v>
      </c>
      <c r="AZ43">
        <v>2.0548743352117951</v>
      </c>
      <c r="BA43">
        <v>6081</v>
      </c>
      <c r="BB43">
        <v>737.75944589005428</v>
      </c>
      <c r="BC43">
        <v>7.3752012061091614</v>
      </c>
      <c r="BD43">
        <v>19132</v>
      </c>
      <c r="BE43">
        <v>1270.678952371527</v>
      </c>
      <c r="BF43">
        <v>4.0374723560950301</v>
      </c>
      <c r="BG43">
        <v>80663</v>
      </c>
      <c r="BH43">
        <v>1513</v>
      </c>
      <c r="BI43">
        <v>1.140246257770942</v>
      </c>
      <c r="BJ43">
        <v>8652</v>
      </c>
      <c r="BK43">
        <v>2071.5680051593772</v>
      </c>
      <c r="BL43">
        <v>14.555153227458881</v>
      </c>
      <c r="BM43">
        <v>1</v>
      </c>
      <c r="BN43">
        <v>1</v>
      </c>
      <c r="BO43">
        <v>1910</v>
      </c>
      <c r="BP43">
        <v>1611.1207279406469</v>
      </c>
      <c r="BQ43">
        <v>51.277732871008347</v>
      </c>
      <c r="BR43">
        <v>0.50650595047978786</v>
      </c>
      <c r="BS43">
        <v>0.47585634057746429</v>
      </c>
      <c r="BT43">
        <v>-110</v>
      </c>
      <c r="BU43">
        <v>916.80477747446309</v>
      </c>
      <c r="BV43">
        <v>506.66193836665548</v>
      </c>
      <c r="BW43">
        <v>8.5972976350835284E-2</v>
      </c>
      <c r="BX43">
        <v>7.5387724235399134E-2</v>
      </c>
      <c r="BY43">
        <v>-463</v>
      </c>
      <c r="BZ43">
        <v>985.46892391388985</v>
      </c>
      <c r="CA43">
        <v>129.38860791768889</v>
      </c>
      <c r="CB43">
        <v>9.2569190818069455E-2</v>
      </c>
      <c r="CC43">
        <v>7.6900189678043213E-2</v>
      </c>
      <c r="CD43">
        <v>-1583</v>
      </c>
      <c r="CE43">
        <v>1155.0848453685121</v>
      </c>
      <c r="CF43">
        <v>44.357500777390179</v>
      </c>
      <c r="CG43">
        <v>0.1392842760133868</v>
      </c>
      <c r="CH43">
        <v>0.1047196360165131</v>
      </c>
      <c r="CI43">
        <v>1548</v>
      </c>
      <c r="CJ43">
        <v>896.20198616160189</v>
      </c>
      <c r="CK43">
        <v>35.194033527391042</v>
      </c>
      <c r="CL43">
        <v>6.3448639791143013E-2</v>
      </c>
      <c r="CM43">
        <v>7.5834025513556405E-2</v>
      </c>
      <c r="CN43">
        <v>6943</v>
      </c>
      <c r="CO43">
        <v>1179.13188405708</v>
      </c>
      <c r="CP43">
        <v>10.324031368386001</v>
      </c>
      <c r="CQ43">
        <v>8.4320451042201885E-2</v>
      </c>
      <c r="CR43">
        <v>0.16135030931158029</v>
      </c>
      <c r="CS43">
        <v>407</v>
      </c>
      <c r="CT43">
        <v>467.95512605377019</v>
      </c>
      <c r="CU43">
        <v>69.894644041398649</v>
      </c>
      <c r="CV43">
        <v>2.7898515504575689E-2</v>
      </c>
      <c r="CW43">
        <v>2.9951774667443559E-2</v>
      </c>
      <c r="CX43">
        <v>-2046</v>
      </c>
      <c r="CY43">
        <v>1518.3444931898689</v>
      </c>
      <c r="CZ43">
        <v>45.112696526690641</v>
      </c>
      <c r="DA43">
        <v>0.2318534668314563</v>
      </c>
      <c r="DB43">
        <v>0.1816198256945564</v>
      </c>
      <c r="DC43">
        <v>8491</v>
      </c>
      <c r="DD43">
        <v>1481.0570549442041</v>
      </c>
      <c r="DE43">
        <v>10.603446416493229</v>
      </c>
      <c r="DF43">
        <v>0.14776909083334491</v>
      </c>
      <c r="DG43">
        <v>0.23718433482513671</v>
      </c>
    </row>
    <row r="44" spans="1:111" x14ac:dyDescent="0.2">
      <c r="A44" t="s">
        <v>136</v>
      </c>
      <c r="B44">
        <v>35</v>
      </c>
      <c r="C44">
        <v>35</v>
      </c>
      <c r="D44">
        <v>60.790273556231</v>
      </c>
      <c r="E44">
        <v>92</v>
      </c>
      <c r="F44">
        <v>73</v>
      </c>
      <c r="G44">
        <v>48.235760539183303</v>
      </c>
      <c r="H44">
        <v>237</v>
      </c>
      <c r="I44">
        <v>118</v>
      </c>
      <c r="J44">
        <v>30.266887255844971</v>
      </c>
      <c r="K44">
        <v>486</v>
      </c>
      <c r="L44">
        <v>190.0657780874821</v>
      </c>
      <c r="M44">
        <v>23.773972517728261</v>
      </c>
      <c r="N44">
        <v>0</v>
      </c>
      <c r="O44">
        <v>25.45584412271571</v>
      </c>
      <c r="P44">
        <v>0</v>
      </c>
      <c r="Q44">
        <v>249</v>
      </c>
      <c r="R44">
        <v>149</v>
      </c>
      <c r="S44">
        <v>36.376509075816941</v>
      </c>
      <c r="T44">
        <v>1510</v>
      </c>
      <c r="U44">
        <v>253.74790639530411</v>
      </c>
      <c r="V44">
        <v>10.21549976429896</v>
      </c>
      <c r="W44">
        <v>166</v>
      </c>
      <c r="X44">
        <v>111.08555261599049</v>
      </c>
      <c r="Y44">
        <v>40.680247781151543</v>
      </c>
      <c r="Z44">
        <v>127</v>
      </c>
      <c r="AA44">
        <v>80.956778592036386</v>
      </c>
      <c r="AB44">
        <v>38.751060762528489</v>
      </c>
      <c r="AC44">
        <v>2289</v>
      </c>
      <c r="AD44">
        <v>248</v>
      </c>
      <c r="AE44">
        <v>6.5862769077961074</v>
      </c>
      <c r="AF44">
        <v>0</v>
      </c>
      <c r="AG44">
        <v>19</v>
      </c>
      <c r="AH44">
        <v>0</v>
      </c>
      <c r="AI44">
        <v>70</v>
      </c>
      <c r="AJ44">
        <v>75</v>
      </c>
      <c r="AK44">
        <v>65.132435953104633</v>
      </c>
      <c r="AL44">
        <v>357</v>
      </c>
      <c r="AM44">
        <v>233</v>
      </c>
      <c r="AN44">
        <v>39.675444645943479</v>
      </c>
      <c r="AO44">
        <v>501</v>
      </c>
      <c r="AP44">
        <v>252.00198411917319</v>
      </c>
      <c r="AQ44">
        <v>30.5773843339671</v>
      </c>
      <c r="AR44">
        <v>89</v>
      </c>
      <c r="AS44">
        <v>93.941471140279674</v>
      </c>
      <c r="AT44">
        <v>64.16548009991439</v>
      </c>
      <c r="AU44">
        <v>144</v>
      </c>
      <c r="AV44">
        <v>96</v>
      </c>
      <c r="AW44">
        <v>40.526849037487331</v>
      </c>
      <c r="AX44">
        <v>1559</v>
      </c>
      <c r="AY44">
        <v>258.94014752448101</v>
      </c>
      <c r="AZ44">
        <v>10.096884158245039</v>
      </c>
      <c r="BA44">
        <v>410</v>
      </c>
      <c r="BB44">
        <v>365.3669388436781</v>
      </c>
      <c r="BC44">
        <v>54.1725760017315</v>
      </c>
      <c r="BD44">
        <v>70</v>
      </c>
      <c r="BE44">
        <v>77.369244535538797</v>
      </c>
      <c r="BF44">
        <v>67.189964859347626</v>
      </c>
      <c r="BG44">
        <v>2629</v>
      </c>
      <c r="BH44">
        <v>214</v>
      </c>
      <c r="BI44">
        <v>4.9483143936985297</v>
      </c>
      <c r="BJ44">
        <v>340</v>
      </c>
      <c r="BK44">
        <v>327.56678708318401</v>
      </c>
      <c r="BL44">
        <v>58.567278219771858</v>
      </c>
      <c r="BM44">
        <v>1</v>
      </c>
      <c r="BN44">
        <v>1</v>
      </c>
      <c r="BO44">
        <v>49</v>
      </c>
      <c r="BP44">
        <v>362.54379045847691</v>
      </c>
      <c r="BQ44">
        <v>449.77828975681018</v>
      </c>
      <c r="BR44">
        <v>0.65967671472258627</v>
      </c>
      <c r="BS44">
        <v>0.59300114111829594</v>
      </c>
      <c r="BT44">
        <v>244</v>
      </c>
      <c r="BU44">
        <v>381.88087147695683</v>
      </c>
      <c r="BV44">
        <v>95.141978044984015</v>
      </c>
      <c r="BW44">
        <v>7.2520751419833995E-2</v>
      </c>
      <c r="BX44">
        <v>0.15595283377710159</v>
      </c>
      <c r="BY44">
        <v>-105</v>
      </c>
      <c r="BZ44">
        <v>177.24841325100769</v>
      </c>
      <c r="CA44">
        <v>102.6188526565394</v>
      </c>
      <c r="CB44">
        <v>0.10878112712975101</v>
      </c>
      <c r="CC44">
        <v>5.4773678204640547E-2</v>
      </c>
      <c r="CD44">
        <v>120</v>
      </c>
      <c r="CE44">
        <v>261.17618574441269</v>
      </c>
      <c r="CF44">
        <v>132.3080981481321</v>
      </c>
      <c r="CG44">
        <v>0.10353866317169071</v>
      </c>
      <c r="CH44">
        <v>0.13579307721567141</v>
      </c>
      <c r="CI44">
        <v>-35</v>
      </c>
      <c r="CJ44">
        <v>39.824615503479762</v>
      </c>
      <c r="CK44">
        <v>69.169979163664351</v>
      </c>
      <c r="CL44">
        <v>1.5290519877675841E-2</v>
      </c>
      <c r="CM44">
        <v>0</v>
      </c>
      <c r="CN44">
        <v>-22</v>
      </c>
      <c r="CO44">
        <v>104.66135867644751</v>
      </c>
      <c r="CP44">
        <v>289.19966475945711</v>
      </c>
      <c r="CQ44">
        <v>4.0192223678462209E-2</v>
      </c>
      <c r="CR44">
        <v>2.662609357170027E-2</v>
      </c>
      <c r="CS44">
        <v>89</v>
      </c>
      <c r="CT44">
        <v>97.329337817535773</v>
      </c>
      <c r="CU44">
        <v>66.47951765140246</v>
      </c>
      <c r="CV44">
        <v>0</v>
      </c>
      <c r="CW44">
        <v>3.3853176112590339E-2</v>
      </c>
      <c r="CX44">
        <v>15</v>
      </c>
      <c r="CY44">
        <v>315.64220250150328</v>
      </c>
      <c r="CZ44">
        <v>1279.198389063843</v>
      </c>
      <c r="DA44">
        <v>0.21231979030144171</v>
      </c>
      <c r="DB44">
        <v>0.1905667554203119</v>
      </c>
      <c r="DC44">
        <v>-57</v>
      </c>
      <c r="DD44">
        <v>111.98214143335539</v>
      </c>
      <c r="DE44">
        <v>119.4285089674776</v>
      </c>
      <c r="DF44">
        <v>5.5482743556138053E-2</v>
      </c>
      <c r="DG44">
        <v>2.662609357170027E-2</v>
      </c>
    </row>
    <row r="45" spans="1:111" x14ac:dyDescent="0.2">
      <c r="A45" t="s">
        <v>135</v>
      </c>
      <c r="B45">
        <v>0</v>
      </c>
      <c r="C45">
        <v>13</v>
      </c>
      <c r="D45">
        <v>0</v>
      </c>
      <c r="E45">
        <v>0</v>
      </c>
      <c r="F45">
        <v>13</v>
      </c>
      <c r="G45">
        <v>0</v>
      </c>
      <c r="H45">
        <v>0</v>
      </c>
      <c r="I45">
        <v>13</v>
      </c>
      <c r="J45">
        <v>0</v>
      </c>
      <c r="K45">
        <v>5</v>
      </c>
      <c r="L45">
        <v>15.264337522473751</v>
      </c>
      <c r="M45">
        <v>185.58465072916411</v>
      </c>
      <c r="N45">
        <v>114</v>
      </c>
      <c r="O45">
        <v>51.662365412357957</v>
      </c>
      <c r="P45">
        <v>27.548853736659709</v>
      </c>
      <c r="Q45">
        <v>5</v>
      </c>
      <c r="R45">
        <v>8</v>
      </c>
      <c r="S45">
        <v>97.264437689969597</v>
      </c>
      <c r="T45">
        <v>134</v>
      </c>
      <c r="U45">
        <v>50.695167422546312</v>
      </c>
      <c r="V45">
        <v>22.998306683548659</v>
      </c>
      <c r="W45">
        <v>0</v>
      </c>
      <c r="X45">
        <v>18.384776310850231</v>
      </c>
      <c r="Y45">
        <v>0</v>
      </c>
      <c r="Z45">
        <v>0</v>
      </c>
      <c r="AA45">
        <v>18.384776310850231</v>
      </c>
      <c r="AB45">
        <v>0</v>
      </c>
      <c r="AC45">
        <v>253</v>
      </c>
      <c r="AD45">
        <v>64</v>
      </c>
      <c r="AE45">
        <v>15.37777670987662</v>
      </c>
      <c r="AF45">
        <v>0</v>
      </c>
      <c r="AG45">
        <v>13</v>
      </c>
      <c r="AH45">
        <v>0</v>
      </c>
      <c r="AI45">
        <v>0</v>
      </c>
      <c r="AJ45">
        <v>13</v>
      </c>
      <c r="AK45">
        <v>0</v>
      </c>
      <c r="AL45">
        <v>5</v>
      </c>
      <c r="AM45">
        <v>10</v>
      </c>
      <c r="AN45">
        <v>121.580547112462</v>
      </c>
      <c r="AO45">
        <v>5</v>
      </c>
      <c r="AP45">
        <v>16.40121946685673</v>
      </c>
      <c r="AQ45">
        <v>199.40692360920031</v>
      </c>
      <c r="AR45">
        <v>89</v>
      </c>
      <c r="AS45">
        <v>48.764741360946438</v>
      </c>
      <c r="AT45">
        <v>33.308111991357151</v>
      </c>
      <c r="AU45">
        <v>0</v>
      </c>
      <c r="AV45">
        <v>13</v>
      </c>
      <c r="AW45">
        <v>0</v>
      </c>
      <c r="AX45">
        <v>90</v>
      </c>
      <c r="AY45">
        <v>50.695167422546312</v>
      </c>
      <c r="AZ45">
        <v>34.241923284394673</v>
      </c>
      <c r="BA45">
        <v>0</v>
      </c>
      <c r="BB45">
        <v>18.384776310850231</v>
      </c>
      <c r="BC45">
        <v>0</v>
      </c>
      <c r="BD45">
        <v>0</v>
      </c>
      <c r="BE45">
        <v>18.384776310850231</v>
      </c>
      <c r="BF45">
        <v>0</v>
      </c>
      <c r="BG45">
        <v>184</v>
      </c>
      <c r="BH45">
        <v>64</v>
      </c>
      <c r="BI45">
        <v>21.144442976080349</v>
      </c>
      <c r="BJ45">
        <v>-69</v>
      </c>
      <c r="BK45">
        <v>90.509667991878089</v>
      </c>
      <c r="BL45">
        <v>79.74068806825963</v>
      </c>
      <c r="BM45">
        <v>1</v>
      </c>
      <c r="BN45">
        <v>1</v>
      </c>
      <c r="BO45">
        <v>-44</v>
      </c>
      <c r="BP45">
        <v>71.693793315739683</v>
      </c>
      <c r="BQ45">
        <v>99.051938816993214</v>
      </c>
      <c r="BR45">
        <v>0.52964426877470361</v>
      </c>
      <c r="BS45">
        <v>0.4891304347826087</v>
      </c>
      <c r="BT45">
        <v>0</v>
      </c>
      <c r="BU45">
        <v>26</v>
      </c>
      <c r="BW45">
        <v>0</v>
      </c>
      <c r="BX45">
        <v>0</v>
      </c>
      <c r="BY45">
        <v>-5</v>
      </c>
      <c r="BZ45">
        <v>15.264337522473751</v>
      </c>
      <c r="CA45">
        <v>185.58465072916411</v>
      </c>
      <c r="CB45">
        <v>1.9762845849802368E-2</v>
      </c>
      <c r="CC45">
        <v>0</v>
      </c>
      <c r="CD45">
        <v>5</v>
      </c>
      <c r="CE45">
        <v>16.40121946685673</v>
      </c>
      <c r="CF45">
        <v>199.40692360920031</v>
      </c>
      <c r="CG45">
        <v>0</v>
      </c>
      <c r="CH45">
        <v>2.717391304347826E-2</v>
      </c>
      <c r="CI45">
        <v>0</v>
      </c>
      <c r="CJ45">
        <v>18.384776310850231</v>
      </c>
      <c r="CL45">
        <v>0</v>
      </c>
      <c r="CM45">
        <v>0</v>
      </c>
      <c r="CN45">
        <v>0</v>
      </c>
      <c r="CO45">
        <v>18.384776310850231</v>
      </c>
      <c r="CQ45">
        <v>0</v>
      </c>
      <c r="CR45">
        <v>0</v>
      </c>
      <c r="CS45">
        <v>-25</v>
      </c>
      <c r="CT45">
        <v>71.042240955645539</v>
      </c>
      <c r="CU45">
        <v>172.74709046965481</v>
      </c>
      <c r="CV45">
        <v>0.45059288537549408</v>
      </c>
      <c r="CW45">
        <v>0.48369565217391303</v>
      </c>
      <c r="CX45">
        <v>0</v>
      </c>
      <c r="CY45">
        <v>22.405356502408079</v>
      </c>
      <c r="DA45">
        <v>1.9762845849802368E-2</v>
      </c>
      <c r="DB45">
        <v>2.717391304347826E-2</v>
      </c>
      <c r="DC45">
        <v>0</v>
      </c>
      <c r="DD45">
        <v>26</v>
      </c>
      <c r="DF45">
        <v>0</v>
      </c>
      <c r="DG45">
        <v>0</v>
      </c>
    </row>
    <row r="46" spans="1:111" x14ac:dyDescent="0.2">
      <c r="A46" t="s">
        <v>134</v>
      </c>
      <c r="B46">
        <v>0</v>
      </c>
      <c r="C46">
        <v>24</v>
      </c>
      <c r="D46">
        <v>0</v>
      </c>
      <c r="E46">
        <v>8</v>
      </c>
      <c r="F46">
        <v>14</v>
      </c>
      <c r="G46">
        <v>106.38297872340419</v>
      </c>
      <c r="H46">
        <v>183</v>
      </c>
      <c r="I46">
        <v>144</v>
      </c>
      <c r="J46">
        <v>47.834969355722748</v>
      </c>
      <c r="K46">
        <v>345</v>
      </c>
      <c r="L46">
        <v>182.4280680158621</v>
      </c>
      <c r="M46">
        <v>32.144499011649188</v>
      </c>
      <c r="N46">
        <v>0</v>
      </c>
      <c r="O46">
        <v>33.941125496954278</v>
      </c>
      <c r="P46">
        <v>0</v>
      </c>
      <c r="Q46">
        <v>162</v>
      </c>
      <c r="R46">
        <v>112</v>
      </c>
      <c r="S46">
        <v>42.027843446283157</v>
      </c>
      <c r="T46">
        <v>8599</v>
      </c>
      <c r="U46">
        <v>236.7129062810053</v>
      </c>
      <c r="V46">
        <v>1.6734320650206751</v>
      </c>
      <c r="W46">
        <v>101</v>
      </c>
      <c r="X46">
        <v>91.241437954473298</v>
      </c>
      <c r="Y46">
        <v>54.916752207092181</v>
      </c>
      <c r="Z46">
        <v>8</v>
      </c>
      <c r="AA46">
        <v>27.784887978899611</v>
      </c>
      <c r="AB46">
        <v>211.13136762081771</v>
      </c>
      <c r="AC46">
        <v>9053</v>
      </c>
      <c r="AD46">
        <v>148</v>
      </c>
      <c r="AE46">
        <v>0.99380984053045274</v>
      </c>
      <c r="AF46">
        <v>12</v>
      </c>
      <c r="AG46">
        <v>19</v>
      </c>
      <c r="AH46">
        <v>96.251266464032426</v>
      </c>
      <c r="AI46">
        <v>191</v>
      </c>
      <c r="AJ46">
        <v>112</v>
      </c>
      <c r="AK46">
        <v>35.646652556533368</v>
      </c>
      <c r="AL46">
        <v>146</v>
      </c>
      <c r="AM46">
        <v>121</v>
      </c>
      <c r="AN46">
        <v>50.380980139068157</v>
      </c>
      <c r="AO46">
        <v>230</v>
      </c>
      <c r="AP46">
        <v>158.25612152457171</v>
      </c>
      <c r="AQ46">
        <v>41.827969214899348</v>
      </c>
      <c r="AR46">
        <v>0</v>
      </c>
      <c r="AS46">
        <v>35.355339059327378</v>
      </c>
      <c r="AT46">
        <v>0</v>
      </c>
      <c r="AU46">
        <v>84</v>
      </c>
      <c r="AV46">
        <v>102</v>
      </c>
      <c r="AW46">
        <v>73.816760746851941</v>
      </c>
      <c r="AX46">
        <v>9006</v>
      </c>
      <c r="AY46">
        <v>527.09107372445612</v>
      </c>
      <c r="AZ46">
        <v>3.5578514946432609</v>
      </c>
      <c r="BA46">
        <v>95</v>
      </c>
      <c r="BB46">
        <v>72.138755187485728</v>
      </c>
      <c r="BC46">
        <v>46.161417493191948</v>
      </c>
      <c r="BD46">
        <v>203</v>
      </c>
      <c r="BE46">
        <v>113.6001760562016</v>
      </c>
      <c r="BF46">
        <v>34.018649155135464</v>
      </c>
      <c r="BG46">
        <v>9534</v>
      </c>
      <c r="BH46">
        <v>500</v>
      </c>
      <c r="BI46">
        <v>3.1880781181157429</v>
      </c>
      <c r="BJ46">
        <v>481</v>
      </c>
      <c r="BK46">
        <v>521.44414849531108</v>
      </c>
      <c r="BL46">
        <v>65.90173062645718</v>
      </c>
      <c r="BM46">
        <v>1</v>
      </c>
      <c r="BN46">
        <v>1</v>
      </c>
      <c r="BO46">
        <v>407</v>
      </c>
      <c r="BP46">
        <v>577.80446519562315</v>
      </c>
      <c r="BQ46">
        <v>86.301944720525043</v>
      </c>
      <c r="BR46">
        <v>0.94985087816193525</v>
      </c>
      <c r="BS46">
        <v>0.94461925739458774</v>
      </c>
      <c r="BT46">
        <v>-6</v>
      </c>
      <c r="BU46">
        <v>116.3142295680112</v>
      </c>
      <c r="BV46">
        <v>1178.4623056536079</v>
      </c>
      <c r="BW46">
        <v>1.115652269965757E-2</v>
      </c>
      <c r="BX46">
        <v>9.9643381581707574E-3</v>
      </c>
      <c r="BY46">
        <v>-78</v>
      </c>
      <c r="BZ46">
        <v>151.48597294799279</v>
      </c>
      <c r="CA46">
        <v>118.062483787696</v>
      </c>
      <c r="CB46">
        <v>1.789462056776759E-2</v>
      </c>
      <c r="CC46">
        <v>8.8105726872246704E-3</v>
      </c>
      <c r="CD46">
        <v>-37</v>
      </c>
      <c r="CE46">
        <v>188.08774548066651</v>
      </c>
      <c r="CF46">
        <v>309.02447298228287</v>
      </c>
      <c r="CG46">
        <v>2.0214293604330059E-2</v>
      </c>
      <c r="CH46">
        <v>1.531361443255716E-2</v>
      </c>
      <c r="CI46">
        <v>12</v>
      </c>
      <c r="CJ46">
        <v>30.61045573002793</v>
      </c>
      <c r="CK46">
        <v>155.06816479244139</v>
      </c>
      <c r="CL46">
        <v>0</v>
      </c>
      <c r="CM46">
        <v>1.258653241032096E-3</v>
      </c>
      <c r="CN46">
        <v>183</v>
      </c>
      <c r="CO46">
        <v>112.8716084761797</v>
      </c>
      <c r="CP46">
        <v>37.494513420758281</v>
      </c>
      <c r="CQ46">
        <v>8.8368496630951063E-4</v>
      </c>
      <c r="CR46">
        <v>2.0033564086427522E-2</v>
      </c>
      <c r="CS46">
        <v>0</v>
      </c>
      <c r="CT46">
        <v>49.010203019371382</v>
      </c>
      <c r="CV46">
        <v>0</v>
      </c>
      <c r="CW46">
        <v>0</v>
      </c>
      <c r="CX46">
        <v>-115</v>
      </c>
      <c r="CY46">
        <v>241.5056935146664</v>
      </c>
      <c r="CZ46">
        <v>127.6625841229901</v>
      </c>
      <c r="DA46">
        <v>3.8108914172097649E-2</v>
      </c>
      <c r="DB46">
        <v>2.4124187119781829E-2</v>
      </c>
      <c r="DC46">
        <v>195</v>
      </c>
      <c r="DD46">
        <v>116.94870670511921</v>
      </c>
      <c r="DE46">
        <v>36.458173705905772</v>
      </c>
      <c r="DF46">
        <v>8.8368496630951063E-4</v>
      </c>
      <c r="DG46">
        <v>2.1292217327459621E-2</v>
      </c>
    </row>
    <row r="47" spans="1:111" x14ac:dyDescent="0.2">
      <c r="A47" t="s">
        <v>133</v>
      </c>
      <c r="B47">
        <v>0</v>
      </c>
      <c r="C47">
        <v>13</v>
      </c>
      <c r="D47">
        <v>0</v>
      </c>
      <c r="E47">
        <v>0</v>
      </c>
      <c r="F47">
        <v>13</v>
      </c>
      <c r="G47">
        <v>0</v>
      </c>
      <c r="H47">
        <v>0</v>
      </c>
      <c r="I47">
        <v>13</v>
      </c>
      <c r="J47">
        <v>0</v>
      </c>
      <c r="K47">
        <v>0</v>
      </c>
      <c r="L47">
        <v>18.384776310850231</v>
      </c>
      <c r="M47">
        <v>0</v>
      </c>
      <c r="N47">
        <v>37</v>
      </c>
      <c r="O47">
        <v>25.553864678361279</v>
      </c>
      <c r="P47">
        <v>41.984497951797053</v>
      </c>
      <c r="Q47">
        <v>0</v>
      </c>
      <c r="R47">
        <v>13</v>
      </c>
      <c r="S47">
        <v>0</v>
      </c>
      <c r="T47">
        <v>20</v>
      </c>
      <c r="U47">
        <v>20.6155281280883</v>
      </c>
      <c r="V47">
        <v>62.661179720633143</v>
      </c>
      <c r="W47">
        <v>0</v>
      </c>
      <c r="X47">
        <v>18.384776310850231</v>
      </c>
      <c r="Y47">
        <v>0</v>
      </c>
      <c r="Z47">
        <v>0</v>
      </c>
      <c r="AA47">
        <v>18.384776310850231</v>
      </c>
      <c r="AB47">
        <v>0</v>
      </c>
      <c r="AC47">
        <v>57</v>
      </c>
      <c r="AD47">
        <v>26</v>
      </c>
      <c r="AE47">
        <v>27.728896709859761</v>
      </c>
      <c r="AF47">
        <v>0</v>
      </c>
      <c r="AG47">
        <v>13</v>
      </c>
      <c r="AH47">
        <v>0</v>
      </c>
      <c r="AI47">
        <v>0</v>
      </c>
      <c r="AJ47">
        <v>13</v>
      </c>
      <c r="AK47">
        <v>0</v>
      </c>
      <c r="AL47">
        <v>0</v>
      </c>
      <c r="AM47">
        <v>13</v>
      </c>
      <c r="AN47">
        <v>0</v>
      </c>
      <c r="AO47">
        <v>0</v>
      </c>
      <c r="AP47">
        <v>18.384776310850231</v>
      </c>
      <c r="AQ47">
        <v>0</v>
      </c>
      <c r="AR47">
        <v>15</v>
      </c>
      <c r="AS47">
        <v>27.294688127912359</v>
      </c>
      <c r="AT47">
        <v>110.61677052852021</v>
      </c>
      <c r="AU47">
        <v>0</v>
      </c>
      <c r="AV47">
        <v>13</v>
      </c>
      <c r="AW47">
        <v>0</v>
      </c>
      <c r="AX47">
        <v>57</v>
      </c>
      <c r="AY47">
        <v>43.965895873961223</v>
      </c>
      <c r="AZ47">
        <v>46.889453286366148</v>
      </c>
      <c r="BA47">
        <v>0</v>
      </c>
      <c r="BB47">
        <v>18.384776310850231</v>
      </c>
      <c r="BC47">
        <v>0</v>
      </c>
      <c r="BD47">
        <v>0</v>
      </c>
      <c r="BE47">
        <v>18.384776310850231</v>
      </c>
      <c r="BF47">
        <v>0</v>
      </c>
      <c r="BG47">
        <v>72</v>
      </c>
      <c r="BH47">
        <v>47</v>
      </c>
      <c r="BI47">
        <v>39.682539682539677</v>
      </c>
      <c r="BJ47">
        <v>15</v>
      </c>
      <c r="BK47">
        <v>53.712196007983138</v>
      </c>
      <c r="BL47">
        <v>217.67860590874619</v>
      </c>
      <c r="BM47">
        <v>1</v>
      </c>
      <c r="BN47">
        <v>1</v>
      </c>
      <c r="BO47">
        <v>37</v>
      </c>
      <c r="BP47">
        <v>48.559242168715933</v>
      </c>
      <c r="BQ47">
        <v>79.781881489716483</v>
      </c>
      <c r="BR47">
        <v>0.35087719298245612</v>
      </c>
      <c r="BS47">
        <v>0.79166666666666663</v>
      </c>
      <c r="BT47">
        <v>0</v>
      </c>
      <c r="BU47">
        <v>26</v>
      </c>
      <c r="BW47">
        <v>0</v>
      </c>
      <c r="BX47">
        <v>0</v>
      </c>
      <c r="BY47">
        <v>0</v>
      </c>
      <c r="BZ47">
        <v>18.384776310850231</v>
      </c>
      <c r="CB47">
        <v>0</v>
      </c>
      <c r="CC47">
        <v>0</v>
      </c>
      <c r="CD47">
        <v>0</v>
      </c>
      <c r="CE47">
        <v>18.384776310850231</v>
      </c>
      <c r="CG47">
        <v>0</v>
      </c>
      <c r="CH47">
        <v>0</v>
      </c>
      <c r="CI47">
        <v>0</v>
      </c>
      <c r="CJ47">
        <v>18.384776310850231</v>
      </c>
      <c r="CL47">
        <v>0</v>
      </c>
      <c r="CM47">
        <v>0</v>
      </c>
      <c r="CN47">
        <v>0</v>
      </c>
      <c r="CO47">
        <v>18.384776310850231</v>
      </c>
      <c r="CQ47">
        <v>0</v>
      </c>
      <c r="CR47">
        <v>0</v>
      </c>
      <c r="CS47">
        <v>-22</v>
      </c>
      <c r="CT47">
        <v>37.389838191679843</v>
      </c>
      <c r="CU47">
        <v>103.3153859952469</v>
      </c>
      <c r="CV47">
        <v>0.64912280701754388</v>
      </c>
      <c r="CW47">
        <v>0.20833333333333329</v>
      </c>
      <c r="CX47">
        <v>0</v>
      </c>
      <c r="CY47">
        <v>26</v>
      </c>
      <c r="DA47">
        <v>0</v>
      </c>
      <c r="DB47">
        <v>0</v>
      </c>
      <c r="DC47">
        <v>0</v>
      </c>
      <c r="DD47">
        <v>26</v>
      </c>
      <c r="DF47">
        <v>0</v>
      </c>
      <c r="DG47">
        <v>0</v>
      </c>
    </row>
    <row r="48" spans="1:111" x14ac:dyDescent="0.2">
      <c r="A48" t="s">
        <v>132</v>
      </c>
      <c r="B48">
        <v>0</v>
      </c>
      <c r="C48">
        <v>13</v>
      </c>
      <c r="D48">
        <v>0</v>
      </c>
      <c r="E48">
        <v>0</v>
      </c>
      <c r="F48">
        <v>13</v>
      </c>
      <c r="G48">
        <v>0</v>
      </c>
      <c r="H48">
        <v>0</v>
      </c>
      <c r="I48">
        <v>13</v>
      </c>
      <c r="J48">
        <v>0</v>
      </c>
      <c r="K48">
        <v>0</v>
      </c>
      <c r="L48">
        <v>18.384776310850231</v>
      </c>
      <c r="M48">
        <v>0</v>
      </c>
      <c r="N48">
        <v>0</v>
      </c>
      <c r="O48">
        <v>18.384776310850231</v>
      </c>
      <c r="P48">
        <v>0</v>
      </c>
      <c r="Q48">
        <v>0</v>
      </c>
      <c r="R48">
        <v>13</v>
      </c>
      <c r="S48">
        <v>0</v>
      </c>
      <c r="T48">
        <v>1474</v>
      </c>
      <c r="U48">
        <v>162.5207679036744</v>
      </c>
      <c r="V48">
        <v>6.7026336088419907</v>
      </c>
      <c r="W48">
        <v>0</v>
      </c>
      <c r="X48">
        <v>18.384776310850231</v>
      </c>
      <c r="Y48">
        <v>0</v>
      </c>
      <c r="Z48">
        <v>0</v>
      </c>
      <c r="AA48">
        <v>18.384776310850231</v>
      </c>
      <c r="AB48">
        <v>0</v>
      </c>
      <c r="AC48">
        <v>1474</v>
      </c>
      <c r="AD48">
        <v>162</v>
      </c>
      <c r="AE48">
        <v>6.6811562524487256</v>
      </c>
      <c r="AF48">
        <v>0</v>
      </c>
      <c r="AG48">
        <v>19</v>
      </c>
      <c r="AH48">
        <v>0</v>
      </c>
      <c r="AI48">
        <v>0</v>
      </c>
      <c r="AJ48">
        <v>19</v>
      </c>
      <c r="AK48">
        <v>0</v>
      </c>
      <c r="AL48">
        <v>0</v>
      </c>
      <c r="AM48">
        <v>19</v>
      </c>
      <c r="AN48">
        <v>0</v>
      </c>
      <c r="AO48">
        <v>0</v>
      </c>
      <c r="AP48">
        <v>26.87005768508881</v>
      </c>
      <c r="AQ48">
        <v>0</v>
      </c>
      <c r="AR48">
        <v>59</v>
      </c>
      <c r="AS48">
        <v>42.485291572496003</v>
      </c>
      <c r="AT48">
        <v>43.77444909844521</v>
      </c>
      <c r="AU48">
        <v>0</v>
      </c>
      <c r="AV48">
        <v>19</v>
      </c>
      <c r="AW48">
        <v>0</v>
      </c>
      <c r="AX48">
        <v>1789</v>
      </c>
      <c r="AY48">
        <v>218.43534512527961</v>
      </c>
      <c r="AZ48">
        <v>7.4224395665262586</v>
      </c>
      <c r="BA48">
        <v>0</v>
      </c>
      <c r="BB48">
        <v>26.87005768508881</v>
      </c>
      <c r="BC48">
        <v>0</v>
      </c>
      <c r="BD48">
        <v>0</v>
      </c>
      <c r="BE48">
        <v>26.87005768508881</v>
      </c>
      <c r="BF48">
        <v>0</v>
      </c>
      <c r="BG48">
        <v>1848</v>
      </c>
      <c r="BH48">
        <v>216</v>
      </c>
      <c r="BI48">
        <v>7.1053566494295977</v>
      </c>
      <c r="BJ48">
        <v>374</v>
      </c>
      <c r="BK48">
        <v>270</v>
      </c>
      <c r="BL48">
        <v>43.886026364123978</v>
      </c>
      <c r="BM48">
        <v>1</v>
      </c>
      <c r="BN48">
        <v>1</v>
      </c>
      <c r="BO48">
        <v>315</v>
      </c>
      <c r="BP48">
        <v>272.26274074871128</v>
      </c>
      <c r="BQ48">
        <v>52.54262377550274</v>
      </c>
      <c r="BR48">
        <v>1</v>
      </c>
      <c r="BS48">
        <v>0.96807359307359309</v>
      </c>
      <c r="BT48">
        <v>0</v>
      </c>
      <c r="BU48">
        <v>32.557641192199412</v>
      </c>
      <c r="BW48">
        <v>0</v>
      </c>
      <c r="BX48">
        <v>0</v>
      </c>
      <c r="BY48">
        <v>0</v>
      </c>
      <c r="BZ48">
        <v>23.021728866442679</v>
      </c>
      <c r="CB48">
        <v>0</v>
      </c>
      <c r="CC48">
        <v>0</v>
      </c>
      <c r="CD48">
        <v>0</v>
      </c>
      <c r="CE48">
        <v>23.021728866442679</v>
      </c>
      <c r="CG48">
        <v>0</v>
      </c>
      <c r="CH48">
        <v>0</v>
      </c>
      <c r="CI48">
        <v>0</v>
      </c>
      <c r="CJ48">
        <v>23.021728866442679</v>
      </c>
      <c r="CL48">
        <v>0</v>
      </c>
      <c r="CM48">
        <v>0</v>
      </c>
      <c r="CN48">
        <v>0</v>
      </c>
      <c r="CO48">
        <v>23.021728866442679</v>
      </c>
      <c r="CQ48">
        <v>0</v>
      </c>
      <c r="CR48">
        <v>0</v>
      </c>
      <c r="CS48">
        <v>59</v>
      </c>
      <c r="CT48">
        <v>46.292547996410818</v>
      </c>
      <c r="CU48">
        <v>47.697231462996058</v>
      </c>
      <c r="CV48">
        <v>0</v>
      </c>
      <c r="CW48">
        <v>3.1926406926406928E-2</v>
      </c>
      <c r="CX48">
        <v>0</v>
      </c>
      <c r="CY48">
        <v>32.557641192199412</v>
      </c>
      <c r="DA48">
        <v>0</v>
      </c>
      <c r="DB48">
        <v>0</v>
      </c>
      <c r="DC48">
        <v>0</v>
      </c>
      <c r="DD48">
        <v>32.557641192199412</v>
      </c>
      <c r="DF48">
        <v>0</v>
      </c>
      <c r="DG48">
        <v>0</v>
      </c>
    </row>
    <row r="49" spans="1:111" x14ac:dyDescent="0.2">
      <c r="A49" t="s">
        <v>131</v>
      </c>
      <c r="B49">
        <v>0</v>
      </c>
      <c r="C49">
        <v>13</v>
      </c>
      <c r="D49">
        <v>0</v>
      </c>
      <c r="E49">
        <v>0</v>
      </c>
      <c r="F49">
        <v>13</v>
      </c>
      <c r="G49">
        <v>0</v>
      </c>
      <c r="H49">
        <v>0</v>
      </c>
      <c r="I49">
        <v>13</v>
      </c>
      <c r="J49">
        <v>0</v>
      </c>
      <c r="K49">
        <v>0</v>
      </c>
      <c r="L49">
        <v>18.384776310850231</v>
      </c>
      <c r="M49">
        <v>0</v>
      </c>
      <c r="N49">
        <v>0</v>
      </c>
      <c r="O49">
        <v>18.384776310850231</v>
      </c>
      <c r="P49">
        <v>0</v>
      </c>
      <c r="Q49">
        <v>0</v>
      </c>
      <c r="R49">
        <v>13</v>
      </c>
      <c r="S49">
        <v>0</v>
      </c>
      <c r="T49">
        <v>15</v>
      </c>
      <c r="U49">
        <v>13.0384048104053</v>
      </c>
      <c r="V49">
        <v>52.84054634409442</v>
      </c>
      <c r="W49">
        <v>27</v>
      </c>
      <c r="X49">
        <v>23.021728866442679</v>
      </c>
      <c r="Y49">
        <v>51.833229464015929</v>
      </c>
      <c r="Z49">
        <v>0</v>
      </c>
      <c r="AA49">
        <v>18.384776310850231</v>
      </c>
      <c r="AB49">
        <v>0</v>
      </c>
      <c r="AC49">
        <v>42</v>
      </c>
      <c r="AD49">
        <v>22</v>
      </c>
      <c r="AE49">
        <v>31.842524243740051</v>
      </c>
      <c r="AF49">
        <v>0</v>
      </c>
      <c r="AG49">
        <v>13</v>
      </c>
      <c r="AH49">
        <v>0</v>
      </c>
      <c r="AI49">
        <v>0</v>
      </c>
      <c r="AJ49">
        <v>13</v>
      </c>
      <c r="AK49">
        <v>0</v>
      </c>
      <c r="AL49">
        <v>0</v>
      </c>
      <c r="AM49">
        <v>13</v>
      </c>
      <c r="AN49">
        <v>0</v>
      </c>
      <c r="AO49">
        <v>0</v>
      </c>
      <c r="AP49">
        <v>18.384776310850231</v>
      </c>
      <c r="AQ49">
        <v>0</v>
      </c>
      <c r="AR49">
        <v>0</v>
      </c>
      <c r="AS49">
        <v>18.384776310850231</v>
      </c>
      <c r="AT49">
        <v>0</v>
      </c>
      <c r="AU49">
        <v>0</v>
      </c>
      <c r="AV49">
        <v>13</v>
      </c>
      <c r="AW49">
        <v>0</v>
      </c>
      <c r="AX49">
        <v>15</v>
      </c>
      <c r="AY49">
        <v>17.029386365926399</v>
      </c>
      <c r="AZ49">
        <v>69.014737045294439</v>
      </c>
      <c r="BA49">
        <v>14</v>
      </c>
      <c r="BB49">
        <v>15.8113883008419</v>
      </c>
      <c r="BC49">
        <v>68.655615722283528</v>
      </c>
      <c r="BD49">
        <v>0</v>
      </c>
      <c r="BE49">
        <v>18.384776310850231</v>
      </c>
      <c r="BF49">
        <v>0</v>
      </c>
      <c r="BG49">
        <v>29</v>
      </c>
      <c r="BH49">
        <v>20</v>
      </c>
      <c r="BI49">
        <v>41.924326590504137</v>
      </c>
      <c r="BJ49">
        <v>-13</v>
      </c>
      <c r="BK49">
        <v>29.732137494637009</v>
      </c>
      <c r="BL49">
        <v>139.03267474695821</v>
      </c>
      <c r="BM49">
        <v>1</v>
      </c>
      <c r="BN49">
        <v>1</v>
      </c>
      <c r="BO49">
        <v>0</v>
      </c>
      <c r="BP49">
        <v>21.447610589527219</v>
      </c>
      <c r="BR49">
        <v>0.35714285714285721</v>
      </c>
      <c r="BS49">
        <v>0.51724137931034486</v>
      </c>
      <c r="BT49">
        <v>-13</v>
      </c>
      <c r="BU49">
        <v>27.928480087537881</v>
      </c>
      <c r="BV49">
        <v>130.59845727162909</v>
      </c>
      <c r="BW49">
        <v>0.6428571428571429</v>
      </c>
      <c r="BX49">
        <v>0.48275862068965519</v>
      </c>
      <c r="BY49">
        <v>0</v>
      </c>
      <c r="BZ49">
        <v>18.384776310850231</v>
      </c>
      <c r="CB49">
        <v>0</v>
      </c>
      <c r="CC49">
        <v>0</v>
      </c>
      <c r="CD49">
        <v>0</v>
      </c>
      <c r="CE49">
        <v>18.384776310850231</v>
      </c>
      <c r="CG49">
        <v>0</v>
      </c>
      <c r="CH49">
        <v>0</v>
      </c>
      <c r="CI49">
        <v>0</v>
      </c>
      <c r="CJ49">
        <v>18.384776310850231</v>
      </c>
      <c r="CL49">
        <v>0</v>
      </c>
      <c r="CM49">
        <v>0</v>
      </c>
      <c r="CN49">
        <v>0</v>
      </c>
      <c r="CO49">
        <v>18.384776310850231</v>
      </c>
      <c r="CQ49">
        <v>0</v>
      </c>
      <c r="CR49">
        <v>0</v>
      </c>
      <c r="CS49">
        <v>0</v>
      </c>
      <c r="CT49">
        <v>26</v>
      </c>
      <c r="CV49">
        <v>0</v>
      </c>
      <c r="CW49">
        <v>0</v>
      </c>
      <c r="CX49">
        <v>0</v>
      </c>
      <c r="CY49">
        <v>26</v>
      </c>
      <c r="DA49">
        <v>0</v>
      </c>
      <c r="DB49">
        <v>0</v>
      </c>
      <c r="DC49">
        <v>0</v>
      </c>
      <c r="DD49">
        <v>26</v>
      </c>
      <c r="DF49">
        <v>0</v>
      </c>
      <c r="DG49">
        <v>0</v>
      </c>
    </row>
    <row r="50" spans="1:111" x14ac:dyDescent="0.2">
      <c r="A50" t="s">
        <v>130</v>
      </c>
      <c r="B50">
        <v>3</v>
      </c>
      <c r="C50">
        <v>5</v>
      </c>
      <c r="D50">
        <v>101.3171225937183</v>
      </c>
      <c r="E50">
        <v>0</v>
      </c>
      <c r="F50">
        <v>13</v>
      </c>
      <c r="G50">
        <v>0</v>
      </c>
      <c r="H50">
        <v>14</v>
      </c>
      <c r="I50">
        <v>22</v>
      </c>
      <c r="J50">
        <v>95.527572731220161</v>
      </c>
      <c r="K50">
        <v>14</v>
      </c>
      <c r="L50">
        <v>25.553864678361279</v>
      </c>
      <c r="M50">
        <v>110.9590303011779</v>
      </c>
      <c r="N50">
        <v>68</v>
      </c>
      <c r="O50">
        <v>55.542776307995261</v>
      </c>
      <c r="P50">
        <v>49.653831850523211</v>
      </c>
      <c r="Q50">
        <v>0</v>
      </c>
      <c r="R50">
        <v>13</v>
      </c>
      <c r="S50">
        <v>0</v>
      </c>
      <c r="T50">
        <v>53</v>
      </c>
      <c r="U50">
        <v>34.365680554879162</v>
      </c>
      <c r="V50">
        <v>39.416964563719873</v>
      </c>
      <c r="W50">
        <v>0</v>
      </c>
      <c r="X50">
        <v>18.384776310850231</v>
      </c>
      <c r="Y50">
        <v>0</v>
      </c>
      <c r="Z50">
        <v>3</v>
      </c>
      <c r="AA50">
        <v>13.928388277184119</v>
      </c>
      <c r="AB50">
        <v>282.23684452247448</v>
      </c>
      <c r="AC50">
        <v>138</v>
      </c>
      <c r="AD50">
        <v>63</v>
      </c>
      <c r="AE50">
        <v>27.752081406105461</v>
      </c>
      <c r="AF50">
        <v>0</v>
      </c>
      <c r="AG50">
        <v>13</v>
      </c>
      <c r="AH50">
        <v>0</v>
      </c>
      <c r="AI50">
        <v>0</v>
      </c>
      <c r="AJ50">
        <v>13</v>
      </c>
      <c r="AK50">
        <v>0</v>
      </c>
      <c r="AL50">
        <v>0</v>
      </c>
      <c r="AM50">
        <v>13</v>
      </c>
      <c r="AN50">
        <v>0</v>
      </c>
      <c r="AO50">
        <v>0</v>
      </c>
      <c r="AP50">
        <v>18.384776310850231</v>
      </c>
      <c r="AQ50">
        <v>0</v>
      </c>
      <c r="AR50">
        <v>37</v>
      </c>
      <c r="AS50">
        <v>30.870698080866259</v>
      </c>
      <c r="AT50">
        <v>50.71995084345069</v>
      </c>
      <c r="AU50">
        <v>0</v>
      </c>
      <c r="AV50">
        <v>13</v>
      </c>
      <c r="AW50">
        <v>0</v>
      </c>
      <c r="AX50">
        <v>79</v>
      </c>
      <c r="AY50">
        <v>43.965895873961223</v>
      </c>
      <c r="AZ50">
        <v>33.831630852188233</v>
      </c>
      <c r="BA50">
        <v>13</v>
      </c>
      <c r="BB50">
        <v>23.85372088375313</v>
      </c>
      <c r="BC50">
        <v>111.5441706044102</v>
      </c>
      <c r="BD50">
        <v>0</v>
      </c>
      <c r="BE50">
        <v>18.384776310850231</v>
      </c>
      <c r="BF50">
        <v>0</v>
      </c>
      <c r="BG50">
        <v>129</v>
      </c>
      <c r="BH50">
        <v>48</v>
      </c>
      <c r="BI50">
        <v>22.61963667208596</v>
      </c>
      <c r="BJ50">
        <v>-9</v>
      </c>
      <c r="BK50">
        <v>79.202272694664515</v>
      </c>
      <c r="BL50">
        <v>534.96975815376231</v>
      </c>
      <c r="BM50">
        <v>1</v>
      </c>
      <c r="BN50">
        <v>1</v>
      </c>
      <c r="BO50">
        <v>26</v>
      </c>
      <c r="BP50">
        <v>55.803225713214822</v>
      </c>
      <c r="BQ50">
        <v>130.4728214010166</v>
      </c>
      <c r="BR50">
        <v>0.38405797101449268</v>
      </c>
      <c r="BS50">
        <v>0.61240310077519378</v>
      </c>
      <c r="BT50">
        <v>13</v>
      </c>
      <c r="BU50">
        <v>30.116440692751191</v>
      </c>
      <c r="BV50">
        <v>140.8297437117194</v>
      </c>
      <c r="BW50">
        <v>0</v>
      </c>
      <c r="BX50">
        <v>0.1007751937984496</v>
      </c>
      <c r="BY50">
        <v>0</v>
      </c>
      <c r="BZ50">
        <v>18.384776310850231</v>
      </c>
      <c r="CB50">
        <v>0</v>
      </c>
      <c r="CC50">
        <v>0</v>
      </c>
      <c r="CD50">
        <v>-14</v>
      </c>
      <c r="CE50">
        <v>25.553864678361279</v>
      </c>
      <c r="CF50">
        <v>110.9590303011779</v>
      </c>
      <c r="CG50">
        <v>0.10144927536231881</v>
      </c>
      <c r="CH50">
        <v>0</v>
      </c>
      <c r="CI50">
        <v>-3</v>
      </c>
      <c r="CJ50">
        <v>13.928388277184119</v>
      </c>
      <c r="CK50">
        <v>282.23684452247448</v>
      </c>
      <c r="CL50">
        <v>2.1739130434782612E-2</v>
      </c>
      <c r="CM50">
        <v>0</v>
      </c>
      <c r="CN50">
        <v>0</v>
      </c>
      <c r="CO50">
        <v>18.384776310850231</v>
      </c>
      <c r="CQ50">
        <v>0</v>
      </c>
      <c r="CR50">
        <v>0</v>
      </c>
      <c r="CS50">
        <v>-31</v>
      </c>
      <c r="CT50">
        <v>63.545259461269019</v>
      </c>
      <c r="CU50">
        <v>124.6107647049103</v>
      </c>
      <c r="CV50">
        <v>0.49275362318840582</v>
      </c>
      <c r="CW50">
        <v>0.2868217054263566</v>
      </c>
      <c r="CX50">
        <v>-14</v>
      </c>
      <c r="CY50">
        <v>31.480152477394391</v>
      </c>
      <c r="CZ50">
        <v>136.69193433519061</v>
      </c>
      <c r="DA50">
        <v>0.10144927536231881</v>
      </c>
      <c r="DB50">
        <v>0</v>
      </c>
      <c r="DC50">
        <v>-3</v>
      </c>
      <c r="DD50">
        <v>23.06512518934159</v>
      </c>
      <c r="DE50">
        <v>467.37842328959658</v>
      </c>
      <c r="DF50">
        <v>2.1739130434782612E-2</v>
      </c>
      <c r="DG50">
        <v>0</v>
      </c>
    </row>
    <row r="51" spans="1:111" x14ac:dyDescent="0.2">
      <c r="A51" t="s">
        <v>129</v>
      </c>
      <c r="B51">
        <v>8</v>
      </c>
      <c r="C51">
        <v>15</v>
      </c>
      <c r="D51">
        <v>113.9817629179331</v>
      </c>
      <c r="E51">
        <v>15</v>
      </c>
      <c r="F51">
        <v>18</v>
      </c>
      <c r="G51">
        <v>72.948328267477208</v>
      </c>
      <c r="H51">
        <v>0</v>
      </c>
      <c r="I51">
        <v>18</v>
      </c>
      <c r="J51">
        <v>0</v>
      </c>
      <c r="K51">
        <v>52</v>
      </c>
      <c r="L51">
        <v>54.083269131959838</v>
      </c>
      <c r="M51">
        <v>63.225706256675053</v>
      </c>
      <c r="N51">
        <v>32</v>
      </c>
      <c r="O51">
        <v>54.083269131959838</v>
      </c>
      <c r="P51">
        <v>102.741772667097</v>
      </c>
      <c r="Q51">
        <v>52</v>
      </c>
      <c r="R51">
        <v>51</v>
      </c>
      <c r="S51">
        <v>59.621229833995791</v>
      </c>
      <c r="T51">
        <v>2280</v>
      </c>
      <c r="U51">
        <v>202.64747716169569</v>
      </c>
      <c r="V51">
        <v>5.4030682333945439</v>
      </c>
      <c r="W51">
        <v>104</v>
      </c>
      <c r="X51">
        <v>88.0056816347672</v>
      </c>
      <c r="Y51">
        <v>51.441244818077628</v>
      </c>
      <c r="Z51">
        <v>23</v>
      </c>
      <c r="AA51">
        <v>23.430749027719958</v>
      </c>
      <c r="AB51">
        <v>61.928767087934347</v>
      </c>
      <c r="AC51">
        <v>2491</v>
      </c>
      <c r="AD51">
        <v>212</v>
      </c>
      <c r="AE51">
        <v>5.1736403026579572</v>
      </c>
      <c r="AF51">
        <v>29</v>
      </c>
      <c r="AG51">
        <v>47</v>
      </c>
      <c r="AH51">
        <v>98.522167487684726</v>
      </c>
      <c r="AI51">
        <v>0</v>
      </c>
      <c r="AJ51">
        <v>13</v>
      </c>
      <c r="AK51">
        <v>0</v>
      </c>
      <c r="AL51">
        <v>28</v>
      </c>
      <c r="AM51">
        <v>34</v>
      </c>
      <c r="AN51">
        <v>73.816760746851941</v>
      </c>
      <c r="AO51">
        <v>38</v>
      </c>
      <c r="AP51">
        <v>37.161808352124091</v>
      </c>
      <c r="AQ51">
        <v>59.44938146236457</v>
      </c>
      <c r="AR51">
        <v>167</v>
      </c>
      <c r="AS51">
        <v>76.118328935940255</v>
      </c>
      <c r="AT51">
        <v>27.70810801592204</v>
      </c>
      <c r="AU51">
        <v>10</v>
      </c>
      <c r="AV51">
        <v>15</v>
      </c>
      <c r="AW51">
        <v>91.1854103343465</v>
      </c>
      <c r="AX51">
        <v>2323</v>
      </c>
      <c r="AY51">
        <v>179.4129315294748</v>
      </c>
      <c r="AZ51">
        <v>4.6950327969014696</v>
      </c>
      <c r="BA51">
        <v>176</v>
      </c>
      <c r="BB51">
        <v>89.196412483911033</v>
      </c>
      <c r="BC51">
        <v>30.808376790519151</v>
      </c>
      <c r="BD51">
        <v>29</v>
      </c>
      <c r="BE51">
        <v>48.764741360946438</v>
      </c>
      <c r="BF51">
        <v>102.2214471458892</v>
      </c>
      <c r="BG51">
        <v>2733</v>
      </c>
      <c r="BH51">
        <v>196</v>
      </c>
      <c r="BI51">
        <v>4.3596390841643888</v>
      </c>
      <c r="BJ51">
        <v>242</v>
      </c>
      <c r="BK51">
        <v>288.72131892189742</v>
      </c>
      <c r="BL51">
        <v>72.526644457760156</v>
      </c>
      <c r="BM51">
        <v>1</v>
      </c>
      <c r="BN51">
        <v>1</v>
      </c>
      <c r="BO51">
        <v>43</v>
      </c>
      <c r="BP51">
        <v>270.65660900853692</v>
      </c>
      <c r="BQ51">
        <v>382.63463491699559</v>
      </c>
      <c r="BR51">
        <v>0.91529506222400647</v>
      </c>
      <c r="BS51">
        <v>0.84998170508598614</v>
      </c>
      <c r="BT51">
        <v>72</v>
      </c>
      <c r="BU51">
        <v>125.3036312322991</v>
      </c>
      <c r="BV51">
        <v>105.795028058341</v>
      </c>
      <c r="BW51">
        <v>4.1750301083902049E-2</v>
      </c>
      <c r="BX51">
        <v>6.4398097328942555E-2</v>
      </c>
      <c r="BY51">
        <v>-42</v>
      </c>
      <c r="BZ51">
        <v>53.160135440008048</v>
      </c>
      <c r="CA51">
        <v>76.943313706770951</v>
      </c>
      <c r="CB51">
        <v>2.0875150541951021E-2</v>
      </c>
      <c r="CC51">
        <v>3.6589828027808269E-3</v>
      </c>
      <c r="CD51">
        <v>28</v>
      </c>
      <c r="CE51">
        <v>38.470768123342687</v>
      </c>
      <c r="CF51">
        <v>83.523161362011905</v>
      </c>
      <c r="CG51">
        <v>0</v>
      </c>
      <c r="CH51">
        <v>1.024515184778632E-2</v>
      </c>
      <c r="CI51">
        <v>21</v>
      </c>
      <c r="CJ51">
        <v>49.33558553417604</v>
      </c>
      <c r="CK51">
        <v>142.8154162228283</v>
      </c>
      <c r="CL51">
        <v>3.2115616218386192E-3</v>
      </c>
      <c r="CM51">
        <v>1.06110501280644E-2</v>
      </c>
      <c r="CN51">
        <v>-15</v>
      </c>
      <c r="CO51">
        <v>22.203603311174518</v>
      </c>
      <c r="CP51">
        <v>89.984207948022359</v>
      </c>
      <c r="CQ51">
        <v>6.0216780409474103E-3</v>
      </c>
      <c r="CR51">
        <v>0</v>
      </c>
      <c r="CS51">
        <v>135</v>
      </c>
      <c r="CT51">
        <v>93.375585674200721</v>
      </c>
      <c r="CU51">
        <v>42.046869604503307</v>
      </c>
      <c r="CV51">
        <v>1.284624648735448E-2</v>
      </c>
      <c r="CW51">
        <v>6.1105012806439811E-2</v>
      </c>
      <c r="CX51">
        <v>-14</v>
      </c>
      <c r="CY51">
        <v>65.620118866091673</v>
      </c>
      <c r="CZ51">
        <v>284.933212618722</v>
      </c>
      <c r="DA51">
        <v>2.0875150541951021E-2</v>
      </c>
      <c r="DB51">
        <v>1.390413465056714E-2</v>
      </c>
      <c r="DC51">
        <v>6</v>
      </c>
      <c r="DD51">
        <v>54.101755978895923</v>
      </c>
      <c r="DE51">
        <v>548.1434243049232</v>
      </c>
      <c r="DF51">
        <v>9.2332396627860299E-3</v>
      </c>
      <c r="DG51">
        <v>1.06110501280644E-2</v>
      </c>
    </row>
    <row r="52" spans="1:111" x14ac:dyDescent="0.2">
      <c r="A52" t="s">
        <v>128</v>
      </c>
      <c r="B52">
        <v>1150</v>
      </c>
      <c r="C52">
        <v>253</v>
      </c>
      <c r="D52">
        <v>13.373860182370819</v>
      </c>
      <c r="E52">
        <v>3080</v>
      </c>
      <c r="F52">
        <v>359</v>
      </c>
      <c r="G52">
        <v>7.085619547625627</v>
      </c>
      <c r="H52">
        <v>2341</v>
      </c>
      <c r="I52">
        <v>383</v>
      </c>
      <c r="J52">
        <v>9.9456107526853792</v>
      </c>
      <c r="K52">
        <v>4624</v>
      </c>
      <c r="L52">
        <v>529.06899361047419</v>
      </c>
      <c r="M52">
        <v>6.9555036443989096</v>
      </c>
      <c r="N52">
        <v>3835</v>
      </c>
      <c r="O52">
        <v>360.06943774777659</v>
      </c>
      <c r="P52">
        <v>5.7076191968515344</v>
      </c>
      <c r="Q52">
        <v>2283</v>
      </c>
      <c r="R52">
        <v>365</v>
      </c>
      <c r="S52">
        <v>9.7189881068875668</v>
      </c>
      <c r="T52">
        <v>51537</v>
      </c>
      <c r="U52">
        <v>990.37164741323249</v>
      </c>
      <c r="V52">
        <v>1.1681891334106671</v>
      </c>
      <c r="W52">
        <v>1323</v>
      </c>
      <c r="X52">
        <v>272.07719492820422</v>
      </c>
      <c r="Y52">
        <v>12.5016229086149</v>
      </c>
      <c r="Z52">
        <v>4230</v>
      </c>
      <c r="AA52">
        <v>439.19244073640431</v>
      </c>
      <c r="AB52">
        <v>6.3117325333793843</v>
      </c>
      <c r="AC52">
        <v>65549</v>
      </c>
      <c r="AD52">
        <v>948</v>
      </c>
      <c r="AE52">
        <v>0.87917709394967103</v>
      </c>
      <c r="AF52">
        <v>1053</v>
      </c>
      <c r="AG52">
        <v>255</v>
      </c>
      <c r="AH52">
        <v>14.721291317036</v>
      </c>
      <c r="AI52">
        <v>4506</v>
      </c>
      <c r="AJ52">
        <v>576</v>
      </c>
      <c r="AK52">
        <v>7.7707939565887827</v>
      </c>
      <c r="AL52">
        <v>1697</v>
      </c>
      <c r="AM52">
        <v>352</v>
      </c>
      <c r="AN52">
        <v>12.609414432406201</v>
      </c>
      <c r="AO52">
        <v>3920</v>
      </c>
      <c r="AP52">
        <v>567.38787438576799</v>
      </c>
      <c r="AQ52">
        <v>8.7988939021426713</v>
      </c>
      <c r="AR52">
        <v>4395</v>
      </c>
      <c r="AS52">
        <v>584.33209735560479</v>
      </c>
      <c r="AT52">
        <v>8.0822998966856474</v>
      </c>
      <c r="AU52">
        <v>2223</v>
      </c>
      <c r="AV52">
        <v>445</v>
      </c>
      <c r="AW52">
        <v>12.16899313203904</v>
      </c>
      <c r="AX52">
        <v>59883</v>
      </c>
      <c r="AY52">
        <v>1433.781712814053</v>
      </c>
      <c r="AZ52">
        <v>1.455504609687019</v>
      </c>
      <c r="BA52">
        <v>2152</v>
      </c>
      <c r="BB52">
        <v>570.9290673980438</v>
      </c>
      <c r="BC52">
        <v>16.127757522458609</v>
      </c>
      <c r="BD52">
        <v>5559</v>
      </c>
      <c r="BE52">
        <v>629.92142367123859</v>
      </c>
      <c r="BF52">
        <v>6.8884863579609794</v>
      </c>
      <c r="BG52">
        <v>75909</v>
      </c>
      <c r="BH52">
        <v>1178</v>
      </c>
      <c r="BI52">
        <v>0.94337881212030361</v>
      </c>
      <c r="BJ52">
        <v>10360</v>
      </c>
      <c r="BK52">
        <v>1512.0806856778511</v>
      </c>
      <c r="BL52">
        <v>8.8725674248503772</v>
      </c>
      <c r="BM52">
        <v>1</v>
      </c>
      <c r="BN52">
        <v>1</v>
      </c>
      <c r="BO52">
        <v>8346</v>
      </c>
      <c r="BP52">
        <v>1742.574532121941</v>
      </c>
      <c r="BQ52">
        <v>12.69249730407549</v>
      </c>
      <c r="BR52">
        <v>0.78623625074371839</v>
      </c>
      <c r="BS52">
        <v>0.78887878907639408</v>
      </c>
      <c r="BT52">
        <v>829</v>
      </c>
      <c r="BU52">
        <v>632.44446396501883</v>
      </c>
      <c r="BV52">
        <v>46.376926385473311</v>
      </c>
      <c r="BW52">
        <v>2.018337426963035E-2</v>
      </c>
      <c r="BX52">
        <v>2.8349734550580302E-2</v>
      </c>
      <c r="BY52">
        <v>-60</v>
      </c>
      <c r="BZ52">
        <v>575.54322166106692</v>
      </c>
      <c r="CA52">
        <v>583.12383147017931</v>
      </c>
      <c r="CB52">
        <v>3.4828906619475512E-2</v>
      </c>
      <c r="CC52">
        <v>2.9285065012053909E-2</v>
      </c>
      <c r="CD52">
        <v>-644</v>
      </c>
      <c r="CE52">
        <v>520.18554382066407</v>
      </c>
      <c r="CF52">
        <v>49.102828429899013</v>
      </c>
      <c r="CG52">
        <v>3.5713740865611993E-2</v>
      </c>
      <c r="CH52">
        <v>2.2355715396066341E-2</v>
      </c>
      <c r="CI52">
        <v>-97</v>
      </c>
      <c r="CJ52">
        <v>359.21302871694388</v>
      </c>
      <c r="CK52">
        <v>225.12018846046689</v>
      </c>
      <c r="CL52">
        <v>1.7544127294085339E-2</v>
      </c>
      <c r="CM52">
        <v>1.3871872900446589E-2</v>
      </c>
      <c r="CN52">
        <v>1426</v>
      </c>
      <c r="CO52">
        <v>678.71717231848493</v>
      </c>
      <c r="CP52">
        <v>28.93366239309416</v>
      </c>
      <c r="CQ52">
        <v>4.6987749622419868E-2</v>
      </c>
      <c r="CR52">
        <v>5.936055013239537E-2</v>
      </c>
      <c r="CS52">
        <v>560</v>
      </c>
      <c r="CT52">
        <v>686.36287778404801</v>
      </c>
      <c r="CU52">
        <v>74.507476963096835</v>
      </c>
      <c r="CV52">
        <v>5.8505850585058507E-2</v>
      </c>
      <c r="CW52">
        <v>5.7898272932063392E-2</v>
      </c>
      <c r="CX52">
        <v>-704</v>
      </c>
      <c r="CY52">
        <v>775.7854084732453</v>
      </c>
      <c r="CZ52">
        <v>66.98893068468891</v>
      </c>
      <c r="DA52">
        <v>7.0542647485087498E-2</v>
      </c>
      <c r="DB52">
        <v>5.164078040812025E-2</v>
      </c>
      <c r="DC52">
        <v>1329</v>
      </c>
      <c r="DD52">
        <v>767.91340657654882</v>
      </c>
      <c r="DE52">
        <v>35.125407113081749</v>
      </c>
      <c r="DF52">
        <v>6.4531876916505207E-2</v>
      </c>
      <c r="DG52">
        <v>7.3232423032841956E-2</v>
      </c>
    </row>
    <row r="53" spans="1:111" x14ac:dyDescent="0.2">
      <c r="A53" t="s">
        <v>127</v>
      </c>
      <c r="B53">
        <v>117</v>
      </c>
      <c r="C53">
        <v>103</v>
      </c>
      <c r="D53">
        <v>53.516223728989686</v>
      </c>
      <c r="E53">
        <v>47</v>
      </c>
      <c r="F53">
        <v>40</v>
      </c>
      <c r="G53">
        <v>51.736403026579573</v>
      </c>
      <c r="H53">
        <v>190</v>
      </c>
      <c r="I53">
        <v>148</v>
      </c>
      <c r="J53">
        <v>47.352423612222047</v>
      </c>
      <c r="K53">
        <v>324</v>
      </c>
      <c r="L53">
        <v>182.04395073717771</v>
      </c>
      <c r="M53">
        <v>34.155869026450837</v>
      </c>
      <c r="N53">
        <v>96</v>
      </c>
      <c r="O53">
        <v>101.86756107809791</v>
      </c>
      <c r="P53">
        <v>64.505801087954566</v>
      </c>
      <c r="Q53">
        <v>134</v>
      </c>
      <c r="R53">
        <v>106</v>
      </c>
      <c r="S53">
        <v>48.087828335526019</v>
      </c>
      <c r="T53">
        <v>8245</v>
      </c>
      <c r="U53">
        <v>537.62905427441331</v>
      </c>
      <c r="V53">
        <v>3.9639317502873679</v>
      </c>
      <c r="W53">
        <v>132</v>
      </c>
      <c r="X53">
        <v>161.78998732925351</v>
      </c>
      <c r="Y53">
        <v>74.50952718488233</v>
      </c>
      <c r="Z53">
        <v>164</v>
      </c>
      <c r="AA53">
        <v>110.4943437466371</v>
      </c>
      <c r="AB53">
        <v>40.957203553501778</v>
      </c>
      <c r="AC53">
        <v>8961</v>
      </c>
      <c r="AD53">
        <v>446</v>
      </c>
      <c r="AE53">
        <v>3.025606740997548</v>
      </c>
      <c r="AF53">
        <v>0</v>
      </c>
      <c r="AG53">
        <v>31</v>
      </c>
      <c r="AH53">
        <v>0</v>
      </c>
      <c r="AI53">
        <v>251</v>
      </c>
      <c r="AJ53">
        <v>114</v>
      </c>
      <c r="AK53">
        <v>27.609925041475439</v>
      </c>
      <c r="AL53">
        <v>169</v>
      </c>
      <c r="AM53">
        <v>128</v>
      </c>
      <c r="AN53">
        <v>46.042337368032953</v>
      </c>
      <c r="AO53">
        <v>328</v>
      </c>
      <c r="AP53">
        <v>196.4306493396588</v>
      </c>
      <c r="AQ53">
        <v>36.40571008593276</v>
      </c>
      <c r="AR53">
        <v>225</v>
      </c>
      <c r="AS53">
        <v>160.822883943797</v>
      </c>
      <c r="AT53">
        <v>43.450964929090723</v>
      </c>
      <c r="AU53">
        <v>159</v>
      </c>
      <c r="AV53">
        <v>149</v>
      </c>
      <c r="AW53">
        <v>56.966985911185027</v>
      </c>
      <c r="AX53">
        <v>18361</v>
      </c>
      <c r="AY53">
        <v>568.82070989020781</v>
      </c>
      <c r="AZ53">
        <v>1.883272510139711</v>
      </c>
      <c r="BA53">
        <v>109</v>
      </c>
      <c r="BB53">
        <v>88.459030064770658</v>
      </c>
      <c r="BC53">
        <v>49.334391157396979</v>
      </c>
      <c r="BD53">
        <v>251</v>
      </c>
      <c r="BE53">
        <v>118.1397477566293</v>
      </c>
      <c r="BF53">
        <v>28.612540175257461</v>
      </c>
      <c r="BG53">
        <v>19274</v>
      </c>
      <c r="BH53">
        <v>561</v>
      </c>
      <c r="BI53">
        <v>1.7693962573957449</v>
      </c>
      <c r="BJ53">
        <v>10313</v>
      </c>
      <c r="BK53">
        <v>716.68472845456949</v>
      </c>
      <c r="BL53">
        <v>4.2245186363159517</v>
      </c>
      <c r="BM53">
        <v>1</v>
      </c>
      <c r="BN53">
        <v>1</v>
      </c>
      <c r="BO53">
        <v>10116</v>
      </c>
      <c r="BP53">
        <v>782.68895482177334</v>
      </c>
      <c r="BQ53">
        <v>4.7034278047702784</v>
      </c>
      <c r="BR53">
        <v>0.92009820332552172</v>
      </c>
      <c r="BS53">
        <v>0.95263048666597494</v>
      </c>
      <c r="BT53">
        <v>-23</v>
      </c>
      <c r="BU53">
        <v>184.39360075664229</v>
      </c>
      <c r="BV53">
        <v>487.36249704411881</v>
      </c>
      <c r="BW53">
        <v>1.4730498828255769E-2</v>
      </c>
      <c r="BX53">
        <v>5.6552869150150462E-3</v>
      </c>
      <c r="BY53">
        <v>25</v>
      </c>
      <c r="BZ53">
        <v>182.8578683021324</v>
      </c>
      <c r="CA53">
        <v>444.63919343983559</v>
      </c>
      <c r="CB53">
        <v>1.495368820444147E-2</v>
      </c>
      <c r="CC53">
        <v>8.2494552246549762E-3</v>
      </c>
      <c r="CD53">
        <v>-21</v>
      </c>
      <c r="CE53">
        <v>195.67319693816009</v>
      </c>
      <c r="CF53">
        <v>566.42986521395324</v>
      </c>
      <c r="CG53">
        <v>2.1202990737640891E-2</v>
      </c>
      <c r="CH53">
        <v>8.7682888865829606E-3</v>
      </c>
      <c r="CI53">
        <v>-117</v>
      </c>
      <c r="CJ53">
        <v>107.5639344761989</v>
      </c>
      <c r="CK53">
        <v>55.887529928142193</v>
      </c>
      <c r="CL53">
        <v>1.305657850686307E-2</v>
      </c>
      <c r="CM53">
        <v>0</v>
      </c>
      <c r="CN53">
        <v>204</v>
      </c>
      <c r="CO53">
        <v>120.8139064843116</v>
      </c>
      <c r="CP53">
        <v>36.001521689108898</v>
      </c>
      <c r="CQ53">
        <v>5.2449503403637987E-3</v>
      </c>
      <c r="CR53">
        <v>1.302272491439245E-2</v>
      </c>
      <c r="CS53">
        <v>129</v>
      </c>
      <c r="CT53">
        <v>190.37069102149101</v>
      </c>
      <c r="CU53">
        <v>89.71074716500128</v>
      </c>
      <c r="CV53">
        <v>1.071309005691329E-2</v>
      </c>
      <c r="CW53">
        <v>1.1673757393379679E-2</v>
      </c>
      <c r="CX53">
        <v>4</v>
      </c>
      <c r="CY53">
        <v>267.81523481684161</v>
      </c>
      <c r="CZ53">
        <v>4070.140346760511</v>
      </c>
      <c r="DA53">
        <v>3.6156678942082347E-2</v>
      </c>
      <c r="DB53">
        <v>1.701774411123794E-2</v>
      </c>
      <c r="DC53">
        <v>87</v>
      </c>
      <c r="DD53">
        <v>161.75908011607879</v>
      </c>
      <c r="DE53">
        <v>113.0273417294335</v>
      </c>
      <c r="DF53">
        <v>1.8301528847226869E-2</v>
      </c>
      <c r="DG53">
        <v>1.302272491439245E-2</v>
      </c>
    </row>
    <row r="54" spans="1:111" x14ac:dyDescent="0.2">
      <c r="A54" t="s">
        <v>126</v>
      </c>
      <c r="B54">
        <v>0</v>
      </c>
      <c r="C54">
        <v>13</v>
      </c>
      <c r="D54">
        <v>0</v>
      </c>
      <c r="E54">
        <v>0</v>
      </c>
      <c r="F54">
        <v>13</v>
      </c>
      <c r="G54">
        <v>0</v>
      </c>
      <c r="H54">
        <v>0</v>
      </c>
      <c r="I54">
        <v>13</v>
      </c>
      <c r="J54">
        <v>0</v>
      </c>
      <c r="K54">
        <v>0</v>
      </c>
      <c r="L54">
        <v>18.384776310850231</v>
      </c>
      <c r="M54">
        <v>0</v>
      </c>
      <c r="N54">
        <v>4</v>
      </c>
      <c r="O54">
        <v>14.7648230602334</v>
      </c>
      <c r="P54">
        <v>224.38940821023411</v>
      </c>
      <c r="Q54">
        <v>0</v>
      </c>
      <c r="R54">
        <v>13</v>
      </c>
      <c r="S54">
        <v>0</v>
      </c>
      <c r="T54">
        <v>56</v>
      </c>
      <c r="U54">
        <v>24.69817807045694</v>
      </c>
      <c r="V54">
        <v>26.81087502220684</v>
      </c>
      <c r="W54">
        <v>0</v>
      </c>
      <c r="X54">
        <v>18.384776310850231</v>
      </c>
      <c r="Y54">
        <v>0</v>
      </c>
      <c r="Z54">
        <v>0</v>
      </c>
      <c r="AA54">
        <v>18.384776310850231</v>
      </c>
      <c r="AB54">
        <v>0</v>
      </c>
      <c r="AC54">
        <v>60</v>
      </c>
      <c r="AD54">
        <v>21</v>
      </c>
      <c r="AE54">
        <v>21.276595744680851</v>
      </c>
      <c r="AF54">
        <v>0</v>
      </c>
      <c r="AG54">
        <v>13</v>
      </c>
      <c r="AH54">
        <v>0</v>
      </c>
      <c r="AI54">
        <v>0</v>
      </c>
      <c r="AJ54">
        <v>13</v>
      </c>
      <c r="AK54">
        <v>0</v>
      </c>
      <c r="AL54">
        <v>0</v>
      </c>
      <c r="AM54">
        <v>13</v>
      </c>
      <c r="AN54">
        <v>0</v>
      </c>
      <c r="AO54">
        <v>0</v>
      </c>
      <c r="AP54">
        <v>18.384776310850231</v>
      </c>
      <c r="AQ54">
        <v>0</v>
      </c>
      <c r="AR54">
        <v>0</v>
      </c>
      <c r="AS54">
        <v>18.384776310850231</v>
      </c>
      <c r="AT54">
        <v>0</v>
      </c>
      <c r="AU54">
        <v>0</v>
      </c>
      <c r="AV54">
        <v>13</v>
      </c>
      <c r="AW54">
        <v>0</v>
      </c>
      <c r="AX54">
        <v>131</v>
      </c>
      <c r="AY54">
        <v>48.764741360946438</v>
      </c>
      <c r="AZ54">
        <v>22.629175322372419</v>
      </c>
      <c r="BA54">
        <v>0</v>
      </c>
      <c r="BB54">
        <v>18.384776310850231</v>
      </c>
      <c r="BC54">
        <v>0</v>
      </c>
      <c r="BD54">
        <v>0</v>
      </c>
      <c r="BE54">
        <v>18.384776310850231</v>
      </c>
      <c r="BF54">
        <v>0</v>
      </c>
      <c r="BG54">
        <v>131</v>
      </c>
      <c r="BH54">
        <v>47</v>
      </c>
      <c r="BI54">
        <v>21.810250817884409</v>
      </c>
      <c r="BJ54">
        <v>71</v>
      </c>
      <c r="BK54">
        <v>51.478150704934997</v>
      </c>
      <c r="BL54">
        <v>44.075645965096967</v>
      </c>
      <c r="BM54">
        <v>1</v>
      </c>
      <c r="BN54">
        <v>1</v>
      </c>
      <c r="BO54">
        <v>75</v>
      </c>
      <c r="BP54">
        <v>54.662601474865802</v>
      </c>
      <c r="BQ54">
        <v>44.306059959364383</v>
      </c>
      <c r="BR54">
        <v>0.93333333333333335</v>
      </c>
      <c r="BS54">
        <v>1</v>
      </c>
      <c r="BT54">
        <v>0</v>
      </c>
      <c r="BU54">
        <v>26</v>
      </c>
      <c r="BW54">
        <v>0</v>
      </c>
      <c r="BX54">
        <v>0</v>
      </c>
      <c r="BY54">
        <v>0</v>
      </c>
      <c r="BZ54">
        <v>18.384776310850231</v>
      </c>
      <c r="CB54">
        <v>0</v>
      </c>
      <c r="CC54">
        <v>0</v>
      </c>
      <c r="CD54">
        <v>0</v>
      </c>
      <c r="CE54">
        <v>18.384776310850231</v>
      </c>
      <c r="CG54">
        <v>0</v>
      </c>
      <c r="CH54">
        <v>0</v>
      </c>
      <c r="CI54">
        <v>0</v>
      </c>
      <c r="CJ54">
        <v>18.384776310850231</v>
      </c>
      <c r="CL54">
        <v>0</v>
      </c>
      <c r="CM54">
        <v>0</v>
      </c>
      <c r="CN54">
        <v>0</v>
      </c>
      <c r="CO54">
        <v>18.384776310850231</v>
      </c>
      <c r="CQ54">
        <v>0</v>
      </c>
      <c r="CR54">
        <v>0</v>
      </c>
      <c r="CS54">
        <v>-4</v>
      </c>
      <c r="CT54">
        <v>23.57965224510319</v>
      </c>
      <c r="CU54">
        <v>358.35337758515487</v>
      </c>
      <c r="CV54">
        <v>6.6666666666666666E-2</v>
      </c>
      <c r="CW54">
        <v>0</v>
      </c>
      <c r="CX54">
        <v>0</v>
      </c>
      <c r="CY54">
        <v>26</v>
      </c>
      <c r="DA54">
        <v>0</v>
      </c>
      <c r="DB54">
        <v>0</v>
      </c>
      <c r="DC54">
        <v>0</v>
      </c>
      <c r="DD54">
        <v>26</v>
      </c>
      <c r="DF54">
        <v>0</v>
      </c>
      <c r="DG54">
        <v>0</v>
      </c>
    </row>
    <row r="55" spans="1:111" x14ac:dyDescent="0.2">
      <c r="A55" t="s">
        <v>125</v>
      </c>
      <c r="B55">
        <v>0</v>
      </c>
      <c r="C55">
        <v>13</v>
      </c>
      <c r="D55">
        <v>0</v>
      </c>
      <c r="E55">
        <v>0</v>
      </c>
      <c r="F55">
        <v>13</v>
      </c>
      <c r="G55">
        <v>0</v>
      </c>
      <c r="H55">
        <v>0</v>
      </c>
      <c r="I55">
        <v>13</v>
      </c>
      <c r="J55">
        <v>0</v>
      </c>
      <c r="K55">
        <v>0</v>
      </c>
      <c r="L55">
        <v>18.384776310850231</v>
      </c>
      <c r="M55">
        <v>0</v>
      </c>
      <c r="N55">
        <v>0</v>
      </c>
      <c r="O55">
        <v>18.384776310850231</v>
      </c>
      <c r="P55">
        <v>0</v>
      </c>
      <c r="Q55">
        <v>0</v>
      </c>
      <c r="R55">
        <v>13</v>
      </c>
      <c r="S55">
        <v>0</v>
      </c>
      <c r="T55">
        <v>4</v>
      </c>
      <c r="U55">
        <v>14.7648230602334</v>
      </c>
      <c r="V55">
        <v>224.38940821023411</v>
      </c>
      <c r="W55">
        <v>0</v>
      </c>
      <c r="X55">
        <v>18.384776310850231</v>
      </c>
      <c r="Y55">
        <v>0</v>
      </c>
      <c r="Z55">
        <v>0</v>
      </c>
      <c r="AA55">
        <v>18.384776310850231</v>
      </c>
      <c r="AB55">
        <v>0</v>
      </c>
      <c r="AC55">
        <v>4</v>
      </c>
      <c r="AD55">
        <v>7</v>
      </c>
      <c r="AE55">
        <v>106.38297872340419</v>
      </c>
      <c r="AF55">
        <v>0</v>
      </c>
      <c r="AG55">
        <v>13</v>
      </c>
      <c r="AH55">
        <v>0</v>
      </c>
      <c r="AI55">
        <v>0</v>
      </c>
      <c r="AJ55">
        <v>13</v>
      </c>
      <c r="AK55">
        <v>0</v>
      </c>
      <c r="AL55">
        <v>0</v>
      </c>
      <c r="AM55">
        <v>13</v>
      </c>
      <c r="AN55">
        <v>0</v>
      </c>
      <c r="AO55">
        <v>0</v>
      </c>
      <c r="AP55">
        <v>18.384776310850231</v>
      </c>
      <c r="AQ55">
        <v>0</v>
      </c>
      <c r="AR55">
        <v>13</v>
      </c>
      <c r="AS55">
        <v>23.021728866442679</v>
      </c>
      <c r="AT55">
        <v>107.6536304252639</v>
      </c>
      <c r="AU55">
        <v>0</v>
      </c>
      <c r="AV55">
        <v>13</v>
      </c>
      <c r="AW55">
        <v>0</v>
      </c>
      <c r="AX55">
        <v>0</v>
      </c>
      <c r="AY55">
        <v>18.384776310850231</v>
      </c>
      <c r="AZ55">
        <v>0</v>
      </c>
      <c r="BA55">
        <v>0</v>
      </c>
      <c r="BB55">
        <v>18.384776310850231</v>
      </c>
      <c r="BC55">
        <v>0</v>
      </c>
      <c r="BD55">
        <v>0</v>
      </c>
      <c r="BE55">
        <v>18.384776310850231</v>
      </c>
      <c r="BF55">
        <v>0</v>
      </c>
      <c r="BG55">
        <v>13</v>
      </c>
      <c r="BH55">
        <v>19</v>
      </c>
      <c r="BI55">
        <v>88.847322889876082</v>
      </c>
      <c r="BJ55">
        <v>9</v>
      </c>
      <c r="BK55">
        <v>20.24845673131659</v>
      </c>
      <c r="BL55">
        <v>136.7676915320269</v>
      </c>
      <c r="BM55">
        <v>1</v>
      </c>
      <c r="BN55">
        <v>1</v>
      </c>
      <c r="BO55">
        <v>-4</v>
      </c>
      <c r="BP55">
        <v>23.57965224510319</v>
      </c>
      <c r="BQ55">
        <v>358.35337758515487</v>
      </c>
      <c r="BR55">
        <v>1</v>
      </c>
      <c r="BS55">
        <v>0</v>
      </c>
      <c r="BT55">
        <v>0</v>
      </c>
      <c r="BU55">
        <v>26</v>
      </c>
      <c r="BW55">
        <v>0</v>
      </c>
      <c r="BX55">
        <v>0</v>
      </c>
      <c r="BY55">
        <v>0</v>
      </c>
      <c r="BZ55">
        <v>18.384776310850231</v>
      </c>
      <c r="CB55">
        <v>0</v>
      </c>
      <c r="CC55">
        <v>0</v>
      </c>
      <c r="CD55">
        <v>0</v>
      </c>
      <c r="CE55">
        <v>18.384776310850231</v>
      </c>
      <c r="CG55">
        <v>0</v>
      </c>
      <c r="CH55">
        <v>0</v>
      </c>
      <c r="CI55">
        <v>0</v>
      </c>
      <c r="CJ55">
        <v>18.384776310850231</v>
      </c>
      <c r="CL55">
        <v>0</v>
      </c>
      <c r="CM55">
        <v>0</v>
      </c>
      <c r="CN55">
        <v>0</v>
      </c>
      <c r="CO55">
        <v>18.384776310850231</v>
      </c>
      <c r="CQ55">
        <v>0</v>
      </c>
      <c r="CR55">
        <v>0</v>
      </c>
      <c r="CS55">
        <v>13</v>
      </c>
      <c r="CT55">
        <v>29.461839725312469</v>
      </c>
      <c r="CU55">
        <v>137.768715105506</v>
      </c>
      <c r="CV55">
        <v>0</v>
      </c>
      <c r="CW55">
        <v>1</v>
      </c>
      <c r="CX55">
        <v>0</v>
      </c>
      <c r="CY55">
        <v>26</v>
      </c>
      <c r="DA55">
        <v>0</v>
      </c>
      <c r="DB55">
        <v>0</v>
      </c>
      <c r="DC55">
        <v>0</v>
      </c>
      <c r="DD55">
        <v>26</v>
      </c>
      <c r="DF55">
        <v>0</v>
      </c>
      <c r="DG55">
        <v>0</v>
      </c>
    </row>
    <row r="56" spans="1:111" x14ac:dyDescent="0.2">
      <c r="A56" t="s">
        <v>124</v>
      </c>
      <c r="B56">
        <v>48</v>
      </c>
      <c r="C56">
        <v>72</v>
      </c>
      <c r="D56">
        <v>91.1854103343465</v>
      </c>
      <c r="E56">
        <v>16</v>
      </c>
      <c r="F56">
        <v>25</v>
      </c>
      <c r="G56">
        <v>94.984802431610944</v>
      </c>
      <c r="H56">
        <v>106</v>
      </c>
      <c r="I56">
        <v>59</v>
      </c>
      <c r="J56">
        <v>33.83609565865688</v>
      </c>
      <c r="K56">
        <v>137</v>
      </c>
      <c r="L56">
        <v>76.694197955256044</v>
      </c>
      <c r="M56">
        <v>34.031104188874068</v>
      </c>
      <c r="N56">
        <v>58</v>
      </c>
      <c r="O56">
        <v>67.268120235368556</v>
      </c>
      <c r="P56">
        <v>70.504266046922282</v>
      </c>
      <c r="Q56">
        <v>31</v>
      </c>
      <c r="R56">
        <v>49</v>
      </c>
      <c r="S56">
        <v>96.087851750171581</v>
      </c>
      <c r="T56">
        <v>2374</v>
      </c>
      <c r="U56">
        <v>259.60932186653082</v>
      </c>
      <c r="V56">
        <v>6.6477344962148406</v>
      </c>
      <c r="W56">
        <v>100</v>
      </c>
      <c r="X56">
        <v>103.9663407069807</v>
      </c>
      <c r="Y56">
        <v>63.201422922176739</v>
      </c>
      <c r="Z56">
        <v>64</v>
      </c>
      <c r="AA56">
        <v>76.216796049164913</v>
      </c>
      <c r="AB56">
        <v>72.394373147003137</v>
      </c>
      <c r="AC56">
        <v>2733</v>
      </c>
      <c r="AD56">
        <v>224</v>
      </c>
      <c r="AE56">
        <v>4.9824446676164449</v>
      </c>
      <c r="AF56">
        <v>108</v>
      </c>
      <c r="AG56">
        <v>101</v>
      </c>
      <c r="AH56">
        <v>56.850163233141963</v>
      </c>
      <c r="AI56">
        <v>42</v>
      </c>
      <c r="AJ56">
        <v>49</v>
      </c>
      <c r="AK56">
        <v>70.921985815602838</v>
      </c>
      <c r="AL56">
        <v>0</v>
      </c>
      <c r="AM56">
        <v>13</v>
      </c>
      <c r="AN56">
        <v>0</v>
      </c>
      <c r="AO56">
        <v>39</v>
      </c>
      <c r="AP56">
        <v>46.840153714521477</v>
      </c>
      <c r="AQ56">
        <v>73.010916864658213</v>
      </c>
      <c r="AR56">
        <v>0</v>
      </c>
      <c r="AS56">
        <v>18.384776310850231</v>
      </c>
      <c r="AT56">
        <v>0</v>
      </c>
      <c r="AU56">
        <v>39</v>
      </c>
      <c r="AV56">
        <v>45</v>
      </c>
      <c r="AW56">
        <v>70.142623334112699</v>
      </c>
      <c r="AX56">
        <v>2247</v>
      </c>
      <c r="AY56">
        <v>273.19773059086708</v>
      </c>
      <c r="AZ56">
        <v>7.3910835681176277</v>
      </c>
      <c r="BA56">
        <v>93</v>
      </c>
      <c r="BB56">
        <v>78.089692021418557</v>
      </c>
      <c r="BC56">
        <v>51.044018708643691</v>
      </c>
      <c r="BD56">
        <v>150</v>
      </c>
      <c r="BE56">
        <v>112.25862995778991</v>
      </c>
      <c r="BF56">
        <v>45.494885494545038</v>
      </c>
      <c r="BG56">
        <v>2529</v>
      </c>
      <c r="BH56">
        <v>261</v>
      </c>
      <c r="BI56">
        <v>6.2737292993975053</v>
      </c>
      <c r="BJ56">
        <v>-204</v>
      </c>
      <c r="BK56">
        <v>343.94330928221302</v>
      </c>
      <c r="BL56">
        <v>102.4921953877505</v>
      </c>
      <c r="BM56">
        <v>1</v>
      </c>
      <c r="BN56">
        <v>1</v>
      </c>
      <c r="BO56">
        <v>-127</v>
      </c>
      <c r="BP56">
        <v>376.87398424407058</v>
      </c>
      <c r="BQ56">
        <v>180.39584723168301</v>
      </c>
      <c r="BR56">
        <v>0.86864251738016829</v>
      </c>
      <c r="BS56">
        <v>0.88849347568208781</v>
      </c>
      <c r="BT56">
        <v>-7</v>
      </c>
      <c r="BU56">
        <v>130.02692028960769</v>
      </c>
      <c r="BV56">
        <v>1129.1960077256419</v>
      </c>
      <c r="BW56">
        <v>3.6589828027808267E-2</v>
      </c>
      <c r="BX56">
        <v>3.6773428232502972E-2</v>
      </c>
      <c r="BY56">
        <v>8</v>
      </c>
      <c r="BZ56">
        <v>66.528189513919585</v>
      </c>
      <c r="CA56">
        <v>505.53335496899382</v>
      </c>
      <c r="CB56">
        <v>1.134284668862056E-2</v>
      </c>
      <c r="CC56">
        <v>1.542111506524318E-2</v>
      </c>
      <c r="CD56">
        <v>-106</v>
      </c>
      <c r="CE56">
        <v>60.415229867972862</v>
      </c>
      <c r="CF56">
        <v>34.647720289024981</v>
      </c>
      <c r="CG56">
        <v>3.8785217709476773E-2</v>
      </c>
      <c r="CH56">
        <v>0</v>
      </c>
      <c r="CI56">
        <v>60</v>
      </c>
      <c r="CJ56">
        <v>124.03628501370071</v>
      </c>
      <c r="CK56">
        <v>125.66999494802511</v>
      </c>
      <c r="CL56">
        <v>1.756311745334797E-2</v>
      </c>
      <c r="CM56">
        <v>4.2704626334519567E-2</v>
      </c>
      <c r="CN56">
        <v>26</v>
      </c>
      <c r="CO56">
        <v>55.009090157900268</v>
      </c>
      <c r="CP56">
        <v>128.61606302992811</v>
      </c>
      <c r="CQ56">
        <v>5.8543724844493227E-3</v>
      </c>
      <c r="CR56">
        <v>1.6607354685646499E-2</v>
      </c>
      <c r="CS56">
        <v>-58</v>
      </c>
      <c r="CT56">
        <v>69.735213486444579</v>
      </c>
      <c r="CU56">
        <v>73.090046626605783</v>
      </c>
      <c r="CV56">
        <v>2.1222100256128799E-2</v>
      </c>
      <c r="CW56">
        <v>0</v>
      </c>
      <c r="CX56">
        <v>-98</v>
      </c>
      <c r="CY56">
        <v>89.866567754643881</v>
      </c>
      <c r="CZ56">
        <v>55.745033034330312</v>
      </c>
      <c r="DA56">
        <v>5.0128064398097333E-2</v>
      </c>
      <c r="DB56">
        <v>1.542111506524318E-2</v>
      </c>
      <c r="DC56">
        <v>86</v>
      </c>
      <c r="DD56">
        <v>135.68714014231409</v>
      </c>
      <c r="DE56">
        <v>95.912306596673602</v>
      </c>
      <c r="DF56">
        <v>2.3417489937797291E-2</v>
      </c>
      <c r="DG56">
        <v>5.9311981020166077E-2</v>
      </c>
    </row>
    <row r="57" spans="1:111" x14ac:dyDescent="0.2">
      <c r="A57" t="s">
        <v>123</v>
      </c>
      <c r="B57">
        <v>0</v>
      </c>
      <c r="C57">
        <v>20</v>
      </c>
      <c r="D57">
        <v>0</v>
      </c>
      <c r="E57">
        <v>19</v>
      </c>
      <c r="F57">
        <v>31</v>
      </c>
      <c r="G57">
        <v>99.184130539113752</v>
      </c>
      <c r="H57">
        <v>0</v>
      </c>
      <c r="I57">
        <v>20</v>
      </c>
      <c r="J57">
        <v>0</v>
      </c>
      <c r="K57">
        <v>0</v>
      </c>
      <c r="L57">
        <v>28.284271247461898</v>
      </c>
      <c r="M57">
        <v>0</v>
      </c>
      <c r="N57">
        <v>38</v>
      </c>
      <c r="O57">
        <v>52</v>
      </c>
      <c r="P57">
        <v>83.186690129579262</v>
      </c>
      <c r="Q57">
        <v>0</v>
      </c>
      <c r="R57">
        <v>20</v>
      </c>
      <c r="S57">
        <v>0</v>
      </c>
      <c r="T57">
        <v>5954</v>
      </c>
      <c r="U57">
        <v>284.27099746544673</v>
      </c>
      <c r="V57">
        <v>2.9024037117949528</v>
      </c>
      <c r="W57">
        <v>0</v>
      </c>
      <c r="X57">
        <v>28.284271247461898</v>
      </c>
      <c r="Y57">
        <v>0</v>
      </c>
      <c r="Z57">
        <v>19</v>
      </c>
      <c r="AA57">
        <v>36.891733491393431</v>
      </c>
      <c r="AB57">
        <v>118.03466162659871</v>
      </c>
      <c r="AC57">
        <v>6011</v>
      </c>
      <c r="AD57">
        <v>297</v>
      </c>
      <c r="AE57">
        <v>3.0036119191816022</v>
      </c>
      <c r="AF57">
        <v>20</v>
      </c>
      <c r="AG57">
        <v>31</v>
      </c>
      <c r="AH57">
        <v>94.224924012158056</v>
      </c>
      <c r="AI57">
        <v>0</v>
      </c>
      <c r="AJ57">
        <v>21</v>
      </c>
      <c r="AK57">
        <v>0</v>
      </c>
      <c r="AL57">
        <v>9</v>
      </c>
      <c r="AM57">
        <v>14</v>
      </c>
      <c r="AN57">
        <v>94.562647754137117</v>
      </c>
      <c r="AO57">
        <v>9</v>
      </c>
      <c r="AP57">
        <v>25.238858928247929</v>
      </c>
      <c r="AQ57">
        <v>170.47523761059051</v>
      </c>
      <c r="AR57">
        <v>11</v>
      </c>
      <c r="AS57">
        <v>26.40075756488817</v>
      </c>
      <c r="AT57">
        <v>145.9008431328443</v>
      </c>
      <c r="AU57">
        <v>0</v>
      </c>
      <c r="AV57">
        <v>21</v>
      </c>
      <c r="AW57">
        <v>0</v>
      </c>
      <c r="AX57">
        <v>5769</v>
      </c>
      <c r="AY57">
        <v>329.60734215123301</v>
      </c>
      <c r="AZ57">
        <v>3.4732051474286161</v>
      </c>
      <c r="BA57">
        <v>7</v>
      </c>
      <c r="BB57">
        <v>24.186773244895651</v>
      </c>
      <c r="BC57">
        <v>210.04579457139079</v>
      </c>
      <c r="BD57">
        <v>20</v>
      </c>
      <c r="BE57">
        <v>37.443290453698111</v>
      </c>
      <c r="BF57">
        <v>113.809393476286</v>
      </c>
      <c r="BG57">
        <v>5816</v>
      </c>
      <c r="BH57">
        <v>322</v>
      </c>
      <c r="BI57">
        <v>3.365623811056806</v>
      </c>
      <c r="BJ57">
        <v>-195</v>
      </c>
      <c r="BK57">
        <v>438.05593250177537</v>
      </c>
      <c r="BL57">
        <v>136.56174343442461</v>
      </c>
      <c r="BM57">
        <v>1</v>
      </c>
      <c r="BN57">
        <v>1</v>
      </c>
      <c r="BO57">
        <v>-185</v>
      </c>
      <c r="BP57">
        <v>435.2596925974193</v>
      </c>
      <c r="BQ57">
        <v>143.0246258432332</v>
      </c>
      <c r="BR57">
        <v>0.99051738479454332</v>
      </c>
      <c r="BS57">
        <v>0.99191884456671253</v>
      </c>
      <c r="BT57">
        <v>7</v>
      </c>
      <c r="BU57">
        <v>37.215588131856791</v>
      </c>
      <c r="BV57">
        <v>323.19225472737122</v>
      </c>
      <c r="BW57">
        <v>0</v>
      </c>
      <c r="BX57">
        <v>1.203576341127923E-3</v>
      </c>
      <c r="BY57">
        <v>0</v>
      </c>
      <c r="BZ57">
        <v>29</v>
      </c>
      <c r="CB57">
        <v>0</v>
      </c>
      <c r="CC57">
        <v>0</v>
      </c>
      <c r="CD57">
        <v>9</v>
      </c>
      <c r="CE57">
        <v>24.413111231467401</v>
      </c>
      <c r="CF57">
        <v>164.8977455688443</v>
      </c>
      <c r="CG57">
        <v>0</v>
      </c>
      <c r="CH57">
        <v>1.5474552957359009E-3</v>
      </c>
      <c r="CI57">
        <v>20</v>
      </c>
      <c r="CJ57">
        <v>36.891733491393431</v>
      </c>
      <c r="CK57">
        <v>112.1329285452688</v>
      </c>
      <c r="CL57">
        <v>0</v>
      </c>
      <c r="CM57">
        <v>3.4387895460797802E-3</v>
      </c>
      <c r="CN57">
        <v>-19</v>
      </c>
      <c r="CO57">
        <v>37.443290453698111</v>
      </c>
      <c r="CP57">
        <v>119.79936155398531</v>
      </c>
      <c r="CQ57">
        <v>3.1608717351522212E-3</v>
      </c>
      <c r="CR57">
        <v>0</v>
      </c>
      <c r="CS57">
        <v>-27</v>
      </c>
      <c r="CT57">
        <v>58.318093247293334</v>
      </c>
      <c r="CU57">
        <v>131.30269784373149</v>
      </c>
      <c r="CV57">
        <v>6.3217434703044424E-3</v>
      </c>
      <c r="CW57">
        <v>1.891334250343879E-3</v>
      </c>
      <c r="CX57">
        <v>9</v>
      </c>
      <c r="CY57">
        <v>37.907782842049727</v>
      </c>
      <c r="CZ57">
        <v>256.04716543093372</v>
      </c>
      <c r="DA57">
        <v>0</v>
      </c>
      <c r="DB57">
        <v>1.5474552957359009E-3</v>
      </c>
      <c r="DC57">
        <v>1</v>
      </c>
      <c r="DD57">
        <v>52.564246403805697</v>
      </c>
      <c r="DE57">
        <v>3195.3949181644798</v>
      </c>
      <c r="DF57">
        <v>3.1608717351522212E-3</v>
      </c>
      <c r="DG57">
        <v>3.4387895460797802E-3</v>
      </c>
    </row>
    <row r="58" spans="1:111" x14ac:dyDescent="0.2">
      <c r="A58" t="s">
        <v>122</v>
      </c>
      <c r="B58">
        <v>742</v>
      </c>
      <c r="C58">
        <v>200</v>
      </c>
      <c r="D58">
        <v>16.385518478768461</v>
      </c>
      <c r="E58">
        <v>972</v>
      </c>
      <c r="F58">
        <v>219</v>
      </c>
      <c r="G58">
        <v>13.69657398026192</v>
      </c>
      <c r="H58">
        <v>1291</v>
      </c>
      <c r="I58">
        <v>388</v>
      </c>
      <c r="J58">
        <v>18.27004348552876</v>
      </c>
      <c r="K58">
        <v>2085</v>
      </c>
      <c r="L58">
        <v>463.19866148338548</v>
      </c>
      <c r="M58">
        <v>13.50502318582976</v>
      </c>
      <c r="N58">
        <v>2381</v>
      </c>
      <c r="O58">
        <v>357.05601801398052</v>
      </c>
      <c r="P58">
        <v>9.1161415413559084</v>
      </c>
      <c r="Q58">
        <v>794</v>
      </c>
      <c r="R58">
        <v>253</v>
      </c>
      <c r="S58">
        <v>19.37020051602827</v>
      </c>
      <c r="T58">
        <v>45593</v>
      </c>
      <c r="U58">
        <v>970.79348988340462</v>
      </c>
      <c r="V58">
        <v>1.294382949501466</v>
      </c>
      <c r="W58">
        <v>611</v>
      </c>
      <c r="X58">
        <v>208.9425758432206</v>
      </c>
      <c r="Y58">
        <v>20.78834098699333</v>
      </c>
      <c r="Z58">
        <v>1714</v>
      </c>
      <c r="AA58">
        <v>296.58219771253971</v>
      </c>
      <c r="AB58">
        <v>10.518852351723149</v>
      </c>
      <c r="AC58">
        <v>52384</v>
      </c>
      <c r="AD58">
        <v>975</v>
      </c>
      <c r="AE58">
        <v>1.131462215892739</v>
      </c>
      <c r="AF58">
        <v>635</v>
      </c>
      <c r="AG58">
        <v>166</v>
      </c>
      <c r="AH58">
        <v>15.89163056745566</v>
      </c>
      <c r="AI58">
        <v>1497</v>
      </c>
      <c r="AJ58">
        <v>233</v>
      </c>
      <c r="AK58">
        <v>9.4616791841027528</v>
      </c>
      <c r="AL58">
        <v>1220</v>
      </c>
      <c r="AM58">
        <v>277</v>
      </c>
      <c r="AN58">
        <v>13.802381782849171</v>
      </c>
      <c r="AO58">
        <v>1985</v>
      </c>
      <c r="AP58">
        <v>368.48066435024782</v>
      </c>
      <c r="AQ58">
        <v>11.284655106314011</v>
      </c>
      <c r="AR58">
        <v>2992</v>
      </c>
      <c r="AS58">
        <v>361.65314874890828</v>
      </c>
      <c r="AT58">
        <v>7.3479257503069659</v>
      </c>
      <c r="AU58">
        <v>765</v>
      </c>
      <c r="AV58">
        <v>243</v>
      </c>
      <c r="AW58">
        <v>19.30985160021455</v>
      </c>
      <c r="AX58">
        <v>50626</v>
      </c>
      <c r="AY58">
        <v>1012.391722605435</v>
      </c>
      <c r="AZ58">
        <v>1.2156514392456119</v>
      </c>
      <c r="BA58">
        <v>748</v>
      </c>
      <c r="BB58">
        <v>222.14634815814551</v>
      </c>
      <c r="BC58">
        <v>18.053926836967111</v>
      </c>
      <c r="BD58">
        <v>2132</v>
      </c>
      <c r="BE58">
        <v>286.08565151017268</v>
      </c>
      <c r="BF58">
        <v>8.1572349980375094</v>
      </c>
      <c r="BG58">
        <v>58483</v>
      </c>
      <c r="BH58">
        <v>1002</v>
      </c>
      <c r="BI58">
        <v>1.04153094238229</v>
      </c>
      <c r="BJ58">
        <v>6099</v>
      </c>
      <c r="BK58">
        <v>1398.0804697870581</v>
      </c>
      <c r="BL58">
        <v>13.935021185764739</v>
      </c>
      <c r="BM58">
        <v>1</v>
      </c>
      <c r="BN58">
        <v>1</v>
      </c>
      <c r="BO58">
        <v>5033</v>
      </c>
      <c r="BP58">
        <v>1402.632168460427</v>
      </c>
      <c r="BQ58">
        <v>16.94146497506037</v>
      </c>
      <c r="BR58">
        <v>0.87036117898594989</v>
      </c>
      <c r="BS58">
        <v>0.86565326676128107</v>
      </c>
      <c r="BT58">
        <v>137</v>
      </c>
      <c r="BU58">
        <v>304.96885086841252</v>
      </c>
      <c r="BV58">
        <v>135.32218883518399</v>
      </c>
      <c r="BW58">
        <v>1.166386682956628E-2</v>
      </c>
      <c r="BX58">
        <v>1.2790041550536049E-2</v>
      </c>
      <c r="BY58">
        <v>-29</v>
      </c>
      <c r="BZ58">
        <v>350.79623715199682</v>
      </c>
      <c r="CA58">
        <v>735.34480065401283</v>
      </c>
      <c r="CB58">
        <v>1.5157299938912639E-2</v>
      </c>
      <c r="CC58">
        <v>1.308072431304824E-2</v>
      </c>
      <c r="CD58">
        <v>-71</v>
      </c>
      <c r="CE58">
        <v>476.7315806614871</v>
      </c>
      <c r="CF58">
        <v>408.17807325783389</v>
      </c>
      <c r="CG58">
        <v>2.4644929749541841E-2</v>
      </c>
      <c r="CH58">
        <v>2.0860762956756661E-2</v>
      </c>
      <c r="CI58">
        <v>-107</v>
      </c>
      <c r="CJ58">
        <v>259.91537084212621</v>
      </c>
      <c r="CK58">
        <v>147.6666027566549</v>
      </c>
      <c r="CL58">
        <v>1.416463042150275E-2</v>
      </c>
      <c r="CM58">
        <v>1.085785612913154E-2</v>
      </c>
      <c r="CN58">
        <v>525</v>
      </c>
      <c r="CO58">
        <v>319.76553910638961</v>
      </c>
      <c r="CP58">
        <v>37.025970659301151</v>
      </c>
      <c r="CQ58">
        <v>1.8555284056200369E-2</v>
      </c>
      <c r="CR58">
        <v>2.5597182087102231E-2</v>
      </c>
      <c r="CS58">
        <v>611</v>
      </c>
      <c r="CT58">
        <v>508.21452163431928</v>
      </c>
      <c r="CU58">
        <v>50.56382945237209</v>
      </c>
      <c r="CV58">
        <v>4.5452810018326198E-2</v>
      </c>
      <c r="CW58">
        <v>5.1160166202144211E-2</v>
      </c>
      <c r="CX58">
        <v>-100</v>
      </c>
      <c r="CY58">
        <v>591.88765825957205</v>
      </c>
      <c r="CZ58">
        <v>359.81012660156352</v>
      </c>
      <c r="DA58">
        <v>3.9802229688454489E-2</v>
      </c>
      <c r="DB58">
        <v>3.39414872698049E-2</v>
      </c>
      <c r="DC58">
        <v>418</v>
      </c>
      <c r="DD58">
        <v>412.07523584898911</v>
      </c>
      <c r="DE58">
        <v>59.928627543082428</v>
      </c>
      <c r="DF58">
        <v>3.2719914477703123E-2</v>
      </c>
      <c r="DG58">
        <v>3.6455038216233783E-2</v>
      </c>
    </row>
    <row r="59" spans="1:111" x14ac:dyDescent="0.2">
      <c r="A59" t="s">
        <v>121</v>
      </c>
      <c r="B59">
        <v>57</v>
      </c>
      <c r="C59">
        <v>48</v>
      </c>
      <c r="D59">
        <v>51.191809310510322</v>
      </c>
      <c r="E59">
        <v>184</v>
      </c>
      <c r="F59">
        <v>105</v>
      </c>
      <c r="G59">
        <v>34.690101757631822</v>
      </c>
      <c r="H59">
        <v>584</v>
      </c>
      <c r="I59">
        <v>185</v>
      </c>
      <c r="J59">
        <v>19.257192821751261</v>
      </c>
      <c r="K59">
        <v>1439</v>
      </c>
      <c r="L59">
        <v>292.83783908504722</v>
      </c>
      <c r="M59">
        <v>12.370877238078929</v>
      </c>
      <c r="N59">
        <v>9</v>
      </c>
      <c r="O59">
        <v>27.784887978899611</v>
      </c>
      <c r="P59">
        <v>187.6723267740602</v>
      </c>
      <c r="Q59">
        <v>855</v>
      </c>
      <c r="R59">
        <v>227</v>
      </c>
      <c r="S59">
        <v>16.13963987984145</v>
      </c>
      <c r="T59">
        <v>10227</v>
      </c>
      <c r="U59">
        <v>513.11792017040295</v>
      </c>
      <c r="V59">
        <v>3.0500223656754759</v>
      </c>
      <c r="W59">
        <v>1290</v>
      </c>
      <c r="X59">
        <v>238.4030201150984</v>
      </c>
      <c r="Y59">
        <v>11.23456186777401</v>
      </c>
      <c r="Z59">
        <v>241</v>
      </c>
      <c r="AA59">
        <v>115.4512884293631</v>
      </c>
      <c r="AB59">
        <v>29.12164068896395</v>
      </c>
      <c r="AC59">
        <v>13206</v>
      </c>
      <c r="AD59">
        <v>477</v>
      </c>
      <c r="AE59">
        <v>2.1957413665244729</v>
      </c>
      <c r="AF59">
        <v>81</v>
      </c>
      <c r="AG59">
        <v>53</v>
      </c>
      <c r="AH59">
        <v>39.776351833089421</v>
      </c>
      <c r="AI59">
        <v>293</v>
      </c>
      <c r="AJ59">
        <v>134</v>
      </c>
      <c r="AK59">
        <v>27.801695073498141</v>
      </c>
      <c r="AL59">
        <v>212</v>
      </c>
      <c r="AM59">
        <v>91</v>
      </c>
      <c r="AN59">
        <v>26.09393817743878</v>
      </c>
      <c r="AO59">
        <v>701</v>
      </c>
      <c r="AP59">
        <v>227.9517492804124</v>
      </c>
      <c r="AQ59">
        <v>19.767830522650009</v>
      </c>
      <c r="AR59">
        <v>16</v>
      </c>
      <c r="AS59">
        <v>36.069377593742857</v>
      </c>
      <c r="AT59">
        <v>137.0417081829136</v>
      </c>
      <c r="AU59">
        <v>489</v>
      </c>
      <c r="AV59">
        <v>209</v>
      </c>
      <c r="AW59">
        <v>25.98193695961611</v>
      </c>
      <c r="AX59">
        <v>11100</v>
      </c>
      <c r="AY59">
        <v>700.45699368340956</v>
      </c>
      <c r="AZ59">
        <v>3.8361236270621299</v>
      </c>
      <c r="BA59">
        <v>1240</v>
      </c>
      <c r="BB59">
        <v>321.16195291472502</v>
      </c>
      <c r="BC59">
        <v>15.74477659156412</v>
      </c>
      <c r="BD59">
        <v>374</v>
      </c>
      <c r="BE59">
        <v>144.10065926289161</v>
      </c>
      <c r="BF59">
        <v>23.422241968514481</v>
      </c>
      <c r="BG59">
        <v>13431</v>
      </c>
      <c r="BH59">
        <v>769</v>
      </c>
      <c r="BI59">
        <v>3.4805837513767881</v>
      </c>
      <c r="BJ59">
        <v>225</v>
      </c>
      <c r="BK59">
        <v>904.9254112908975</v>
      </c>
      <c r="BL59">
        <v>244.49183689048229</v>
      </c>
      <c r="BM59">
        <v>1</v>
      </c>
      <c r="BN59">
        <v>1</v>
      </c>
      <c r="BO59">
        <v>873</v>
      </c>
      <c r="BP59">
        <v>868.29142573216745</v>
      </c>
      <c r="BQ59">
        <v>60.462397819917868</v>
      </c>
      <c r="BR59">
        <v>0.77442071785552025</v>
      </c>
      <c r="BS59">
        <v>0.82644628099173556</v>
      </c>
      <c r="BT59">
        <v>-50</v>
      </c>
      <c r="BU59">
        <v>399.97624929488001</v>
      </c>
      <c r="BV59">
        <v>486.29331221262009</v>
      </c>
      <c r="BW59">
        <v>9.7682871422080875E-2</v>
      </c>
      <c r="BX59">
        <v>9.2323728687365048E-2</v>
      </c>
      <c r="BY59">
        <v>-366</v>
      </c>
      <c r="BZ59">
        <v>308.56117707838752</v>
      </c>
      <c r="CA59">
        <v>51.250050173300032</v>
      </c>
      <c r="CB59">
        <v>6.4743298500681515E-2</v>
      </c>
      <c r="CC59">
        <v>3.6408309135581858E-2</v>
      </c>
      <c r="CD59">
        <v>-372</v>
      </c>
      <c r="CE59">
        <v>206.16983290481659</v>
      </c>
      <c r="CF59">
        <v>33.691184250876979</v>
      </c>
      <c r="CG59">
        <v>4.4222323186430407E-2</v>
      </c>
      <c r="CH59">
        <v>1.578437942074306E-2</v>
      </c>
      <c r="CI59">
        <v>24</v>
      </c>
      <c r="CJ59">
        <v>71.505244562899023</v>
      </c>
      <c r="CK59">
        <v>181.1176407368263</v>
      </c>
      <c r="CL59">
        <v>4.3162199000454336E-3</v>
      </c>
      <c r="CM59">
        <v>6.0308242126423947E-3</v>
      </c>
      <c r="CN59">
        <v>109</v>
      </c>
      <c r="CO59">
        <v>170.23806859806649</v>
      </c>
      <c r="CP59">
        <v>94.943291373953059</v>
      </c>
      <c r="CQ59">
        <v>1.3933060729971219E-2</v>
      </c>
      <c r="CR59">
        <v>2.181520363338545E-2</v>
      </c>
      <c r="CS59">
        <v>7</v>
      </c>
      <c r="CT59">
        <v>45.53020975132884</v>
      </c>
      <c r="CU59">
        <v>395.3991294079795</v>
      </c>
      <c r="CV59">
        <v>6.8150840527033167E-4</v>
      </c>
      <c r="CW59">
        <v>1.1912739185466459E-3</v>
      </c>
      <c r="CX59">
        <v>-738</v>
      </c>
      <c r="CY59">
        <v>371.10106440159939</v>
      </c>
      <c r="CZ59">
        <v>30.568204907834321</v>
      </c>
      <c r="DA59">
        <v>0.10896562168711189</v>
      </c>
      <c r="DB59">
        <v>5.2192688556324918E-2</v>
      </c>
      <c r="DC59">
        <v>133</v>
      </c>
      <c r="DD59">
        <v>184.64560650066929</v>
      </c>
      <c r="DE59">
        <v>84.395916767908801</v>
      </c>
      <c r="DF59">
        <v>1.824928063001666E-2</v>
      </c>
      <c r="DG59">
        <v>2.7846027846027851E-2</v>
      </c>
    </row>
    <row r="60" spans="1:111" x14ac:dyDescent="0.2">
      <c r="A60" t="s">
        <v>120</v>
      </c>
      <c r="B60">
        <v>0</v>
      </c>
      <c r="C60">
        <v>20</v>
      </c>
      <c r="D60">
        <v>0</v>
      </c>
      <c r="E60">
        <v>0</v>
      </c>
      <c r="F60">
        <v>20</v>
      </c>
      <c r="G60">
        <v>0</v>
      </c>
      <c r="H60">
        <v>0</v>
      </c>
      <c r="I60">
        <v>20</v>
      </c>
      <c r="J60">
        <v>0</v>
      </c>
      <c r="K60">
        <v>0</v>
      </c>
      <c r="L60">
        <v>28.284271247461898</v>
      </c>
      <c r="M60">
        <v>0</v>
      </c>
      <c r="N60">
        <v>636</v>
      </c>
      <c r="O60">
        <v>179.61347388211161</v>
      </c>
      <c r="P60">
        <v>17.16784938943163</v>
      </c>
      <c r="Q60">
        <v>0</v>
      </c>
      <c r="R60">
        <v>20</v>
      </c>
      <c r="S60">
        <v>0</v>
      </c>
      <c r="T60">
        <v>5549</v>
      </c>
      <c r="U60">
        <v>367.2002178648591</v>
      </c>
      <c r="V60">
        <v>4.0227431418115707</v>
      </c>
      <c r="W60">
        <v>0</v>
      </c>
      <c r="X60">
        <v>28.284271247461898</v>
      </c>
      <c r="Y60">
        <v>0</v>
      </c>
      <c r="Z60">
        <v>0</v>
      </c>
      <c r="AA60">
        <v>28.284271247461898</v>
      </c>
      <c r="AB60">
        <v>0</v>
      </c>
      <c r="AC60">
        <v>6185</v>
      </c>
      <c r="AD60">
        <v>301</v>
      </c>
      <c r="AE60">
        <v>2.9584272175304012</v>
      </c>
      <c r="AF60">
        <v>0</v>
      </c>
      <c r="AG60">
        <v>21</v>
      </c>
      <c r="AH60">
        <v>0</v>
      </c>
      <c r="AI60">
        <v>0</v>
      </c>
      <c r="AJ60">
        <v>21</v>
      </c>
      <c r="AK60">
        <v>0</v>
      </c>
      <c r="AL60">
        <v>0</v>
      </c>
      <c r="AM60">
        <v>21</v>
      </c>
      <c r="AN60">
        <v>0</v>
      </c>
      <c r="AO60">
        <v>0</v>
      </c>
      <c r="AP60">
        <v>29.698484809834991</v>
      </c>
      <c r="AQ60">
        <v>0</v>
      </c>
      <c r="AR60">
        <v>711</v>
      </c>
      <c r="AS60">
        <v>237.35627229968031</v>
      </c>
      <c r="AT60">
        <v>20.293885686898481</v>
      </c>
      <c r="AU60">
        <v>0</v>
      </c>
      <c r="AV60">
        <v>21</v>
      </c>
      <c r="AW60">
        <v>0</v>
      </c>
      <c r="AX60">
        <v>6471</v>
      </c>
      <c r="AY60">
        <v>599.96416559657962</v>
      </c>
      <c r="AZ60">
        <v>5.63622094738865</v>
      </c>
      <c r="BA60">
        <v>0</v>
      </c>
      <c r="BB60">
        <v>29.698484809834991</v>
      </c>
      <c r="BC60">
        <v>0</v>
      </c>
      <c r="BD60">
        <v>0</v>
      </c>
      <c r="BE60">
        <v>29.698484809834991</v>
      </c>
      <c r="BF60">
        <v>0</v>
      </c>
      <c r="BG60">
        <v>7182</v>
      </c>
      <c r="BH60">
        <v>599</v>
      </c>
      <c r="BI60">
        <v>5.0700882567783863</v>
      </c>
      <c r="BJ60">
        <v>997</v>
      </c>
      <c r="BK60">
        <v>670.37452218890303</v>
      </c>
      <c r="BL60">
        <v>40.874875214634969</v>
      </c>
      <c r="BM60">
        <v>1</v>
      </c>
      <c r="BN60">
        <v>1</v>
      </c>
      <c r="BO60">
        <v>922</v>
      </c>
      <c r="BP60">
        <v>703.41524009648811</v>
      </c>
      <c r="BQ60">
        <v>46.378313307036251</v>
      </c>
      <c r="BR60">
        <v>0.89717057396928057</v>
      </c>
      <c r="BS60">
        <v>0.90100250626566414</v>
      </c>
      <c r="BT60">
        <v>0</v>
      </c>
      <c r="BU60">
        <v>41.012193308819747</v>
      </c>
      <c r="BW60">
        <v>0</v>
      </c>
      <c r="BX60">
        <v>0</v>
      </c>
      <c r="BY60">
        <v>0</v>
      </c>
      <c r="BZ60">
        <v>29</v>
      </c>
      <c r="CB60">
        <v>0</v>
      </c>
      <c r="CC60">
        <v>0</v>
      </c>
      <c r="CD60">
        <v>0</v>
      </c>
      <c r="CE60">
        <v>29</v>
      </c>
      <c r="CG60">
        <v>0</v>
      </c>
      <c r="CH60">
        <v>0</v>
      </c>
      <c r="CI60">
        <v>0</v>
      </c>
      <c r="CJ60">
        <v>29</v>
      </c>
      <c r="CL60">
        <v>0</v>
      </c>
      <c r="CM60">
        <v>0</v>
      </c>
      <c r="CN60">
        <v>0</v>
      </c>
      <c r="CO60">
        <v>29</v>
      </c>
      <c r="CQ60">
        <v>0</v>
      </c>
      <c r="CR60">
        <v>0</v>
      </c>
      <c r="CS60">
        <v>75</v>
      </c>
      <c r="CT60">
        <v>297.65584153515277</v>
      </c>
      <c r="CU60">
        <v>241.26106710042779</v>
      </c>
      <c r="CV60">
        <v>0.1028294260307195</v>
      </c>
      <c r="CW60">
        <v>9.8997493734335834E-2</v>
      </c>
      <c r="CX60">
        <v>0</v>
      </c>
      <c r="CY60">
        <v>41.012193308819747</v>
      </c>
      <c r="DA60">
        <v>0</v>
      </c>
      <c r="DB60">
        <v>0</v>
      </c>
      <c r="DC60">
        <v>0</v>
      </c>
      <c r="DD60">
        <v>41.012193308819747</v>
      </c>
      <c r="DF60">
        <v>0</v>
      </c>
      <c r="DG60">
        <v>0</v>
      </c>
    </row>
    <row r="61" spans="1:111" x14ac:dyDescent="0.2">
      <c r="A61" t="s">
        <v>109</v>
      </c>
      <c r="B61">
        <v>26265</v>
      </c>
      <c r="C61">
        <v>1283</v>
      </c>
      <c r="D61">
        <v>2.969500132215662</v>
      </c>
      <c r="E61">
        <v>35613</v>
      </c>
      <c r="F61">
        <v>1182</v>
      </c>
      <c r="G61">
        <v>2.0176369118991668</v>
      </c>
      <c r="H61">
        <v>51730</v>
      </c>
      <c r="I61">
        <v>1608</v>
      </c>
      <c r="J61">
        <v>1.889633865811317</v>
      </c>
      <c r="K61">
        <v>90411</v>
      </c>
      <c r="L61">
        <v>2374.3784449830232</v>
      </c>
      <c r="M61">
        <v>1.5964773666537959</v>
      </c>
      <c r="N61">
        <v>18334</v>
      </c>
      <c r="O61">
        <v>690.98552806842486</v>
      </c>
      <c r="P61">
        <v>2.2911093746414459</v>
      </c>
      <c r="Q61">
        <v>38681</v>
      </c>
      <c r="R61">
        <v>1747</v>
      </c>
      <c r="S61">
        <v>2.745549698889262</v>
      </c>
      <c r="T61">
        <v>389785</v>
      </c>
      <c r="U61">
        <v>2616.4777851149429</v>
      </c>
      <c r="V61">
        <v>0.4080618810650456</v>
      </c>
      <c r="W61">
        <v>38716</v>
      </c>
      <c r="X61">
        <v>1241.9122352243739</v>
      </c>
      <c r="Y61">
        <v>1.949999599961773</v>
      </c>
      <c r="Z61">
        <v>61878</v>
      </c>
      <c r="AA61">
        <v>1744.4807250296581</v>
      </c>
      <c r="AB61">
        <v>1.713815257250155</v>
      </c>
      <c r="AC61">
        <v>599124</v>
      </c>
      <c r="AD61">
        <v>2848</v>
      </c>
      <c r="AE61">
        <v>0.28897306582301141</v>
      </c>
      <c r="AF61">
        <v>25682</v>
      </c>
      <c r="AG61">
        <v>1367</v>
      </c>
      <c r="AH61">
        <v>3.2357411397620042</v>
      </c>
      <c r="AI61">
        <v>59194</v>
      </c>
      <c r="AJ61">
        <v>1963</v>
      </c>
      <c r="AK61">
        <v>2.015935854831258</v>
      </c>
      <c r="AL61">
        <v>39287</v>
      </c>
      <c r="AM61">
        <v>2090</v>
      </c>
      <c r="AN61">
        <v>3.2339367152626268</v>
      </c>
      <c r="AO61">
        <v>75603</v>
      </c>
      <c r="AP61">
        <v>2678.3810408528511</v>
      </c>
      <c r="AQ61">
        <v>2.153611842933052</v>
      </c>
      <c r="AR61">
        <v>19603</v>
      </c>
      <c r="AS61">
        <v>1111.260545506768</v>
      </c>
      <c r="AT61">
        <v>3.4460966461053379</v>
      </c>
      <c r="AU61">
        <v>36316</v>
      </c>
      <c r="AV61">
        <v>1675</v>
      </c>
      <c r="AW61">
        <v>2.803824986416096</v>
      </c>
      <c r="AX61">
        <v>406366</v>
      </c>
      <c r="AY61">
        <v>3848.1685254156951</v>
      </c>
      <c r="AZ61">
        <v>0.57566631398910872</v>
      </c>
      <c r="BA61">
        <v>37961</v>
      </c>
      <c r="BB61">
        <v>1760.392285827224</v>
      </c>
      <c r="BC61">
        <v>2.819070325379093</v>
      </c>
      <c r="BD61">
        <v>84876</v>
      </c>
      <c r="BE61">
        <v>2392.0823564417678</v>
      </c>
      <c r="BF61">
        <v>1.7132680712701911</v>
      </c>
      <c r="BG61">
        <v>624409</v>
      </c>
      <c r="BH61">
        <v>3175</v>
      </c>
      <c r="BI61">
        <v>0.30910688113245233</v>
      </c>
      <c r="BJ61">
        <v>25285</v>
      </c>
      <c r="BK61">
        <v>4265.1763152301219</v>
      </c>
      <c r="BL61">
        <v>10.254349810891689</v>
      </c>
      <c r="BM61">
        <v>1</v>
      </c>
      <c r="BN61">
        <v>1</v>
      </c>
      <c r="BO61">
        <v>16581</v>
      </c>
      <c r="BP61">
        <v>4653.4242230856189</v>
      </c>
      <c r="BQ61">
        <v>17.06066772176386</v>
      </c>
      <c r="BR61">
        <v>0.650591530300906</v>
      </c>
      <c r="BS61">
        <v>0.65080099742316333</v>
      </c>
      <c r="BT61">
        <v>-755</v>
      </c>
      <c r="BU61">
        <v>2154.3739229762318</v>
      </c>
      <c r="BV61">
        <v>173.46354982799431</v>
      </c>
      <c r="BW61">
        <v>6.4621013346152043E-2</v>
      </c>
      <c r="BX61">
        <v>6.0795087835056827E-2</v>
      </c>
      <c r="BY61">
        <v>-2365</v>
      </c>
      <c r="BZ61">
        <v>2420.2549452485368</v>
      </c>
      <c r="CA61">
        <v>62.210553994705911</v>
      </c>
      <c r="CB61">
        <v>6.4562594721626912E-2</v>
      </c>
      <c r="CC61">
        <v>5.8160596660201888E-2</v>
      </c>
      <c r="CD61">
        <v>-12443</v>
      </c>
      <c r="CE61">
        <v>2636.999051952806</v>
      </c>
      <c r="CF61">
        <v>12.883058244453339</v>
      </c>
      <c r="CG61">
        <v>8.6342727048156973E-2</v>
      </c>
      <c r="CH61">
        <v>6.2918695918860873E-2</v>
      </c>
      <c r="CI61">
        <v>-583</v>
      </c>
      <c r="CJ61">
        <v>1874.7741197274941</v>
      </c>
      <c r="CK61">
        <v>195.48547443289289</v>
      </c>
      <c r="CL61">
        <v>4.3839004947222947E-2</v>
      </c>
      <c r="CM61">
        <v>4.1130092615577291E-2</v>
      </c>
      <c r="CN61">
        <v>23581</v>
      </c>
      <c r="CO61">
        <v>2291.3954263723231</v>
      </c>
      <c r="CP61">
        <v>5.9070673336444637</v>
      </c>
      <c r="CQ61">
        <v>5.9441785006108923E-2</v>
      </c>
      <c r="CR61">
        <v>9.4800042920585706E-2</v>
      </c>
      <c r="CS61">
        <v>1269</v>
      </c>
      <c r="CT61">
        <v>1308.5721225824741</v>
      </c>
      <c r="CU61">
        <v>62.685939558586611</v>
      </c>
      <c r="CV61">
        <v>3.0601344629826211E-2</v>
      </c>
      <c r="CW61">
        <v>3.1394486626554072E-2</v>
      </c>
      <c r="CX61">
        <v>-14808</v>
      </c>
      <c r="CY61">
        <v>3579.3013284718008</v>
      </c>
      <c r="CZ61">
        <v>14.693861892084129</v>
      </c>
      <c r="DA61">
        <v>0.15090532176978391</v>
      </c>
      <c r="DB61">
        <v>0.1210792925790628</v>
      </c>
      <c r="DC61">
        <v>22998</v>
      </c>
      <c r="DD61">
        <v>2960.6200364112919</v>
      </c>
      <c r="DE61">
        <v>7.8257631928646418</v>
      </c>
      <c r="DF61">
        <v>0.1032807899533319</v>
      </c>
      <c r="DG61">
        <v>0.13593013553616301</v>
      </c>
    </row>
    <row r="62" spans="1:111" x14ac:dyDescent="0.2">
      <c r="A62" t="s">
        <v>110</v>
      </c>
      <c r="B62">
        <v>51414</v>
      </c>
      <c r="C62">
        <v>1960</v>
      </c>
      <c r="D62">
        <v>2.3174414783952382</v>
      </c>
      <c r="E62">
        <v>77378</v>
      </c>
      <c r="F62">
        <v>1949</v>
      </c>
      <c r="G62">
        <v>1.531187716936264</v>
      </c>
      <c r="H62">
        <v>109574</v>
      </c>
      <c r="I62">
        <v>2688</v>
      </c>
      <c r="J62">
        <v>1.491268506389736</v>
      </c>
      <c r="K62">
        <v>201694</v>
      </c>
      <c r="L62">
        <v>3698.9221402997932</v>
      </c>
      <c r="M62">
        <v>1.1148496671791119</v>
      </c>
      <c r="N62">
        <v>87340</v>
      </c>
      <c r="O62">
        <v>1580.378752071794</v>
      </c>
      <c r="P62">
        <v>1.09997316992099</v>
      </c>
      <c r="Q62">
        <v>92120</v>
      </c>
      <c r="R62">
        <v>2541</v>
      </c>
      <c r="S62">
        <v>1.6768137766650351</v>
      </c>
      <c r="T62">
        <v>1147332</v>
      </c>
      <c r="U62">
        <v>3400.5105499027641</v>
      </c>
      <c r="V62">
        <v>0.1801727543199689</v>
      </c>
      <c r="W62">
        <v>83234</v>
      </c>
      <c r="X62">
        <v>2007.507160634801</v>
      </c>
      <c r="Y62">
        <v>1.466190612743375</v>
      </c>
      <c r="Z62">
        <v>128792</v>
      </c>
      <c r="AA62">
        <v>2764.091351601824</v>
      </c>
      <c r="AB62">
        <v>1.3046607661833589</v>
      </c>
      <c r="AC62">
        <v>1648392</v>
      </c>
      <c r="AD62">
        <v>551</v>
      </c>
      <c r="AE62">
        <v>2.0320069940574378E-2</v>
      </c>
      <c r="AF62">
        <v>52595</v>
      </c>
      <c r="AG62">
        <v>1910</v>
      </c>
      <c r="AH62">
        <v>2.2076133186120579</v>
      </c>
      <c r="AI62">
        <v>133265</v>
      </c>
      <c r="AJ62">
        <v>2789</v>
      </c>
      <c r="AK62">
        <v>1.2722325663026921</v>
      </c>
      <c r="AL62">
        <v>88510</v>
      </c>
      <c r="AM62">
        <v>2759</v>
      </c>
      <c r="AN62">
        <v>1.894931247787158</v>
      </c>
      <c r="AO62">
        <v>173836</v>
      </c>
      <c r="AP62">
        <v>3906.7681016410479</v>
      </c>
      <c r="AQ62">
        <v>1.366192857748203</v>
      </c>
      <c r="AR62">
        <v>93064</v>
      </c>
      <c r="AS62">
        <v>2212.0687150267281</v>
      </c>
      <c r="AT62">
        <v>1.444943934407023</v>
      </c>
      <c r="AU62">
        <v>85326</v>
      </c>
      <c r="AV62">
        <v>2766</v>
      </c>
      <c r="AW62">
        <v>1.9706290773801061</v>
      </c>
      <c r="AX62">
        <v>1254326</v>
      </c>
      <c r="AY62">
        <v>5262.7105183545864</v>
      </c>
      <c r="AZ62">
        <v>0.25505459669817071</v>
      </c>
      <c r="BA62">
        <v>87162</v>
      </c>
      <c r="BB62">
        <v>2676.2989369650022</v>
      </c>
      <c r="BC62">
        <v>1.866558184717569</v>
      </c>
      <c r="BD62">
        <v>185860</v>
      </c>
      <c r="BE62">
        <v>3380.3285343291709</v>
      </c>
      <c r="BF62">
        <v>1.105623029763283</v>
      </c>
      <c r="BG62">
        <v>1794248</v>
      </c>
      <c r="BH62">
        <v>1085</v>
      </c>
      <c r="BI62">
        <v>3.6760496212625358E-2</v>
      </c>
      <c r="BJ62">
        <v>145856</v>
      </c>
      <c r="BK62">
        <v>1216.8919426144621</v>
      </c>
      <c r="BL62">
        <v>0.50717964348334332</v>
      </c>
      <c r="BM62">
        <v>1</v>
      </c>
      <c r="BN62">
        <v>1</v>
      </c>
      <c r="BO62">
        <v>106994</v>
      </c>
      <c r="BP62">
        <v>6265.7476808438432</v>
      </c>
      <c r="BQ62">
        <v>3.5599801442400252</v>
      </c>
      <c r="BR62">
        <v>0.69603104116011238</v>
      </c>
      <c r="BS62">
        <v>0.69908173229118831</v>
      </c>
      <c r="BT62">
        <v>3928</v>
      </c>
      <c r="BU62">
        <v>3345.543453611087</v>
      </c>
      <c r="BV62">
        <v>51.77609514747347</v>
      </c>
      <c r="BW62">
        <v>5.0494057238812118E-2</v>
      </c>
      <c r="BX62">
        <v>4.857856884889937E-2</v>
      </c>
      <c r="BY62">
        <v>-6794</v>
      </c>
      <c r="BZ62">
        <v>3755.9868210631412</v>
      </c>
      <c r="CA62">
        <v>33.607222008540887</v>
      </c>
      <c r="CB62">
        <v>5.5884765274279422E-2</v>
      </c>
      <c r="CC62">
        <v>4.7555298933034902E-2</v>
      </c>
      <c r="CD62">
        <v>-21064</v>
      </c>
      <c r="CE62">
        <v>3851.9378240049509</v>
      </c>
      <c r="CF62">
        <v>11.11661384555897</v>
      </c>
      <c r="CG62">
        <v>6.6473266067779993E-2</v>
      </c>
      <c r="CH62">
        <v>4.9329858525688747E-2</v>
      </c>
      <c r="CI62">
        <v>1181</v>
      </c>
      <c r="CJ62">
        <v>2736.731627324828</v>
      </c>
      <c r="CK62">
        <v>140.869317760428</v>
      </c>
      <c r="CL62">
        <v>3.1190396459094681E-2</v>
      </c>
      <c r="CM62">
        <v>2.931311613556209E-2</v>
      </c>
      <c r="CN62">
        <v>55887</v>
      </c>
      <c r="CO62">
        <v>3402.517009509284</v>
      </c>
      <c r="CP62">
        <v>3.7010385203678569</v>
      </c>
      <c r="CQ62">
        <v>4.6941504205310389E-2</v>
      </c>
      <c r="CR62">
        <v>7.4273456066274002E-2</v>
      </c>
      <c r="CS62">
        <v>5724</v>
      </c>
      <c r="CT62">
        <v>2718.6108585084412</v>
      </c>
      <c r="CU62">
        <v>28.872309186175421</v>
      </c>
      <c r="CV62">
        <v>5.2984969594610992E-2</v>
      </c>
      <c r="CW62">
        <v>5.1867969199352597E-2</v>
      </c>
      <c r="CX62">
        <v>-27858</v>
      </c>
      <c r="CY62">
        <v>5380.0429366316403</v>
      </c>
      <c r="CZ62">
        <v>11.74004888585347</v>
      </c>
      <c r="DA62">
        <v>0.1223580313420594</v>
      </c>
      <c r="DB62">
        <v>9.6885157458723656E-2</v>
      </c>
      <c r="DC62">
        <v>57068</v>
      </c>
      <c r="DD62">
        <v>4366.5572250916393</v>
      </c>
      <c r="DE62">
        <v>4.6513669343985722</v>
      </c>
      <c r="DF62">
        <v>7.8131900664405063E-2</v>
      </c>
      <c r="DG62">
        <v>0.10358657220183611</v>
      </c>
    </row>
    <row r="63" spans="1:111" x14ac:dyDescent="0.2">
      <c r="A63" t="s">
        <v>111</v>
      </c>
      <c r="B63">
        <v>4677885</v>
      </c>
      <c r="C63">
        <v>17435</v>
      </c>
      <c r="D63">
        <v>0.2265721409254155</v>
      </c>
      <c r="E63">
        <v>6549678</v>
      </c>
      <c r="F63">
        <v>22229</v>
      </c>
      <c r="G63">
        <v>0.20631655340635971</v>
      </c>
      <c r="H63">
        <v>5921860</v>
      </c>
      <c r="I63">
        <v>29348</v>
      </c>
      <c r="J63">
        <v>0.30126901823553198</v>
      </c>
      <c r="K63">
        <v>12221029</v>
      </c>
      <c r="L63">
        <v>40168.961064483607</v>
      </c>
      <c r="M63">
        <v>0.19980986311214469</v>
      </c>
      <c r="N63">
        <v>8635121</v>
      </c>
      <c r="O63">
        <v>35859.078069576753</v>
      </c>
      <c r="P63">
        <v>0.25244384708955597</v>
      </c>
      <c r="Q63">
        <v>6299169</v>
      </c>
      <c r="R63">
        <v>27427</v>
      </c>
      <c r="S63">
        <v>0.26468488666151802</v>
      </c>
      <c r="T63">
        <v>89145936</v>
      </c>
      <c r="U63">
        <v>102952.0632527586</v>
      </c>
      <c r="V63">
        <v>7.0204928784567258E-2</v>
      </c>
      <c r="W63">
        <v>10828155</v>
      </c>
      <c r="X63">
        <v>38463.088929517871</v>
      </c>
      <c r="Y63">
        <v>0.2159353738326642</v>
      </c>
      <c r="Z63">
        <v>11227563</v>
      </c>
      <c r="AA63">
        <v>28250.799386920011</v>
      </c>
      <c r="AB63">
        <v>0.1529605153774751</v>
      </c>
      <c r="AC63">
        <v>132057804</v>
      </c>
      <c r="AD63">
        <v>5893</v>
      </c>
      <c r="AE63">
        <v>2.7127293595376558E-3</v>
      </c>
      <c r="AF63">
        <v>5141004</v>
      </c>
      <c r="AG63">
        <v>20253</v>
      </c>
      <c r="AH63">
        <v>0.2394834569929038</v>
      </c>
      <c r="AI63">
        <v>8339191</v>
      </c>
      <c r="AJ63">
        <v>21891</v>
      </c>
      <c r="AK63">
        <v>0.15957901412972231</v>
      </c>
      <c r="AL63">
        <v>6060053</v>
      </c>
      <c r="AM63">
        <v>29206</v>
      </c>
      <c r="AN63">
        <v>0.29297445574870101</v>
      </c>
      <c r="AO63">
        <v>12494740</v>
      </c>
      <c r="AP63">
        <v>42232.765384236918</v>
      </c>
      <c r="AQ63">
        <v>0.2054737722228622</v>
      </c>
      <c r="AR63">
        <v>8329007</v>
      </c>
      <c r="AS63">
        <v>46744.176278976192</v>
      </c>
      <c r="AT63">
        <v>0.34116807239562252</v>
      </c>
      <c r="AU63">
        <v>6434687</v>
      </c>
      <c r="AV63">
        <v>30506</v>
      </c>
      <c r="AW63">
        <v>0.28819864666399198</v>
      </c>
      <c r="AX63">
        <v>94432071</v>
      </c>
      <c r="AY63">
        <v>117778.62852402381</v>
      </c>
      <c r="AZ63">
        <v>7.5819527955212587E-2</v>
      </c>
      <c r="BA63">
        <v>10911007</v>
      </c>
      <c r="BB63">
        <v>39117.315258079769</v>
      </c>
      <c r="BC63">
        <v>0.217940680940265</v>
      </c>
      <c r="BD63">
        <v>13480195</v>
      </c>
      <c r="BE63">
        <v>29822.80821787244</v>
      </c>
      <c r="BF63">
        <v>0.13448890537410471</v>
      </c>
      <c r="BG63">
        <v>139647020</v>
      </c>
      <c r="BH63">
        <v>3504</v>
      </c>
      <c r="BI63">
        <v>1.5253395206072671E-3</v>
      </c>
      <c r="BJ63">
        <v>7589216</v>
      </c>
      <c r="BK63">
        <v>6856.053164904718</v>
      </c>
      <c r="BL63">
        <v>5.4917576125204648E-2</v>
      </c>
      <c r="BM63">
        <v>1</v>
      </c>
      <c r="BN63">
        <v>1</v>
      </c>
      <c r="BO63">
        <v>5286135</v>
      </c>
      <c r="BP63">
        <v>156431.8786724752</v>
      </c>
      <c r="BQ63">
        <v>1.798958349988206</v>
      </c>
      <c r="BR63">
        <v>0.67505238842227</v>
      </c>
      <c r="BS63">
        <v>0.67621973601728125</v>
      </c>
      <c r="BT63">
        <v>82852</v>
      </c>
      <c r="BU63">
        <v>54859.580412175957</v>
      </c>
      <c r="BV63">
        <v>40.251640279489067</v>
      </c>
      <c r="BW63">
        <v>8.1995570666917955E-2</v>
      </c>
      <c r="BX63">
        <v>7.8132759295543863E-2</v>
      </c>
      <c r="BY63">
        <v>135518</v>
      </c>
      <c r="BZ63">
        <v>41022.632350935259</v>
      </c>
      <c r="CA63">
        <v>18.40181409561864</v>
      </c>
      <c r="CB63">
        <v>4.7700088970130082E-2</v>
      </c>
      <c r="CC63">
        <v>4.6078226373896129E-2</v>
      </c>
      <c r="CD63">
        <v>138193</v>
      </c>
      <c r="CE63">
        <v>41404.052217144163</v>
      </c>
      <c r="CF63">
        <v>18.213394749492849</v>
      </c>
      <c r="CG63">
        <v>4.484293862708788E-2</v>
      </c>
      <c r="CH63">
        <v>4.3395505324782438E-2</v>
      </c>
      <c r="CI63">
        <v>463119</v>
      </c>
      <c r="CJ63">
        <v>26723.83269667732</v>
      </c>
      <c r="CK63">
        <v>3.5078437725551419</v>
      </c>
      <c r="CL63">
        <v>3.5423010668873448E-2</v>
      </c>
      <c r="CM63">
        <v>3.6814276452157728E-2</v>
      </c>
      <c r="CN63">
        <v>1789513</v>
      </c>
      <c r="CO63">
        <v>31198.466661039609</v>
      </c>
      <c r="CP63">
        <v>1.059820924944133</v>
      </c>
      <c r="CQ63">
        <v>4.9597053726563561E-2</v>
      </c>
      <c r="CR63">
        <v>5.9716211631297249E-2</v>
      </c>
      <c r="CS63">
        <v>-306114</v>
      </c>
      <c r="CT63">
        <v>58914.272430371231</v>
      </c>
      <c r="CU63">
        <v>11.6996110514664</v>
      </c>
      <c r="CV63">
        <v>6.538894891815708E-2</v>
      </c>
      <c r="CW63">
        <v>5.9643284905041297E-2</v>
      </c>
      <c r="CX63">
        <v>273711</v>
      </c>
      <c r="CY63">
        <v>58285.091618697828</v>
      </c>
      <c r="CZ63">
        <v>12.944918778385331</v>
      </c>
      <c r="DA63">
        <v>9.2543027597217956E-2</v>
      </c>
      <c r="DB63">
        <v>8.9473731698678574E-2</v>
      </c>
      <c r="DC63">
        <v>2252632</v>
      </c>
      <c r="DD63">
        <v>41079.28378148772</v>
      </c>
      <c r="DE63">
        <v>1.1085791636497579</v>
      </c>
      <c r="DF63">
        <v>8.5020064395437023E-2</v>
      </c>
      <c r="DG63">
        <v>9.6530488083454991E-2</v>
      </c>
    </row>
    <row r="64" spans="1:111" x14ac:dyDescent="0.2">
      <c r="A64" t="s">
        <v>112</v>
      </c>
      <c r="B64">
        <v>74736</v>
      </c>
      <c r="C64">
        <v>2141</v>
      </c>
      <c r="D64">
        <v>1.7414897195981931</v>
      </c>
      <c r="E64">
        <v>108519</v>
      </c>
      <c r="F64">
        <v>2401</v>
      </c>
      <c r="G64">
        <v>1.3449943955299131</v>
      </c>
      <c r="H64">
        <v>144890</v>
      </c>
      <c r="I64">
        <v>3026</v>
      </c>
      <c r="J64">
        <v>1.2695932623449171</v>
      </c>
      <c r="K64">
        <v>270113</v>
      </c>
      <c r="L64">
        <v>4045.4790816416289</v>
      </c>
      <c r="M64">
        <v>0.91045518001356773</v>
      </c>
      <c r="N64">
        <v>315890</v>
      </c>
      <c r="O64">
        <v>3533.5231710008638</v>
      </c>
      <c r="P64">
        <v>0.67999569528134274</v>
      </c>
      <c r="Q64">
        <v>125223</v>
      </c>
      <c r="R64">
        <v>2685</v>
      </c>
      <c r="S64">
        <v>1.303449721684357</v>
      </c>
      <c r="T64">
        <v>1952406</v>
      </c>
      <c r="U64">
        <v>4958.9427300584948</v>
      </c>
      <c r="V64">
        <v>0.15440204809344929</v>
      </c>
      <c r="W64">
        <v>138104</v>
      </c>
      <c r="X64">
        <v>2864.2932810730122</v>
      </c>
      <c r="Y64">
        <v>1.260797457725358</v>
      </c>
      <c r="Z64">
        <v>183255</v>
      </c>
      <c r="AA64">
        <v>3216.936741684548</v>
      </c>
      <c r="AB64">
        <v>1.067138493029353</v>
      </c>
      <c r="AC64">
        <v>2859768</v>
      </c>
      <c r="AD64">
        <v>542</v>
      </c>
      <c r="AE64">
        <v>1.152132909644321E-2</v>
      </c>
      <c r="AF64">
        <v>76510</v>
      </c>
      <c r="AG64">
        <v>2240</v>
      </c>
      <c r="AH64">
        <v>1.7797701315639449</v>
      </c>
      <c r="AI64">
        <v>167599</v>
      </c>
      <c r="AJ64">
        <v>3247</v>
      </c>
      <c r="AK64">
        <v>1.1777278995523961</v>
      </c>
      <c r="AL64">
        <v>123151</v>
      </c>
      <c r="AM64">
        <v>3618</v>
      </c>
      <c r="AN64">
        <v>1.785931171703387</v>
      </c>
      <c r="AO64">
        <v>242626</v>
      </c>
      <c r="AP64">
        <v>4729.4862300254144</v>
      </c>
      <c r="AQ64">
        <v>1.1849791930941971</v>
      </c>
      <c r="AR64">
        <v>314526</v>
      </c>
      <c r="AS64">
        <v>4273.0056166590748</v>
      </c>
      <c r="AT64">
        <v>0.82586870511187205</v>
      </c>
      <c r="AU64">
        <v>119475</v>
      </c>
      <c r="AV64">
        <v>3046</v>
      </c>
      <c r="AW64">
        <v>1.5498403285396909</v>
      </c>
      <c r="AX64">
        <v>2112117</v>
      </c>
      <c r="AY64">
        <v>6204.1038837208389</v>
      </c>
      <c r="AZ64">
        <v>0.1785645266160279</v>
      </c>
      <c r="BA64">
        <v>143512</v>
      </c>
      <c r="BB64">
        <v>3277.6381740515531</v>
      </c>
      <c r="BC64">
        <v>1.3883753359923869</v>
      </c>
      <c r="BD64">
        <v>244109</v>
      </c>
      <c r="BE64">
        <v>3944.6937777221692</v>
      </c>
      <c r="BF64">
        <v>0.98234400961575763</v>
      </c>
      <c r="BG64">
        <v>3056890</v>
      </c>
      <c r="BH64">
        <v>502</v>
      </c>
      <c r="BI64">
        <v>9.9829294888687404E-3</v>
      </c>
      <c r="BJ64">
        <v>197122</v>
      </c>
      <c r="BK64">
        <v>738.76112512773705</v>
      </c>
      <c r="BL64">
        <v>0.22782586869666571</v>
      </c>
      <c r="BM64">
        <v>1</v>
      </c>
      <c r="BN64">
        <v>1</v>
      </c>
      <c r="BO64">
        <v>159711</v>
      </c>
      <c r="BP64">
        <v>7942.4189010653427</v>
      </c>
      <c r="BQ64">
        <v>3.0230968292349418</v>
      </c>
      <c r="BR64">
        <v>0.68271482162189379</v>
      </c>
      <c r="BS64">
        <v>0.69093654007831484</v>
      </c>
      <c r="BT64">
        <v>5408</v>
      </c>
      <c r="BU64">
        <v>4352.8252893953822</v>
      </c>
      <c r="BV64">
        <v>48.929260370714807</v>
      </c>
      <c r="BW64">
        <v>4.8292029283494332E-2</v>
      </c>
      <c r="BX64">
        <v>4.6947060574636323E-2</v>
      </c>
      <c r="BY64">
        <v>-5748</v>
      </c>
      <c r="BZ64">
        <v>4060.4606881485752</v>
      </c>
      <c r="CA64">
        <v>42.943026443436651</v>
      </c>
      <c r="CB64">
        <v>4.3787817753048498E-2</v>
      </c>
      <c r="CC64">
        <v>3.9083840112009258E-2</v>
      </c>
      <c r="CD64">
        <v>-21739</v>
      </c>
      <c r="CE64">
        <v>4716.6301529799857</v>
      </c>
      <c r="CF64">
        <v>13.18944005074847</v>
      </c>
      <c r="CG64">
        <v>5.0664949044817623E-2</v>
      </c>
      <c r="CH64">
        <v>4.028636948009251E-2</v>
      </c>
      <c r="CI64">
        <v>1774</v>
      </c>
      <c r="CJ64">
        <v>3098.625663096464</v>
      </c>
      <c r="CK64">
        <v>106.18168078240799</v>
      </c>
      <c r="CL64">
        <v>2.613358845892394E-2</v>
      </c>
      <c r="CM64">
        <v>2.5028705645280008E-2</v>
      </c>
      <c r="CN64">
        <v>59080</v>
      </c>
      <c r="CO64">
        <v>4038.2929561882952</v>
      </c>
      <c r="CP64">
        <v>4.1551952184645771</v>
      </c>
      <c r="CQ64">
        <v>3.7946784494406541E-2</v>
      </c>
      <c r="CR64">
        <v>5.4826637530300412E-2</v>
      </c>
      <c r="CS64">
        <v>-1364</v>
      </c>
      <c r="CT64">
        <v>5544.7599587358154</v>
      </c>
      <c r="CU64">
        <v>247.11691693195479</v>
      </c>
      <c r="CV64">
        <v>0.11046000934341529</v>
      </c>
      <c r="CW64">
        <v>0.1028908465793666</v>
      </c>
      <c r="CX64">
        <v>-27487</v>
      </c>
      <c r="CY64">
        <v>6223.6597754054646</v>
      </c>
      <c r="CZ64">
        <v>13.76425147407172</v>
      </c>
      <c r="DA64">
        <v>9.4452766797866114E-2</v>
      </c>
      <c r="DB64">
        <v>7.9370209592101781E-2</v>
      </c>
      <c r="DC64">
        <v>60854</v>
      </c>
      <c r="DD64">
        <v>5090.1169927615611</v>
      </c>
      <c r="DE64">
        <v>5.0847866109572939</v>
      </c>
      <c r="DF64">
        <v>6.4080372953330481E-2</v>
      </c>
      <c r="DG64">
        <v>7.9855343175580407E-2</v>
      </c>
    </row>
    <row r="65" spans="1:111" x14ac:dyDescent="0.2">
      <c r="A65" t="s">
        <v>113</v>
      </c>
      <c r="B65">
        <v>22503</v>
      </c>
      <c r="C65">
        <v>1082</v>
      </c>
      <c r="D65">
        <v>2.9229469843061788</v>
      </c>
      <c r="E65">
        <v>24552</v>
      </c>
      <c r="F65">
        <v>1095</v>
      </c>
      <c r="G65">
        <v>2.7111986617820518</v>
      </c>
      <c r="H65">
        <v>47403</v>
      </c>
      <c r="I65">
        <v>1695</v>
      </c>
      <c r="J65">
        <v>2.1736918270533838</v>
      </c>
      <c r="K65">
        <v>86593</v>
      </c>
      <c r="L65">
        <v>2047.7367994935289</v>
      </c>
      <c r="M65">
        <v>1.437558234642206</v>
      </c>
      <c r="N65">
        <v>8522</v>
      </c>
      <c r="O65">
        <v>557.07180865665782</v>
      </c>
      <c r="P65">
        <v>3.9737793521124849</v>
      </c>
      <c r="Q65">
        <v>39190</v>
      </c>
      <c r="R65">
        <v>1149</v>
      </c>
      <c r="S65">
        <v>1.7822920213347639</v>
      </c>
      <c r="T65">
        <v>352801</v>
      </c>
      <c r="U65">
        <v>2324.3635688075992</v>
      </c>
      <c r="V65">
        <v>0.40050537609573478</v>
      </c>
      <c r="W65">
        <v>33636</v>
      </c>
      <c r="X65">
        <v>1482.2769646729321</v>
      </c>
      <c r="Y65">
        <v>2.6789161068072089</v>
      </c>
      <c r="Z65">
        <v>47055</v>
      </c>
      <c r="AA65">
        <v>1539.3989086653271</v>
      </c>
      <c r="AB65">
        <v>1.9887468020386501</v>
      </c>
      <c r="AC65">
        <v>528607</v>
      </c>
      <c r="AD65">
        <v>1331</v>
      </c>
      <c r="AE65">
        <v>0.1530661797958473</v>
      </c>
      <c r="AF65">
        <v>29299</v>
      </c>
      <c r="AG65">
        <v>1942</v>
      </c>
      <c r="AH65">
        <v>4.0293085513567224</v>
      </c>
      <c r="AI65">
        <v>39220</v>
      </c>
      <c r="AJ65">
        <v>1928</v>
      </c>
      <c r="AK65">
        <v>2.9883642890467459</v>
      </c>
      <c r="AL65">
        <v>50686</v>
      </c>
      <c r="AM65">
        <v>2113</v>
      </c>
      <c r="AN65">
        <v>2.534227361092138</v>
      </c>
      <c r="AO65">
        <v>97294</v>
      </c>
      <c r="AP65">
        <v>2821.6429611132589</v>
      </c>
      <c r="AQ65">
        <v>1.7629910116151939</v>
      </c>
      <c r="AR65">
        <v>9033</v>
      </c>
      <c r="AS65">
        <v>804.41096461945369</v>
      </c>
      <c r="AT65">
        <v>5.4135240330840526</v>
      </c>
      <c r="AU65">
        <v>46608</v>
      </c>
      <c r="AV65">
        <v>1870</v>
      </c>
      <c r="AW65">
        <v>2.439019300337967</v>
      </c>
      <c r="AX65">
        <v>366026</v>
      </c>
      <c r="AY65">
        <v>3283.919761504535</v>
      </c>
      <c r="AZ65">
        <v>0.54539945424252245</v>
      </c>
      <c r="BA65">
        <v>44530</v>
      </c>
      <c r="BB65">
        <v>2349.0936550082461</v>
      </c>
      <c r="BC65">
        <v>3.206872802541159</v>
      </c>
      <c r="BD65">
        <v>68519</v>
      </c>
      <c r="BE65">
        <v>2736.5211491965488</v>
      </c>
      <c r="BF65">
        <v>2.4278502204070378</v>
      </c>
      <c r="BG65">
        <v>585402</v>
      </c>
      <c r="BH65">
        <v>1915</v>
      </c>
      <c r="BI65">
        <v>0.19886056737110969</v>
      </c>
      <c r="BJ65">
        <v>56795</v>
      </c>
      <c r="BK65">
        <v>2332.1204943141338</v>
      </c>
      <c r="BL65">
        <v>2.4961747128347369</v>
      </c>
      <c r="BM65">
        <v>1</v>
      </c>
      <c r="BN65">
        <v>1</v>
      </c>
      <c r="BO65">
        <v>13225</v>
      </c>
      <c r="BP65">
        <v>4023.2816207668088</v>
      </c>
      <c r="BQ65">
        <v>18.49348887109041</v>
      </c>
      <c r="BR65">
        <v>0.66741643602903478</v>
      </c>
      <c r="BS65">
        <v>0.62525580712057693</v>
      </c>
      <c r="BT65">
        <v>10894</v>
      </c>
      <c r="BU65">
        <v>2777.6583663222518</v>
      </c>
      <c r="BV65">
        <v>15.499780790754849</v>
      </c>
      <c r="BW65">
        <v>6.3631393454872898E-2</v>
      </c>
      <c r="BX65">
        <v>7.6067386172237197E-2</v>
      </c>
      <c r="BY65">
        <v>7418</v>
      </c>
      <c r="BZ65">
        <v>2194.7895115477481</v>
      </c>
      <c r="CA65">
        <v>17.986230089691858</v>
      </c>
      <c r="CB65">
        <v>7.4138253939126805E-2</v>
      </c>
      <c r="CC65">
        <v>7.9617083645084921E-2</v>
      </c>
      <c r="CD65">
        <v>3283</v>
      </c>
      <c r="CE65">
        <v>2708.8362815054002</v>
      </c>
      <c r="CF65">
        <v>50.158665419359373</v>
      </c>
      <c r="CG65">
        <v>8.9675316444920328E-2</v>
      </c>
      <c r="CH65">
        <v>8.6583236818459794E-2</v>
      </c>
      <c r="CI65">
        <v>6796</v>
      </c>
      <c r="CJ65">
        <v>2223.0807452722001</v>
      </c>
      <c r="CK65">
        <v>19.885474785563119</v>
      </c>
      <c r="CL65">
        <v>4.2570378371833903E-2</v>
      </c>
      <c r="CM65">
        <v>5.0049367784872623E-2</v>
      </c>
      <c r="CN65">
        <v>14668</v>
      </c>
      <c r="CO65">
        <v>2217.2525792069791</v>
      </c>
      <c r="CP65">
        <v>9.1892139919042126</v>
      </c>
      <c r="CQ65">
        <v>4.6446603998811967E-2</v>
      </c>
      <c r="CR65">
        <v>6.6996696287337593E-2</v>
      </c>
      <c r="CS65">
        <v>511</v>
      </c>
      <c r="CT65">
        <v>978.47125660389224</v>
      </c>
      <c r="CU65">
        <v>116.40222183142799</v>
      </c>
      <c r="CV65">
        <v>1.6121617761399299E-2</v>
      </c>
      <c r="CW65">
        <v>1.543042217143091E-2</v>
      </c>
      <c r="CX65">
        <v>10701</v>
      </c>
      <c r="CY65">
        <v>3486.3870984157802</v>
      </c>
      <c r="CZ65">
        <v>19.8054785006644</v>
      </c>
      <c r="DA65">
        <v>0.16381357038404709</v>
      </c>
      <c r="DB65">
        <v>0.16620032046354469</v>
      </c>
      <c r="DC65">
        <v>21464</v>
      </c>
      <c r="DD65">
        <v>3139.792509068076</v>
      </c>
      <c r="DE65">
        <v>8.8925105076431805</v>
      </c>
      <c r="DF65">
        <v>8.901698237064587E-2</v>
      </c>
      <c r="DG65">
        <v>0.1170460640722102</v>
      </c>
    </row>
    <row r="66" spans="1:111" x14ac:dyDescent="0.2">
      <c r="A66" t="s">
        <v>114</v>
      </c>
      <c r="B66">
        <v>45039</v>
      </c>
      <c r="C66">
        <v>1512</v>
      </c>
      <c r="D66">
        <v>2.0407845115793259</v>
      </c>
      <c r="E66">
        <v>60597</v>
      </c>
      <c r="F66">
        <v>1447</v>
      </c>
      <c r="G66">
        <v>1.4516151927631109</v>
      </c>
      <c r="H66">
        <v>63960</v>
      </c>
      <c r="I66">
        <v>1907</v>
      </c>
      <c r="J66">
        <v>1.812492990489877</v>
      </c>
      <c r="K66">
        <v>124403</v>
      </c>
      <c r="L66">
        <v>2489.949798690729</v>
      </c>
      <c r="M66">
        <v>1.216728932611687</v>
      </c>
      <c r="N66">
        <v>6222</v>
      </c>
      <c r="O66">
        <v>514.51336231433288</v>
      </c>
      <c r="P66">
        <v>5.0269058250441168</v>
      </c>
      <c r="Q66">
        <v>60443</v>
      </c>
      <c r="R66">
        <v>1601</v>
      </c>
      <c r="S66">
        <v>1.6101985004636741</v>
      </c>
      <c r="T66">
        <v>256442</v>
      </c>
      <c r="U66">
        <v>1842.7536460417059</v>
      </c>
      <c r="V66">
        <v>0.43682976360977283</v>
      </c>
      <c r="W66">
        <v>30942</v>
      </c>
      <c r="X66">
        <v>1368.031066898702</v>
      </c>
      <c r="Y66">
        <v>2.6877054744423319</v>
      </c>
      <c r="Z66">
        <v>105636</v>
      </c>
      <c r="AA66">
        <v>2092.8337248811722</v>
      </c>
      <c r="AB66">
        <v>1.20436153056943</v>
      </c>
      <c r="AC66">
        <v>523645</v>
      </c>
      <c r="AD66">
        <v>2018</v>
      </c>
      <c r="AE66">
        <v>0.23427087442155309</v>
      </c>
      <c r="AF66">
        <v>52481</v>
      </c>
      <c r="AG66">
        <v>1976</v>
      </c>
      <c r="AH66">
        <v>2.28885845443327</v>
      </c>
      <c r="AI66">
        <v>95294</v>
      </c>
      <c r="AJ66">
        <v>2329</v>
      </c>
      <c r="AK66">
        <v>1.485723624913027</v>
      </c>
      <c r="AL66">
        <v>69666</v>
      </c>
      <c r="AM66">
        <v>2228</v>
      </c>
      <c r="AN66">
        <v>1.944143907835711</v>
      </c>
      <c r="AO66">
        <v>118552</v>
      </c>
      <c r="AP66">
        <v>2970.063972375006</v>
      </c>
      <c r="AQ66">
        <v>1.522968835280575</v>
      </c>
      <c r="AR66">
        <v>6332</v>
      </c>
      <c r="AS66">
        <v>637.96316508086886</v>
      </c>
      <c r="AT66">
        <v>6.1247560524423523</v>
      </c>
      <c r="AU66">
        <v>48886</v>
      </c>
      <c r="AV66">
        <v>1964</v>
      </c>
      <c r="AW66">
        <v>2.4422553955005051</v>
      </c>
      <c r="AX66">
        <v>264405</v>
      </c>
      <c r="AY66">
        <v>2770.74899621023</v>
      </c>
      <c r="AZ66">
        <v>0.63703254263449016</v>
      </c>
      <c r="BA66">
        <v>36533</v>
      </c>
      <c r="BB66">
        <v>1775.488665128561</v>
      </c>
      <c r="BC66">
        <v>2.9543821106712471</v>
      </c>
      <c r="BD66">
        <v>147775</v>
      </c>
      <c r="BE66">
        <v>3054.3112153151651</v>
      </c>
      <c r="BF66">
        <v>1.2564534887827661</v>
      </c>
      <c r="BG66">
        <v>573597</v>
      </c>
      <c r="BH66">
        <v>2824</v>
      </c>
      <c r="BI66">
        <v>0.29928980193898558</v>
      </c>
      <c r="BJ66">
        <v>49952</v>
      </c>
      <c r="BK66">
        <v>3470.9220676932518</v>
      </c>
      <c r="BL66">
        <v>4.2240211000046388</v>
      </c>
      <c r="BM66">
        <v>1</v>
      </c>
      <c r="BN66">
        <v>1</v>
      </c>
      <c r="BO66">
        <v>7963</v>
      </c>
      <c r="BP66">
        <v>3327.5803521477878</v>
      </c>
      <c r="BQ66">
        <v>25.403054111189689</v>
      </c>
      <c r="BR66">
        <v>0.48972490905097921</v>
      </c>
      <c r="BS66">
        <v>0.46095952384688199</v>
      </c>
      <c r="BT66">
        <v>5591</v>
      </c>
      <c r="BU66">
        <v>2241.3988935484022</v>
      </c>
      <c r="BV66">
        <v>24.37046179349684</v>
      </c>
      <c r="BW66">
        <v>5.9089650431112681E-2</v>
      </c>
      <c r="BX66">
        <v>6.3691058356302427E-2</v>
      </c>
      <c r="BY66">
        <v>-11557</v>
      </c>
      <c r="BZ66">
        <v>2533.8699650929211</v>
      </c>
      <c r="CA66">
        <v>13.32825545850274</v>
      </c>
      <c r="CB66">
        <v>0.11542743652665451</v>
      </c>
      <c r="CC66">
        <v>8.5227084521013879E-2</v>
      </c>
      <c r="CD66">
        <v>5706</v>
      </c>
      <c r="CE66">
        <v>2932.6835833413738</v>
      </c>
      <c r="CF66">
        <v>31.244065419766891</v>
      </c>
      <c r="CG66">
        <v>0.122143818808544</v>
      </c>
      <c r="CH66">
        <v>0.1214546101182538</v>
      </c>
      <c r="CI66">
        <v>7442</v>
      </c>
      <c r="CJ66">
        <v>2488.1157529343359</v>
      </c>
      <c r="CK66">
        <v>20.32427267675974</v>
      </c>
      <c r="CL66">
        <v>8.6010560589712501E-2</v>
      </c>
      <c r="CM66">
        <v>9.149455105239393E-2</v>
      </c>
      <c r="CN66">
        <v>34697</v>
      </c>
      <c r="CO66">
        <v>2741.9062711916322</v>
      </c>
      <c r="CP66">
        <v>4.80390904952257</v>
      </c>
      <c r="CQ66">
        <v>0.1157215288983949</v>
      </c>
      <c r="CR66">
        <v>0.16613406276532131</v>
      </c>
      <c r="CS66">
        <v>110</v>
      </c>
      <c r="CT66">
        <v>819.58587103487821</v>
      </c>
      <c r="CU66">
        <v>452.93499366392831</v>
      </c>
      <c r="CV66">
        <v>1.188209569460226E-2</v>
      </c>
      <c r="CW66">
        <v>1.1039109339832671E-2</v>
      </c>
      <c r="CX66">
        <v>-5851</v>
      </c>
      <c r="CY66">
        <v>3875.710257488297</v>
      </c>
      <c r="CZ66">
        <v>40.267558840780048</v>
      </c>
      <c r="DA66">
        <v>0.23757125533519849</v>
      </c>
      <c r="DB66">
        <v>0.20668169463926761</v>
      </c>
      <c r="DC66">
        <v>42139</v>
      </c>
      <c r="DD66">
        <v>3702.5356176544742</v>
      </c>
      <c r="DE66">
        <v>5.3413263971357692</v>
      </c>
      <c r="DF66">
        <v>0.20173208948810739</v>
      </c>
      <c r="DG66">
        <v>0.25762861381771518</v>
      </c>
    </row>
    <row r="67" spans="1:111" x14ac:dyDescent="0.2">
      <c r="A67" t="s">
        <v>115</v>
      </c>
      <c r="B67">
        <v>20828</v>
      </c>
      <c r="C67">
        <v>944</v>
      </c>
      <c r="D67">
        <v>2.7552342153390659</v>
      </c>
      <c r="E67">
        <v>13262</v>
      </c>
      <c r="F67">
        <v>851</v>
      </c>
      <c r="G67">
        <v>3.9008085353907842</v>
      </c>
      <c r="H67">
        <v>32112</v>
      </c>
      <c r="I67">
        <v>1249</v>
      </c>
      <c r="J67">
        <v>2.3644448079139431</v>
      </c>
      <c r="K67">
        <v>53371</v>
      </c>
      <c r="L67">
        <v>1635.584604965454</v>
      </c>
      <c r="M67">
        <v>1.8629524565814759</v>
      </c>
      <c r="N67">
        <v>18066</v>
      </c>
      <c r="O67">
        <v>987.6279663922038</v>
      </c>
      <c r="P67">
        <v>3.323268805976209</v>
      </c>
      <c r="Q67">
        <v>21259</v>
      </c>
      <c r="R67">
        <v>1056</v>
      </c>
      <c r="S67">
        <v>3.019640099505148</v>
      </c>
      <c r="T67">
        <v>241635</v>
      </c>
      <c r="U67">
        <v>1921.1340400919451</v>
      </c>
      <c r="V67">
        <v>0.4833168366974015</v>
      </c>
      <c r="W67">
        <v>20168</v>
      </c>
      <c r="X67">
        <v>1004.972636443401</v>
      </c>
      <c r="Y67">
        <v>3.029182937620043</v>
      </c>
      <c r="Z67">
        <v>34090</v>
      </c>
      <c r="AA67">
        <v>1270.959086674311</v>
      </c>
      <c r="AB67">
        <v>2.2664109873191229</v>
      </c>
      <c r="AC67">
        <v>367330</v>
      </c>
      <c r="AD67">
        <v>733</v>
      </c>
      <c r="AE67">
        <v>0.1213058299532228</v>
      </c>
      <c r="AF67">
        <v>21531</v>
      </c>
      <c r="AG67">
        <v>1471</v>
      </c>
      <c r="AH67">
        <v>4.1531973619997116</v>
      </c>
      <c r="AI67">
        <v>21088</v>
      </c>
      <c r="AJ67">
        <v>1485</v>
      </c>
      <c r="AK67">
        <v>4.2808021733214643</v>
      </c>
      <c r="AL67">
        <v>34112</v>
      </c>
      <c r="AM67">
        <v>2221</v>
      </c>
      <c r="AN67">
        <v>3.9579971144579349</v>
      </c>
      <c r="AO67">
        <v>56132</v>
      </c>
      <c r="AP67">
        <v>2663.9598345320451</v>
      </c>
      <c r="AQ67">
        <v>2.8850361128057949</v>
      </c>
      <c r="AR67">
        <v>18213</v>
      </c>
      <c r="AS67">
        <v>1376.8580173714349</v>
      </c>
      <c r="AT67">
        <v>4.5955952080436724</v>
      </c>
      <c r="AU67">
        <v>22020</v>
      </c>
      <c r="AV67">
        <v>1471</v>
      </c>
      <c r="AW67">
        <v>4.0609669573667482</v>
      </c>
      <c r="AX67">
        <v>265360</v>
      </c>
      <c r="AY67">
        <v>2844.856762650802</v>
      </c>
      <c r="AZ67">
        <v>0.65171699136959593</v>
      </c>
      <c r="BA67">
        <v>24085</v>
      </c>
      <c r="BB67">
        <v>1616.2338939646079</v>
      </c>
      <c r="BC67">
        <v>4.0793564685472692</v>
      </c>
      <c r="BD67">
        <v>42619</v>
      </c>
      <c r="BE67">
        <v>2090.231087702984</v>
      </c>
      <c r="BF67">
        <v>2.981433623904894</v>
      </c>
      <c r="BG67">
        <v>406409</v>
      </c>
      <c r="BH67">
        <v>1010</v>
      </c>
      <c r="BI67">
        <v>0.1510748440408389</v>
      </c>
      <c r="BJ67">
        <v>39079</v>
      </c>
      <c r="BK67">
        <v>1247.9539254315439</v>
      </c>
      <c r="BL67">
        <v>1.941284590510399</v>
      </c>
      <c r="BM67">
        <v>1</v>
      </c>
      <c r="BN67">
        <v>1</v>
      </c>
      <c r="BO67">
        <v>23725</v>
      </c>
      <c r="BP67">
        <v>3432.7781751811458</v>
      </c>
      <c r="BQ67">
        <v>8.7957649874445245</v>
      </c>
      <c r="BR67">
        <v>0.65781449922413093</v>
      </c>
      <c r="BS67">
        <v>0.65293829614993759</v>
      </c>
      <c r="BT67">
        <v>3917</v>
      </c>
      <c r="BU67">
        <v>1903.2030895309099</v>
      </c>
      <c r="BV67">
        <v>29.53695084137043</v>
      </c>
      <c r="BW67">
        <v>5.4904309476492517E-2</v>
      </c>
      <c r="BX67">
        <v>5.9262959235646853E-2</v>
      </c>
      <c r="BY67">
        <v>761</v>
      </c>
      <c r="BZ67">
        <v>1810.794576974429</v>
      </c>
      <c r="CA67">
        <v>144.65006266546001</v>
      </c>
      <c r="CB67">
        <v>5.7874390874690332E-2</v>
      </c>
      <c r="CC67">
        <v>5.4181870972345593E-2</v>
      </c>
      <c r="CD67">
        <v>2000</v>
      </c>
      <c r="CE67">
        <v>2548.1055708113822</v>
      </c>
      <c r="CF67">
        <v>77.450017349890047</v>
      </c>
      <c r="CG67">
        <v>8.7420031034764381E-2</v>
      </c>
      <c r="CH67">
        <v>8.3935149073962434E-2</v>
      </c>
      <c r="CI67">
        <v>703</v>
      </c>
      <c r="CJ67">
        <v>1747.849249792441</v>
      </c>
      <c r="CK67">
        <v>151.14115793731949</v>
      </c>
      <c r="CL67">
        <v>5.6701058993275801E-2</v>
      </c>
      <c r="CM67">
        <v>5.2978649586992423E-2</v>
      </c>
      <c r="CN67">
        <v>7826</v>
      </c>
      <c r="CO67">
        <v>1711.5566014596191</v>
      </c>
      <c r="CP67">
        <v>13.29491362250233</v>
      </c>
      <c r="CQ67">
        <v>3.6103775896332999E-2</v>
      </c>
      <c r="CR67">
        <v>5.1888614671427059E-2</v>
      </c>
      <c r="CS67">
        <v>147</v>
      </c>
      <c r="CT67">
        <v>1694.4459271396061</v>
      </c>
      <c r="CU67">
        <v>700.71994174869474</v>
      </c>
      <c r="CV67">
        <v>4.9181934500313072E-2</v>
      </c>
      <c r="CW67">
        <v>4.4814460309688033E-2</v>
      </c>
      <c r="CX67">
        <v>2761</v>
      </c>
      <c r="CY67">
        <v>3125.990882904171</v>
      </c>
      <c r="CZ67">
        <v>68.826454511419271</v>
      </c>
      <c r="DA67">
        <v>0.14529442190945471</v>
      </c>
      <c r="DB67">
        <v>0.13811702004630799</v>
      </c>
      <c r="DC67">
        <v>8529</v>
      </c>
      <c r="DD67">
        <v>2446.3039467735812</v>
      </c>
      <c r="DE67">
        <v>17.43598148974716</v>
      </c>
      <c r="DF67">
        <v>9.2804834889608792E-2</v>
      </c>
      <c r="DG67">
        <v>0.1048672642584195</v>
      </c>
    </row>
    <row r="68" spans="1:111" x14ac:dyDescent="0.2">
      <c r="A68" t="s">
        <v>119</v>
      </c>
      <c r="B68">
        <v>13297</v>
      </c>
      <c r="C68">
        <v>668</v>
      </c>
      <c r="D68">
        <v>3.0539146225135232</v>
      </c>
      <c r="E68">
        <v>13824</v>
      </c>
      <c r="F68">
        <v>697</v>
      </c>
      <c r="G68">
        <v>3.0650188562422609</v>
      </c>
      <c r="H68">
        <v>27733</v>
      </c>
      <c r="I68">
        <v>1182</v>
      </c>
      <c r="J68">
        <v>2.5909242903207388</v>
      </c>
      <c r="K68">
        <v>60918</v>
      </c>
      <c r="L68">
        <v>1694.378942267638</v>
      </c>
      <c r="M68">
        <v>1.690826347029893</v>
      </c>
      <c r="N68">
        <v>4718</v>
      </c>
      <c r="O68">
        <v>409.42032191868537</v>
      </c>
      <c r="P68">
        <v>5.2752804936237911</v>
      </c>
      <c r="Q68">
        <v>33185</v>
      </c>
      <c r="R68">
        <v>1214</v>
      </c>
      <c r="S68">
        <v>2.2238780201074109</v>
      </c>
      <c r="T68">
        <v>259474</v>
      </c>
      <c r="U68">
        <v>2073.779400032704</v>
      </c>
      <c r="V68">
        <v>0.48585067106247498</v>
      </c>
      <c r="W68">
        <v>32490</v>
      </c>
      <c r="X68">
        <v>1310.1316727718629</v>
      </c>
      <c r="Y68">
        <v>2.451316182901941</v>
      </c>
      <c r="Z68">
        <v>27121</v>
      </c>
      <c r="AA68">
        <v>965.41856207553826</v>
      </c>
      <c r="AB68">
        <v>2.1639341648477251</v>
      </c>
      <c r="AC68">
        <v>384721</v>
      </c>
      <c r="AD68">
        <v>845</v>
      </c>
      <c r="AE68">
        <v>0.13351956653007041</v>
      </c>
      <c r="AF68">
        <v>11699</v>
      </c>
      <c r="AG68">
        <v>938</v>
      </c>
      <c r="AH68">
        <v>4.8740299680096317</v>
      </c>
      <c r="AI68">
        <v>19459</v>
      </c>
      <c r="AJ68">
        <v>1054</v>
      </c>
      <c r="AK68">
        <v>3.2927153670932459</v>
      </c>
      <c r="AL68">
        <v>24038</v>
      </c>
      <c r="AM68">
        <v>1546</v>
      </c>
      <c r="AN68">
        <v>3.909716403940974</v>
      </c>
      <c r="AO68">
        <v>58344</v>
      </c>
      <c r="AP68">
        <v>2296.3710501571818</v>
      </c>
      <c r="AQ68">
        <v>2.3926543316478912</v>
      </c>
      <c r="AR68">
        <v>4527</v>
      </c>
      <c r="AS68">
        <v>612.88253360656313</v>
      </c>
      <c r="AT68">
        <v>8.2300191905851356</v>
      </c>
      <c r="AU68">
        <v>34306</v>
      </c>
      <c r="AV68">
        <v>1698</v>
      </c>
      <c r="AW68">
        <v>3.008858056855368</v>
      </c>
      <c r="AX68">
        <v>275193</v>
      </c>
      <c r="AY68">
        <v>2299.0234883532621</v>
      </c>
      <c r="AZ68">
        <v>0.50785545696727474</v>
      </c>
      <c r="BA68">
        <v>30821</v>
      </c>
      <c r="BB68">
        <v>1605.048285878029</v>
      </c>
      <c r="BC68">
        <v>3.1657416816289241</v>
      </c>
      <c r="BD68">
        <v>31158</v>
      </c>
      <c r="BE68">
        <v>1410.9429471101939</v>
      </c>
      <c r="BF68">
        <v>2.7527956777413021</v>
      </c>
      <c r="BG68">
        <v>400043</v>
      </c>
      <c r="BH68">
        <v>1140</v>
      </c>
      <c r="BI68">
        <v>0.17323365701712901</v>
      </c>
      <c r="BJ68">
        <v>15322</v>
      </c>
      <c r="BK68">
        <v>1419.022550913128</v>
      </c>
      <c r="BL68">
        <v>5.6299940642520401</v>
      </c>
      <c r="BM68">
        <v>1</v>
      </c>
      <c r="BN68">
        <v>1</v>
      </c>
      <c r="BO68">
        <v>15719</v>
      </c>
      <c r="BP68">
        <v>3096.1379168247659</v>
      </c>
      <c r="BQ68">
        <v>11.97373057647412</v>
      </c>
      <c r="BR68">
        <v>0.67444719679975884</v>
      </c>
      <c r="BS68">
        <v>0.68790854983089322</v>
      </c>
      <c r="BT68">
        <v>-1669</v>
      </c>
      <c r="BU68">
        <v>2071.8651017863108</v>
      </c>
      <c r="BV68">
        <v>75.463898327859937</v>
      </c>
      <c r="BW68">
        <v>8.4450809807626828E-2</v>
      </c>
      <c r="BX68">
        <v>7.7044217746592245E-2</v>
      </c>
      <c r="BY68">
        <v>1121</v>
      </c>
      <c r="BZ68">
        <v>2087.34280845289</v>
      </c>
      <c r="CA68">
        <v>113.1937023474422</v>
      </c>
      <c r="CB68">
        <v>8.6257313741646538E-2</v>
      </c>
      <c r="CC68">
        <v>8.5755781253515254E-2</v>
      </c>
      <c r="CD68">
        <v>-3695</v>
      </c>
      <c r="CE68">
        <v>1946.0832459070191</v>
      </c>
      <c r="CF68">
        <v>32.017031903081367</v>
      </c>
      <c r="CG68">
        <v>7.2086005182976753E-2</v>
      </c>
      <c r="CH68">
        <v>6.0088540481898198E-2</v>
      </c>
      <c r="CI68">
        <v>-1598</v>
      </c>
      <c r="CJ68">
        <v>1151.5502594329089</v>
      </c>
      <c r="CK68">
        <v>43.806667887781799</v>
      </c>
      <c r="CL68">
        <v>3.4562709080086608E-2</v>
      </c>
      <c r="CM68">
        <v>2.9244356231705088E-2</v>
      </c>
      <c r="CN68">
        <v>5635</v>
      </c>
      <c r="CO68">
        <v>1263.615843522073</v>
      </c>
      <c r="CP68">
        <v>13.631863850522519</v>
      </c>
      <c r="CQ68">
        <v>3.5932532926458392E-2</v>
      </c>
      <c r="CR68">
        <v>4.8642270955872237E-2</v>
      </c>
      <c r="CS68">
        <v>-191</v>
      </c>
      <c r="CT68">
        <v>737.05495046163276</v>
      </c>
      <c r="CU68">
        <v>234.58519405516731</v>
      </c>
      <c r="CV68">
        <v>1.2263432461446091E-2</v>
      </c>
      <c r="CW68">
        <v>1.1316283499523801E-2</v>
      </c>
      <c r="CX68">
        <v>-2574</v>
      </c>
      <c r="CY68">
        <v>2853.811486416017</v>
      </c>
      <c r="CZ68">
        <v>67.398593992674407</v>
      </c>
      <c r="DA68">
        <v>0.15834331892462331</v>
      </c>
      <c r="DB68">
        <v>0.14584432173541351</v>
      </c>
      <c r="DC68">
        <v>4037</v>
      </c>
      <c r="DD68">
        <v>1709.61779354334</v>
      </c>
      <c r="DE68">
        <v>25.74390224079756</v>
      </c>
      <c r="DF68">
        <v>7.0495242006545E-2</v>
      </c>
      <c r="DG68">
        <v>7.7886627187577329E-2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lg geo 1 yr summary</vt:lpstr>
      <vt:lpstr>UV summary</vt:lpstr>
      <vt:lpstr>az_places</vt:lpstr>
      <vt:lpstr>1yr_big_geos</vt:lpstr>
      <vt:lpstr>5yr_all_geos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2023-03-26T03:55:48Z</dcterms:created>
  <dcterms:modified xsi:type="dcterms:W3CDTF">2023-03-30T11:45:42Z</dcterms:modified>
</cp:coreProperties>
</file>