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notebooks/output/"/>
    </mc:Choice>
  </mc:AlternateContent>
  <xr:revisionPtr revIDLastSave="0" documentId="13_ncr:1_{97BE83FD-B90F-944D-8C24-60731DC54916}" xr6:coauthVersionLast="47" xr6:coauthVersionMax="47" xr10:uidLastSave="{00000000-0000-0000-0000-000000000000}"/>
  <bookViews>
    <workbookView xWindow="240" yWindow="500" windowWidth="26740" windowHeight="13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O31" i="1"/>
  <c r="J31" i="1"/>
  <c r="B31" i="1"/>
  <c r="AC21" i="1"/>
  <c r="Z21" i="1"/>
  <c r="W21" i="1"/>
  <c r="T21" i="1"/>
  <c r="Q21" i="1"/>
  <c r="N21" i="1"/>
  <c r="K21" i="1"/>
  <c r="H21" i="1"/>
  <c r="E21" i="1"/>
  <c r="B21" i="1"/>
  <c r="AC10" i="1"/>
  <c r="Z10" i="1"/>
  <c r="W10" i="1"/>
  <c r="T10" i="1"/>
  <c r="Q10" i="1"/>
  <c r="N10" i="1"/>
  <c r="K10" i="1"/>
  <c r="R31" i="1" s="1"/>
  <c r="H10" i="1"/>
  <c r="M31" i="1" s="1"/>
  <c r="E10" i="1"/>
  <c r="H31" i="1" s="1"/>
  <c r="B10" i="1"/>
  <c r="I31" i="1" l="1"/>
  <c r="N31" i="1"/>
  <c r="S31" i="1"/>
</calcChain>
</file>

<file path=xl/sharedStrings.xml><?xml version="1.0" encoding="utf-8"?>
<sst xmlns="http://schemas.openxmlformats.org/spreadsheetml/2006/main" count="133" uniqueCount="117">
  <si>
    <t>GEO_ID</t>
  </si>
  <si>
    <t>u_59_10E</t>
  </si>
  <si>
    <t>u_59_10M</t>
  </si>
  <si>
    <t>u_59_10C</t>
  </si>
  <si>
    <t>u_oth_10E</t>
  </si>
  <si>
    <t>u_oth_10M</t>
  </si>
  <si>
    <t>u_oth_10C</t>
  </si>
  <si>
    <t>tot_10E</t>
  </si>
  <si>
    <t>tot_10M</t>
  </si>
  <si>
    <t>tot_10C</t>
  </si>
  <si>
    <t>u_1019_10E</t>
  </si>
  <si>
    <t>u_1019_10M</t>
  </si>
  <si>
    <t>u_1019_10C</t>
  </si>
  <si>
    <t>u_o20_10E</t>
  </si>
  <si>
    <t>u_o20_10M</t>
  </si>
  <si>
    <t>u_o20_10C</t>
  </si>
  <si>
    <t>u_520_10E</t>
  </si>
  <si>
    <t>u_520_10M</t>
  </si>
  <si>
    <t>u_520_10C</t>
  </si>
  <si>
    <t>u_o50_10E</t>
  </si>
  <si>
    <t>u_o50_10M</t>
  </si>
  <si>
    <t>u_o50_10C</t>
  </si>
  <si>
    <t>u_2049_10E</t>
  </si>
  <si>
    <t>u_2049_10M</t>
  </si>
  <si>
    <t>u_2049_10C</t>
  </si>
  <si>
    <t>u_24_10E</t>
  </si>
  <si>
    <t>u_24_10M</t>
  </si>
  <si>
    <t>u_24_10C</t>
  </si>
  <si>
    <t>u_1_10E</t>
  </si>
  <si>
    <t>u_1_10M</t>
  </si>
  <si>
    <t>u_1_10C</t>
  </si>
  <si>
    <t>u_59_21E</t>
  </si>
  <si>
    <t>u_59_21M</t>
  </si>
  <si>
    <t>u_59_21C</t>
  </si>
  <si>
    <t>u_oth_21E</t>
  </si>
  <si>
    <t>u_oth_21M</t>
  </si>
  <si>
    <t>u_oth_21C</t>
  </si>
  <si>
    <t>tot_21E</t>
  </si>
  <si>
    <t>tot_21M</t>
  </si>
  <si>
    <t>tot_21C</t>
  </si>
  <si>
    <t>u_1019_21E</t>
  </si>
  <si>
    <t>u_1019_21M</t>
  </si>
  <si>
    <t>u_1019_21C</t>
  </si>
  <si>
    <t>u_o20_21E</t>
  </si>
  <si>
    <t>u_o20_21M</t>
  </si>
  <si>
    <t>u_o20_21C</t>
  </si>
  <si>
    <t>u_520_21E</t>
  </si>
  <si>
    <t>u_520_21M</t>
  </si>
  <si>
    <t>u_520_21C</t>
  </si>
  <si>
    <t>u_o50_21E</t>
  </si>
  <si>
    <t>u_o50_21M</t>
  </si>
  <si>
    <t>u_o50_21C</t>
  </si>
  <si>
    <t>u_2049_21E</t>
  </si>
  <si>
    <t>u_2049_21M</t>
  </si>
  <si>
    <t>u_2049_21C</t>
  </si>
  <si>
    <t>u_24_21E</t>
  </si>
  <si>
    <t>u_24_21M</t>
  </si>
  <si>
    <t>u_24_21C</t>
  </si>
  <si>
    <t>u_1_21E</t>
  </si>
  <si>
    <t>u_1_21M</t>
  </si>
  <si>
    <t>u_1_21C</t>
  </si>
  <si>
    <t>tot_1021E</t>
  </si>
  <si>
    <t>tot_1021M</t>
  </si>
  <si>
    <t>tot_1021C</t>
  </si>
  <si>
    <t>u_1_1021E</t>
  </si>
  <si>
    <t>u_1_1021M</t>
  </si>
  <si>
    <t>u_1_1021C</t>
  </si>
  <si>
    <t>u_1_10P</t>
  </si>
  <si>
    <t>u_1_21P</t>
  </si>
  <si>
    <t>u_24_1021E</t>
  </si>
  <si>
    <t>u_24_1021M</t>
  </si>
  <si>
    <t>u_24_1021C</t>
  </si>
  <si>
    <t>u_24_10P</t>
  </si>
  <si>
    <t>u_24_21P</t>
  </si>
  <si>
    <t>u_59_1021E</t>
  </si>
  <si>
    <t>u_59_1021M</t>
  </si>
  <si>
    <t>u_59_1021C</t>
  </si>
  <si>
    <t>u_59_10P</t>
  </si>
  <si>
    <t>u_59_21P</t>
  </si>
  <si>
    <t>u_1019_1021E</t>
  </si>
  <si>
    <t>u_1019_1021M</t>
  </si>
  <si>
    <t>u_1019_1021C</t>
  </si>
  <si>
    <t>u_1019_10P</t>
  </si>
  <si>
    <t>u_1019_21P</t>
  </si>
  <si>
    <t>u_2049_1021E</t>
  </si>
  <si>
    <t>u_2049_1021M</t>
  </si>
  <si>
    <t>u_2049_1021C</t>
  </si>
  <si>
    <t>u_2049_10P</t>
  </si>
  <si>
    <t>u_2049_21P</t>
  </si>
  <si>
    <t>u_o50_1021E</t>
  </si>
  <si>
    <t>u_o50_1021M</t>
  </si>
  <si>
    <t>u_o50_1021C</t>
  </si>
  <si>
    <t>u_o50_10P</t>
  </si>
  <si>
    <t>u_o50_21P</t>
  </si>
  <si>
    <t>u_oth_1021E</t>
  </si>
  <si>
    <t>u_oth_1021M</t>
  </si>
  <si>
    <t>u_oth_1021C</t>
  </si>
  <si>
    <t>u_oth_10P</t>
  </si>
  <si>
    <t>u_oth_21P</t>
  </si>
  <si>
    <t>u_520_1021E</t>
  </si>
  <si>
    <t>u_520_1021M</t>
  </si>
  <si>
    <t>u_520_1021C</t>
  </si>
  <si>
    <t>u_520_10P</t>
  </si>
  <si>
    <t>u_520_21P</t>
  </si>
  <si>
    <t>u_o20_1021E</t>
  </si>
  <si>
    <t>u_o20_1021M</t>
  </si>
  <si>
    <t>u_o20_1021C</t>
  </si>
  <si>
    <t>u_o20_10P</t>
  </si>
  <si>
    <t>u_o20_21P</t>
  </si>
  <si>
    <t>Phoenix</t>
  </si>
  <si>
    <t>Maricopa</t>
  </si>
  <si>
    <t>US</t>
  </si>
  <si>
    <t>AZ</t>
  </si>
  <si>
    <t>San Antonio</t>
  </si>
  <si>
    <t>Dallas</t>
  </si>
  <si>
    <t>Jacksonville</t>
  </si>
  <si>
    <t>Rest of Maricopa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</si>
</sst>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8" formatCode="0.0"/>
    <numFmt numFmtId="169" formatCode="\+#,##0;[Red]\-#,##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0" fontId="3" fillId="0" borderId="0" xfId="0" applyFont="1"/>
    <xf numFmtId="169" fontId="0" fillId="0" borderId="0" xfId="1" applyNumberFormat="1" applyFont="1"/>
    <xf numFmtId="165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vertical="top"/>
    </xf>
    <xf numFmtId="169" fontId="0" fillId="0" borderId="4" xfId="1" applyNumberFormat="1" applyFont="1" applyBorder="1"/>
    <xf numFmtId="1" fontId="3" fillId="0" borderId="0" xfId="0" applyNumberFormat="1" applyFont="1" applyBorder="1"/>
    <xf numFmtId="168" fontId="0" fillId="0" borderId="5" xfId="0" applyNumberFormat="1" applyBorder="1"/>
    <xf numFmtId="169" fontId="3" fillId="0" borderId="4" xfId="1" applyNumberFormat="1" applyFont="1" applyBorder="1"/>
    <xf numFmtId="168" fontId="3" fillId="0" borderId="5" xfId="0" applyNumberFormat="1" applyFont="1" applyBorder="1"/>
    <xf numFmtId="169" fontId="2" fillId="0" borderId="6" xfId="1" applyNumberFormat="1" applyFont="1" applyBorder="1"/>
    <xf numFmtId="0" fontId="0" fillId="0" borderId="2" xfId="0" applyBorder="1"/>
    <xf numFmtId="0" fontId="0" fillId="0" borderId="7" xfId="0" applyBorder="1"/>
    <xf numFmtId="168" fontId="0" fillId="0" borderId="0" xfId="0" applyNumberFormat="1" applyBorder="1"/>
    <xf numFmtId="168" fontId="3" fillId="0" borderId="0" xfId="0" applyNumberFormat="1" applyFont="1" applyBorder="1"/>
    <xf numFmtId="9" fontId="0" fillId="2" borderId="0" xfId="2" applyFont="1" applyFill="1" applyBorder="1"/>
    <xf numFmtId="9" fontId="0" fillId="2" borderId="5" xfId="2" applyFont="1" applyFill="1" applyBorder="1"/>
    <xf numFmtId="9" fontId="0" fillId="2" borderId="2" xfId="2" applyFont="1" applyFill="1" applyBorder="1"/>
    <xf numFmtId="9" fontId="0" fillId="2" borderId="7" xfId="2" applyFont="1" applyFill="1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165" fontId="0" fillId="0" borderId="0" xfId="1" applyNumberFormat="1" applyFont="1" applyBorder="1"/>
    <xf numFmtId="0" fontId="3" fillId="0" borderId="0" xfId="0" applyFont="1" applyBorder="1"/>
    <xf numFmtId="168" fontId="0" fillId="0" borderId="14" xfId="0" applyNumberFormat="1" applyBorder="1"/>
    <xf numFmtId="0" fontId="3" fillId="0" borderId="13" xfId="0" applyFont="1" applyBorder="1"/>
    <xf numFmtId="165" fontId="3" fillId="0" borderId="0" xfId="1" applyNumberFormat="1" applyFont="1" applyBorder="1"/>
    <xf numFmtId="168" fontId="3" fillId="0" borderId="14" xfId="0" applyNumberFormat="1" applyFont="1" applyBorder="1"/>
    <xf numFmtId="0" fontId="1" fillId="0" borderId="15" xfId="0" applyFont="1" applyBorder="1"/>
    <xf numFmtId="165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20" xfId="0" applyBorder="1"/>
    <xf numFmtId="165" fontId="0" fillId="0" borderId="4" xfId="1" applyNumberFormat="1" applyFont="1" applyBorder="1"/>
    <xf numFmtId="165" fontId="3" fillId="0" borderId="4" xfId="1" applyNumberFormat="1" applyFont="1" applyBorder="1"/>
    <xf numFmtId="165" fontId="0" fillId="0" borderId="2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1-unit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Sheet1!$E$14:$E$17</c:f>
              <c:numCache>
                <c:formatCode>_(* #,##0_);_(* \(#,##0\);_(* "-"??_);_(@_)</c:formatCode>
                <c:ptCount val="4"/>
                <c:pt idx="0">
                  <c:v>419998</c:v>
                </c:pt>
                <c:pt idx="1">
                  <c:v>1310255</c:v>
                </c:pt>
                <c:pt idx="2">
                  <c:v>96627907</c:v>
                </c:pt>
                <c:pt idx="3">
                  <c:v>2201550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B-A844-98EE-A41D79619F27}"/>
            </c:ext>
          </c:extLst>
        </c:ser>
        <c:ser>
          <c:idx val="1"/>
          <c:order val="1"/>
          <c:tx>
            <c:v>2-4 unit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Sheet1!$H$14:$H$17</c:f>
              <c:numCache>
                <c:formatCode>_(* #,##0_);_(* \(#,##0\);_(* "-"??_);_(@_)</c:formatCode>
                <c:ptCount val="4"/>
                <c:pt idx="0">
                  <c:v>37380</c:v>
                </c:pt>
                <c:pt idx="1">
                  <c:v>85677</c:v>
                </c:pt>
                <c:pt idx="2">
                  <c:v>10768173</c:v>
                </c:pt>
                <c:pt idx="3">
                  <c:v>141542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B-A844-98EE-A41D79619F27}"/>
            </c:ext>
          </c:extLst>
        </c:ser>
        <c:ser>
          <c:idx val="2"/>
          <c:order val="2"/>
          <c:tx>
            <c:v>5-9 unit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Sheet1!$K$14:$K$17</c:f>
              <c:numCache>
                <c:formatCode>_(* #,##0_);_(* \(#,##0\);_(* "-"??_);_(@_)</c:formatCode>
                <c:ptCount val="4"/>
                <c:pt idx="0">
                  <c:v>32376</c:v>
                </c:pt>
                <c:pt idx="1">
                  <c:v>80306</c:v>
                </c:pt>
                <c:pt idx="2">
                  <c:v>6379448</c:v>
                </c:pt>
                <c:pt idx="3">
                  <c:v>115712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B-A844-98EE-A41D79619F27}"/>
            </c:ext>
          </c:extLst>
        </c:ser>
        <c:ser>
          <c:idx val="3"/>
          <c:order val="3"/>
          <c:tx>
            <c:v>10-19 unit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Sheet1!$N$14:$N$17</c:f>
              <c:numCache>
                <c:formatCode>_(* #,##0_);_(* \(#,##0\);_(* "-"??_);_(@_)</c:formatCode>
                <c:ptCount val="4"/>
                <c:pt idx="0">
                  <c:v>34469</c:v>
                </c:pt>
                <c:pt idx="1">
                  <c:v>80702</c:v>
                </c:pt>
                <c:pt idx="2">
                  <c:v>5996065</c:v>
                </c:pt>
                <c:pt idx="3">
                  <c:v>109099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B-A844-98EE-A41D79619F27}"/>
            </c:ext>
          </c:extLst>
        </c:ser>
        <c:ser>
          <c:idx val="4"/>
          <c:order val="4"/>
          <c:tx>
            <c:v>20-49 unit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Sheet1!$Q$14:$Q$17</c:f>
              <c:numCache>
                <c:formatCode>_(* #,##0_);_(* \(#,##0\);_(* "-"??_);_(@_)</c:formatCode>
                <c:ptCount val="4"/>
                <c:pt idx="0">
                  <c:v>26726</c:v>
                </c:pt>
                <c:pt idx="1">
                  <c:v>54936</c:v>
                </c:pt>
                <c:pt idx="2">
                  <c:v>5252400</c:v>
                </c:pt>
                <c:pt idx="3">
                  <c:v>79237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B-A844-98EE-A41D79619F27}"/>
            </c:ext>
          </c:extLst>
        </c:ser>
        <c:ser>
          <c:idx val="5"/>
          <c:order val="5"/>
          <c:tx>
            <c:v>50+ unit</c:v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Sheet1!$T$14:$T$17</c:f>
              <c:numCache>
                <c:formatCode>_(* #,##0_);_(* \(#,##0\);_(* "-"??_);_(@_)</c:formatCode>
                <c:ptCount val="4"/>
                <c:pt idx="0">
                  <c:v>72619</c:v>
                </c:pt>
                <c:pt idx="1">
                  <c:v>151870</c:v>
                </c:pt>
                <c:pt idx="2">
                  <c:v>8949380</c:v>
                </c:pt>
                <c:pt idx="3">
                  <c:v>191617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B-A844-98EE-A41D79619F27}"/>
            </c:ext>
          </c:extLst>
        </c:ser>
        <c:ser>
          <c:idx val="6"/>
          <c:order val="6"/>
          <c:tx>
            <c:v>other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Sheet1!$W$14:$W$17</c:f>
              <c:numCache>
                <c:formatCode>_(* #,##0_);_(* \(#,##0\);_(* "-"??_);_(@_)</c:formatCode>
                <c:ptCount val="4"/>
                <c:pt idx="0">
                  <c:v>21057</c:v>
                </c:pt>
                <c:pt idx="1">
                  <c:v>85357</c:v>
                </c:pt>
                <c:pt idx="2">
                  <c:v>8174677</c:v>
                </c:pt>
                <c:pt idx="3">
                  <c:v>299928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B-A844-98EE-A41D7961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58948608"/>
        <c:axId val="1333089536"/>
      </c:barChart>
      <c:catAx>
        <c:axId val="14589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89536"/>
        <c:crosses val="autoZero"/>
        <c:auto val="1"/>
        <c:lblAlgn val="ctr"/>
        <c:lblOffset val="100"/>
        <c:noMultiLvlLbl val="0"/>
      </c:catAx>
      <c:valAx>
        <c:axId val="13330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32</xdr:row>
      <xdr:rowOff>120650</xdr:rowOff>
    </xdr:from>
    <xdr:to>
      <xdr:col>8</xdr:col>
      <xdr:colOff>520700</xdr:colOff>
      <xdr:row>48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30A5C-06F3-0621-B414-981A66A17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2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K36" sqref="K36"/>
    </sheetView>
  </sheetViews>
  <sheetFormatPr baseColWidth="10" defaultColWidth="8.83203125" defaultRowHeight="15" x14ac:dyDescent="0.2"/>
  <cols>
    <col min="2" max="2" width="14.6640625" bestFit="1" customWidth="1"/>
  </cols>
  <sheetData>
    <row r="1" spans="1:37" x14ac:dyDescent="0.2">
      <c r="A1" s="24"/>
      <c r="B1" s="25">
        <v>2010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6"/>
    </row>
    <row r="2" spans="1:37" x14ac:dyDescent="0.2">
      <c r="A2" s="38" t="s">
        <v>0</v>
      </c>
      <c r="B2" s="22" t="s">
        <v>7</v>
      </c>
      <c r="C2" s="23" t="s">
        <v>8</v>
      </c>
      <c r="D2" s="7" t="s">
        <v>9</v>
      </c>
      <c r="E2" s="22" t="s">
        <v>28</v>
      </c>
      <c r="F2" s="23" t="s">
        <v>29</v>
      </c>
      <c r="G2" s="7" t="s">
        <v>30</v>
      </c>
      <c r="H2" s="22" t="s">
        <v>25</v>
      </c>
      <c r="I2" s="23" t="s">
        <v>26</v>
      </c>
      <c r="J2" s="7" t="s">
        <v>27</v>
      </c>
      <c r="K2" s="22" t="s">
        <v>1</v>
      </c>
      <c r="L2" s="23" t="s">
        <v>2</v>
      </c>
      <c r="M2" s="7" t="s">
        <v>3</v>
      </c>
      <c r="N2" s="22" t="s">
        <v>10</v>
      </c>
      <c r="O2" s="23" t="s">
        <v>11</v>
      </c>
      <c r="P2" s="7" t="s">
        <v>12</v>
      </c>
      <c r="Q2" s="22" t="s">
        <v>22</v>
      </c>
      <c r="R2" s="23" t="s">
        <v>23</v>
      </c>
      <c r="S2" s="7" t="s">
        <v>24</v>
      </c>
      <c r="T2" s="22" t="s">
        <v>19</v>
      </c>
      <c r="U2" s="23" t="s">
        <v>20</v>
      </c>
      <c r="V2" s="7" t="s">
        <v>21</v>
      </c>
      <c r="W2" s="22" t="s">
        <v>4</v>
      </c>
      <c r="X2" s="23" t="s">
        <v>5</v>
      </c>
      <c r="Y2" s="7" t="s">
        <v>6</v>
      </c>
      <c r="Z2" s="22" t="s">
        <v>16</v>
      </c>
      <c r="AA2" s="23" t="s">
        <v>17</v>
      </c>
      <c r="AB2" s="7" t="s">
        <v>18</v>
      </c>
      <c r="AC2" s="23" t="s">
        <v>13</v>
      </c>
      <c r="AD2" s="23" t="s">
        <v>14</v>
      </c>
      <c r="AE2" s="39" t="s">
        <v>15</v>
      </c>
    </row>
    <row r="3" spans="1:37" x14ac:dyDescent="0.2">
      <c r="A3" s="27" t="s">
        <v>109</v>
      </c>
      <c r="B3" s="28">
        <v>601370</v>
      </c>
      <c r="C3" s="29">
        <v>7751</v>
      </c>
      <c r="D3" s="10">
        <v>0.78351997993638933</v>
      </c>
      <c r="E3" s="41">
        <v>383838</v>
      </c>
      <c r="F3" s="29">
        <v>6731.0968645533549</v>
      </c>
      <c r="G3" s="10">
        <v>1.0660362437530611</v>
      </c>
      <c r="H3" s="41">
        <v>41161</v>
      </c>
      <c r="I3" s="29">
        <v>3779.2750627600531</v>
      </c>
      <c r="J3" s="10">
        <v>5.5815739391517631</v>
      </c>
      <c r="K3" s="41">
        <v>36268</v>
      </c>
      <c r="L3" s="29">
        <v>3832</v>
      </c>
      <c r="M3" s="10">
        <v>6.4229714422487376</v>
      </c>
      <c r="N3" s="41">
        <v>53750</v>
      </c>
      <c r="O3" s="29">
        <v>4145</v>
      </c>
      <c r="P3" s="10">
        <v>4.6879197002898154</v>
      </c>
      <c r="Q3" s="41">
        <v>30552</v>
      </c>
      <c r="R3" s="29">
        <v>3275</v>
      </c>
      <c r="S3" s="10">
        <v>6.5163703160728117</v>
      </c>
      <c r="T3" s="41">
        <v>37519</v>
      </c>
      <c r="U3" s="29">
        <v>3697</v>
      </c>
      <c r="V3" s="10">
        <v>5.9900754640951517</v>
      </c>
      <c r="W3" s="41">
        <v>18282</v>
      </c>
      <c r="X3" s="29">
        <v>2429.1068317387771</v>
      </c>
      <c r="Y3" s="10">
        <v>8.0771288042178018</v>
      </c>
      <c r="Z3" s="41">
        <v>90018</v>
      </c>
      <c r="AA3" s="29">
        <v>5644.9312661891636</v>
      </c>
      <c r="AB3" s="10">
        <v>3.812092202423524</v>
      </c>
      <c r="AC3" s="28">
        <v>68071</v>
      </c>
      <c r="AD3" s="29">
        <v>4938.9709454500744</v>
      </c>
      <c r="AE3" s="30">
        <v>4.4107093308484799</v>
      </c>
    </row>
    <row r="4" spans="1:37" x14ac:dyDescent="0.2">
      <c r="A4" s="27" t="s">
        <v>110</v>
      </c>
      <c r="B4" s="28">
        <v>1640448</v>
      </c>
      <c r="C4" s="29">
        <v>2235</v>
      </c>
      <c r="D4" s="10">
        <v>8.2822656614642026E-2</v>
      </c>
      <c r="E4" s="41">
        <v>1130150</v>
      </c>
      <c r="F4" s="29">
        <v>10343.86450994018</v>
      </c>
      <c r="G4" s="10">
        <v>0.55639194194385955</v>
      </c>
      <c r="H4" s="41">
        <v>84458</v>
      </c>
      <c r="I4" s="29">
        <v>4936.5503137312398</v>
      </c>
      <c r="J4" s="10">
        <v>3.553177247813351</v>
      </c>
      <c r="K4" s="41">
        <v>91973</v>
      </c>
      <c r="L4" s="29">
        <v>5703</v>
      </c>
      <c r="M4" s="10">
        <v>3.769442446056837</v>
      </c>
      <c r="N4" s="41">
        <v>112878</v>
      </c>
      <c r="O4" s="29">
        <v>6583</v>
      </c>
      <c r="P4" s="10">
        <v>3.5452645406604359</v>
      </c>
      <c r="Q4" s="41">
        <v>55469</v>
      </c>
      <c r="R4" s="29">
        <v>3976</v>
      </c>
      <c r="S4" s="10">
        <v>4.3574271694022686</v>
      </c>
      <c r="T4" s="41">
        <v>76884</v>
      </c>
      <c r="U4" s="29">
        <v>5199</v>
      </c>
      <c r="V4" s="10">
        <v>4.1107204648411244</v>
      </c>
      <c r="W4" s="41">
        <v>88636</v>
      </c>
      <c r="X4" s="29">
        <v>5108.0486489460927</v>
      </c>
      <c r="Y4" s="10">
        <v>3.5033132667084388</v>
      </c>
      <c r="Z4" s="41">
        <v>204851</v>
      </c>
      <c r="AA4" s="29">
        <v>8709.770261034444</v>
      </c>
      <c r="AB4" s="10">
        <v>2.5846557584791352</v>
      </c>
      <c r="AC4" s="28">
        <v>132353</v>
      </c>
      <c r="AD4" s="29">
        <v>6545.088005519865</v>
      </c>
      <c r="AE4" s="30">
        <v>3.006185657334242</v>
      </c>
    </row>
    <row r="5" spans="1:37" x14ac:dyDescent="0.2">
      <c r="A5" s="27" t="s">
        <v>111</v>
      </c>
      <c r="B5" s="28">
        <v>131791065</v>
      </c>
      <c r="C5" s="29">
        <v>5741</v>
      </c>
      <c r="D5" s="10">
        <v>2.6481079008377549E-3</v>
      </c>
      <c r="E5" s="41">
        <v>88627634</v>
      </c>
      <c r="F5" s="29">
        <v>118927.01846510739</v>
      </c>
      <c r="G5" s="10">
        <v>8.1572819440501085E-2</v>
      </c>
      <c r="H5" s="41">
        <v>10897051</v>
      </c>
      <c r="I5" s="29">
        <v>57266.040372981959</v>
      </c>
      <c r="J5" s="10">
        <v>0.31946425319618521</v>
      </c>
      <c r="K5" s="41">
        <v>6338380</v>
      </c>
      <c r="L5" s="29">
        <v>40171</v>
      </c>
      <c r="M5" s="10">
        <v>0.38527290554169291</v>
      </c>
      <c r="N5" s="41">
        <v>5930810</v>
      </c>
      <c r="O5" s="29">
        <v>42338</v>
      </c>
      <c r="P5" s="10">
        <v>0.43396072405349501</v>
      </c>
      <c r="Q5" s="41">
        <v>4740457</v>
      </c>
      <c r="R5" s="29">
        <v>34225</v>
      </c>
      <c r="S5" s="10">
        <v>0.43889167488746472</v>
      </c>
      <c r="T5" s="41">
        <v>6509779</v>
      </c>
      <c r="U5" s="29">
        <v>36977</v>
      </c>
      <c r="V5" s="10">
        <v>0.34530234364158202</v>
      </c>
      <c r="W5" s="41">
        <v>8746954</v>
      </c>
      <c r="X5" s="29">
        <v>49220.814397975977</v>
      </c>
      <c r="Y5" s="10">
        <v>0.34207871356285102</v>
      </c>
      <c r="Z5" s="41">
        <v>12269190</v>
      </c>
      <c r="AA5" s="29">
        <v>58362.791956862377</v>
      </c>
      <c r="AB5" s="10">
        <v>0.28917068596729389</v>
      </c>
      <c r="AC5" s="28">
        <v>11250236</v>
      </c>
      <c r="AD5" s="29">
        <v>50385.009219012747</v>
      </c>
      <c r="AE5" s="30">
        <v>0.27225371037167628</v>
      </c>
    </row>
    <row r="6" spans="1:37" x14ac:dyDescent="0.2">
      <c r="A6" s="27" t="s">
        <v>112</v>
      </c>
      <c r="B6" s="28">
        <v>2846738</v>
      </c>
      <c r="C6" s="29">
        <v>629</v>
      </c>
      <c r="D6" s="10">
        <v>1.343189365051132E-2</v>
      </c>
      <c r="E6" s="41">
        <v>1940197</v>
      </c>
      <c r="F6" s="29">
        <v>14891.89417099114</v>
      </c>
      <c r="G6" s="10">
        <v>0.46659299051848518</v>
      </c>
      <c r="H6" s="41">
        <v>135056</v>
      </c>
      <c r="I6" s="29">
        <v>6608.9918293185992</v>
      </c>
      <c r="J6" s="10">
        <v>2.9747839506217661</v>
      </c>
      <c r="K6" s="41">
        <v>121145</v>
      </c>
      <c r="L6" s="29">
        <v>6479</v>
      </c>
      <c r="M6" s="10">
        <v>3.251146827114785</v>
      </c>
      <c r="N6" s="41">
        <v>147529</v>
      </c>
      <c r="O6" s="29">
        <v>7698</v>
      </c>
      <c r="P6" s="10">
        <v>3.172010423956416</v>
      </c>
      <c r="Q6" s="41">
        <v>80884</v>
      </c>
      <c r="R6" s="29">
        <v>5400</v>
      </c>
      <c r="S6" s="10">
        <v>4.0584970723956211</v>
      </c>
      <c r="T6" s="41">
        <v>105786</v>
      </c>
      <c r="U6" s="29">
        <v>6237</v>
      </c>
      <c r="V6" s="10">
        <v>3.5841126063015212</v>
      </c>
      <c r="W6" s="41">
        <v>316141</v>
      </c>
      <c r="X6" s="29">
        <v>8085.7114096410833</v>
      </c>
      <c r="Y6" s="10">
        <v>1.5547891873841719</v>
      </c>
      <c r="Z6" s="41">
        <v>268674</v>
      </c>
      <c r="AA6" s="29">
        <v>10061.642261579371</v>
      </c>
      <c r="AB6" s="10">
        <v>2.2765507101779279</v>
      </c>
      <c r="AC6" s="28">
        <v>186670</v>
      </c>
      <c r="AD6" s="29">
        <v>8249.8587260631321</v>
      </c>
      <c r="AE6" s="30">
        <v>2.686619000148053</v>
      </c>
    </row>
    <row r="7" spans="1:37" x14ac:dyDescent="0.2">
      <c r="A7" s="31" t="s">
        <v>113</v>
      </c>
      <c r="B7" s="32">
        <v>525799</v>
      </c>
      <c r="C7" s="29">
        <v>4754</v>
      </c>
      <c r="D7" s="12">
        <v>0.54963391046069354</v>
      </c>
      <c r="E7" s="42">
        <v>354025</v>
      </c>
      <c r="F7" s="29">
        <v>5379.7724858956626</v>
      </c>
      <c r="G7" s="12">
        <v>0.92377047126017153</v>
      </c>
      <c r="H7" s="42">
        <v>32302</v>
      </c>
      <c r="I7" s="29">
        <v>3230.2602062372621</v>
      </c>
      <c r="J7" s="12">
        <v>6.0791406598653426</v>
      </c>
      <c r="K7" s="42">
        <v>38422</v>
      </c>
      <c r="L7" s="29">
        <v>3294</v>
      </c>
      <c r="M7" s="12">
        <v>5.2116797952793954</v>
      </c>
      <c r="N7" s="42">
        <v>47332</v>
      </c>
      <c r="O7" s="29">
        <v>3689</v>
      </c>
      <c r="P7" s="12">
        <v>4.7379218953126054</v>
      </c>
      <c r="Q7" s="42">
        <v>21788</v>
      </c>
      <c r="R7" s="29">
        <v>2426</v>
      </c>
      <c r="S7" s="12">
        <v>6.7687352509370484</v>
      </c>
      <c r="T7" s="42">
        <v>24265</v>
      </c>
      <c r="U7" s="29">
        <v>2297</v>
      </c>
      <c r="V7" s="12">
        <v>5.7545954402910624</v>
      </c>
      <c r="W7" s="42">
        <v>7665</v>
      </c>
      <c r="X7" s="29">
        <v>1482.663144480229</v>
      </c>
      <c r="Y7" s="12">
        <v>11.758838635968001</v>
      </c>
      <c r="Z7" s="42">
        <v>85754</v>
      </c>
      <c r="AA7" s="29">
        <v>4945.6199813572412</v>
      </c>
      <c r="AB7" s="12">
        <v>3.5059074978644591</v>
      </c>
      <c r="AC7" s="32">
        <v>46053</v>
      </c>
      <c r="AD7" s="29">
        <v>3340.9108039575081</v>
      </c>
      <c r="AE7" s="33">
        <v>4.4100250081329024</v>
      </c>
    </row>
    <row r="8" spans="1:37" x14ac:dyDescent="0.2">
      <c r="A8" s="31" t="s">
        <v>114</v>
      </c>
      <c r="B8" s="32">
        <v>514372</v>
      </c>
      <c r="C8" s="29">
        <v>6971</v>
      </c>
      <c r="D8" s="12">
        <v>0.82385704696306628</v>
      </c>
      <c r="E8" s="42">
        <v>251584</v>
      </c>
      <c r="F8" s="29">
        <v>5828.3435897345653</v>
      </c>
      <c r="G8" s="12">
        <v>1.408303394491182</v>
      </c>
      <c r="H8" s="42">
        <v>28740</v>
      </c>
      <c r="I8" s="29">
        <v>2951.82248788778</v>
      </c>
      <c r="J8" s="12">
        <v>6.2436359265181798</v>
      </c>
      <c r="K8" s="42">
        <v>59083</v>
      </c>
      <c r="L8" s="29">
        <v>4176</v>
      </c>
      <c r="M8" s="12">
        <v>4.2966704867867351</v>
      </c>
      <c r="N8" s="42">
        <v>68400</v>
      </c>
      <c r="O8" s="29">
        <v>4886</v>
      </c>
      <c r="P8" s="12">
        <v>4.3424163244991911</v>
      </c>
      <c r="Q8" s="42">
        <v>44691</v>
      </c>
      <c r="R8" s="29">
        <v>3737</v>
      </c>
      <c r="S8" s="12">
        <v>5.083199129122983</v>
      </c>
      <c r="T8" s="42">
        <v>54897</v>
      </c>
      <c r="U8" s="29">
        <v>3249</v>
      </c>
      <c r="V8" s="12">
        <v>3.5977849205638659</v>
      </c>
      <c r="W8" s="42">
        <v>6977</v>
      </c>
      <c r="X8" s="29">
        <v>1434.084028221499</v>
      </c>
      <c r="Y8" s="12">
        <v>12.495106833625711</v>
      </c>
      <c r="Z8" s="42">
        <v>127483</v>
      </c>
      <c r="AA8" s="29">
        <v>6427.4389923203471</v>
      </c>
      <c r="AB8" s="12">
        <v>3.0649245358921551</v>
      </c>
      <c r="AC8" s="32">
        <v>99588</v>
      </c>
      <c r="AD8" s="29">
        <v>4951.8854994840094</v>
      </c>
      <c r="AE8" s="33">
        <v>3.022718340892141</v>
      </c>
    </row>
    <row r="9" spans="1:37" x14ac:dyDescent="0.2">
      <c r="A9" s="31" t="s">
        <v>115</v>
      </c>
      <c r="B9" s="32">
        <v>368037</v>
      </c>
      <c r="C9" s="29">
        <v>4746</v>
      </c>
      <c r="D9" s="12">
        <v>0.78391748193217625</v>
      </c>
      <c r="E9" s="42">
        <v>242315</v>
      </c>
      <c r="F9" s="29">
        <v>5993.318696682165</v>
      </c>
      <c r="G9" s="12">
        <v>1.5035614100694661</v>
      </c>
      <c r="H9" s="42">
        <v>20295</v>
      </c>
      <c r="I9" s="29">
        <v>2321.1828880982212</v>
      </c>
      <c r="J9" s="12">
        <v>6.9527145967742401</v>
      </c>
      <c r="K9" s="42">
        <v>20223</v>
      </c>
      <c r="L9" s="29">
        <v>2600</v>
      </c>
      <c r="M9" s="12">
        <v>7.8155917146912222</v>
      </c>
      <c r="N9" s="42">
        <v>29126</v>
      </c>
      <c r="O9" s="29">
        <v>2792</v>
      </c>
      <c r="P9" s="12">
        <v>5.8273173030624514</v>
      </c>
      <c r="Q9" s="42">
        <v>24691</v>
      </c>
      <c r="R9" s="29">
        <v>2972</v>
      </c>
      <c r="S9" s="12">
        <v>7.3171881660977087</v>
      </c>
      <c r="T9" s="42">
        <v>13222</v>
      </c>
      <c r="U9" s="29">
        <v>1611</v>
      </c>
      <c r="V9" s="12">
        <v>7.4068318483654627</v>
      </c>
      <c r="W9" s="42">
        <v>18165</v>
      </c>
      <c r="X9" s="29">
        <v>1864.945307509043</v>
      </c>
      <c r="Y9" s="12">
        <v>6.2411525136737724</v>
      </c>
      <c r="Z9" s="42">
        <v>49349</v>
      </c>
      <c r="AA9" s="29">
        <v>3815.1361705711111</v>
      </c>
      <c r="AB9" s="12">
        <v>4.6996529101560203</v>
      </c>
      <c r="AC9" s="32">
        <v>37913</v>
      </c>
      <c r="AD9" s="29">
        <v>3380.54803249414</v>
      </c>
      <c r="AE9" s="33">
        <v>5.4204214824808714</v>
      </c>
    </row>
    <row r="10" spans="1:37" ht="16" thickBot="1" x14ac:dyDescent="0.25">
      <c r="A10" s="34" t="s">
        <v>116</v>
      </c>
      <c r="B10" s="35">
        <f>B4-B3</f>
        <v>1039078</v>
      </c>
      <c r="C10" s="36"/>
      <c r="D10" s="40"/>
      <c r="E10" s="43">
        <f t="shared" ref="E10:AE10" si="0">E4-E3</f>
        <v>746312</v>
      </c>
      <c r="F10" s="36"/>
      <c r="G10" s="40"/>
      <c r="H10" s="43">
        <f t="shared" ref="H10:AE10" si="1">H4-H3</f>
        <v>43297</v>
      </c>
      <c r="I10" s="36"/>
      <c r="J10" s="40"/>
      <c r="K10" s="43">
        <f t="shared" ref="K10:AE10" si="2">K4-K3</f>
        <v>55705</v>
      </c>
      <c r="L10" s="36"/>
      <c r="M10" s="40"/>
      <c r="N10" s="43">
        <f t="shared" ref="N10:AE10" si="3">N4-N3</f>
        <v>59128</v>
      </c>
      <c r="O10" s="36"/>
      <c r="P10" s="40"/>
      <c r="Q10" s="43">
        <f t="shared" ref="Q10:AE10" si="4">Q4-Q3</f>
        <v>24917</v>
      </c>
      <c r="R10" s="36"/>
      <c r="S10" s="40"/>
      <c r="T10" s="43">
        <f t="shared" ref="T10:AE10" si="5">T4-T3</f>
        <v>39365</v>
      </c>
      <c r="U10" s="36"/>
      <c r="V10" s="40"/>
      <c r="W10" s="43">
        <f t="shared" ref="W10:AE10" si="6">W4-W3</f>
        <v>70354</v>
      </c>
      <c r="X10" s="36"/>
      <c r="Y10" s="40"/>
      <c r="Z10" s="43">
        <f t="shared" ref="Z10:AE10" si="7">Z4-Z3</f>
        <v>114833</v>
      </c>
      <c r="AA10" s="36"/>
      <c r="AB10" s="40"/>
      <c r="AC10" s="35">
        <f t="shared" ref="AC10:AE10" si="8">AC4-AC3</f>
        <v>64282</v>
      </c>
      <c r="AD10" s="36"/>
      <c r="AE10" s="37"/>
      <c r="AJ10" s="2"/>
      <c r="AK10" s="2"/>
    </row>
    <row r="11" spans="1:37" ht="16" thickBot="1" x14ac:dyDescent="0.25">
      <c r="A11" s="6"/>
      <c r="B11" s="5"/>
      <c r="E11" s="5"/>
      <c r="H11" s="5"/>
      <c r="K11" s="5"/>
      <c r="N11" s="5"/>
      <c r="Q11" s="5"/>
      <c r="T11" s="5"/>
      <c r="W11" s="5"/>
      <c r="Z11" s="5"/>
      <c r="AC11" s="5"/>
      <c r="AJ11" s="2"/>
      <c r="AK11" s="2"/>
    </row>
    <row r="12" spans="1:37" x14ac:dyDescent="0.2">
      <c r="A12" s="24"/>
      <c r="B12" s="25">
        <v>2021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6"/>
    </row>
    <row r="13" spans="1:37" x14ac:dyDescent="0.2">
      <c r="A13" s="27"/>
      <c r="B13" s="22" t="s">
        <v>37</v>
      </c>
      <c r="C13" s="23" t="s">
        <v>38</v>
      </c>
      <c r="D13" s="7" t="s">
        <v>39</v>
      </c>
      <c r="E13" s="22" t="s">
        <v>58</v>
      </c>
      <c r="F13" s="23" t="s">
        <v>59</v>
      </c>
      <c r="G13" s="7" t="s">
        <v>60</v>
      </c>
      <c r="H13" s="22" t="s">
        <v>55</v>
      </c>
      <c r="I13" s="23" t="s">
        <v>56</v>
      </c>
      <c r="J13" s="7" t="s">
        <v>57</v>
      </c>
      <c r="K13" s="22" t="s">
        <v>31</v>
      </c>
      <c r="L13" s="23" t="s">
        <v>32</v>
      </c>
      <c r="M13" s="7" t="s">
        <v>33</v>
      </c>
      <c r="N13" s="22" t="s">
        <v>40</v>
      </c>
      <c r="O13" s="23" t="s">
        <v>41</v>
      </c>
      <c r="P13" s="7" t="s">
        <v>42</v>
      </c>
      <c r="Q13" s="22" t="s">
        <v>52</v>
      </c>
      <c r="R13" s="23" t="s">
        <v>53</v>
      </c>
      <c r="S13" s="7" t="s">
        <v>54</v>
      </c>
      <c r="T13" s="22" t="s">
        <v>49</v>
      </c>
      <c r="U13" s="23" t="s">
        <v>50</v>
      </c>
      <c r="V13" s="7" t="s">
        <v>51</v>
      </c>
      <c r="W13" s="22" t="s">
        <v>34</v>
      </c>
      <c r="X13" s="23" t="s">
        <v>35</v>
      </c>
      <c r="Y13" s="7" t="s">
        <v>36</v>
      </c>
      <c r="Z13" s="22" t="s">
        <v>46</v>
      </c>
      <c r="AA13" s="23" t="s">
        <v>47</v>
      </c>
      <c r="AB13" s="7" t="s">
        <v>48</v>
      </c>
      <c r="AC13" s="23" t="s">
        <v>43</v>
      </c>
      <c r="AD13" s="23" t="s">
        <v>44</v>
      </c>
      <c r="AE13" s="39" t="s">
        <v>45</v>
      </c>
    </row>
    <row r="14" spans="1:37" x14ac:dyDescent="0.2">
      <c r="A14" s="27" t="s">
        <v>109</v>
      </c>
      <c r="B14" s="28">
        <v>644625</v>
      </c>
      <c r="C14" s="29">
        <v>7668</v>
      </c>
      <c r="D14" s="10">
        <v>0.7231178090039625</v>
      </c>
      <c r="E14" s="41">
        <v>419998</v>
      </c>
      <c r="F14" s="29">
        <v>8596.2231823051225</v>
      </c>
      <c r="G14" s="10">
        <v>1.244212493399357</v>
      </c>
      <c r="H14" s="41">
        <v>37380</v>
      </c>
      <c r="I14" s="29">
        <v>3514.6210322024758</v>
      </c>
      <c r="J14" s="10">
        <v>5.7157510431800844</v>
      </c>
      <c r="K14" s="41">
        <v>32376</v>
      </c>
      <c r="L14" s="29">
        <v>3355</v>
      </c>
      <c r="M14" s="10">
        <v>6.2994615697169198</v>
      </c>
      <c r="N14" s="41">
        <v>34469</v>
      </c>
      <c r="O14" s="29">
        <v>4035</v>
      </c>
      <c r="P14" s="10">
        <v>7.1162132292608451</v>
      </c>
      <c r="Q14" s="41">
        <v>26726</v>
      </c>
      <c r="R14" s="29">
        <v>3005</v>
      </c>
      <c r="S14" s="10">
        <v>6.8350958630724454</v>
      </c>
      <c r="T14" s="41">
        <v>72619</v>
      </c>
      <c r="U14" s="29">
        <v>5009</v>
      </c>
      <c r="V14" s="10">
        <v>4.1930965758707934</v>
      </c>
      <c r="W14" s="41">
        <v>21057</v>
      </c>
      <c r="X14" s="29">
        <v>2722.2233560088339</v>
      </c>
      <c r="Y14" s="10">
        <v>7.8588926481900678</v>
      </c>
      <c r="Z14" s="41">
        <v>66845</v>
      </c>
      <c r="AA14" s="29">
        <v>5247.5946870923644</v>
      </c>
      <c r="AB14" s="10">
        <v>4.7722749127170196</v>
      </c>
      <c r="AC14" s="28">
        <v>99345</v>
      </c>
      <c r="AD14" s="29">
        <v>5841.2418200242319</v>
      </c>
      <c r="AE14" s="30">
        <v>3.574318668754036</v>
      </c>
    </row>
    <row r="15" spans="1:37" x14ac:dyDescent="0.2">
      <c r="A15" s="27" t="s">
        <v>110</v>
      </c>
      <c r="B15" s="28">
        <v>1849103</v>
      </c>
      <c r="C15" s="29">
        <v>2270</v>
      </c>
      <c r="D15" s="10">
        <v>7.4627492883113794E-2</v>
      </c>
      <c r="E15" s="41">
        <v>1310255</v>
      </c>
      <c r="F15" s="29">
        <v>12294.23673922054</v>
      </c>
      <c r="G15" s="10">
        <v>0.57040042933801571</v>
      </c>
      <c r="H15" s="41">
        <v>85677</v>
      </c>
      <c r="I15" s="29">
        <v>5308.9149550543752</v>
      </c>
      <c r="J15" s="10">
        <v>3.7668264809052761</v>
      </c>
      <c r="K15" s="41">
        <v>80306</v>
      </c>
      <c r="L15" s="29">
        <v>4870</v>
      </c>
      <c r="M15" s="10">
        <v>3.6865070134092721</v>
      </c>
      <c r="N15" s="41">
        <v>80702</v>
      </c>
      <c r="O15" s="29">
        <v>5370</v>
      </c>
      <c r="P15" s="10">
        <v>4.0450517830656052</v>
      </c>
      <c r="Q15" s="41">
        <v>54936</v>
      </c>
      <c r="R15" s="29">
        <v>4446</v>
      </c>
      <c r="S15" s="10">
        <v>4.9197895047146316</v>
      </c>
      <c r="T15" s="41">
        <v>151870</v>
      </c>
      <c r="U15" s="29">
        <v>6300</v>
      </c>
      <c r="V15" s="10">
        <v>2.5217536274725449</v>
      </c>
      <c r="W15" s="41">
        <v>85357</v>
      </c>
      <c r="X15" s="29">
        <v>4740.7937099182027</v>
      </c>
      <c r="Y15" s="10">
        <v>3.376338747842436</v>
      </c>
      <c r="Z15" s="41">
        <v>161008</v>
      </c>
      <c r="AA15" s="29">
        <v>7249.3999751703586</v>
      </c>
      <c r="AB15" s="10">
        <v>2.737087645391163</v>
      </c>
      <c r="AC15" s="28">
        <v>206806</v>
      </c>
      <c r="AD15" s="29">
        <v>7710.8310836121937</v>
      </c>
      <c r="AE15" s="30">
        <v>2.2665857417999211</v>
      </c>
    </row>
    <row r="16" spans="1:37" x14ac:dyDescent="0.2">
      <c r="A16" s="27" t="s">
        <v>111</v>
      </c>
      <c r="B16" s="28">
        <v>142148050</v>
      </c>
      <c r="C16" s="29">
        <v>4219</v>
      </c>
      <c r="D16" s="10">
        <v>1.804274938233332E-3</v>
      </c>
      <c r="E16" s="41">
        <v>96627907</v>
      </c>
      <c r="F16" s="29">
        <v>128445.3247494824</v>
      </c>
      <c r="G16" s="10">
        <v>8.0807156762072521E-2</v>
      </c>
      <c r="H16" s="41">
        <v>10768173</v>
      </c>
      <c r="I16" s="29">
        <v>58815.579475169667</v>
      </c>
      <c r="J16" s="10">
        <v>0.33203544980785588</v>
      </c>
      <c r="K16" s="41">
        <v>6379448</v>
      </c>
      <c r="L16" s="29">
        <v>48528</v>
      </c>
      <c r="M16" s="10">
        <v>0.46242721864599851</v>
      </c>
      <c r="N16" s="41">
        <v>5996065</v>
      </c>
      <c r="O16" s="29">
        <v>53493</v>
      </c>
      <c r="P16" s="10">
        <v>0.54233136287606376</v>
      </c>
      <c r="Q16" s="41">
        <v>5252400</v>
      </c>
      <c r="R16" s="29">
        <v>42709</v>
      </c>
      <c r="S16" s="10">
        <v>0.49430580178833872</v>
      </c>
      <c r="T16" s="41">
        <v>8949380</v>
      </c>
      <c r="U16" s="29">
        <v>47045</v>
      </c>
      <c r="V16" s="10">
        <v>0.31956162543694511</v>
      </c>
      <c r="W16" s="41">
        <v>8174677</v>
      </c>
      <c r="X16" s="29">
        <v>52223.815429361341</v>
      </c>
      <c r="Y16" s="10">
        <v>0.38835785513005511</v>
      </c>
      <c r="Z16" s="41">
        <v>12375513</v>
      </c>
      <c r="AA16" s="29">
        <v>72225.119127627608</v>
      </c>
      <c r="AB16" s="10">
        <v>0.35478001997976599</v>
      </c>
      <c r="AC16" s="28">
        <v>14201780</v>
      </c>
      <c r="AD16" s="29">
        <v>63539.678201892093</v>
      </c>
      <c r="AE16" s="30">
        <v>0.27197959830161478</v>
      </c>
    </row>
    <row r="17" spans="1:49" x14ac:dyDescent="0.2">
      <c r="A17" s="27" t="s">
        <v>112</v>
      </c>
      <c r="B17" s="28">
        <v>3138685</v>
      </c>
      <c r="C17" s="29">
        <v>419</v>
      </c>
      <c r="D17" s="10">
        <v>8.1152216995527705E-3</v>
      </c>
      <c r="E17" s="41">
        <v>2201550</v>
      </c>
      <c r="F17" s="29">
        <v>15552.287580931619</v>
      </c>
      <c r="G17" s="10">
        <v>0.42943735843837633</v>
      </c>
      <c r="H17" s="41">
        <v>141542</v>
      </c>
      <c r="I17" s="29">
        <v>6788.7259482173822</v>
      </c>
      <c r="J17" s="10">
        <v>2.9156611287845191</v>
      </c>
      <c r="K17" s="41">
        <v>115712</v>
      </c>
      <c r="L17" s="29">
        <v>6571</v>
      </c>
      <c r="M17" s="10">
        <v>3.452130181294887</v>
      </c>
      <c r="N17" s="41">
        <v>109099</v>
      </c>
      <c r="O17" s="29">
        <v>5823</v>
      </c>
      <c r="P17" s="10">
        <v>3.2445921861605802</v>
      </c>
      <c r="Q17" s="41">
        <v>79237</v>
      </c>
      <c r="R17" s="29">
        <v>5909</v>
      </c>
      <c r="S17" s="10">
        <v>4.5333584871179999</v>
      </c>
      <c r="T17" s="41">
        <v>191617</v>
      </c>
      <c r="U17" s="29">
        <v>7043</v>
      </c>
      <c r="V17" s="10">
        <v>2.2343836750211881</v>
      </c>
      <c r="W17" s="41">
        <v>299928</v>
      </c>
      <c r="X17" s="29">
        <v>8810.5482803285286</v>
      </c>
      <c r="Y17" s="10">
        <v>1.7857473798430019</v>
      </c>
      <c r="Z17" s="41">
        <v>224811</v>
      </c>
      <c r="AA17" s="29">
        <v>8779.8274470515644</v>
      </c>
      <c r="AB17" s="10">
        <v>2.3741192036100101</v>
      </c>
      <c r="AC17" s="28">
        <v>270854</v>
      </c>
      <c r="AD17" s="29">
        <v>9193.4830178773918</v>
      </c>
      <c r="AE17" s="30">
        <v>2.0633786009855162</v>
      </c>
    </row>
    <row r="18" spans="1:49" x14ac:dyDescent="0.2">
      <c r="A18" s="31" t="s">
        <v>113</v>
      </c>
      <c r="B18" s="32">
        <v>603670</v>
      </c>
      <c r="C18" s="29">
        <v>6093</v>
      </c>
      <c r="D18" s="12">
        <v>0.61357221127125006</v>
      </c>
      <c r="E18" s="42">
        <v>380638</v>
      </c>
      <c r="F18" s="29">
        <v>7373.1687896046433</v>
      </c>
      <c r="G18" s="12">
        <v>1.177541253622421</v>
      </c>
      <c r="H18" s="42">
        <v>42606</v>
      </c>
      <c r="I18" s="29">
        <v>4481.5160381281694</v>
      </c>
      <c r="J18" s="12">
        <v>6.3942305286684498</v>
      </c>
      <c r="K18" s="42">
        <v>47073</v>
      </c>
      <c r="L18" s="29">
        <v>4509</v>
      </c>
      <c r="M18" s="12">
        <v>5.8229418873886436</v>
      </c>
      <c r="N18" s="42">
        <v>51492</v>
      </c>
      <c r="O18" s="29">
        <v>4021</v>
      </c>
      <c r="P18" s="12">
        <v>4.7471003256739852</v>
      </c>
      <c r="Q18" s="42">
        <v>32766</v>
      </c>
      <c r="R18" s="29">
        <v>3995</v>
      </c>
      <c r="S18" s="12">
        <v>7.4118642146475873</v>
      </c>
      <c r="T18" s="42">
        <v>39630</v>
      </c>
      <c r="U18" s="29">
        <v>3771</v>
      </c>
      <c r="V18" s="12">
        <v>5.784509754745069</v>
      </c>
      <c r="W18" s="42">
        <v>9465</v>
      </c>
      <c r="X18" s="29">
        <v>1758.265053966551</v>
      </c>
      <c r="Y18" s="12">
        <v>11.292700857367979</v>
      </c>
      <c r="Z18" s="42">
        <v>98565</v>
      </c>
      <c r="AA18" s="29">
        <v>6041.4834271062928</v>
      </c>
      <c r="AB18" s="12">
        <v>3.7261038930576529</v>
      </c>
      <c r="AC18" s="32">
        <v>72396</v>
      </c>
      <c r="AD18" s="29">
        <v>5493.6750905018034</v>
      </c>
      <c r="AE18" s="33">
        <v>4.6129898279001154</v>
      </c>
    </row>
    <row r="19" spans="1:49" x14ac:dyDescent="0.2">
      <c r="A19" s="31" t="s">
        <v>114</v>
      </c>
      <c r="B19" s="32">
        <v>591773</v>
      </c>
      <c r="C19" s="29">
        <v>7965</v>
      </c>
      <c r="D19" s="12">
        <v>0.81820990291104845</v>
      </c>
      <c r="E19" s="42">
        <v>272803</v>
      </c>
      <c r="F19" s="29">
        <v>7251.9308463332718</v>
      </c>
      <c r="G19" s="12">
        <v>1.6159897800224681</v>
      </c>
      <c r="H19" s="42">
        <v>38123</v>
      </c>
      <c r="I19" s="29">
        <v>4898.001224989639</v>
      </c>
      <c r="J19" s="12">
        <v>7.8102676690154169</v>
      </c>
      <c r="K19" s="42">
        <v>46852</v>
      </c>
      <c r="L19" s="29">
        <v>4543</v>
      </c>
      <c r="M19" s="12">
        <v>5.8945234518474647</v>
      </c>
      <c r="N19" s="42">
        <v>71373</v>
      </c>
      <c r="O19" s="29">
        <v>5075</v>
      </c>
      <c r="P19" s="12">
        <v>4.3225118503898159</v>
      </c>
      <c r="Q19" s="42">
        <v>47920</v>
      </c>
      <c r="R19" s="29">
        <v>4867</v>
      </c>
      <c r="S19" s="12">
        <v>6.1741707303459146</v>
      </c>
      <c r="T19" s="42">
        <v>108657</v>
      </c>
      <c r="U19" s="29">
        <v>6813</v>
      </c>
      <c r="V19" s="12">
        <v>3.8116654586322261</v>
      </c>
      <c r="W19" s="42">
        <v>6045</v>
      </c>
      <c r="X19" s="29">
        <v>1622.377576275017</v>
      </c>
      <c r="Y19" s="12">
        <v>16.315099532382689</v>
      </c>
      <c r="Z19" s="42">
        <v>118225</v>
      </c>
      <c r="AA19" s="29">
        <v>6811.3489119263304</v>
      </c>
      <c r="AB19" s="12">
        <v>3.5023367616234982</v>
      </c>
      <c r="AC19" s="32">
        <v>156577</v>
      </c>
      <c r="AD19" s="29">
        <v>8372.8524410740683</v>
      </c>
      <c r="AE19" s="33">
        <v>3.2507200312871571</v>
      </c>
    </row>
    <row r="20" spans="1:49" x14ac:dyDescent="0.2">
      <c r="A20" s="31" t="s">
        <v>115</v>
      </c>
      <c r="B20" s="32">
        <v>422315</v>
      </c>
      <c r="C20" s="29">
        <v>3351</v>
      </c>
      <c r="D20" s="12">
        <v>0.48236081286937488</v>
      </c>
      <c r="E20" s="42">
        <v>276601</v>
      </c>
      <c r="F20" s="29">
        <v>6703.0492315065094</v>
      </c>
      <c r="G20" s="12">
        <v>1.473169643074915</v>
      </c>
      <c r="H20" s="42">
        <v>31080</v>
      </c>
      <c r="I20" s="29">
        <v>3331.0222154768048</v>
      </c>
      <c r="J20" s="12">
        <v>6.5152429762135657</v>
      </c>
      <c r="K20" s="42">
        <v>21095</v>
      </c>
      <c r="L20" s="29">
        <v>3727</v>
      </c>
      <c r="M20" s="12">
        <v>10.7402393716081</v>
      </c>
      <c r="N20" s="42">
        <v>33553</v>
      </c>
      <c r="O20" s="29">
        <v>4311</v>
      </c>
      <c r="P20" s="12">
        <v>7.8105346556466451</v>
      </c>
      <c r="Q20" s="42">
        <v>20752</v>
      </c>
      <c r="R20" s="29">
        <v>3948</v>
      </c>
      <c r="S20" s="12">
        <v>11.56515034695451</v>
      </c>
      <c r="T20" s="42">
        <v>22419</v>
      </c>
      <c r="U20" s="29">
        <v>3272</v>
      </c>
      <c r="V20" s="12">
        <v>8.8721965777237095</v>
      </c>
      <c r="W20" s="42">
        <v>16815</v>
      </c>
      <c r="X20" s="29">
        <v>2978.112321588962</v>
      </c>
      <c r="Y20" s="12">
        <v>10.766593084185271</v>
      </c>
      <c r="Z20" s="42">
        <v>54648</v>
      </c>
      <c r="AA20" s="29">
        <v>5698.7059934690433</v>
      </c>
      <c r="AB20" s="12">
        <v>6.3392236908856008</v>
      </c>
      <c r="AC20" s="32">
        <v>43171</v>
      </c>
      <c r="AD20" s="29">
        <v>5127.639612921329</v>
      </c>
      <c r="AE20" s="33">
        <v>7.2203704979558969</v>
      </c>
    </row>
    <row r="21" spans="1:49" ht="16" thickBot="1" x14ac:dyDescent="0.25">
      <c r="A21" s="34" t="s">
        <v>116</v>
      </c>
      <c r="B21" s="35">
        <f>B15-B14</f>
        <v>1204478</v>
      </c>
      <c r="C21" s="36"/>
      <c r="D21" s="40"/>
      <c r="E21" s="43">
        <f t="shared" ref="E21:AE21" si="9">E15-E14</f>
        <v>890257</v>
      </c>
      <c r="F21" s="36"/>
      <c r="G21" s="40"/>
      <c r="H21" s="43">
        <f t="shared" ref="H21:AE21" si="10">H15-H14</f>
        <v>48297</v>
      </c>
      <c r="I21" s="36"/>
      <c r="J21" s="40"/>
      <c r="K21" s="43">
        <f t="shared" ref="K21:AE21" si="11">K15-K14</f>
        <v>47930</v>
      </c>
      <c r="L21" s="36"/>
      <c r="M21" s="40"/>
      <c r="N21" s="43">
        <f t="shared" ref="N21:AE21" si="12">N15-N14</f>
        <v>46233</v>
      </c>
      <c r="O21" s="36"/>
      <c r="P21" s="40"/>
      <c r="Q21" s="43">
        <f t="shared" ref="Q21:AE21" si="13">Q15-Q14</f>
        <v>28210</v>
      </c>
      <c r="R21" s="36"/>
      <c r="S21" s="40"/>
      <c r="T21" s="43">
        <f t="shared" ref="T21:AE21" si="14">T15-T14</f>
        <v>79251</v>
      </c>
      <c r="U21" s="36"/>
      <c r="V21" s="40"/>
      <c r="W21" s="43">
        <f t="shared" ref="W21:AE21" si="15">W15-W14</f>
        <v>64300</v>
      </c>
      <c r="X21" s="36"/>
      <c r="Y21" s="40"/>
      <c r="Z21" s="43">
        <f t="shared" ref="Z21:AE21" si="16">Z15-Z14</f>
        <v>94163</v>
      </c>
      <c r="AA21" s="36"/>
      <c r="AB21" s="40"/>
      <c r="AC21" s="35">
        <f t="shared" ref="AC21:AE21" si="17">AC15-AC14</f>
        <v>107461</v>
      </c>
      <c r="AD21" s="36"/>
      <c r="AE21" s="37"/>
    </row>
    <row r="23" spans="1:49" x14ac:dyDescent="0.2">
      <c r="B23" s="1" t="s">
        <v>61</v>
      </c>
      <c r="C23" s="1" t="s">
        <v>62</v>
      </c>
      <c r="D23" s="1" t="s">
        <v>63</v>
      </c>
      <c r="E23" s="22" t="s">
        <v>64</v>
      </c>
      <c r="F23" s="23" t="s">
        <v>65</v>
      </c>
      <c r="G23" s="23" t="s">
        <v>66</v>
      </c>
      <c r="H23" s="23" t="s">
        <v>67</v>
      </c>
      <c r="I23" s="7" t="s">
        <v>68</v>
      </c>
      <c r="J23" s="22" t="s">
        <v>69</v>
      </c>
      <c r="K23" s="23" t="s">
        <v>70</v>
      </c>
      <c r="L23" s="23" t="s">
        <v>71</v>
      </c>
      <c r="M23" s="23" t="s">
        <v>72</v>
      </c>
      <c r="N23" s="7" t="s">
        <v>73</v>
      </c>
      <c r="O23" s="22" t="s">
        <v>74</v>
      </c>
      <c r="P23" s="23" t="s">
        <v>75</v>
      </c>
      <c r="Q23" s="23" t="s">
        <v>76</v>
      </c>
      <c r="R23" s="23" t="s">
        <v>77</v>
      </c>
      <c r="S23" s="7" t="s">
        <v>78</v>
      </c>
      <c r="T23" s="22" t="s">
        <v>79</v>
      </c>
      <c r="U23" s="23" t="s">
        <v>80</v>
      </c>
      <c r="V23" s="23" t="s">
        <v>81</v>
      </c>
      <c r="W23" s="23" t="s">
        <v>82</v>
      </c>
      <c r="X23" s="7" t="s">
        <v>83</v>
      </c>
      <c r="Y23" s="22" t="s">
        <v>84</v>
      </c>
      <c r="Z23" s="23" t="s">
        <v>85</v>
      </c>
      <c r="AA23" s="23" t="s">
        <v>86</v>
      </c>
      <c r="AB23" s="23" t="s">
        <v>87</v>
      </c>
      <c r="AC23" s="7" t="s">
        <v>88</v>
      </c>
      <c r="AD23" s="22" t="s">
        <v>89</v>
      </c>
      <c r="AE23" s="23" t="s">
        <v>90</v>
      </c>
      <c r="AF23" s="23" t="s">
        <v>91</v>
      </c>
      <c r="AG23" s="23" t="s">
        <v>92</v>
      </c>
      <c r="AH23" s="7" t="s">
        <v>93</v>
      </c>
      <c r="AI23" s="22" t="s">
        <v>94</v>
      </c>
      <c r="AJ23" s="23" t="s">
        <v>95</v>
      </c>
      <c r="AK23" s="23" t="s">
        <v>96</v>
      </c>
      <c r="AL23" s="23" t="s">
        <v>97</v>
      </c>
      <c r="AM23" s="7" t="s">
        <v>98</v>
      </c>
      <c r="AN23" s="22" t="s">
        <v>99</v>
      </c>
      <c r="AO23" s="23" t="s">
        <v>100</v>
      </c>
      <c r="AP23" s="23" t="s">
        <v>101</v>
      </c>
      <c r="AQ23" s="23" t="s">
        <v>102</v>
      </c>
      <c r="AR23" s="7" t="s">
        <v>103</v>
      </c>
      <c r="AS23" s="22" t="s">
        <v>104</v>
      </c>
      <c r="AT23" s="23" t="s">
        <v>105</v>
      </c>
      <c r="AU23" s="23" t="s">
        <v>106</v>
      </c>
      <c r="AV23" s="23" t="s">
        <v>107</v>
      </c>
      <c r="AW23" s="7" t="s">
        <v>108</v>
      </c>
    </row>
    <row r="24" spans="1:49" x14ac:dyDescent="0.2">
      <c r="A24" t="s">
        <v>109</v>
      </c>
      <c r="B24" s="8">
        <v>43255</v>
      </c>
      <c r="C24" s="9">
        <v>10903.03742082911</v>
      </c>
      <c r="D24" s="10">
        <v>15.32305230391921</v>
      </c>
      <c r="E24" s="8">
        <v>36160</v>
      </c>
      <c r="F24" s="9">
        <v>10917.999725224399</v>
      </c>
      <c r="G24" s="16">
        <v>18.354761891129591</v>
      </c>
      <c r="H24" s="18">
        <v>0.63827261087184262</v>
      </c>
      <c r="I24" s="19">
        <v>0.6515384913709521</v>
      </c>
      <c r="J24" s="8">
        <v>-3781</v>
      </c>
      <c r="K24" s="9">
        <v>5160.9573724261663</v>
      </c>
      <c r="L24" s="16">
        <v>82.97699298646755</v>
      </c>
      <c r="M24" s="18">
        <v>6.844538304205397E-2</v>
      </c>
      <c r="N24" s="19">
        <v>5.7987201861547412E-2</v>
      </c>
      <c r="O24" s="8">
        <v>-3892</v>
      </c>
      <c r="P24" s="9">
        <v>5093.1570759205924</v>
      </c>
      <c r="Q24" s="16">
        <v>79.551493296522722</v>
      </c>
      <c r="R24" s="18">
        <v>6.0308961205248007E-2</v>
      </c>
      <c r="S24" s="19">
        <v>5.0224549156486331E-2</v>
      </c>
      <c r="T24" s="8">
        <v>-19281</v>
      </c>
      <c r="U24" s="9">
        <v>5784.6564288642066</v>
      </c>
      <c r="V24" s="16">
        <v>18.238205836806461</v>
      </c>
      <c r="W24" s="18">
        <v>8.9379250710876837E-2</v>
      </c>
      <c r="X24" s="19">
        <v>5.3471398099670352E-2</v>
      </c>
      <c r="Y24" s="8">
        <v>-3826</v>
      </c>
      <c r="Z24" s="9">
        <v>4444.7328378655111</v>
      </c>
      <c r="AA24" s="16">
        <v>70.62115135865325</v>
      </c>
      <c r="AB24" s="18">
        <v>5.0803997538952733E-2</v>
      </c>
      <c r="AC24" s="19">
        <v>4.1459763428349818E-2</v>
      </c>
      <c r="AD24" s="8">
        <v>35100</v>
      </c>
      <c r="AE24" s="9">
        <v>6225.583506788741</v>
      </c>
      <c r="AF24" s="16">
        <v>10.78219157905548</v>
      </c>
      <c r="AG24" s="18">
        <v>6.2389211300863029E-2</v>
      </c>
      <c r="AH24" s="19">
        <v>0.1126530928834594</v>
      </c>
      <c r="AI24" s="8">
        <v>2775</v>
      </c>
      <c r="AJ24" s="9">
        <v>3648.4325401465221</v>
      </c>
      <c r="AK24" s="16">
        <v>79.924040420526779</v>
      </c>
      <c r="AL24" s="18">
        <v>3.040058533016279E-2</v>
      </c>
      <c r="AM24" s="19">
        <v>3.2665503199534623E-2</v>
      </c>
      <c r="AN24" s="8">
        <v>-23173</v>
      </c>
      <c r="AO24" s="9">
        <v>7707.3016678990834</v>
      </c>
      <c r="AP24" s="16">
        <v>20.218744951969128</v>
      </c>
      <c r="AQ24" s="18">
        <v>0.14968821191612491</v>
      </c>
      <c r="AR24" s="19">
        <v>0.1036959472561567</v>
      </c>
      <c r="AS24" s="8">
        <v>31274</v>
      </c>
      <c r="AT24" s="9">
        <v>7649.4143566680968</v>
      </c>
      <c r="AU24" s="16">
        <v>14.86890040566651</v>
      </c>
      <c r="AV24" s="18">
        <v>0.11319320883981571</v>
      </c>
      <c r="AW24" s="19">
        <v>0.15411285631180921</v>
      </c>
    </row>
    <row r="25" spans="1:49" x14ac:dyDescent="0.2">
      <c r="A25" t="s">
        <v>110</v>
      </c>
      <c r="B25" s="8">
        <v>208655</v>
      </c>
      <c r="C25" s="9">
        <v>3185.6121860640851</v>
      </c>
      <c r="D25" s="10">
        <v>0.92810733620042074</v>
      </c>
      <c r="E25" s="8">
        <v>180105</v>
      </c>
      <c r="F25" s="9">
        <v>16066.853767928549</v>
      </c>
      <c r="G25" s="16">
        <v>5.422994562840219</v>
      </c>
      <c r="H25" s="18">
        <v>0.68892765878589268</v>
      </c>
      <c r="I25" s="19">
        <v>0.70858951610591725</v>
      </c>
      <c r="J25" s="8">
        <v>1219</v>
      </c>
      <c r="K25" s="9">
        <v>7249.4211493056464</v>
      </c>
      <c r="L25" s="16">
        <v>361.52116061576442</v>
      </c>
      <c r="M25" s="18">
        <v>5.1484716370162303E-2</v>
      </c>
      <c r="N25" s="19">
        <v>4.6334357794022292E-2</v>
      </c>
      <c r="O25" s="8">
        <v>-11667</v>
      </c>
      <c r="P25" s="9">
        <v>7499.4072432426283</v>
      </c>
      <c r="Q25" s="16">
        <v>39.075256520639371</v>
      </c>
      <c r="R25" s="18">
        <v>5.6065782030274659E-2</v>
      </c>
      <c r="S25" s="19">
        <v>4.342970618727026E-2</v>
      </c>
      <c r="T25" s="8">
        <v>-32176</v>
      </c>
      <c r="U25" s="9">
        <v>8495.4569624005508</v>
      </c>
      <c r="V25" s="16">
        <v>16.05050822754589</v>
      </c>
      <c r="W25" s="18">
        <v>6.8809252106741575E-2</v>
      </c>
      <c r="X25" s="19">
        <v>4.3643864078961529E-2</v>
      </c>
      <c r="Y25" s="8">
        <v>-533</v>
      </c>
      <c r="Z25" s="9">
        <v>5964.5194274140813</v>
      </c>
      <c r="AA25" s="16">
        <v>680.27160905057474</v>
      </c>
      <c r="AB25" s="18">
        <v>3.3813324165106122E-2</v>
      </c>
      <c r="AC25" s="19">
        <v>2.970954024735236E-2</v>
      </c>
      <c r="AD25" s="8">
        <v>74986</v>
      </c>
      <c r="AE25" s="9">
        <v>8168.2067187357598</v>
      </c>
      <c r="AF25" s="16">
        <v>6.6218696942868123</v>
      </c>
      <c r="AG25" s="18">
        <v>4.6867684925093633E-2</v>
      </c>
      <c r="AH25" s="19">
        <v>8.2131714674628722E-2</v>
      </c>
      <c r="AI25" s="8">
        <v>-3279</v>
      </c>
      <c r="AJ25" s="9">
        <v>6969.0233175101384</v>
      </c>
      <c r="AK25" s="16">
        <v>129.20062027788771</v>
      </c>
      <c r="AL25" s="18">
        <v>5.4031581616729087E-2</v>
      </c>
      <c r="AM25" s="19">
        <v>4.616130091184753E-2</v>
      </c>
      <c r="AN25" s="8">
        <v>-43843</v>
      </c>
      <c r="AO25" s="9">
        <v>11331.98561594569</v>
      </c>
      <c r="AP25" s="16">
        <v>15.71230311631534</v>
      </c>
      <c r="AQ25" s="18">
        <v>0.1248750341370162</v>
      </c>
      <c r="AR25" s="19">
        <v>8.707357026623179E-2</v>
      </c>
      <c r="AS25" s="8">
        <v>74453</v>
      </c>
      <c r="AT25" s="9">
        <v>10114.10366765142</v>
      </c>
      <c r="AU25" s="16">
        <v>8.2580840091414647</v>
      </c>
      <c r="AV25" s="18">
        <v>8.0681009090199748E-2</v>
      </c>
      <c r="AW25" s="19">
        <v>0.1118412549219811</v>
      </c>
    </row>
    <row r="26" spans="1:49" x14ac:dyDescent="0.2">
      <c r="A26" t="s">
        <v>111</v>
      </c>
      <c r="B26" s="8">
        <v>10356985</v>
      </c>
      <c r="C26" s="9">
        <v>7124.5380201104972</v>
      </c>
      <c r="D26" s="10">
        <v>4.1817441582109621E-2</v>
      </c>
      <c r="E26" s="8">
        <v>8000273</v>
      </c>
      <c r="F26" s="9">
        <v>175048.09959265479</v>
      </c>
      <c r="G26" s="16">
        <v>1.3301073425539169</v>
      </c>
      <c r="H26" s="18">
        <v>0.6724859079027854</v>
      </c>
      <c r="I26" s="19">
        <v>0.67976948681322047</v>
      </c>
      <c r="J26" s="8">
        <v>-128878</v>
      </c>
      <c r="K26" s="9">
        <v>82089.413257739885</v>
      </c>
      <c r="L26" s="16">
        <v>38.72063415019246</v>
      </c>
      <c r="M26" s="18">
        <v>8.2684292747767077E-2</v>
      </c>
      <c r="N26" s="19">
        <v>7.5753223487765045E-2</v>
      </c>
      <c r="O26" s="8">
        <v>41068</v>
      </c>
      <c r="P26" s="9">
        <v>62997.42871736909</v>
      </c>
      <c r="Q26" s="16">
        <v>93.250972169767948</v>
      </c>
      <c r="R26" s="18">
        <v>4.8094155700160707E-2</v>
      </c>
      <c r="S26" s="19">
        <v>4.4878899147754753E-2</v>
      </c>
      <c r="T26" s="8">
        <v>65255</v>
      </c>
      <c r="U26" s="9">
        <v>68220.285055106593</v>
      </c>
      <c r="V26" s="16">
        <v>63.552674746517312</v>
      </c>
      <c r="W26" s="18">
        <v>4.5001609175857257E-2</v>
      </c>
      <c r="X26" s="19">
        <v>4.2181830844672162E-2</v>
      </c>
      <c r="Y26" s="8">
        <v>511943</v>
      </c>
      <c r="Z26" s="9">
        <v>54730.332595371648</v>
      </c>
      <c r="AA26" s="16">
        <v>6.4989107972882696</v>
      </c>
      <c r="AB26" s="18">
        <v>3.596948700581485E-2</v>
      </c>
      <c r="AC26" s="19">
        <v>3.6950207899440063E-2</v>
      </c>
      <c r="AD26" s="8">
        <v>2439601</v>
      </c>
      <c r="AE26" s="9">
        <v>59837.53465843993</v>
      </c>
      <c r="AF26" s="16">
        <v>1.491038944818033</v>
      </c>
      <c r="AG26" s="18">
        <v>4.9394691514178142E-2</v>
      </c>
      <c r="AH26" s="19">
        <v>6.2958162282212099E-2</v>
      </c>
      <c r="AI26" s="8">
        <v>-572277</v>
      </c>
      <c r="AJ26" s="9">
        <v>71763.608242618342</v>
      </c>
      <c r="AK26" s="16">
        <v>7.6231079991873916</v>
      </c>
      <c r="AL26" s="18">
        <v>6.6369855953436599E-2</v>
      </c>
      <c r="AM26" s="19">
        <v>5.7508189524935437E-2</v>
      </c>
      <c r="AN26" s="8">
        <v>106323</v>
      </c>
      <c r="AO26" s="9">
        <v>92858.404670767413</v>
      </c>
      <c r="AP26" s="16">
        <v>53.091878727379303</v>
      </c>
      <c r="AQ26" s="18">
        <v>9.3095764876017964E-2</v>
      </c>
      <c r="AR26" s="19">
        <v>8.7060729992426908E-2</v>
      </c>
      <c r="AS26" s="8">
        <v>2951544</v>
      </c>
      <c r="AT26" s="9">
        <v>81092.168919076285</v>
      </c>
      <c r="AU26" s="16">
        <v>1.670181820721202</v>
      </c>
      <c r="AV26" s="18">
        <v>8.5364178519992992E-2</v>
      </c>
      <c r="AW26" s="19">
        <v>9.9908370181652162E-2</v>
      </c>
    </row>
    <row r="27" spans="1:49" x14ac:dyDescent="0.2">
      <c r="A27" t="s">
        <v>112</v>
      </c>
      <c r="B27" s="8">
        <v>291947</v>
      </c>
      <c r="C27" s="9">
        <v>755.77906824679917</v>
      </c>
      <c r="D27" s="10">
        <v>0.15737108552852511</v>
      </c>
      <c r="E27" s="8">
        <v>261353</v>
      </c>
      <c r="F27" s="9">
        <v>21532.351497223892</v>
      </c>
      <c r="G27" s="16">
        <v>5.0083891817777513</v>
      </c>
      <c r="H27" s="18">
        <v>0.68155095410958089</v>
      </c>
      <c r="I27" s="19">
        <v>0.70142432260644183</v>
      </c>
      <c r="J27" s="8">
        <v>6486</v>
      </c>
      <c r="K27" s="9">
        <v>9474.4695366020369</v>
      </c>
      <c r="L27" s="16">
        <v>88.799814204473478</v>
      </c>
      <c r="M27" s="18">
        <v>4.7442370882041132E-2</v>
      </c>
      <c r="N27" s="19">
        <v>4.5095955790402667E-2</v>
      </c>
      <c r="O27" s="8">
        <v>-5433</v>
      </c>
      <c r="P27" s="9">
        <v>9227.9728001332987</v>
      </c>
      <c r="Q27" s="16">
        <v>103.2525291532417</v>
      </c>
      <c r="R27" s="18">
        <v>4.2555725184404043E-2</v>
      </c>
      <c r="S27" s="19">
        <v>3.6866394684398077E-2</v>
      </c>
      <c r="T27" s="8">
        <v>-38430</v>
      </c>
      <c r="U27" s="9">
        <v>9652.2812329521348</v>
      </c>
      <c r="V27" s="16">
        <v>15.268405323779209</v>
      </c>
      <c r="W27" s="18">
        <v>5.1823877012917942E-2</v>
      </c>
      <c r="X27" s="19">
        <v>3.4759461366782589E-2</v>
      </c>
      <c r="Y27" s="8">
        <v>-1647</v>
      </c>
      <c r="Z27" s="9">
        <v>8004.7661427427101</v>
      </c>
      <c r="AA27" s="16">
        <v>295.4535055075807</v>
      </c>
      <c r="AB27" s="18">
        <v>2.8412871152877429E-2</v>
      </c>
      <c r="AC27" s="19">
        <v>2.5245285844230941E-2</v>
      </c>
      <c r="AD27" s="8">
        <v>85831</v>
      </c>
      <c r="AE27" s="9">
        <v>9407.6574129801302</v>
      </c>
      <c r="AF27" s="16">
        <v>6.6630246374662594</v>
      </c>
      <c r="AG27" s="18">
        <v>3.7160427127470107E-2</v>
      </c>
      <c r="AH27" s="19">
        <v>6.1050089448288047E-2</v>
      </c>
      <c r="AI27" s="8">
        <v>-16213</v>
      </c>
      <c r="AJ27" s="9">
        <v>11958.448477959</v>
      </c>
      <c r="AK27" s="16">
        <v>44.837929703523223</v>
      </c>
      <c r="AL27" s="18">
        <v>0.1110537745307085</v>
      </c>
      <c r="AM27" s="19">
        <v>9.5558490259455786E-2</v>
      </c>
      <c r="AN27" s="8">
        <v>-43863</v>
      </c>
      <c r="AO27" s="9">
        <v>13353.726633415859</v>
      </c>
      <c r="AP27" s="16">
        <v>18.507094704887439</v>
      </c>
      <c r="AQ27" s="18">
        <v>9.4379602197321985E-2</v>
      </c>
      <c r="AR27" s="19">
        <v>7.1625856051180672E-2</v>
      </c>
      <c r="AS27" s="8">
        <v>84184</v>
      </c>
      <c r="AT27" s="9">
        <v>12352.339818835941</v>
      </c>
      <c r="AU27" s="16">
        <v>8.9197723634724166</v>
      </c>
      <c r="AV27" s="18">
        <v>6.5573298280347539E-2</v>
      </c>
      <c r="AW27" s="19">
        <v>8.6295375292519003E-2</v>
      </c>
    </row>
    <row r="28" spans="1:49" x14ac:dyDescent="0.2">
      <c r="A28" s="3" t="s">
        <v>113</v>
      </c>
      <c r="B28" s="11">
        <v>77871</v>
      </c>
      <c r="C28" s="9">
        <v>7728.2058073009421</v>
      </c>
      <c r="D28" s="12">
        <v>6.0330513942889823</v>
      </c>
      <c r="E28" s="11">
        <v>26613</v>
      </c>
      <c r="F28" s="9">
        <v>9127.1885046820407</v>
      </c>
      <c r="G28" s="17">
        <v>20.84861856983084</v>
      </c>
      <c r="H28" s="18">
        <v>0.67330862173568229</v>
      </c>
      <c r="I28" s="19">
        <v>0.63053986449550248</v>
      </c>
      <c r="J28" s="11">
        <v>10304</v>
      </c>
      <c r="K28" s="9">
        <v>5524.3612300428003</v>
      </c>
      <c r="L28" s="17">
        <v>32.591947825867493</v>
      </c>
      <c r="M28" s="18">
        <v>6.1434122164553372E-2</v>
      </c>
      <c r="N28" s="19">
        <v>7.0578296088922757E-2</v>
      </c>
      <c r="O28" s="11">
        <v>8651</v>
      </c>
      <c r="P28" s="9">
        <v>5584.0412785007238</v>
      </c>
      <c r="Q28" s="17">
        <v>39.238862197358102</v>
      </c>
      <c r="R28" s="18">
        <v>7.3073550919647998E-2</v>
      </c>
      <c r="S28" s="19">
        <v>7.7978034356519288E-2</v>
      </c>
      <c r="T28" s="11">
        <v>4160</v>
      </c>
      <c r="U28" s="9">
        <v>5456.8454257015565</v>
      </c>
      <c r="V28" s="17">
        <v>79.74113610155419</v>
      </c>
      <c r="W28" s="18">
        <v>9.0019189842506356E-2</v>
      </c>
      <c r="X28" s="19">
        <v>8.5298258982556691E-2</v>
      </c>
      <c r="Y28" s="11">
        <v>10978</v>
      </c>
      <c r="Z28" s="9">
        <v>4673.9170938303987</v>
      </c>
      <c r="AA28" s="17">
        <v>25.88164499117272</v>
      </c>
      <c r="AB28" s="18">
        <v>4.1437887862091793E-2</v>
      </c>
      <c r="AC28" s="19">
        <v>5.4277999569301107E-2</v>
      </c>
      <c r="AD28" s="11">
        <v>15365</v>
      </c>
      <c r="AE28" s="9">
        <v>4415.501104065087</v>
      </c>
      <c r="AF28" s="17">
        <v>17.469542466902489</v>
      </c>
      <c r="AG28" s="18">
        <v>4.6148813519995287E-2</v>
      </c>
      <c r="AH28" s="19">
        <v>6.564845031225669E-2</v>
      </c>
      <c r="AI28" s="11">
        <v>1800</v>
      </c>
      <c r="AJ28" s="9">
        <v>2299.9534777903659</v>
      </c>
      <c r="AK28" s="17">
        <v>77.674889489711788</v>
      </c>
      <c r="AL28" s="18">
        <v>1.457781395552293E-2</v>
      </c>
      <c r="AM28" s="19">
        <v>1.5679096194940949E-2</v>
      </c>
      <c r="AN28" s="11">
        <v>12811</v>
      </c>
      <c r="AO28" s="9">
        <v>7807.6039218187807</v>
      </c>
      <c r="AP28" s="17">
        <v>37.04834737538566</v>
      </c>
      <c r="AQ28" s="18">
        <v>0.16309274076215441</v>
      </c>
      <c r="AR28" s="19">
        <v>0.16327629333907601</v>
      </c>
      <c r="AS28" s="11">
        <v>26343</v>
      </c>
      <c r="AT28" s="9">
        <v>6429.7862328385381</v>
      </c>
      <c r="AU28" s="17">
        <v>14.837659492174121</v>
      </c>
      <c r="AV28" s="18">
        <v>8.7586701382087073E-2</v>
      </c>
      <c r="AW28" s="19">
        <v>0.1199264498815578</v>
      </c>
    </row>
    <row r="29" spans="1:49" x14ac:dyDescent="0.2">
      <c r="A29" s="3" t="s">
        <v>114</v>
      </c>
      <c r="B29" s="11">
        <v>77401</v>
      </c>
      <c r="C29" s="9">
        <v>10584.70906543964</v>
      </c>
      <c r="D29" s="12">
        <v>8.3131659746152327</v>
      </c>
      <c r="E29" s="11">
        <v>21219</v>
      </c>
      <c r="F29" s="9">
        <v>9303.7675164419288</v>
      </c>
      <c r="G29" s="17">
        <v>26.65434621933554</v>
      </c>
      <c r="H29" s="18">
        <v>0.48910904948169809</v>
      </c>
      <c r="I29" s="19">
        <v>0.46099264413888441</v>
      </c>
      <c r="J29" s="11">
        <v>9383</v>
      </c>
      <c r="K29" s="9">
        <v>5718.7124424996227</v>
      </c>
      <c r="L29" s="17">
        <v>37.050207158581912</v>
      </c>
      <c r="M29" s="18">
        <v>5.5873958924669308E-2</v>
      </c>
      <c r="N29" s="19">
        <v>6.4421661684463463E-2</v>
      </c>
      <c r="O29" s="11">
        <v>-12231</v>
      </c>
      <c r="P29" s="9">
        <v>6170.7232153127716</v>
      </c>
      <c r="Q29" s="17">
        <v>30.66960610732146</v>
      </c>
      <c r="R29" s="18">
        <v>0.11486433942749601</v>
      </c>
      <c r="S29" s="19">
        <v>7.9172250170251091E-2</v>
      </c>
      <c r="T29" s="11">
        <v>2973</v>
      </c>
      <c r="U29" s="9">
        <v>7044.7584060775289</v>
      </c>
      <c r="V29" s="17">
        <v>144.0473564221362</v>
      </c>
      <c r="W29" s="18">
        <v>0.13297768929879539</v>
      </c>
      <c r="X29" s="19">
        <v>0.1206087469350579</v>
      </c>
      <c r="Y29" s="11">
        <v>3229</v>
      </c>
      <c r="Z29" s="9">
        <v>6136.1924676463659</v>
      </c>
      <c r="AA29" s="17">
        <v>115.5220869315289</v>
      </c>
      <c r="AB29" s="18">
        <v>8.6884589363340148E-2</v>
      </c>
      <c r="AC29" s="19">
        <v>8.0976996246871685E-2</v>
      </c>
      <c r="AD29" s="11">
        <v>53760</v>
      </c>
      <c r="AE29" s="9">
        <v>7548.0441175181268</v>
      </c>
      <c r="AF29" s="17">
        <v>8.5351128481850296</v>
      </c>
      <c r="AG29" s="18">
        <v>0.1067262603718709</v>
      </c>
      <c r="AH29" s="19">
        <v>0.18361263525034091</v>
      </c>
      <c r="AI29" s="11">
        <v>-932</v>
      </c>
      <c r="AJ29" s="9">
        <v>2165.3420053192522</v>
      </c>
      <c r="AK29" s="17">
        <v>141.23576485638961</v>
      </c>
      <c r="AL29" s="18">
        <v>1.3564113132130051E-2</v>
      </c>
      <c r="AM29" s="19">
        <v>1.021506557413062E-2</v>
      </c>
      <c r="AN29" s="11">
        <v>-9258</v>
      </c>
      <c r="AO29" s="9">
        <v>9365.1719685225216</v>
      </c>
      <c r="AP29" s="17">
        <v>61.493990696438807</v>
      </c>
      <c r="AQ29" s="18">
        <v>0.24784202872629149</v>
      </c>
      <c r="AR29" s="19">
        <v>0.199780997105309</v>
      </c>
      <c r="AS29" s="11">
        <v>56989</v>
      </c>
      <c r="AT29" s="9">
        <v>9727.5807886647744</v>
      </c>
      <c r="AU29" s="17">
        <v>10.3764287350764</v>
      </c>
      <c r="AV29" s="18">
        <v>0.19361084973521109</v>
      </c>
      <c r="AW29" s="19">
        <v>0.2645896314972126</v>
      </c>
    </row>
    <row r="30" spans="1:49" x14ac:dyDescent="0.2">
      <c r="A30" s="3" t="s">
        <v>115</v>
      </c>
      <c r="B30" s="11">
        <v>54278</v>
      </c>
      <c r="C30" s="9">
        <v>5809.7949189278625</v>
      </c>
      <c r="D30" s="12">
        <v>6.5068540187041819</v>
      </c>
      <c r="E30" s="11">
        <v>34286</v>
      </c>
      <c r="F30" s="9">
        <v>8991.7038429877139</v>
      </c>
      <c r="G30" s="17">
        <v>15.94260445522478</v>
      </c>
      <c r="H30" s="18">
        <v>0.65839847624016068</v>
      </c>
      <c r="I30" s="19">
        <v>0.65496371192119629</v>
      </c>
      <c r="J30" s="11">
        <v>10785</v>
      </c>
      <c r="K30" s="9">
        <v>4059.9998768472892</v>
      </c>
      <c r="L30" s="17">
        <v>22.884423101697809</v>
      </c>
      <c r="M30" s="18">
        <v>5.5143912161005552E-2</v>
      </c>
      <c r="N30" s="19">
        <v>7.3594354924641558E-2</v>
      </c>
      <c r="O30" s="11">
        <v>872</v>
      </c>
      <c r="P30" s="9">
        <v>4544.2853123456061</v>
      </c>
      <c r="Q30" s="17">
        <v>316.79856336588529</v>
      </c>
      <c r="R30" s="18">
        <v>5.4948279656664947E-2</v>
      </c>
      <c r="S30" s="19">
        <v>4.995086605969478E-2</v>
      </c>
      <c r="T30" s="11">
        <v>4427</v>
      </c>
      <c r="U30" s="9">
        <v>5136.1449551195492</v>
      </c>
      <c r="V30" s="17">
        <v>70.528045368460184</v>
      </c>
      <c r="W30" s="18">
        <v>7.9138782242002839E-2</v>
      </c>
      <c r="X30" s="19">
        <v>7.9450173448729025E-2</v>
      </c>
      <c r="Y30" s="11">
        <v>-3939</v>
      </c>
      <c r="Z30" s="9">
        <v>4941.6078355126483</v>
      </c>
      <c r="AA30" s="17">
        <v>76.263440499727977</v>
      </c>
      <c r="AB30" s="18">
        <v>6.7088363398245282E-2</v>
      </c>
      <c r="AC30" s="19">
        <v>4.9138676106697608E-2</v>
      </c>
      <c r="AD30" s="11">
        <v>9197</v>
      </c>
      <c r="AE30" s="9">
        <v>3647.0954196456119</v>
      </c>
      <c r="AF30" s="17">
        <v>24.10654868391148</v>
      </c>
      <c r="AG30" s="18">
        <v>3.5925735727657823E-2</v>
      </c>
      <c r="AH30" s="19">
        <v>5.3085966636278598E-2</v>
      </c>
      <c r="AI30" s="11">
        <v>-1350</v>
      </c>
      <c r="AJ30" s="9">
        <v>3513.8545786642908</v>
      </c>
      <c r="AK30" s="17">
        <v>158.2282822769015</v>
      </c>
      <c r="AL30" s="18">
        <v>4.9356450574262911E-2</v>
      </c>
      <c r="AM30" s="19">
        <v>3.9816250902762147E-2</v>
      </c>
      <c r="AN30" s="11">
        <v>5299</v>
      </c>
      <c r="AO30" s="9">
        <v>6857.8797014820839</v>
      </c>
      <c r="AP30" s="17">
        <v>78.673784311911618</v>
      </c>
      <c r="AQ30" s="18">
        <v>0.13408706189866779</v>
      </c>
      <c r="AR30" s="19">
        <v>0.1294010395084238</v>
      </c>
      <c r="AS30" s="11">
        <v>5258</v>
      </c>
      <c r="AT30" s="9">
        <v>6141.7255718568213</v>
      </c>
      <c r="AU30" s="17">
        <v>71.007451049919254</v>
      </c>
      <c r="AV30" s="18">
        <v>0.10301409912590311</v>
      </c>
      <c r="AW30" s="19">
        <v>0.1022246427429762</v>
      </c>
    </row>
    <row r="31" spans="1:49" x14ac:dyDescent="0.2">
      <c r="A31" s="6" t="s">
        <v>116</v>
      </c>
      <c r="B31" s="13">
        <f>B25-B24</f>
        <v>165400</v>
      </c>
      <c r="C31" s="14"/>
      <c r="D31" s="15"/>
      <c r="E31" s="13">
        <f>E25-E24</f>
        <v>143945</v>
      </c>
      <c r="F31" s="14"/>
      <c r="G31" s="14"/>
      <c r="H31" s="20">
        <f>E10/$B10</f>
        <v>0.7182444436317581</v>
      </c>
      <c r="I31" s="21">
        <f>E21/$B21</f>
        <v>0.73912267388860564</v>
      </c>
      <c r="J31" s="13">
        <f>J25-J24</f>
        <v>5000</v>
      </c>
      <c r="K31" s="14"/>
      <c r="L31" s="14"/>
      <c r="M31" s="20">
        <f>H10/$B10</f>
        <v>4.1668671649289078E-2</v>
      </c>
      <c r="N31" s="21">
        <f>H21/$B21</f>
        <v>4.0097868122124271E-2</v>
      </c>
      <c r="O31" s="13">
        <f>O25-O24</f>
        <v>-7775</v>
      </c>
      <c r="P31" s="14"/>
      <c r="Q31" s="14"/>
      <c r="R31" s="20">
        <f>K10/$B10</f>
        <v>5.3610027351170944E-2</v>
      </c>
      <c r="S31" s="21">
        <f>K21/$B21</f>
        <v>3.9793171813847991E-2</v>
      </c>
      <c r="T31" s="13"/>
      <c r="U31" s="14"/>
      <c r="V31" s="14"/>
      <c r="W31" s="20"/>
      <c r="X31" s="21"/>
      <c r="Y31" s="13"/>
      <c r="Z31" s="14"/>
      <c r="AA31" s="14"/>
      <c r="AB31" s="20"/>
      <c r="AC31" s="21"/>
      <c r="AD31" s="13"/>
      <c r="AE31" s="14"/>
      <c r="AF31" s="14"/>
      <c r="AG31" s="20"/>
      <c r="AH31" s="21"/>
      <c r="AI31" s="13"/>
      <c r="AJ31" s="14"/>
      <c r="AK31" s="14"/>
      <c r="AL31" s="20"/>
      <c r="AM31" s="21"/>
      <c r="AN31" s="13"/>
      <c r="AO31" s="14"/>
      <c r="AP31" s="14"/>
      <c r="AQ31" s="20"/>
      <c r="AR31" s="21"/>
      <c r="AS31" s="13"/>
      <c r="AT31" s="14"/>
      <c r="AU31" s="14"/>
      <c r="AV31" s="20"/>
      <c r="AW31" s="21"/>
    </row>
    <row r="32" spans="1:49" x14ac:dyDescent="0.2">
      <c r="B32" s="4"/>
    </row>
  </sheetData>
  <mergeCells count="2">
    <mergeCell ref="B1:AE1"/>
    <mergeCell ref="B12:AE12"/>
  </mergeCells>
  <conditionalFormatting sqref="D3:D9">
    <cfRule type="cellIs" dxfId="11" priority="12" operator="greaterThan">
      <formula>20</formula>
    </cfRule>
  </conditionalFormatting>
  <conditionalFormatting sqref="G3:G9 AE3:AE9 J3:J9 M3:M9 P3:P9 S3:S9 V3:V9 Y3:Y9 AB3:AB9">
    <cfRule type="cellIs" dxfId="10" priority="11" operator="greaterThan">
      <formula>20</formula>
    </cfRule>
  </conditionalFormatting>
  <conditionalFormatting sqref="D24:D30">
    <cfRule type="cellIs" dxfId="7" priority="8" operator="greaterThan">
      <formula>20</formula>
    </cfRule>
  </conditionalFormatting>
  <conditionalFormatting sqref="G24:G30">
    <cfRule type="cellIs" dxfId="6" priority="7" operator="greaterThan">
      <formula>20</formula>
    </cfRule>
  </conditionalFormatting>
  <conditionalFormatting sqref="L24:L30">
    <cfRule type="cellIs" dxfId="3" priority="4" operator="greaterThan">
      <formula>20</formula>
    </cfRule>
  </conditionalFormatting>
  <conditionalFormatting sqref="Q24:Q30 V24:V30 AA24:AA30 AF24:AF30 AK24:AK30 AP24:AP30 AU24:AU30">
    <cfRule type="cellIs" dxfId="2" priority="3" operator="greaterThan">
      <formula>20</formula>
    </cfRule>
  </conditionalFormatting>
  <conditionalFormatting sqref="D14:D20">
    <cfRule type="cellIs" dxfId="1" priority="2" operator="greaterThan">
      <formula>20</formula>
    </cfRule>
  </conditionalFormatting>
  <conditionalFormatting sqref="G14:G20 AE14:AE20 J14:J20 M14:M20 P14:P20 S14:S20 V14:V20 Y14:Y20 AB14:AB20">
    <cfRule type="cellIs" dxfId="0" priority="1" operator="greaterThan">
      <formula>20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2023-03-26T03:55:48Z</dcterms:created>
  <dcterms:modified xsi:type="dcterms:W3CDTF">2023-03-26T04:26:20Z</dcterms:modified>
</cp:coreProperties>
</file>