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ocuments/GitHub/phx/data/mag/"/>
    </mc:Choice>
  </mc:AlternateContent>
  <xr:revisionPtr revIDLastSave="0" documentId="13_ncr:1_{0F9F800C-3396-9142-BA4A-519CFD60B71D}" xr6:coauthVersionLast="47" xr6:coauthVersionMax="47" xr10:uidLastSave="{00000000-0000-0000-0000-000000000000}"/>
  <bookViews>
    <workbookView xWindow="560" yWindow="2200" windowWidth="25040" windowHeight="13680" xr2:uid="{00000000-000D-0000-FFFF-FFFF00000000}"/>
  </bookViews>
  <sheets>
    <sheet name="evictions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P25" i="1"/>
  <c r="Q25" i="1"/>
  <c r="R25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R14" i="1"/>
  <c r="O14" i="1"/>
  <c r="P14" i="1"/>
  <c r="Q14" i="1"/>
  <c r="K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L14" i="1"/>
  <c r="M14" i="1"/>
  <c r="N14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K3" i="1"/>
  <c r="K4" i="1"/>
  <c r="K5" i="1"/>
  <c r="K6" i="1"/>
  <c r="K7" i="1"/>
  <c r="K8" i="1"/>
  <c r="K9" i="1"/>
  <c r="K10" i="1"/>
  <c r="K11" i="1"/>
  <c r="K12" i="1"/>
  <c r="K13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<sst xmlns="http://schemas.openxmlformats.org/spreadsheetml/2006/main" count="109" uniqueCount="104">
  <si>
    <t>geoid</t>
  </si>
  <si>
    <t>puma_lbl</t>
  </si>
  <si>
    <t>e_19</t>
  </si>
  <si>
    <t>e_20</t>
  </si>
  <si>
    <t>e_21</t>
  </si>
  <si>
    <t>e_22</t>
  </si>
  <si>
    <t>e_m_19</t>
  </si>
  <si>
    <t>e_m_20</t>
  </si>
  <si>
    <t>e_m_21</t>
  </si>
  <si>
    <t>e_m_22</t>
  </si>
  <si>
    <t>Maricopa County--Gilbert (South) &amp; Queen Creek Towns PUMA</t>
  </si>
  <si>
    <t>Maricopa County--Mesa City (East) PUMA</t>
  </si>
  <si>
    <t>Maricopa County--Mesa City (North Central) PUMA</t>
  </si>
  <si>
    <t>Maricopa County--Mesa City (West) PUMA</t>
  </si>
  <si>
    <t>Maricopa County--Mesa City (South Central) PUMA</t>
  </si>
  <si>
    <t>Maricopa County--Gilbert Town (North) PUMA</t>
  </si>
  <si>
    <t>Maricopa County--Chandler City (Northeast) PUMA</t>
  </si>
  <si>
    <t>Maricopa County--Chandler City (South) PUMA</t>
  </si>
  <si>
    <t>Maricopa County--Tempe (South) &amp; Chandler (Northwest) Cities PUMA</t>
  </si>
  <si>
    <t>Maricopa County--Tempe City (North) PUMA</t>
  </si>
  <si>
    <t>Maricopa County--Scottsdale City (Southwest) &amp; Paradise Valley Town PUMA</t>
  </si>
  <si>
    <t>Maricopa County (Northeast)--Scottsdale City (Southeast) &amp; Fountain Hills Town PUMA</t>
  </si>
  <si>
    <t>Maricopa County--Scottsdale (North), Phoenix (Far Northeast) Cities &amp; Cave Creek PUMA</t>
  </si>
  <si>
    <t>Phoenix City (Northeast) PUMA</t>
  </si>
  <si>
    <t>Phoenix City (Northeast Central) PUMA</t>
  </si>
  <si>
    <t>Phoenix City (Northwest Central) PUMA</t>
  </si>
  <si>
    <t>Phoenix City (Uptown) PUMA</t>
  </si>
  <si>
    <t>Phoenix City (East) PUMA</t>
  </si>
  <si>
    <t>Phoenix City--Downtown &amp; Sky Harbor International Airport PUMA</t>
  </si>
  <si>
    <t>Phoenix City (South) PUMA</t>
  </si>
  <si>
    <t>Phoenix City--Ahwatukee &amp; South Mountain PUMA</t>
  </si>
  <si>
    <t>Phoenix (Southwest) &amp; Tolleson Cities PUMA</t>
  </si>
  <si>
    <t>Phoenix City--Maryvale (East) PUMA</t>
  </si>
  <si>
    <t>Phoenix City--Maryvale (West) PUMA</t>
  </si>
  <si>
    <t>Maricopa County--Glendale City (South) PUMA</t>
  </si>
  <si>
    <t>Phoenix City (West) PUMA</t>
  </si>
  <si>
    <t>Maricopa County--Glendale City (North) PUMA</t>
  </si>
  <si>
    <t>Maricopa County--Peoria City (South &amp; Central) PUMA</t>
  </si>
  <si>
    <t>Phoenix City (North) PUMA</t>
  </si>
  <si>
    <t>Phoenix (Far North) &amp; Peoria (Northwest) Cities PUMA</t>
  </si>
  <si>
    <t>Maricopa County--El Mirage City &amp; Sun City PUMA</t>
  </si>
  <si>
    <t>Maricopa County--Surprise City (Central) PUMA</t>
  </si>
  <si>
    <t>Maricopa County--Goodyear, Glendale (West) &amp; Litchfield Park (Northwest) Cities PUMA</t>
  </si>
  <si>
    <t>Maricopa County--Avondale (Central) &amp; Litchfield Park (Central) Cities PUMA</t>
  </si>
  <si>
    <t>Maricopa County (West) &amp; Gila River Indian Community (Northwest) PUMA</t>
  </si>
  <si>
    <t>GEO_ID</t>
  </si>
  <si>
    <t>p_o_21E</t>
  </si>
  <si>
    <t>p_o_21M</t>
  </si>
  <si>
    <t>p_o_21C</t>
  </si>
  <si>
    <t>p_r_21E</t>
  </si>
  <si>
    <t>p_r_21M</t>
  </si>
  <si>
    <t>p_r_21C</t>
  </si>
  <si>
    <t>p_tot_21E</t>
  </si>
  <si>
    <t>p_tot_21M</t>
  </si>
  <si>
    <t>p_tot_21C</t>
  </si>
  <si>
    <t>h_otot_21E</t>
  </si>
  <si>
    <t>h_otot_21M</t>
  </si>
  <si>
    <t>h_otot_21C</t>
  </si>
  <si>
    <t>h_rtot_21E</t>
  </si>
  <si>
    <t>h_rtot_21M</t>
  </si>
  <si>
    <t>h_rtot_21C</t>
  </si>
  <si>
    <t>h_tot_21E</t>
  </si>
  <si>
    <t>h_tot_21M</t>
  </si>
  <si>
    <t>h_tot_21C</t>
  </si>
  <si>
    <t>Phoenix</t>
  </si>
  <si>
    <t>Maricopa</t>
  </si>
  <si>
    <t>US</t>
  </si>
  <si>
    <t>AZ</t>
  </si>
  <si>
    <t>San Antonio</t>
  </si>
  <si>
    <t>Houston</t>
  </si>
  <si>
    <t>Jacksonville</t>
  </si>
  <si>
    <t>Gilbert</t>
  </si>
  <si>
    <t>Glendale</t>
  </si>
  <si>
    <t>Goodyear</t>
  </si>
  <si>
    <t>Buckeye</t>
  </si>
  <si>
    <t>Chandler</t>
  </si>
  <si>
    <t>Mesa</t>
  </si>
  <si>
    <t>Surprise</t>
  </si>
  <si>
    <t>Avondale</t>
  </si>
  <si>
    <t>Peoria</t>
  </si>
  <si>
    <t>Scottsdale</t>
  </si>
  <si>
    <t>Tempe</t>
  </si>
  <si>
    <t>Queen Creek</t>
  </si>
  <si>
    <t>e_m_c_19</t>
  </si>
  <si>
    <t>e_m_c_20</t>
  </si>
  <si>
    <t>e_m_c_21</t>
  </si>
  <si>
    <t>e_m_c_22</t>
  </si>
  <si>
    <t>Tucson</t>
  </si>
  <si>
    <t>Albuquerque</t>
  </si>
  <si>
    <t>0400112</t>
  </si>
  <si>
    <t>0400120</t>
  </si>
  <si>
    <t>0400121</t>
  </si>
  <si>
    <t>0400128</t>
  </si>
  <si>
    <t>0400119</t>
  </si>
  <si>
    <t>0400123</t>
  </si>
  <si>
    <t>0400115</t>
  </si>
  <si>
    <t>0400118</t>
  </si>
  <si>
    <t>0400114</t>
  </si>
  <si>
    <t>0400113</t>
  </si>
  <si>
    <t>0400117</t>
  </si>
  <si>
    <t>0400122</t>
  </si>
  <si>
    <t>0400116</t>
  </si>
  <si>
    <t>0400125</t>
  </si>
  <si>
    <t>0400129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</si>
</sst>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9" fillId="0" borderId="10" xfId="42" applyFont="1" applyBorder="1" applyAlignment="1">
      <alignment horizontal="center" vertical="top"/>
    </xf>
    <xf numFmtId="0" fontId="18" fillId="0" borderId="0" xfId="42"/>
    <xf numFmtId="1" fontId="14" fillId="0" borderId="0" xfId="0" applyNumberFormat="1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O14" sqref="O1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83</v>
      </c>
      <c r="L1" t="s">
        <v>84</v>
      </c>
      <c r="M1" t="s">
        <v>85</v>
      </c>
      <c r="N1" t="s">
        <v>86</v>
      </c>
      <c r="O1" t="s">
        <v>83</v>
      </c>
      <c r="P1" t="s">
        <v>84</v>
      </c>
      <c r="Q1" t="s">
        <v>85</v>
      </c>
      <c r="R1" t="s">
        <v>86</v>
      </c>
    </row>
    <row r="2" spans="1:18" x14ac:dyDescent="0.2">
      <c r="A2">
        <v>400100</v>
      </c>
      <c r="B2" t="s">
        <v>10</v>
      </c>
      <c r="C2">
        <v>623</v>
      </c>
      <c r="D2">
        <v>346</v>
      </c>
      <c r="E2">
        <v>412</v>
      </c>
      <c r="F2">
        <v>397</v>
      </c>
      <c r="G2">
        <v>52</v>
      </c>
      <c r="H2">
        <v>29</v>
      </c>
      <c r="I2">
        <v>34</v>
      </c>
      <c r="J2">
        <v>50</v>
      </c>
      <c r="K2" s="3" t="str">
        <f>_xlfn.IFNA(G2/(VLOOKUP(TEXT($A2,"0000000"),Sheet1!$A$1:$S$38,COLUMN(Sheet1!$N1),FALSE)/10000),"")</f>
        <v/>
      </c>
      <c r="L2" s="3" t="str">
        <f>_xlfn.IFNA(H2/(VLOOKUP(TEXT($A2,"0000000"),Sheet1!$A$1:$S$38,COLUMN(Sheet1!$N1),FALSE)/10000),"")</f>
        <v/>
      </c>
      <c r="M2" s="3" t="str">
        <f>_xlfn.IFNA(I2/(VLOOKUP(TEXT($A2,"0000000"),Sheet1!$A$1:$S$38,COLUMN(Sheet1!$N1),FALSE)/10000),"")</f>
        <v/>
      </c>
      <c r="N2" s="3" t="str">
        <f>_xlfn.IFNA(J2/(VLOOKUP(TEXT($A2,"0000000"),Sheet1!$A$1:$S$38,COLUMN(Sheet1!$N1),FALSE)/10000),"")</f>
        <v/>
      </c>
    </row>
    <row r="3" spans="1:18" x14ac:dyDescent="0.2">
      <c r="A3">
        <v>400101</v>
      </c>
      <c r="B3" t="s">
        <v>11</v>
      </c>
      <c r="C3">
        <v>1412</v>
      </c>
      <c r="D3">
        <v>668</v>
      </c>
      <c r="E3">
        <v>938</v>
      </c>
      <c r="F3">
        <v>715</v>
      </c>
      <c r="G3">
        <v>118</v>
      </c>
      <c r="H3">
        <v>56</v>
      </c>
      <c r="I3">
        <v>78</v>
      </c>
      <c r="J3">
        <v>89</v>
      </c>
      <c r="K3" s="3" t="str">
        <f>_xlfn.IFNA(G3/(VLOOKUP(TEXT($A3,"0000000"),Sheet1!$A$1:$S$38,COLUMN(Sheet1!$N2),FALSE)/10000),"")</f>
        <v/>
      </c>
      <c r="L3" s="3" t="str">
        <f>_xlfn.IFNA(H3/(VLOOKUP(TEXT($A3,"0000000"),Sheet1!$A$1:$S$38,COLUMN(Sheet1!$N2),FALSE)/10000),"")</f>
        <v/>
      </c>
      <c r="M3" s="3" t="str">
        <f>_xlfn.IFNA(I3/(VLOOKUP(TEXT($A3,"0000000"),Sheet1!$A$1:$S$38,COLUMN(Sheet1!$N2),FALSE)/10000),"")</f>
        <v/>
      </c>
      <c r="N3" s="3" t="str">
        <f>_xlfn.IFNA(J3/(VLOOKUP(TEXT($A3,"0000000"),Sheet1!$A$1:$S$38,COLUMN(Sheet1!$N2),FALSE)/10000),"")</f>
        <v/>
      </c>
    </row>
    <row r="4" spans="1:18" x14ac:dyDescent="0.2">
      <c r="A4">
        <v>400102</v>
      </c>
      <c r="B4" t="s">
        <v>12</v>
      </c>
      <c r="C4">
        <v>1880</v>
      </c>
      <c r="D4">
        <v>1005</v>
      </c>
      <c r="E4">
        <v>1280</v>
      </c>
      <c r="F4">
        <v>882</v>
      </c>
      <c r="G4">
        <v>157</v>
      </c>
      <c r="H4">
        <v>84</v>
      </c>
      <c r="I4">
        <v>107</v>
      </c>
      <c r="J4">
        <v>110</v>
      </c>
      <c r="K4" s="3" t="str">
        <f>_xlfn.IFNA(G4/(VLOOKUP(TEXT($A4,"0000000"),Sheet1!$A$1:$S$38,COLUMN(Sheet1!$N3),FALSE)/10000),"")</f>
        <v/>
      </c>
      <c r="L4" s="3" t="str">
        <f>_xlfn.IFNA(H4/(VLOOKUP(TEXT($A4,"0000000"),Sheet1!$A$1:$S$38,COLUMN(Sheet1!$N3),FALSE)/10000),"")</f>
        <v/>
      </c>
      <c r="M4" s="3" t="str">
        <f>_xlfn.IFNA(I4/(VLOOKUP(TEXT($A4,"0000000"),Sheet1!$A$1:$S$38,COLUMN(Sheet1!$N3),FALSE)/10000),"")</f>
        <v/>
      </c>
      <c r="N4" s="3" t="str">
        <f>_xlfn.IFNA(J4/(VLOOKUP(TEXT($A4,"0000000"),Sheet1!$A$1:$S$38,COLUMN(Sheet1!$N3),FALSE)/10000),"")</f>
        <v/>
      </c>
    </row>
    <row r="5" spans="1:18" x14ac:dyDescent="0.2">
      <c r="A5">
        <v>400103</v>
      </c>
      <c r="B5" t="s">
        <v>13</v>
      </c>
      <c r="C5">
        <v>3955</v>
      </c>
      <c r="D5">
        <v>2150</v>
      </c>
      <c r="E5">
        <v>2811</v>
      </c>
      <c r="F5">
        <v>2224</v>
      </c>
      <c r="G5">
        <v>330</v>
      </c>
      <c r="H5">
        <v>179</v>
      </c>
      <c r="I5">
        <v>234</v>
      </c>
      <c r="J5">
        <v>278</v>
      </c>
      <c r="K5" s="3" t="str">
        <f>_xlfn.IFNA(G5/(VLOOKUP(TEXT($A5,"0000000"),Sheet1!$A$1:$S$38,COLUMN(Sheet1!$N4),FALSE)/10000),"")</f>
        <v/>
      </c>
      <c r="L5" s="3" t="str">
        <f>_xlfn.IFNA(H5/(VLOOKUP(TEXT($A5,"0000000"),Sheet1!$A$1:$S$38,COLUMN(Sheet1!$N4),FALSE)/10000),"")</f>
        <v/>
      </c>
      <c r="M5" s="3" t="str">
        <f>_xlfn.IFNA(I5/(VLOOKUP(TEXT($A5,"0000000"),Sheet1!$A$1:$S$38,COLUMN(Sheet1!$N4),FALSE)/10000),"")</f>
        <v/>
      </c>
      <c r="N5" s="3" t="str">
        <f>_xlfn.IFNA(J5/(VLOOKUP(TEXT($A5,"0000000"),Sheet1!$A$1:$S$38,COLUMN(Sheet1!$N4),FALSE)/10000),"")</f>
        <v/>
      </c>
    </row>
    <row r="6" spans="1:18" x14ac:dyDescent="0.2">
      <c r="A6">
        <v>400104</v>
      </c>
      <c r="B6" t="s">
        <v>14</v>
      </c>
      <c r="C6">
        <v>2178</v>
      </c>
      <c r="D6">
        <v>1112</v>
      </c>
      <c r="E6">
        <v>1298</v>
      </c>
      <c r="F6">
        <v>884</v>
      </c>
      <c r="G6">
        <v>182</v>
      </c>
      <c r="H6">
        <v>93</v>
      </c>
      <c r="I6">
        <v>108</v>
      </c>
      <c r="J6">
        <v>111</v>
      </c>
      <c r="K6" s="3" t="str">
        <f>_xlfn.IFNA(G6/(VLOOKUP(TEXT($A6,"0000000"),Sheet1!$A$1:$S$38,COLUMN(Sheet1!$N5),FALSE)/10000),"")</f>
        <v/>
      </c>
      <c r="L6" s="3" t="str">
        <f>_xlfn.IFNA(H6/(VLOOKUP(TEXT($A6,"0000000"),Sheet1!$A$1:$S$38,COLUMN(Sheet1!$N5),FALSE)/10000),"")</f>
        <v/>
      </c>
      <c r="M6" s="3" t="str">
        <f>_xlfn.IFNA(I6/(VLOOKUP(TEXT($A6,"0000000"),Sheet1!$A$1:$S$38,COLUMN(Sheet1!$N5),FALSE)/10000),"")</f>
        <v/>
      </c>
      <c r="N6" s="3" t="str">
        <f>_xlfn.IFNA(J6/(VLOOKUP(TEXT($A6,"0000000"),Sheet1!$A$1:$S$38,COLUMN(Sheet1!$N5),FALSE)/10000),"")</f>
        <v/>
      </c>
    </row>
    <row r="7" spans="1:18" x14ac:dyDescent="0.2">
      <c r="A7">
        <v>400105</v>
      </c>
      <c r="B7" t="s">
        <v>15</v>
      </c>
      <c r="C7">
        <v>932</v>
      </c>
      <c r="D7">
        <v>420</v>
      </c>
      <c r="E7">
        <v>497</v>
      </c>
      <c r="F7">
        <v>446</v>
      </c>
      <c r="G7">
        <v>78</v>
      </c>
      <c r="H7">
        <v>35</v>
      </c>
      <c r="I7">
        <v>41</v>
      </c>
      <c r="J7">
        <v>56</v>
      </c>
      <c r="K7" s="3" t="str">
        <f>_xlfn.IFNA(G7/(VLOOKUP(TEXT($A7,"0000000"),Sheet1!$A$1:$S$38,COLUMN(Sheet1!$N6),FALSE)/10000),"")</f>
        <v/>
      </c>
      <c r="L7" s="3" t="str">
        <f>_xlfn.IFNA(H7/(VLOOKUP(TEXT($A7,"0000000"),Sheet1!$A$1:$S$38,COLUMN(Sheet1!$N6),FALSE)/10000),"")</f>
        <v/>
      </c>
      <c r="M7" s="3" t="str">
        <f>_xlfn.IFNA(I7/(VLOOKUP(TEXT($A7,"0000000"),Sheet1!$A$1:$S$38,COLUMN(Sheet1!$N6),FALSE)/10000),"")</f>
        <v/>
      </c>
      <c r="N7" s="3" t="str">
        <f>_xlfn.IFNA(J7/(VLOOKUP(TEXT($A7,"0000000"),Sheet1!$A$1:$S$38,COLUMN(Sheet1!$N6),FALSE)/10000),"")</f>
        <v/>
      </c>
    </row>
    <row r="8" spans="1:18" x14ac:dyDescent="0.2">
      <c r="A8">
        <v>400106</v>
      </c>
      <c r="B8" t="s">
        <v>16</v>
      </c>
      <c r="C8">
        <v>2336</v>
      </c>
      <c r="D8">
        <v>984</v>
      </c>
      <c r="E8">
        <v>1326</v>
      </c>
      <c r="F8">
        <v>1182</v>
      </c>
      <c r="G8">
        <v>195</v>
      </c>
      <c r="H8">
        <v>82</v>
      </c>
      <c r="I8">
        <v>111</v>
      </c>
      <c r="J8">
        <v>148</v>
      </c>
      <c r="K8" s="3" t="str">
        <f>_xlfn.IFNA(G8/(VLOOKUP(TEXT($A8,"0000000"),Sheet1!$A$1:$S$38,COLUMN(Sheet1!$N7),FALSE)/10000),"")</f>
        <v/>
      </c>
      <c r="L8" s="3" t="str">
        <f>_xlfn.IFNA(H8/(VLOOKUP(TEXT($A8,"0000000"),Sheet1!$A$1:$S$38,COLUMN(Sheet1!$N7),FALSE)/10000),"")</f>
        <v/>
      </c>
      <c r="M8" s="3" t="str">
        <f>_xlfn.IFNA(I8/(VLOOKUP(TEXT($A8,"0000000"),Sheet1!$A$1:$S$38,COLUMN(Sheet1!$N7),FALSE)/10000),"")</f>
        <v/>
      </c>
      <c r="N8" s="3" t="str">
        <f>_xlfn.IFNA(J8/(VLOOKUP(TEXT($A8,"0000000"),Sheet1!$A$1:$S$38,COLUMN(Sheet1!$N7),FALSE)/10000),"")</f>
        <v/>
      </c>
    </row>
    <row r="9" spans="1:18" x14ac:dyDescent="0.2">
      <c r="A9">
        <v>400107</v>
      </c>
      <c r="B9" t="s">
        <v>17</v>
      </c>
      <c r="C9">
        <v>920</v>
      </c>
      <c r="D9">
        <v>376</v>
      </c>
      <c r="E9">
        <v>571</v>
      </c>
      <c r="F9">
        <v>506</v>
      </c>
      <c r="G9">
        <v>77</v>
      </c>
      <c r="H9">
        <v>31</v>
      </c>
      <c r="I9">
        <v>48</v>
      </c>
      <c r="J9">
        <v>63</v>
      </c>
      <c r="K9" s="3" t="str">
        <f>_xlfn.IFNA(G9/(VLOOKUP(TEXT($A9,"0000000"),Sheet1!$A$1:$S$38,COLUMN(Sheet1!$N8),FALSE)/10000),"")</f>
        <v/>
      </c>
      <c r="L9" s="3" t="str">
        <f>_xlfn.IFNA(H9/(VLOOKUP(TEXT($A9,"0000000"),Sheet1!$A$1:$S$38,COLUMN(Sheet1!$N8),FALSE)/10000),"")</f>
        <v/>
      </c>
      <c r="M9" s="3" t="str">
        <f>_xlfn.IFNA(I9/(VLOOKUP(TEXT($A9,"0000000"),Sheet1!$A$1:$S$38,COLUMN(Sheet1!$N8),FALSE)/10000),"")</f>
        <v/>
      </c>
      <c r="N9" s="3" t="str">
        <f>_xlfn.IFNA(J9/(VLOOKUP(TEXT($A9,"0000000"),Sheet1!$A$1:$S$38,COLUMN(Sheet1!$N8),FALSE)/10000),"")</f>
        <v/>
      </c>
    </row>
    <row r="10" spans="1:18" x14ac:dyDescent="0.2">
      <c r="A10">
        <v>400108</v>
      </c>
      <c r="B10" t="s">
        <v>18</v>
      </c>
      <c r="C10">
        <v>2236</v>
      </c>
      <c r="D10">
        <v>1005</v>
      </c>
      <c r="E10">
        <v>1287</v>
      </c>
      <c r="F10">
        <v>1240</v>
      </c>
      <c r="G10">
        <v>186</v>
      </c>
      <c r="H10">
        <v>84</v>
      </c>
      <c r="I10">
        <v>107</v>
      </c>
      <c r="J10">
        <v>155</v>
      </c>
      <c r="K10" s="3" t="str">
        <f>_xlfn.IFNA(G10/(VLOOKUP(TEXT($A10,"0000000"),Sheet1!$A$1:$S$38,COLUMN(Sheet1!$N9),FALSE)/10000),"")</f>
        <v/>
      </c>
      <c r="L10" s="3" t="str">
        <f>_xlfn.IFNA(H10/(VLOOKUP(TEXT($A10,"0000000"),Sheet1!$A$1:$S$38,COLUMN(Sheet1!$N9),FALSE)/10000),"")</f>
        <v/>
      </c>
      <c r="M10" s="3" t="str">
        <f>_xlfn.IFNA(I10/(VLOOKUP(TEXT($A10,"0000000"),Sheet1!$A$1:$S$38,COLUMN(Sheet1!$N9),FALSE)/10000),"")</f>
        <v/>
      </c>
      <c r="N10" s="3" t="str">
        <f>_xlfn.IFNA(J10/(VLOOKUP(TEXT($A10,"0000000"),Sheet1!$A$1:$S$38,COLUMN(Sheet1!$N9),FALSE)/10000),"")</f>
        <v/>
      </c>
    </row>
    <row r="11" spans="1:18" x14ac:dyDescent="0.2">
      <c r="A11">
        <v>400109</v>
      </c>
      <c r="B11" t="s">
        <v>19</v>
      </c>
      <c r="C11">
        <v>3755</v>
      </c>
      <c r="D11">
        <v>2058</v>
      </c>
      <c r="E11">
        <v>2703</v>
      </c>
      <c r="F11">
        <v>1926</v>
      </c>
      <c r="G11">
        <v>313</v>
      </c>
      <c r="H11">
        <v>172</v>
      </c>
      <c r="I11">
        <v>225</v>
      </c>
      <c r="J11">
        <v>241</v>
      </c>
      <c r="K11" s="3" t="str">
        <f>_xlfn.IFNA(G11/(VLOOKUP(TEXT($A11,"0000000"),Sheet1!$A$1:$S$38,COLUMN(Sheet1!$N10),FALSE)/10000),"")</f>
        <v/>
      </c>
      <c r="L11" s="3" t="str">
        <f>_xlfn.IFNA(H11/(VLOOKUP(TEXT($A11,"0000000"),Sheet1!$A$1:$S$38,COLUMN(Sheet1!$N10),FALSE)/10000),"")</f>
        <v/>
      </c>
      <c r="M11" s="3" t="str">
        <f>_xlfn.IFNA(I11/(VLOOKUP(TEXT($A11,"0000000"),Sheet1!$A$1:$S$38,COLUMN(Sheet1!$N10),FALSE)/10000),"")</f>
        <v/>
      </c>
      <c r="N11" s="3" t="str">
        <f>_xlfn.IFNA(J11/(VLOOKUP(TEXT($A11,"0000000"),Sheet1!$A$1:$S$38,COLUMN(Sheet1!$N10),FALSE)/10000),"")</f>
        <v/>
      </c>
    </row>
    <row r="12" spans="1:18" x14ac:dyDescent="0.2">
      <c r="A12">
        <v>400110</v>
      </c>
      <c r="B12" t="s">
        <v>20</v>
      </c>
      <c r="C12">
        <v>1110</v>
      </c>
      <c r="D12">
        <v>641</v>
      </c>
      <c r="E12">
        <v>816</v>
      </c>
      <c r="F12">
        <v>695</v>
      </c>
      <c r="G12">
        <v>93</v>
      </c>
      <c r="H12">
        <v>53</v>
      </c>
      <c r="I12">
        <v>68</v>
      </c>
      <c r="J12">
        <v>87</v>
      </c>
      <c r="K12" s="3" t="str">
        <f>_xlfn.IFNA(G12/(VLOOKUP(TEXT($A12,"0000000"),Sheet1!$A$1:$S$38,COLUMN(Sheet1!$N11),FALSE)/10000),"")</f>
        <v/>
      </c>
      <c r="L12" s="3" t="str">
        <f>_xlfn.IFNA(H12/(VLOOKUP(TEXT($A12,"0000000"),Sheet1!$A$1:$S$38,COLUMN(Sheet1!$N11),FALSE)/10000),"")</f>
        <v/>
      </c>
      <c r="M12" s="3" t="str">
        <f>_xlfn.IFNA(I12/(VLOOKUP(TEXT($A12,"0000000"),Sheet1!$A$1:$S$38,COLUMN(Sheet1!$N11),FALSE)/10000),"")</f>
        <v/>
      </c>
      <c r="N12" s="3" t="str">
        <f>_xlfn.IFNA(J12/(VLOOKUP(TEXT($A12,"0000000"),Sheet1!$A$1:$S$38,COLUMN(Sheet1!$N11),FALSE)/10000),"")</f>
        <v/>
      </c>
    </row>
    <row r="13" spans="1:18" x14ac:dyDescent="0.2">
      <c r="A13">
        <v>400111</v>
      </c>
      <c r="B13" t="s">
        <v>21</v>
      </c>
      <c r="C13">
        <v>460</v>
      </c>
      <c r="D13">
        <v>242</v>
      </c>
      <c r="E13">
        <v>237</v>
      </c>
      <c r="F13">
        <v>226</v>
      </c>
      <c r="G13">
        <v>38</v>
      </c>
      <c r="H13">
        <v>20</v>
      </c>
      <c r="I13">
        <v>20</v>
      </c>
      <c r="J13">
        <v>28</v>
      </c>
      <c r="K13" s="3" t="str">
        <f>_xlfn.IFNA(G13/(VLOOKUP(TEXT($A13,"0000000"),Sheet1!$A$1:$S$38,COLUMN(Sheet1!$N12),FALSE)/10000),"")</f>
        <v/>
      </c>
      <c r="L13" s="3" t="str">
        <f>_xlfn.IFNA(H13/(VLOOKUP(TEXT($A13,"0000000"),Sheet1!$A$1:$S$38,COLUMN(Sheet1!$N12),FALSE)/10000),"")</f>
        <v/>
      </c>
      <c r="M13" s="3" t="str">
        <f>_xlfn.IFNA(I13/(VLOOKUP(TEXT($A13,"0000000"),Sheet1!$A$1:$S$38,COLUMN(Sheet1!$N12),FALSE)/10000),"")</f>
        <v/>
      </c>
      <c r="N13" s="3" t="str">
        <f>_xlfn.IFNA(J13/(VLOOKUP(TEXT($A13,"0000000"),Sheet1!$A$1:$S$38,COLUMN(Sheet1!$N12),FALSE)/10000),"")</f>
        <v/>
      </c>
    </row>
    <row r="14" spans="1:18" x14ac:dyDescent="0.2">
      <c r="A14">
        <v>400112</v>
      </c>
      <c r="B14" t="s">
        <v>22</v>
      </c>
      <c r="C14">
        <v>636</v>
      </c>
      <c r="D14">
        <v>339</v>
      </c>
      <c r="E14">
        <v>422</v>
      </c>
      <c r="F14">
        <v>314</v>
      </c>
      <c r="G14">
        <v>53</v>
      </c>
      <c r="H14">
        <v>28</v>
      </c>
      <c r="I14">
        <v>35</v>
      </c>
      <c r="J14">
        <v>39</v>
      </c>
      <c r="K14" s="3">
        <f>_xlfn.IFNA(G14/(VLOOKUP(TEXT($A14,"0000000"),Sheet1!$A$1:$S$38,COLUMN(Sheet1!$N13),FALSE)/1000),"")</f>
        <v>4.3378621705680143</v>
      </c>
      <c r="L14" s="3">
        <f>_xlfn.IFNA(H14/(VLOOKUP(TEXT($A14,"0000000"),Sheet1!$A$1:$S$38,COLUMN(Sheet1!$N13),FALSE)/1000),"")</f>
        <v>2.2917007693566869</v>
      </c>
      <c r="M14" s="3">
        <f>_xlfn.IFNA(I14/(VLOOKUP(TEXT($A14,"0000000"),Sheet1!$A$1:$S$38,COLUMN(Sheet1!$N13),FALSE)/1000),"")</f>
        <v>2.8646259616958587</v>
      </c>
      <c r="N14" s="3">
        <f>_xlfn.IFNA(J14/(VLOOKUP(TEXT($A14,"0000000"),Sheet1!$A$1:$S$38,COLUMN(Sheet1!$N13),FALSE)/1000),"")</f>
        <v>3.192011785889671</v>
      </c>
      <c r="O14" s="4">
        <f>_xlfn.IFNA(C14/(VLOOKUP(TEXT($A14,"0000000"),Sheet1!$A$1:$S$38,COLUMN(Sheet1!$N13),FALSE)),"")</f>
        <v>5.205434604681617E-2</v>
      </c>
      <c r="P14" s="4">
        <f>_xlfn.IFNA(D14/(VLOOKUP(TEXT($A14,"0000000"),Sheet1!$A$1:$S$38,COLUMN(Sheet1!$N13),FALSE)),"")</f>
        <v>2.7745948600425601E-2</v>
      </c>
      <c r="Q14" s="4">
        <f>_xlfn.IFNA(E14/(VLOOKUP(TEXT($A14,"0000000"),Sheet1!$A$1:$S$38,COLUMN(Sheet1!$N13),FALSE)),"")</f>
        <v>3.4539204452447209E-2</v>
      </c>
      <c r="R14" s="4">
        <f>_xlfn.IFNA(((F14/8)*12)/(VLOOKUP(TEXT($A14,"0000000"),Sheet1!$A$1:$S$38,COLUMN(Sheet1!$N13),FALSE)),"")</f>
        <v>3.8549680798821408E-2</v>
      </c>
    </row>
    <row r="15" spans="1:18" x14ac:dyDescent="0.2">
      <c r="A15">
        <v>400113</v>
      </c>
      <c r="B15" t="s">
        <v>23</v>
      </c>
      <c r="C15">
        <v>626</v>
      </c>
      <c r="D15">
        <v>477</v>
      </c>
      <c r="E15">
        <v>495</v>
      </c>
      <c r="F15">
        <v>463</v>
      </c>
      <c r="G15">
        <v>52</v>
      </c>
      <c r="H15">
        <v>40</v>
      </c>
      <c r="I15">
        <v>41</v>
      </c>
      <c r="J15">
        <v>58</v>
      </c>
      <c r="K15" s="3">
        <f>_xlfn.IFNA(G15/(VLOOKUP(TEXT($A15,"0000000"),Sheet1!$A$1:$S$38,COLUMN(Sheet1!$N14),FALSE)/1000),"")</f>
        <v>4.1273116914040795</v>
      </c>
      <c r="L15" s="3">
        <f>_xlfn.IFNA(H15/(VLOOKUP(TEXT($A15,"0000000"),Sheet1!$A$1:$S$38,COLUMN(Sheet1!$N14),FALSE)/1000),"")</f>
        <v>3.1748551472339073</v>
      </c>
      <c r="M15" s="3">
        <f>_xlfn.IFNA(I15/(VLOOKUP(TEXT($A15,"0000000"),Sheet1!$A$1:$S$38,COLUMN(Sheet1!$N14),FALSE)/1000),"")</f>
        <v>3.2542265259147549</v>
      </c>
      <c r="N15" s="3">
        <f>_xlfn.IFNA(J15/(VLOOKUP(TEXT($A15,"0000000"),Sheet1!$A$1:$S$38,COLUMN(Sheet1!$N14),FALSE)/1000),"")</f>
        <v>4.6035399634891654</v>
      </c>
      <c r="O15" s="4">
        <f>_xlfn.IFNA(C15/(VLOOKUP(TEXT($A15,"0000000"),Sheet1!$A$1:$S$38,COLUMN(Sheet1!$N14),FALSE)),"")</f>
        <v>4.9686483054210653E-2</v>
      </c>
      <c r="P15" s="4">
        <f>_xlfn.IFNA(D15/(VLOOKUP(TEXT($A15,"0000000"),Sheet1!$A$1:$S$38,COLUMN(Sheet1!$N14),FALSE)),"")</f>
        <v>3.7860147630764347E-2</v>
      </c>
      <c r="Q15" s="4">
        <f>_xlfn.IFNA(E15/(VLOOKUP(TEXT($A15,"0000000"),Sheet1!$A$1:$S$38,COLUMN(Sheet1!$N14),FALSE)),"")</f>
        <v>3.9288832447019605E-2</v>
      </c>
      <c r="R15" s="4">
        <f>_xlfn.IFNA(((F15/8)*12)/(VLOOKUP(TEXT($A15,"0000000"),Sheet1!$A$1:$S$38,COLUMN(Sheet1!$N14),FALSE)),"")</f>
        <v>5.5123422493848717E-2</v>
      </c>
    </row>
    <row r="16" spans="1:18" x14ac:dyDescent="0.2">
      <c r="A16">
        <v>400114</v>
      </c>
      <c r="B16" t="s">
        <v>24</v>
      </c>
      <c r="C16">
        <v>1926</v>
      </c>
      <c r="D16">
        <v>1208</v>
      </c>
      <c r="E16">
        <v>1484</v>
      </c>
      <c r="F16">
        <v>1152</v>
      </c>
      <c r="G16">
        <v>161</v>
      </c>
      <c r="H16">
        <v>101</v>
      </c>
      <c r="I16">
        <v>124</v>
      </c>
      <c r="J16">
        <v>144</v>
      </c>
      <c r="K16" s="3">
        <f>_xlfn.IFNA(G16/(VLOOKUP(TEXT($A16,"0000000"),Sheet1!$A$1:$S$38,COLUMN(Sheet1!$N15),FALSE)/1000),"")</f>
        <v>8.1779854726469239</v>
      </c>
      <c r="L16" s="3">
        <f>_xlfn.IFNA(H16/(VLOOKUP(TEXT($A16,"0000000"),Sheet1!$A$1:$S$38,COLUMN(Sheet1!$N15),FALSE)/1000),"")</f>
        <v>5.1302890232132876</v>
      </c>
      <c r="M16" s="3">
        <f>_xlfn.IFNA(I16/(VLOOKUP(TEXT($A16,"0000000"),Sheet1!$A$1:$S$38,COLUMN(Sheet1!$N15),FALSE)/1000),"")</f>
        <v>6.2985726621628482</v>
      </c>
      <c r="N16" s="3">
        <f>_xlfn.IFNA(J16/(VLOOKUP(TEXT($A16,"0000000"),Sheet1!$A$1:$S$38,COLUMN(Sheet1!$N15),FALSE)/1000),"")</f>
        <v>7.3144714786407272</v>
      </c>
      <c r="O16" s="4">
        <f>_xlfn.IFNA(C16/(VLOOKUP(TEXT($A16,"0000000"),Sheet1!$A$1:$S$38,COLUMN(Sheet1!$N15),FALSE)),"")</f>
        <v>9.7831056026819727E-2</v>
      </c>
      <c r="P16" s="4">
        <f>_xlfn.IFNA(D16/(VLOOKUP(TEXT($A16,"0000000"),Sheet1!$A$1:$S$38,COLUMN(Sheet1!$N15),FALSE)),"")</f>
        <v>6.1360288515263879E-2</v>
      </c>
      <c r="Q16" s="4">
        <f>_xlfn.IFNA(E16/(VLOOKUP(TEXT($A16,"0000000"),Sheet1!$A$1:$S$38,COLUMN(Sheet1!$N15),FALSE)),"")</f>
        <v>7.5379692182658609E-2</v>
      </c>
      <c r="R16" s="4">
        <f>_xlfn.IFNA(((F16/8)*12)/(VLOOKUP(TEXT($A16,"0000000"),Sheet1!$A$1:$S$38,COLUMN(Sheet1!$N15),FALSE)),"")</f>
        <v>8.7773657743688727E-2</v>
      </c>
    </row>
    <row r="17" spans="1:18" x14ac:dyDescent="0.2">
      <c r="A17">
        <v>400115</v>
      </c>
      <c r="B17" t="s">
        <v>25</v>
      </c>
      <c r="C17">
        <v>3679</v>
      </c>
      <c r="D17">
        <v>1834</v>
      </c>
      <c r="E17">
        <v>2332</v>
      </c>
      <c r="F17">
        <v>1996</v>
      </c>
      <c r="G17">
        <v>307</v>
      </c>
      <c r="H17">
        <v>153</v>
      </c>
      <c r="I17">
        <v>194</v>
      </c>
      <c r="J17">
        <v>250</v>
      </c>
      <c r="K17" s="3">
        <f>_xlfn.IFNA(G17/(VLOOKUP(TEXT($A17,"0000000"),Sheet1!$A$1:$S$38,COLUMN(Sheet1!$N16),FALSE)/1000),"")</f>
        <v>15.135081837901796</v>
      </c>
      <c r="L17" s="3">
        <f>_xlfn.IFNA(H17/(VLOOKUP(TEXT($A17,"0000000"),Sheet1!$A$1:$S$38,COLUMN(Sheet1!$N16),FALSE)/1000),"")</f>
        <v>7.5428909485308617</v>
      </c>
      <c r="M17" s="3">
        <f>_xlfn.IFNA(I17/(VLOOKUP(TEXT($A17,"0000000"),Sheet1!$A$1:$S$38,COLUMN(Sheet1!$N16),FALSE)/1000),"")</f>
        <v>9.5641885229737724</v>
      </c>
      <c r="N17" s="3">
        <f>_xlfn.IFNA(J17/(VLOOKUP(TEXT($A17,"0000000"),Sheet1!$A$1:$S$38,COLUMN(Sheet1!$N16),FALSE)/1000),"")</f>
        <v>12.324985210017749</v>
      </c>
      <c r="O17" s="4">
        <f>_xlfn.IFNA(C17/(VLOOKUP(TEXT($A17,"0000000"),Sheet1!$A$1:$S$38,COLUMN(Sheet1!$N16),FALSE)),"")</f>
        <v>0.18137448235062117</v>
      </c>
      <c r="P17" s="4">
        <f>_xlfn.IFNA(D17/(VLOOKUP(TEXT($A17,"0000000"),Sheet1!$A$1:$S$38,COLUMN(Sheet1!$N16),FALSE)),"")</f>
        <v>9.0416091500690202E-2</v>
      </c>
      <c r="Q17" s="4">
        <f>_xlfn.IFNA(E17/(VLOOKUP(TEXT($A17,"0000000"),Sheet1!$A$1:$S$38,COLUMN(Sheet1!$N16),FALSE)),"")</f>
        <v>0.11496746203904555</v>
      </c>
      <c r="R17" s="4">
        <f>_xlfn.IFNA(((F17/8)*12)/(VLOOKUP(TEXT($A17,"0000000"),Sheet1!$A$1:$S$38,COLUMN(Sheet1!$N16),FALSE)),"")</f>
        <v>0.14760402287517255</v>
      </c>
    </row>
    <row r="18" spans="1:18" x14ac:dyDescent="0.2">
      <c r="A18">
        <v>400116</v>
      </c>
      <c r="B18" t="s">
        <v>26</v>
      </c>
      <c r="C18">
        <v>2789</v>
      </c>
      <c r="D18">
        <v>1624</v>
      </c>
      <c r="E18">
        <v>2955</v>
      </c>
      <c r="F18">
        <v>2355</v>
      </c>
      <c r="G18">
        <v>232</v>
      </c>
      <c r="H18">
        <v>135</v>
      </c>
      <c r="I18">
        <v>246</v>
      </c>
      <c r="J18">
        <v>294</v>
      </c>
      <c r="K18" s="3">
        <f>_xlfn.IFNA(G18/(VLOOKUP(TEXT($A18,"0000000"),Sheet1!$A$1:$S$38,COLUMN(Sheet1!$N17),FALSE)/1000),"")</f>
        <v>7.9452054794520546</v>
      </c>
      <c r="L18" s="3">
        <f>_xlfn.IFNA(H18/(VLOOKUP(TEXT($A18,"0000000"),Sheet1!$A$1:$S$38,COLUMN(Sheet1!$N17),FALSE)/1000),"")</f>
        <v>4.6232876712328768</v>
      </c>
      <c r="M18" s="3">
        <f>_xlfn.IFNA(I18/(VLOOKUP(TEXT($A18,"0000000"),Sheet1!$A$1:$S$38,COLUMN(Sheet1!$N17),FALSE)/1000),"")</f>
        <v>8.4246575342465757</v>
      </c>
      <c r="N18" s="3">
        <f>_xlfn.IFNA(J18/(VLOOKUP(TEXT($A18,"0000000"),Sheet1!$A$1:$S$38,COLUMN(Sheet1!$N17),FALSE)/1000),"")</f>
        <v>10.068493150684931</v>
      </c>
      <c r="O18" s="4">
        <f>_xlfn.IFNA(C18/(VLOOKUP(TEXT($A18,"0000000"),Sheet1!$A$1:$S$38,COLUMN(Sheet1!$N17),FALSE)),"")</f>
        <v>9.5513698630136992E-2</v>
      </c>
      <c r="P18" s="4">
        <f>_xlfn.IFNA(D18/(VLOOKUP(TEXT($A18,"0000000"),Sheet1!$A$1:$S$38,COLUMN(Sheet1!$N17),FALSE)),"")</f>
        <v>5.5616438356164387E-2</v>
      </c>
      <c r="Q18" s="4">
        <f>_xlfn.IFNA(E18/(VLOOKUP(TEXT($A18,"0000000"),Sheet1!$A$1:$S$38,COLUMN(Sheet1!$N17),FALSE)),"")</f>
        <v>0.1011986301369863</v>
      </c>
      <c r="R18" s="4">
        <f>_xlfn.IFNA(((F18/8)*12)/(VLOOKUP(TEXT($A18,"0000000"),Sheet1!$A$1:$S$38,COLUMN(Sheet1!$N17),FALSE)),"")</f>
        <v>0.12097602739726028</v>
      </c>
    </row>
    <row r="19" spans="1:18" x14ac:dyDescent="0.2">
      <c r="A19">
        <v>400117</v>
      </c>
      <c r="B19" t="s">
        <v>27</v>
      </c>
      <c r="C19">
        <v>1106</v>
      </c>
      <c r="D19">
        <v>566</v>
      </c>
      <c r="E19">
        <v>1883</v>
      </c>
      <c r="F19">
        <v>1463</v>
      </c>
      <c r="G19">
        <v>92</v>
      </c>
      <c r="H19">
        <v>47</v>
      </c>
      <c r="I19">
        <v>157</v>
      </c>
      <c r="J19">
        <v>183</v>
      </c>
      <c r="K19" s="3">
        <f>_xlfn.IFNA(G19/(VLOOKUP(TEXT($A19,"0000000"),Sheet1!$A$1:$S$38,COLUMN(Sheet1!$N18),FALSE)/1000),"")</f>
        <v>3.8828395374356379</v>
      </c>
      <c r="L19" s="3">
        <f>_xlfn.IFNA(H19/(VLOOKUP(TEXT($A19,"0000000"),Sheet1!$A$1:$S$38,COLUMN(Sheet1!$N18),FALSE)/1000),"")</f>
        <v>1.983624546298641</v>
      </c>
      <c r="M19" s="3">
        <f>_xlfn.IFNA(I19/(VLOOKUP(TEXT($A19,"0000000"),Sheet1!$A$1:$S$38,COLUMN(Sheet1!$N18),FALSE)/1000),"")</f>
        <v>6.6261500801890776</v>
      </c>
      <c r="N19" s="3">
        <f>_xlfn.IFNA(J19/(VLOOKUP(TEXT($A19,"0000000"),Sheet1!$A$1:$S$38,COLUMN(Sheet1!$N18),FALSE)/1000),"")</f>
        <v>7.723474297290454</v>
      </c>
      <c r="O19" s="4">
        <f>_xlfn.IFNA(C19/(VLOOKUP(TEXT($A19,"0000000"),Sheet1!$A$1:$S$38,COLUMN(Sheet1!$N18),FALSE)),"")</f>
        <v>4.6678484004389294E-2</v>
      </c>
      <c r="P19" s="4">
        <f>_xlfn.IFNA(D19/(VLOOKUP(TEXT($A19,"0000000"),Sheet1!$A$1:$S$38,COLUMN(Sheet1!$N18),FALSE)),"")</f>
        <v>2.3887904110745338E-2</v>
      </c>
      <c r="Q19" s="4">
        <f>_xlfn.IFNA(E19/(VLOOKUP(TEXT($A19,"0000000"),Sheet1!$A$1:$S$38,COLUMN(Sheet1!$N18),FALSE)),"")</f>
        <v>7.9471596184688104E-2</v>
      </c>
      <c r="R19" s="4">
        <f>_xlfn.IFNA(((F19/8)*12)/(VLOOKUP(TEXT($A19,"0000000"),Sheet1!$A$1:$S$38,COLUMN(Sheet1!$N18),FALSE)),"")</f>
        <v>9.2618384401114209E-2</v>
      </c>
    </row>
    <row r="20" spans="1:18" x14ac:dyDescent="0.2">
      <c r="A20">
        <v>400118</v>
      </c>
      <c r="B20" t="s">
        <v>28</v>
      </c>
      <c r="C20">
        <v>2611</v>
      </c>
      <c r="D20">
        <v>1574</v>
      </c>
      <c r="E20">
        <v>2604</v>
      </c>
      <c r="F20">
        <v>2207</v>
      </c>
      <c r="G20">
        <v>218</v>
      </c>
      <c r="H20">
        <v>131</v>
      </c>
      <c r="I20">
        <v>217</v>
      </c>
      <c r="J20">
        <v>276</v>
      </c>
      <c r="K20" s="3">
        <f>_xlfn.IFNA(G20/(VLOOKUP(TEXT($A20,"0000000"),Sheet1!$A$1:$S$38,COLUMN(Sheet1!$N19),FALSE)/1000),"")</f>
        <v>6.3980277639186456</v>
      </c>
      <c r="L20" s="3">
        <f>_xlfn.IFNA(H20/(VLOOKUP(TEXT($A20,"0000000"),Sheet1!$A$1:$S$38,COLUMN(Sheet1!$N19),FALSE)/1000),"")</f>
        <v>3.8446864085933141</v>
      </c>
      <c r="M20" s="3">
        <f>_xlfn.IFNA(I20/(VLOOKUP(TEXT($A20,"0000000"),Sheet1!$A$1:$S$38,COLUMN(Sheet1!$N19),FALSE)/1000),"")</f>
        <v>6.3686790127080091</v>
      </c>
      <c r="N20" s="3">
        <f>_xlfn.IFNA(J20/(VLOOKUP(TEXT($A20,"0000000"),Sheet1!$A$1:$S$38,COLUMN(Sheet1!$N19),FALSE)/1000),"")</f>
        <v>8.1002553341355323</v>
      </c>
      <c r="O20" s="4">
        <f>_xlfn.IFNA(C20/(VLOOKUP(TEXT($A20,"0000000"),Sheet1!$A$1:$S$38,COLUMN(Sheet1!$N19),FALSE)),"")</f>
        <v>7.6629589410970561E-2</v>
      </c>
      <c r="P20" s="4">
        <f>_xlfn.IFNA(D20/(VLOOKUP(TEXT($A20,"0000000"),Sheet1!$A$1:$S$38,COLUMN(Sheet1!$N19),FALSE)),"")</f>
        <v>4.6194934405541045E-2</v>
      </c>
      <c r="Q20" s="4">
        <f>_xlfn.IFNA(E20/(VLOOKUP(TEXT($A20,"0000000"),Sheet1!$A$1:$S$38,COLUMN(Sheet1!$N19),FALSE)),"")</f>
        <v>7.642414815249611E-2</v>
      </c>
      <c r="R20" s="4">
        <f>_xlfn.IFNA(((F20/8)*12)/(VLOOKUP(TEXT($A20,"0000000"),Sheet1!$A$1:$S$38,COLUMN(Sheet1!$N19),FALSE)),"")</f>
        <v>9.7159040882810438E-2</v>
      </c>
    </row>
    <row r="21" spans="1:18" x14ac:dyDescent="0.2">
      <c r="A21">
        <v>400119</v>
      </c>
      <c r="B21" t="s">
        <v>29</v>
      </c>
      <c r="C21">
        <v>1764</v>
      </c>
      <c r="D21">
        <v>834</v>
      </c>
      <c r="E21">
        <v>1016</v>
      </c>
      <c r="F21">
        <v>896</v>
      </c>
      <c r="G21">
        <v>147</v>
      </c>
      <c r="H21">
        <v>70</v>
      </c>
      <c r="I21">
        <v>85</v>
      </c>
      <c r="J21">
        <v>112</v>
      </c>
      <c r="K21" s="3">
        <f>_xlfn.IFNA(G21/(VLOOKUP(TEXT($A21,"0000000"),Sheet1!$A$1:$S$38,COLUMN(Sheet1!$N20),FALSE)/1000),"")</f>
        <v>12.407157326130992</v>
      </c>
      <c r="L21" s="3">
        <f>_xlfn.IFNA(H21/(VLOOKUP(TEXT($A21,"0000000"),Sheet1!$A$1:$S$38,COLUMN(Sheet1!$N20),FALSE)/1000),"")</f>
        <v>5.9081701553004722</v>
      </c>
      <c r="M21" s="3">
        <f>_xlfn.IFNA(I21/(VLOOKUP(TEXT($A21,"0000000"),Sheet1!$A$1:$S$38,COLUMN(Sheet1!$N20),FALSE)/1000),"")</f>
        <v>7.1742066171505732</v>
      </c>
      <c r="N21" s="3">
        <f>_xlfn.IFNA(J21/(VLOOKUP(TEXT($A21,"0000000"),Sheet1!$A$1:$S$38,COLUMN(Sheet1!$N20),FALSE)/1000),"")</f>
        <v>9.4530722484807548</v>
      </c>
      <c r="O21" s="4">
        <f>_xlfn.IFNA(C21/(VLOOKUP(TEXT($A21,"0000000"),Sheet1!$A$1:$S$38,COLUMN(Sheet1!$N20),FALSE)),"")</f>
        <v>0.14888588791357191</v>
      </c>
      <c r="P21" s="4">
        <f>_xlfn.IFNA(D21/(VLOOKUP(TEXT($A21,"0000000"),Sheet1!$A$1:$S$38,COLUMN(Sheet1!$N20),FALSE)),"")</f>
        <v>7.0391627278865637E-2</v>
      </c>
      <c r="Q21" s="4">
        <f>_xlfn.IFNA(E21/(VLOOKUP(TEXT($A21,"0000000"),Sheet1!$A$1:$S$38,COLUMN(Sheet1!$N20),FALSE)),"")</f>
        <v>8.5752869682646865E-2</v>
      </c>
      <c r="R21" s="4">
        <f>_xlfn.IFNA(((F21/8)*12)/(VLOOKUP(TEXT($A21,"0000000"),Sheet1!$A$1:$S$38,COLUMN(Sheet1!$N20),FALSE)),"")</f>
        <v>0.11343686698176908</v>
      </c>
    </row>
    <row r="22" spans="1:18" x14ac:dyDescent="0.2">
      <c r="A22">
        <v>400120</v>
      </c>
      <c r="B22" t="s">
        <v>30</v>
      </c>
      <c r="C22">
        <v>2048</v>
      </c>
      <c r="D22">
        <v>971</v>
      </c>
      <c r="E22">
        <v>1120</v>
      </c>
      <c r="F22">
        <v>1025</v>
      </c>
      <c r="G22">
        <v>171</v>
      </c>
      <c r="H22">
        <v>81</v>
      </c>
      <c r="I22">
        <v>93</v>
      </c>
      <c r="J22">
        <v>128</v>
      </c>
      <c r="K22" s="3">
        <f>_xlfn.IFNA(G22/(VLOOKUP(TEXT($A22,"0000000"),Sheet1!$A$1:$S$38,COLUMN(Sheet1!$N21),FALSE)/1000),"")</f>
        <v>13.769224575247604</v>
      </c>
      <c r="L22" s="3">
        <f>_xlfn.IFNA(H22/(VLOOKUP(TEXT($A22,"0000000"),Sheet1!$A$1:$S$38,COLUMN(Sheet1!$N21),FALSE)/1000),"")</f>
        <v>6.5222642724857067</v>
      </c>
      <c r="M22" s="3">
        <f>_xlfn.IFNA(I22/(VLOOKUP(TEXT($A22,"0000000"),Sheet1!$A$1:$S$38,COLUMN(Sheet1!$N21),FALSE)/1000),"")</f>
        <v>7.4885256461872931</v>
      </c>
      <c r="N22" s="3">
        <f>_xlfn.IFNA(J22/(VLOOKUP(TEXT($A22,"0000000"),Sheet1!$A$1:$S$38,COLUMN(Sheet1!$N21),FALSE)/1000),"")</f>
        <v>10.306787986150253</v>
      </c>
      <c r="O22" s="4">
        <f>_xlfn.IFNA(C22/(VLOOKUP(TEXT($A22,"0000000"),Sheet1!$A$1:$S$38,COLUMN(Sheet1!$N21),FALSE)),"")</f>
        <v>0.16490860777840405</v>
      </c>
      <c r="P22" s="4">
        <f>_xlfn.IFNA(D22/(VLOOKUP(TEXT($A22,"0000000"),Sheet1!$A$1:$S$38,COLUMN(Sheet1!$N21),FALSE)),"")</f>
        <v>7.8186649488686685E-2</v>
      </c>
      <c r="Q22" s="4">
        <f>_xlfn.IFNA(E22/(VLOOKUP(TEXT($A22,"0000000"),Sheet1!$A$1:$S$38,COLUMN(Sheet1!$N21),FALSE)),"")</f>
        <v>9.0184394878814717E-2</v>
      </c>
      <c r="R22" s="4">
        <f>_xlfn.IFNA(((F22/8)*12)/(VLOOKUP(TEXT($A22,"0000000"),Sheet1!$A$1:$S$38,COLUMN(Sheet1!$N21),FALSE)),"")</f>
        <v>0.12380223850551574</v>
      </c>
    </row>
    <row r="23" spans="1:18" x14ac:dyDescent="0.2">
      <c r="A23">
        <v>400121</v>
      </c>
      <c r="B23" t="s">
        <v>31</v>
      </c>
      <c r="C23">
        <v>1917</v>
      </c>
      <c r="D23">
        <v>1053</v>
      </c>
      <c r="E23">
        <v>1174</v>
      </c>
      <c r="F23">
        <v>1052</v>
      </c>
      <c r="G23">
        <v>160</v>
      </c>
      <c r="H23">
        <v>88</v>
      </c>
      <c r="I23">
        <v>98</v>
      </c>
      <c r="J23">
        <v>132</v>
      </c>
      <c r="K23" s="3">
        <f>_xlfn.IFNA(G23/(VLOOKUP(TEXT($A23,"0000000"),Sheet1!$A$1:$S$38,COLUMN(Sheet1!$N22),FALSE)/1000),"")</f>
        <v>14.397552416089265</v>
      </c>
      <c r="L23" s="3">
        <f>_xlfn.IFNA(H23/(VLOOKUP(TEXT($A23,"0000000"),Sheet1!$A$1:$S$38,COLUMN(Sheet1!$N22),FALSE)/1000),"")</f>
        <v>7.918653828849096</v>
      </c>
      <c r="M23" s="3">
        <f>_xlfn.IFNA(I23/(VLOOKUP(TEXT($A23,"0000000"),Sheet1!$A$1:$S$38,COLUMN(Sheet1!$N22),FALSE)/1000),"")</f>
        <v>8.8185008548546744</v>
      </c>
      <c r="N23" s="3">
        <f>_xlfn.IFNA(J23/(VLOOKUP(TEXT($A23,"0000000"),Sheet1!$A$1:$S$38,COLUMN(Sheet1!$N22),FALSE)/1000),"")</f>
        <v>11.877980743273644</v>
      </c>
      <c r="O23" s="4">
        <f>_xlfn.IFNA(C23/(VLOOKUP(TEXT($A23,"0000000"),Sheet1!$A$1:$S$38,COLUMN(Sheet1!$N22),FALSE)),"")</f>
        <v>0.17250067488526952</v>
      </c>
      <c r="P23" s="4">
        <f>_xlfn.IFNA(D23/(VLOOKUP(TEXT($A23,"0000000"),Sheet1!$A$1:$S$38,COLUMN(Sheet1!$N22),FALSE)),"")</f>
        <v>9.4753891838387477E-2</v>
      </c>
      <c r="Q23" s="4">
        <f>_xlfn.IFNA(E23/(VLOOKUP(TEXT($A23,"0000000"),Sheet1!$A$1:$S$38,COLUMN(Sheet1!$N22),FALSE)),"")</f>
        <v>0.10564204085305498</v>
      </c>
      <c r="R23" s="4">
        <f>_xlfn.IFNA(((F23/8)*12)/(VLOOKUP(TEXT($A23,"0000000"),Sheet1!$A$1:$S$38,COLUMN(Sheet1!$N22),FALSE)),"")</f>
        <v>0.14199586070368037</v>
      </c>
    </row>
    <row r="24" spans="1:18" x14ac:dyDescent="0.2">
      <c r="A24">
        <v>400122</v>
      </c>
      <c r="B24" t="s">
        <v>32</v>
      </c>
      <c r="C24">
        <v>2524</v>
      </c>
      <c r="D24">
        <v>1756</v>
      </c>
      <c r="E24">
        <v>2108</v>
      </c>
      <c r="F24">
        <v>1488</v>
      </c>
      <c r="G24">
        <v>210</v>
      </c>
      <c r="H24">
        <v>146</v>
      </c>
      <c r="I24">
        <v>176</v>
      </c>
      <c r="J24">
        <v>186</v>
      </c>
      <c r="K24" s="3">
        <f>_xlfn.IFNA(G24/(VLOOKUP(TEXT($A24,"0000000"),Sheet1!$A$1:$S$38,COLUMN(Sheet1!$N23),FALSE)/1000),"")</f>
        <v>14.655593551538837</v>
      </c>
      <c r="L24" s="3">
        <f>_xlfn.IFNA(H24/(VLOOKUP(TEXT($A24,"0000000"),Sheet1!$A$1:$S$38,COLUMN(Sheet1!$N23),FALSE)/1000),"")</f>
        <v>10.189126945355572</v>
      </c>
      <c r="M24" s="3">
        <f>_xlfn.IFNA(I24/(VLOOKUP(TEXT($A24,"0000000"),Sheet1!$A$1:$S$38,COLUMN(Sheet1!$N23),FALSE)/1000),"")</f>
        <v>12.282783167003977</v>
      </c>
      <c r="N24" s="3">
        <f>_xlfn.IFNA(J24/(VLOOKUP(TEXT($A24,"0000000"),Sheet1!$A$1:$S$38,COLUMN(Sheet1!$N23),FALSE)/1000),"")</f>
        <v>12.980668574220113</v>
      </c>
      <c r="O24" s="4">
        <f>_xlfn.IFNA(C24/(VLOOKUP(TEXT($A24,"0000000"),Sheet1!$A$1:$S$38,COLUMN(Sheet1!$N23),FALSE)),"")</f>
        <v>0.1761462767813525</v>
      </c>
      <c r="P24" s="4">
        <f>_xlfn.IFNA(D24/(VLOOKUP(TEXT($A24,"0000000"),Sheet1!$A$1:$S$38,COLUMN(Sheet1!$N23),FALSE)),"")</f>
        <v>0.12254867750715333</v>
      </c>
      <c r="Q24" s="4">
        <f>_xlfn.IFNA(E24/(VLOOKUP(TEXT($A24,"0000000"),Sheet1!$A$1:$S$38,COLUMN(Sheet1!$N23),FALSE)),"")</f>
        <v>0.14711424384116129</v>
      </c>
      <c r="R24" s="4">
        <f>_xlfn.IFNA(((F24/8)*12)/(VLOOKUP(TEXT($A24,"0000000"),Sheet1!$A$1:$S$38,COLUMN(Sheet1!$N23),FALSE)),"")</f>
        <v>0.15576802289064134</v>
      </c>
    </row>
    <row r="25" spans="1:18" x14ac:dyDescent="0.2">
      <c r="A25">
        <v>400123</v>
      </c>
      <c r="B25" t="s">
        <v>33</v>
      </c>
      <c r="C25">
        <v>3482</v>
      </c>
      <c r="D25">
        <v>2028</v>
      </c>
      <c r="E25">
        <v>2021</v>
      </c>
      <c r="F25">
        <v>1535</v>
      </c>
      <c r="G25">
        <v>290</v>
      </c>
      <c r="H25">
        <v>169</v>
      </c>
      <c r="I25">
        <v>168</v>
      </c>
      <c r="J25">
        <v>192</v>
      </c>
      <c r="K25" s="3">
        <f>_xlfn.IFNA(G25/(VLOOKUP(TEXT($A25,"0000000"),Sheet1!$A$1:$S$38,COLUMN(Sheet1!$N24),FALSE)/1000),"")</f>
        <v>19.894354119503326</v>
      </c>
      <c r="L25" s="3">
        <f>_xlfn.IFNA(H25/(VLOOKUP(TEXT($A25,"0000000"),Sheet1!$A$1:$S$38,COLUMN(Sheet1!$N24),FALSE)/1000),"")</f>
        <v>11.593606366193319</v>
      </c>
      <c r="M25" s="3">
        <f>_xlfn.IFNA(I25/(VLOOKUP(TEXT($A25,"0000000"),Sheet1!$A$1:$S$38,COLUMN(Sheet1!$N24),FALSE)/1000),"")</f>
        <v>11.525005145091583</v>
      </c>
      <c r="N25" s="3">
        <f>_xlfn.IFNA(J25/(VLOOKUP(TEXT($A25,"0000000"),Sheet1!$A$1:$S$38,COLUMN(Sheet1!$N24),FALSE)/1000),"")</f>
        <v>13.171434451533237</v>
      </c>
      <c r="O25" s="4">
        <f>_xlfn.IFNA(C25/(VLOOKUP(TEXT($A25,"0000000"),Sheet1!$A$1:$S$38,COLUMN(Sheet1!$N24),FALSE)),"")</f>
        <v>0.23886945187624339</v>
      </c>
      <c r="P25" s="4">
        <f>_xlfn.IFNA(D25/(VLOOKUP(TEXT($A25,"0000000"),Sheet1!$A$1:$S$38,COLUMN(Sheet1!$N24),FALSE)),"")</f>
        <v>0.13912327639431982</v>
      </c>
      <c r="Q25" s="4">
        <f>_xlfn.IFNA(E25/(VLOOKUP(TEXT($A25,"0000000"),Sheet1!$A$1:$S$38,COLUMN(Sheet1!$N24),FALSE)),"")</f>
        <v>0.13864306784660768</v>
      </c>
      <c r="R25" s="4">
        <f>_xlfn.IFNA(((F25/8)*12)/(VLOOKUP(TEXT($A25,"0000000"),Sheet1!$A$1:$S$38,COLUMN(Sheet1!$N24),FALSE)),"")</f>
        <v>0.15795431158674625</v>
      </c>
    </row>
    <row r="26" spans="1:18" x14ac:dyDescent="0.2">
      <c r="A26">
        <v>400124</v>
      </c>
      <c r="B26" t="s">
        <v>34</v>
      </c>
      <c r="C26">
        <v>3526</v>
      </c>
      <c r="D26">
        <v>2107</v>
      </c>
      <c r="E26">
        <v>2385</v>
      </c>
      <c r="F26">
        <v>2431</v>
      </c>
      <c r="G26">
        <v>294</v>
      </c>
      <c r="H26">
        <v>176</v>
      </c>
      <c r="I26">
        <v>199</v>
      </c>
      <c r="J26">
        <v>304</v>
      </c>
      <c r="K26" s="3" t="str">
        <f>_xlfn.IFNA(G26/(VLOOKUP(TEXT($A26,"0000000"),Sheet1!$A$1:$S$38,COLUMN(Sheet1!$N25),FALSE)/1000),"")</f>
        <v/>
      </c>
      <c r="L26" s="3" t="str">
        <f>_xlfn.IFNA(H26/(VLOOKUP(TEXT($A26,"0000000"),Sheet1!$A$1:$S$38,COLUMN(Sheet1!$N25),FALSE)/1000),"")</f>
        <v/>
      </c>
      <c r="M26" s="3" t="str">
        <f>_xlfn.IFNA(I26/(VLOOKUP(TEXT($A26,"0000000"),Sheet1!$A$1:$S$38,COLUMN(Sheet1!$N25),FALSE)/1000),"")</f>
        <v/>
      </c>
      <c r="N26" s="3" t="str">
        <f>_xlfn.IFNA(J26/(VLOOKUP(TEXT($A26,"0000000"),Sheet1!$A$1:$S$38,COLUMN(Sheet1!$N25),FALSE)/1000),"")</f>
        <v/>
      </c>
    </row>
    <row r="27" spans="1:18" x14ac:dyDescent="0.2">
      <c r="A27">
        <v>400125</v>
      </c>
      <c r="B27" t="s">
        <v>35</v>
      </c>
      <c r="C27">
        <v>2925</v>
      </c>
      <c r="D27">
        <v>1665</v>
      </c>
      <c r="E27">
        <v>2157</v>
      </c>
      <c r="F27">
        <v>1681</v>
      </c>
      <c r="G27">
        <v>244</v>
      </c>
      <c r="H27">
        <v>139</v>
      </c>
      <c r="I27">
        <v>180</v>
      </c>
      <c r="J27">
        <v>210</v>
      </c>
      <c r="K27" s="3">
        <f>_xlfn.IFNA(G27/(VLOOKUP(TEXT($A27,"0000000"),Sheet1!$A$1:$S$38,COLUMN(Sheet1!$N26),FALSE)/1000),"")</f>
        <v>15.042229209049998</v>
      </c>
      <c r="L27" s="3">
        <f>_xlfn.IFNA(H27/(VLOOKUP(TEXT($A27,"0000000"),Sheet1!$A$1:$S$38,COLUMN(Sheet1!$N26),FALSE)/1000),"")</f>
        <v>8.5691387707293014</v>
      </c>
      <c r="M27" s="3">
        <f>_xlfn.IFNA(I27/(VLOOKUP(TEXT($A27,"0000000"),Sheet1!$A$1:$S$38,COLUMN(Sheet1!$N26),FALSE)/1000),"")</f>
        <v>11.096726465692621</v>
      </c>
      <c r="N27" s="3">
        <f>_xlfn.IFNA(J27/(VLOOKUP(TEXT($A27,"0000000"),Sheet1!$A$1:$S$38,COLUMN(Sheet1!$N26),FALSE)/1000),"")</f>
        <v>12.946180876641391</v>
      </c>
    </row>
    <row r="28" spans="1:18" x14ac:dyDescent="0.2">
      <c r="A28">
        <v>400126</v>
      </c>
      <c r="B28" t="s">
        <v>36</v>
      </c>
      <c r="C28">
        <v>1677</v>
      </c>
      <c r="D28">
        <v>941</v>
      </c>
      <c r="E28">
        <v>1207</v>
      </c>
      <c r="F28">
        <v>1131</v>
      </c>
      <c r="G28">
        <v>140</v>
      </c>
      <c r="H28">
        <v>78</v>
      </c>
      <c r="I28">
        <v>101</v>
      </c>
      <c r="J28">
        <v>141</v>
      </c>
      <c r="K28" s="3" t="str">
        <f>_xlfn.IFNA(G28/(VLOOKUP(TEXT($A28,"0000000"),Sheet1!$A$1:$S$38,COLUMN(Sheet1!$N27),FALSE)/1000),"")</f>
        <v/>
      </c>
      <c r="L28" s="3" t="str">
        <f>_xlfn.IFNA(H28/(VLOOKUP(TEXT($A28,"0000000"),Sheet1!$A$1:$S$38,COLUMN(Sheet1!$N27),FALSE)/1000),"")</f>
        <v/>
      </c>
      <c r="M28" s="3" t="str">
        <f>_xlfn.IFNA(I28/(VLOOKUP(TEXT($A28,"0000000"),Sheet1!$A$1:$S$38,COLUMN(Sheet1!$N27),FALSE)/1000),"")</f>
        <v/>
      </c>
      <c r="N28" s="3" t="str">
        <f>_xlfn.IFNA(J28/(VLOOKUP(TEXT($A28,"0000000"),Sheet1!$A$1:$S$38,COLUMN(Sheet1!$N27),FALSE)/1000),"")</f>
        <v/>
      </c>
    </row>
    <row r="29" spans="1:18" x14ac:dyDescent="0.2">
      <c r="A29">
        <v>400127</v>
      </c>
      <c r="B29" t="s">
        <v>37</v>
      </c>
      <c r="C29">
        <v>1303</v>
      </c>
      <c r="D29">
        <v>610</v>
      </c>
      <c r="E29">
        <v>694</v>
      </c>
      <c r="F29">
        <v>632</v>
      </c>
      <c r="G29">
        <v>109</v>
      </c>
      <c r="H29">
        <v>51</v>
      </c>
      <c r="I29">
        <v>58</v>
      </c>
      <c r="J29">
        <v>79</v>
      </c>
      <c r="K29" s="3" t="str">
        <f>_xlfn.IFNA(G29/(VLOOKUP(TEXT($A29,"0000000"),Sheet1!$A$1:$S$38,COLUMN(Sheet1!$N28),FALSE)/1000),"")</f>
        <v/>
      </c>
      <c r="L29" s="3" t="str">
        <f>_xlfn.IFNA(H29/(VLOOKUP(TEXT($A29,"0000000"),Sheet1!$A$1:$S$38,COLUMN(Sheet1!$N28),FALSE)/1000),"")</f>
        <v/>
      </c>
      <c r="M29" s="3" t="str">
        <f>_xlfn.IFNA(I29/(VLOOKUP(TEXT($A29,"0000000"),Sheet1!$A$1:$S$38,COLUMN(Sheet1!$N28),FALSE)/1000),"")</f>
        <v/>
      </c>
      <c r="N29" s="3" t="str">
        <f>_xlfn.IFNA(J29/(VLOOKUP(TEXT($A29,"0000000"),Sheet1!$A$1:$S$38,COLUMN(Sheet1!$N28),FALSE)/1000),"")</f>
        <v/>
      </c>
    </row>
    <row r="30" spans="1:18" x14ac:dyDescent="0.2">
      <c r="A30">
        <v>400128</v>
      </c>
      <c r="B30" t="s">
        <v>38</v>
      </c>
      <c r="C30">
        <v>1481</v>
      </c>
      <c r="D30">
        <v>754</v>
      </c>
      <c r="E30">
        <v>834</v>
      </c>
      <c r="F30">
        <v>809</v>
      </c>
      <c r="G30">
        <v>123</v>
      </c>
      <c r="H30">
        <v>63</v>
      </c>
      <c r="I30">
        <v>70</v>
      </c>
      <c r="J30">
        <v>101</v>
      </c>
      <c r="K30" s="3">
        <f>_xlfn.IFNA(G30/(VLOOKUP(TEXT($A30,"0000000"),Sheet1!$A$1:$S$38,COLUMN(Sheet1!$N29),FALSE)/1000),"")</f>
        <v>10.003253090435914</v>
      </c>
      <c r="L30" s="3">
        <f>_xlfn.IFNA(H30/(VLOOKUP(TEXT($A30,"0000000"),Sheet1!$A$1:$S$38,COLUMN(Sheet1!$N29),FALSE)/1000),"")</f>
        <v>5.1236174365647367</v>
      </c>
      <c r="M30" s="3">
        <f>_xlfn.IFNA(I30/(VLOOKUP(TEXT($A30,"0000000"),Sheet1!$A$1:$S$38,COLUMN(Sheet1!$N29),FALSE)/1000),"")</f>
        <v>5.6929082628497074</v>
      </c>
      <c r="N30" s="3">
        <f>_xlfn.IFNA(J30/(VLOOKUP(TEXT($A30,"0000000"),Sheet1!$A$1:$S$38,COLUMN(Sheet1!$N29),FALSE)/1000),"")</f>
        <v>8.2140533506831499</v>
      </c>
    </row>
    <row r="31" spans="1:18" x14ac:dyDescent="0.2">
      <c r="A31">
        <v>400129</v>
      </c>
      <c r="B31" t="s">
        <v>39</v>
      </c>
      <c r="C31">
        <v>861</v>
      </c>
      <c r="D31">
        <v>500</v>
      </c>
      <c r="E31">
        <v>874</v>
      </c>
      <c r="F31">
        <v>545</v>
      </c>
      <c r="G31">
        <v>72</v>
      </c>
      <c r="H31">
        <v>42</v>
      </c>
      <c r="I31">
        <v>73</v>
      </c>
      <c r="J31">
        <v>68</v>
      </c>
      <c r="K31" s="3">
        <f>_xlfn.IFNA(G31/(VLOOKUP(TEXT($A31,"0000000"),Sheet1!$A$1:$S$38,COLUMN(Sheet1!$N30),FALSE)/1000),"")</f>
        <v>7.7112562921709333</v>
      </c>
      <c r="L31" s="3">
        <f>_xlfn.IFNA(H31/(VLOOKUP(TEXT($A31,"0000000"),Sheet1!$A$1:$S$38,COLUMN(Sheet1!$N30),FALSE)/1000),"")</f>
        <v>4.4982328370997111</v>
      </c>
      <c r="M31" s="3">
        <f>_xlfn.IFNA(I31/(VLOOKUP(TEXT($A31,"0000000"),Sheet1!$A$1:$S$38,COLUMN(Sheet1!$N30),FALSE)/1000),"")</f>
        <v>7.8183570740066406</v>
      </c>
      <c r="N31" s="3">
        <f>_xlfn.IFNA(J31/(VLOOKUP(TEXT($A31,"0000000"),Sheet1!$A$1:$S$38,COLUMN(Sheet1!$N30),FALSE)/1000),"")</f>
        <v>7.2828531648281034</v>
      </c>
    </row>
    <row r="32" spans="1:18" x14ac:dyDescent="0.2">
      <c r="A32">
        <v>400130</v>
      </c>
      <c r="B32" t="s">
        <v>40</v>
      </c>
      <c r="C32">
        <v>634</v>
      </c>
      <c r="D32">
        <v>365</v>
      </c>
      <c r="E32">
        <v>392</v>
      </c>
      <c r="F32">
        <v>342</v>
      </c>
      <c r="G32">
        <v>53</v>
      </c>
      <c r="H32">
        <v>30</v>
      </c>
      <c r="I32">
        <v>33</v>
      </c>
      <c r="J32">
        <v>43</v>
      </c>
      <c r="K32" s="3" t="str">
        <f>_xlfn.IFNA(G32/(VLOOKUP(TEXT($A32,"0000000"),Sheet1!$A$1:$S$38,COLUMN(Sheet1!$N31),FALSE)/10000),"")</f>
        <v/>
      </c>
      <c r="L32" s="3" t="str">
        <f>_xlfn.IFNA(H32/(VLOOKUP(TEXT($A32,"0000000"),Sheet1!$A$1:$S$38,COLUMN(Sheet1!$N31),FALSE)/10000),"")</f>
        <v/>
      </c>
      <c r="M32" s="3" t="str">
        <f>_xlfn.IFNA(I32/(VLOOKUP(TEXT($A32,"0000000"),Sheet1!$A$1:$S$38,COLUMN(Sheet1!$N31),FALSE)/10000),"")</f>
        <v/>
      </c>
      <c r="N32" s="3" t="str">
        <f>_xlfn.IFNA(J32/(VLOOKUP(TEXT($A32,"0000000"),Sheet1!$A$1:$S$38,COLUMN(Sheet1!$N31),FALSE)/10000),"")</f>
        <v/>
      </c>
    </row>
    <row r="33" spans="1:14" x14ac:dyDescent="0.2">
      <c r="A33">
        <v>400131</v>
      </c>
      <c r="B33" t="s">
        <v>41</v>
      </c>
      <c r="C33">
        <v>759</v>
      </c>
      <c r="D33">
        <v>378</v>
      </c>
      <c r="E33">
        <v>303</v>
      </c>
      <c r="F33">
        <v>340</v>
      </c>
      <c r="G33">
        <v>63</v>
      </c>
      <c r="H33">
        <v>32</v>
      </c>
      <c r="I33">
        <v>25</v>
      </c>
      <c r="J33">
        <v>43</v>
      </c>
      <c r="K33" s="3" t="str">
        <f>_xlfn.IFNA(G33/(VLOOKUP(TEXT($A33,"0000000"),Sheet1!$A$1:$S$38,COLUMN(Sheet1!$N32),FALSE)/10000),"")</f>
        <v/>
      </c>
      <c r="L33" s="3" t="str">
        <f>_xlfn.IFNA(H33/(VLOOKUP(TEXT($A33,"0000000"),Sheet1!$A$1:$S$38,COLUMN(Sheet1!$N32),FALSE)/10000),"")</f>
        <v/>
      </c>
      <c r="M33" s="3" t="str">
        <f>_xlfn.IFNA(I33/(VLOOKUP(TEXT($A33,"0000000"),Sheet1!$A$1:$S$38,COLUMN(Sheet1!$N32),FALSE)/10000),"")</f>
        <v/>
      </c>
      <c r="N33" s="3" t="str">
        <f>_xlfn.IFNA(J33/(VLOOKUP(TEXT($A33,"0000000"),Sheet1!$A$1:$S$38,COLUMN(Sheet1!$N32),FALSE)/10000),"")</f>
        <v/>
      </c>
    </row>
    <row r="34" spans="1:14" x14ac:dyDescent="0.2">
      <c r="A34">
        <v>400132</v>
      </c>
      <c r="B34" t="s">
        <v>42</v>
      </c>
      <c r="C34">
        <v>1044</v>
      </c>
      <c r="D34">
        <v>498</v>
      </c>
      <c r="E34">
        <v>684</v>
      </c>
      <c r="F34">
        <v>590</v>
      </c>
      <c r="G34">
        <v>87</v>
      </c>
      <c r="H34">
        <v>42</v>
      </c>
      <c r="I34">
        <v>57</v>
      </c>
      <c r="J34">
        <v>74</v>
      </c>
      <c r="K34" s="3" t="str">
        <f>_xlfn.IFNA(G34/(VLOOKUP(TEXT($A34,"0000000"),Sheet1!$A$1:$S$38,COLUMN(Sheet1!$N33),FALSE)/10000),"")</f>
        <v/>
      </c>
      <c r="L34" s="3" t="str">
        <f>_xlfn.IFNA(H34/(VLOOKUP(TEXT($A34,"0000000"),Sheet1!$A$1:$S$38,COLUMN(Sheet1!$N33),FALSE)/10000),"")</f>
        <v/>
      </c>
      <c r="M34" s="3" t="str">
        <f>_xlfn.IFNA(I34/(VLOOKUP(TEXT($A34,"0000000"),Sheet1!$A$1:$S$38,COLUMN(Sheet1!$N33),FALSE)/10000),"")</f>
        <v/>
      </c>
      <c r="N34" s="3" t="str">
        <f>_xlfn.IFNA(J34/(VLOOKUP(TEXT($A34,"0000000"),Sheet1!$A$1:$S$38,COLUMN(Sheet1!$N33),FALSE)/10000),"")</f>
        <v/>
      </c>
    </row>
    <row r="35" spans="1:14" x14ac:dyDescent="0.2">
      <c r="A35">
        <v>400133</v>
      </c>
      <c r="B35" t="s">
        <v>43</v>
      </c>
      <c r="C35">
        <v>1988</v>
      </c>
      <c r="D35">
        <v>945</v>
      </c>
      <c r="E35">
        <v>1268</v>
      </c>
      <c r="F35">
        <v>1098</v>
      </c>
      <c r="G35">
        <v>166</v>
      </c>
      <c r="H35">
        <v>79</v>
      </c>
      <c r="I35">
        <v>106</v>
      </c>
      <c r="J35">
        <v>137</v>
      </c>
      <c r="K35" s="3" t="str">
        <f>_xlfn.IFNA(G35/(VLOOKUP(TEXT($A35,"0000000"),Sheet1!$A$1:$S$38,COLUMN(Sheet1!$N34),FALSE)/10000),"")</f>
        <v/>
      </c>
      <c r="L35" s="3" t="str">
        <f>_xlfn.IFNA(H35/(VLOOKUP(TEXT($A35,"0000000"),Sheet1!$A$1:$S$38,COLUMN(Sheet1!$N34),FALSE)/10000),"")</f>
        <v/>
      </c>
      <c r="M35" s="3" t="str">
        <f>_xlfn.IFNA(I35/(VLOOKUP(TEXT($A35,"0000000"),Sheet1!$A$1:$S$38,COLUMN(Sheet1!$N34),FALSE)/10000),"")</f>
        <v/>
      </c>
      <c r="N35" s="3" t="str">
        <f>_xlfn.IFNA(J35/(VLOOKUP(TEXT($A35,"0000000"),Sheet1!$A$1:$S$38,COLUMN(Sheet1!$N34),FALSE)/10000),"")</f>
        <v/>
      </c>
    </row>
    <row r="36" spans="1:14" x14ac:dyDescent="0.2">
      <c r="A36">
        <v>400134</v>
      </c>
      <c r="B36" t="s">
        <v>44</v>
      </c>
      <c r="C36">
        <v>527</v>
      </c>
      <c r="D36">
        <v>266</v>
      </c>
      <c r="E36">
        <v>313</v>
      </c>
      <c r="F36">
        <v>294</v>
      </c>
      <c r="G36">
        <v>44</v>
      </c>
      <c r="H36">
        <v>22</v>
      </c>
      <c r="I36">
        <v>26</v>
      </c>
      <c r="J36">
        <v>37</v>
      </c>
      <c r="K36" s="3" t="str">
        <f>_xlfn.IFNA(G36/(VLOOKUP(TEXT($A36,"0000000"),Sheet1!$A$1:$S$38,COLUMN(Sheet1!$N35),FALSE)/10000),"")</f>
        <v/>
      </c>
      <c r="L36" s="3" t="str">
        <f>_xlfn.IFNA(H36/(VLOOKUP(TEXT($A36,"0000000"),Sheet1!$A$1:$S$38,COLUMN(Sheet1!$N35),FALSE)/10000),"")</f>
        <v/>
      </c>
      <c r="M36" s="3" t="str">
        <f>_xlfn.IFNA(I36/(VLOOKUP(TEXT($A36,"0000000"),Sheet1!$A$1:$S$38,COLUMN(Sheet1!$N35),FALSE)/10000),"")</f>
        <v/>
      </c>
      <c r="N36" s="3" t="str">
        <f>_xlfn.IFNA(J36/(VLOOKUP(TEXT($A36,"0000000"),Sheet1!$A$1:$S$38,COLUMN(Sheet1!$N35),FALSE)/10000),"")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selection activeCell="N29" sqref="N29"/>
    </sheetView>
  </sheetViews>
  <sheetFormatPr baseColWidth="10" defaultColWidth="8.83203125" defaultRowHeight="15" x14ac:dyDescent="0.2"/>
  <cols>
    <col min="1" max="16384" width="8.83203125" style="2"/>
  </cols>
  <sheetData>
    <row r="1" spans="1:19" x14ac:dyDescent="0.2">
      <c r="A1" s="1" t="s">
        <v>45</v>
      </c>
      <c r="B1" s="1" t="s">
        <v>52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46</v>
      </c>
      <c r="I1" s="1" t="s">
        <v>47</v>
      </c>
      <c r="J1" s="1" t="s">
        <v>48</v>
      </c>
      <c r="K1" s="1" t="s">
        <v>61</v>
      </c>
      <c r="L1" s="1" t="s">
        <v>62</v>
      </c>
      <c r="M1" s="1" t="s">
        <v>63</v>
      </c>
      <c r="N1" s="1" t="s">
        <v>58</v>
      </c>
      <c r="O1" s="1" t="s">
        <v>59</v>
      </c>
      <c r="P1" s="1" t="s">
        <v>60</v>
      </c>
      <c r="Q1" s="1" t="s">
        <v>55</v>
      </c>
      <c r="R1" s="1" t="s">
        <v>56</v>
      </c>
      <c r="S1" s="1" t="s">
        <v>57</v>
      </c>
    </row>
    <row r="2" spans="1:19" x14ac:dyDescent="0.2">
      <c r="A2" s="2" t="s">
        <v>64</v>
      </c>
      <c r="B2" s="2">
        <v>1601571</v>
      </c>
      <c r="C2" s="2">
        <v>5087</v>
      </c>
      <c r="D2" s="2">
        <v>0.1930854901721791</v>
      </c>
      <c r="E2" s="2">
        <v>624145</v>
      </c>
      <c r="F2" s="2">
        <v>24633</v>
      </c>
      <c r="G2" s="2">
        <v>2.399196995106327</v>
      </c>
      <c r="H2" s="2">
        <v>977426</v>
      </c>
      <c r="I2" s="2">
        <v>24548</v>
      </c>
      <c r="J2" s="2">
        <v>1.526744362497374</v>
      </c>
      <c r="K2" s="2">
        <v>602039</v>
      </c>
      <c r="L2" s="2">
        <v>7755</v>
      </c>
      <c r="M2" s="2">
        <v>0.78305320988934524</v>
      </c>
      <c r="N2" s="2">
        <v>247802</v>
      </c>
      <c r="O2" s="2">
        <v>8175</v>
      </c>
      <c r="P2" s="2">
        <v>2.0054740733415728</v>
      </c>
      <c r="Q2" s="2">
        <v>354237</v>
      </c>
      <c r="R2" s="2">
        <v>9062</v>
      </c>
      <c r="S2" s="2">
        <v>1.555121173018531</v>
      </c>
    </row>
    <row r="3" spans="1:19" x14ac:dyDescent="0.2">
      <c r="A3" s="2" t="s">
        <v>65</v>
      </c>
      <c r="B3" s="2">
        <v>4435558</v>
      </c>
      <c r="C3" s="2">
        <v>5794</v>
      </c>
      <c r="D3" s="2">
        <v>7.9408012472117928E-2</v>
      </c>
      <c r="E3" s="2">
        <v>1423752</v>
      </c>
      <c r="F3" s="2">
        <v>34603</v>
      </c>
      <c r="G3" s="2">
        <v>1.4774524185857241</v>
      </c>
      <c r="H3" s="2">
        <v>3011806</v>
      </c>
      <c r="I3" s="2">
        <v>35453</v>
      </c>
      <c r="J3" s="2">
        <v>0.71558313131358986</v>
      </c>
      <c r="K3" s="2">
        <v>1708034</v>
      </c>
      <c r="L3" s="2">
        <v>7178</v>
      </c>
      <c r="M3" s="2">
        <v>0.25547066603277568</v>
      </c>
      <c r="N3" s="2">
        <v>583611</v>
      </c>
      <c r="O3" s="2">
        <v>10884</v>
      </c>
      <c r="P3" s="2">
        <v>1.1337026502002501</v>
      </c>
      <c r="Q3" s="2">
        <v>1124423</v>
      </c>
      <c r="R3" s="2">
        <v>11341</v>
      </c>
      <c r="S3" s="2">
        <v>0.61313446309904351</v>
      </c>
    </row>
    <row r="4" spans="1:19" x14ac:dyDescent="0.2">
      <c r="A4" s="2" t="s">
        <v>66</v>
      </c>
      <c r="B4" s="2">
        <v>324132886</v>
      </c>
      <c r="C4" s="2">
        <v>0</v>
      </c>
      <c r="D4" s="2">
        <v>0</v>
      </c>
      <c r="E4" s="2">
        <v>102967486</v>
      </c>
      <c r="F4" s="2">
        <v>446165</v>
      </c>
      <c r="G4" s="2">
        <v>0.26340831902233491</v>
      </c>
      <c r="H4" s="2">
        <v>221165400</v>
      </c>
      <c r="I4" s="2">
        <v>446165</v>
      </c>
      <c r="J4" s="2">
        <v>0.1226344283564057</v>
      </c>
      <c r="K4" s="2">
        <v>127544730</v>
      </c>
      <c r="L4" s="2">
        <v>97632</v>
      </c>
      <c r="M4" s="2">
        <v>4.6533290617667582E-2</v>
      </c>
      <c r="N4" s="2">
        <v>44147742</v>
      </c>
      <c r="O4" s="2">
        <v>126106</v>
      </c>
      <c r="P4" s="2">
        <v>0.17364462801024039</v>
      </c>
      <c r="Q4" s="2">
        <v>83396988</v>
      </c>
      <c r="R4" s="2">
        <v>187164</v>
      </c>
      <c r="S4" s="2">
        <v>0.13642879716325509</v>
      </c>
    </row>
    <row r="5" spans="1:19" x14ac:dyDescent="0.2">
      <c r="A5" s="2" t="s">
        <v>67</v>
      </c>
      <c r="B5" s="2">
        <v>7130607</v>
      </c>
      <c r="C5" s="2">
        <v>0</v>
      </c>
      <c r="D5" s="2">
        <v>0</v>
      </c>
      <c r="E5" s="2">
        <v>2196143</v>
      </c>
      <c r="F5" s="2">
        <v>41714</v>
      </c>
      <c r="G5" s="2">
        <v>1.15466318501328</v>
      </c>
      <c r="H5" s="2">
        <v>4934464</v>
      </c>
      <c r="I5" s="2">
        <v>41714</v>
      </c>
      <c r="J5" s="2">
        <v>0.51389684292450399</v>
      </c>
      <c r="K5" s="2">
        <v>2817723</v>
      </c>
      <c r="L5" s="2">
        <v>10850</v>
      </c>
      <c r="M5" s="2">
        <v>0.23408066303362901</v>
      </c>
      <c r="N5" s="2">
        <v>912033</v>
      </c>
      <c r="O5" s="2">
        <v>14327</v>
      </c>
      <c r="P5" s="2">
        <v>0.95494598248103046</v>
      </c>
      <c r="Q5" s="2">
        <v>1905690</v>
      </c>
      <c r="R5" s="2">
        <v>14256</v>
      </c>
      <c r="S5" s="2">
        <v>0.45475714298633518</v>
      </c>
    </row>
    <row r="6" spans="1:19" x14ac:dyDescent="0.2">
      <c r="A6" s="2" t="s">
        <v>68</v>
      </c>
      <c r="B6" s="2">
        <v>1431845</v>
      </c>
      <c r="C6" s="2">
        <v>9136</v>
      </c>
      <c r="D6" s="2">
        <v>0.38787713698740178</v>
      </c>
      <c r="E6" s="2">
        <v>618959</v>
      </c>
      <c r="F6" s="2">
        <v>21672</v>
      </c>
      <c r="G6" s="2">
        <v>2.1284880073003838</v>
      </c>
      <c r="H6" s="2">
        <v>812886</v>
      </c>
      <c r="I6" s="2">
        <v>21067</v>
      </c>
      <c r="J6" s="2">
        <v>1.5754591578759121</v>
      </c>
      <c r="K6" s="2">
        <v>549245</v>
      </c>
      <c r="L6" s="2">
        <v>5787</v>
      </c>
      <c r="M6" s="2">
        <v>0.64050344212493293</v>
      </c>
      <c r="N6" s="2">
        <v>259122</v>
      </c>
      <c r="O6" s="2">
        <v>8435</v>
      </c>
      <c r="P6" s="2">
        <v>1.978859214759104</v>
      </c>
      <c r="Q6" s="2">
        <v>290123</v>
      </c>
      <c r="R6" s="2">
        <v>6616</v>
      </c>
      <c r="S6" s="2">
        <v>1.3862687544525061</v>
      </c>
    </row>
    <row r="7" spans="1:19" x14ac:dyDescent="0.2">
      <c r="A7" s="2" t="s">
        <v>69</v>
      </c>
      <c r="B7" s="2">
        <v>2245198</v>
      </c>
      <c r="C7" s="2">
        <v>14107</v>
      </c>
      <c r="D7" s="2">
        <v>0.38195668669656341</v>
      </c>
      <c r="E7" s="2">
        <v>1220907</v>
      </c>
      <c r="F7" s="2">
        <v>25985</v>
      </c>
      <c r="G7" s="2">
        <v>1.2938211168898719</v>
      </c>
      <c r="H7" s="2">
        <v>1024291</v>
      </c>
      <c r="I7" s="2">
        <v>25301</v>
      </c>
      <c r="J7" s="2">
        <v>1.501579835462969</v>
      </c>
      <c r="K7" s="2">
        <v>924981</v>
      </c>
      <c r="L7" s="2">
        <v>9366</v>
      </c>
      <c r="M7" s="2">
        <v>0.61553880796217386</v>
      </c>
      <c r="N7" s="2">
        <v>534755</v>
      </c>
      <c r="O7" s="2">
        <v>10246</v>
      </c>
      <c r="P7" s="2">
        <v>1.1647523498745089</v>
      </c>
      <c r="Q7" s="2">
        <v>390226</v>
      </c>
      <c r="R7" s="2">
        <v>9351</v>
      </c>
      <c r="S7" s="2">
        <v>1.4567195625722431</v>
      </c>
    </row>
    <row r="8" spans="1:19" x14ac:dyDescent="0.2">
      <c r="A8" s="2" t="s">
        <v>70</v>
      </c>
      <c r="B8" s="2">
        <v>933775</v>
      </c>
      <c r="C8" s="2">
        <v>7054</v>
      </c>
      <c r="D8" s="2">
        <v>0.45922689048823712</v>
      </c>
      <c r="E8" s="2">
        <v>367050</v>
      </c>
      <c r="F8" s="2">
        <v>16147</v>
      </c>
      <c r="G8" s="2">
        <v>2.674242057246865</v>
      </c>
      <c r="H8" s="2">
        <v>566725</v>
      </c>
      <c r="I8" s="2">
        <v>15957</v>
      </c>
      <c r="J8" s="2">
        <v>1.7116421459028239</v>
      </c>
      <c r="K8" s="2">
        <v>386283</v>
      </c>
      <c r="L8" s="2">
        <v>5159</v>
      </c>
      <c r="M8" s="2">
        <v>0.81188408828914482</v>
      </c>
      <c r="N8" s="2">
        <v>159854</v>
      </c>
      <c r="O8" s="2">
        <v>6368</v>
      </c>
      <c r="P8" s="2">
        <v>2.421662654710417</v>
      </c>
      <c r="Q8" s="2">
        <v>226429</v>
      </c>
      <c r="R8" s="2">
        <v>5690</v>
      </c>
      <c r="S8" s="2">
        <v>1.527616411921416</v>
      </c>
    </row>
    <row r="9" spans="1:19" x14ac:dyDescent="0.2">
      <c r="A9" s="2" t="s">
        <v>87</v>
      </c>
      <c r="B9" s="2">
        <v>519653</v>
      </c>
      <c r="C9" s="2">
        <v>2906</v>
      </c>
      <c r="D9" s="2">
        <v>0.33995095757054672</v>
      </c>
      <c r="E9" s="2">
        <v>238949</v>
      </c>
      <c r="F9" s="2">
        <v>9436</v>
      </c>
      <c r="G9" s="2">
        <v>2.4005834771294121</v>
      </c>
      <c r="H9" s="2">
        <v>280704</v>
      </c>
      <c r="I9" s="2">
        <v>9955</v>
      </c>
      <c r="J9" s="2">
        <v>2.155890807584786</v>
      </c>
      <c r="K9" s="2">
        <v>223068</v>
      </c>
      <c r="L9" s="2">
        <v>4966</v>
      </c>
      <c r="M9" s="2">
        <v>1.3533294711937309</v>
      </c>
      <c r="N9" s="2">
        <v>108360</v>
      </c>
      <c r="O9" s="2">
        <v>3896</v>
      </c>
      <c r="P9" s="2">
        <v>2.1856672736717981</v>
      </c>
      <c r="Q9" s="2">
        <v>114708</v>
      </c>
      <c r="R9" s="2">
        <v>4345</v>
      </c>
      <c r="S9" s="2">
        <v>2.3026618771299621</v>
      </c>
    </row>
    <row r="10" spans="1:19" x14ac:dyDescent="0.2">
      <c r="A10" s="2" t="s">
        <v>88</v>
      </c>
      <c r="B10" s="2">
        <v>557213</v>
      </c>
      <c r="C10" s="2">
        <v>1072</v>
      </c>
      <c r="D10" s="2">
        <v>0.1169519972654616</v>
      </c>
      <c r="E10" s="2">
        <v>193689</v>
      </c>
      <c r="F10" s="2">
        <v>11875</v>
      </c>
      <c r="G10" s="2">
        <v>3.7270288889934018</v>
      </c>
      <c r="H10" s="2">
        <v>363524</v>
      </c>
      <c r="I10" s="2">
        <v>11790</v>
      </c>
      <c r="J10" s="2">
        <v>1.9715818631726201</v>
      </c>
      <c r="K10" s="2">
        <v>243582</v>
      </c>
      <c r="L10" s="2">
        <v>2744</v>
      </c>
      <c r="M10" s="2">
        <v>0.68481460304249853</v>
      </c>
      <c r="N10" s="2">
        <v>95618</v>
      </c>
      <c r="O10" s="2">
        <v>4565</v>
      </c>
      <c r="P10" s="2">
        <v>2.9022527012089201</v>
      </c>
      <c r="Q10" s="2">
        <v>147964</v>
      </c>
      <c r="R10" s="2">
        <v>3964</v>
      </c>
      <c r="S10" s="2">
        <v>1.6285896865244229</v>
      </c>
    </row>
    <row r="11" spans="1:19" x14ac:dyDescent="0.2">
      <c r="A11" s="2" t="s">
        <v>71</v>
      </c>
      <c r="B11" s="2">
        <v>272706</v>
      </c>
      <c r="C11" s="2">
        <v>295</v>
      </c>
      <c r="D11" s="2">
        <v>6.5759941838786626E-2</v>
      </c>
      <c r="E11" s="2">
        <v>61393</v>
      </c>
      <c r="F11" s="2">
        <v>7212</v>
      </c>
      <c r="G11" s="2">
        <v>7.1411961117315972</v>
      </c>
      <c r="H11" s="2">
        <v>211313</v>
      </c>
      <c r="I11" s="2">
        <v>7180</v>
      </c>
      <c r="J11" s="2">
        <v>2.0655338958499412</v>
      </c>
      <c r="K11" s="2">
        <v>93472</v>
      </c>
      <c r="L11" s="2">
        <v>2773</v>
      </c>
      <c r="M11" s="2">
        <v>1.803443047879884</v>
      </c>
      <c r="N11" s="2">
        <v>23489</v>
      </c>
      <c r="O11" s="2">
        <v>2796</v>
      </c>
      <c r="P11" s="2">
        <v>7.2361362707319117</v>
      </c>
      <c r="Q11" s="2">
        <v>69983</v>
      </c>
      <c r="R11" s="2">
        <v>2583</v>
      </c>
      <c r="S11" s="2">
        <v>2.2437059942521</v>
      </c>
    </row>
    <row r="12" spans="1:19" x14ac:dyDescent="0.2">
      <c r="A12" s="2" t="s">
        <v>72</v>
      </c>
      <c r="B12" s="2">
        <v>245973</v>
      </c>
      <c r="C12" s="2">
        <v>1246</v>
      </c>
      <c r="D12" s="2">
        <v>0.30793900489510567</v>
      </c>
      <c r="E12" s="2">
        <v>96720</v>
      </c>
      <c r="F12" s="2">
        <v>8022</v>
      </c>
      <c r="G12" s="2">
        <v>5.041972440737025</v>
      </c>
      <c r="H12" s="2">
        <v>149253</v>
      </c>
      <c r="I12" s="2">
        <v>7918</v>
      </c>
      <c r="J12" s="2">
        <v>3.2249762887060029</v>
      </c>
      <c r="K12" s="2">
        <v>90604</v>
      </c>
      <c r="L12" s="2">
        <v>2635</v>
      </c>
      <c r="M12" s="2">
        <v>1.7679392832619829</v>
      </c>
      <c r="N12" s="2">
        <v>38141</v>
      </c>
      <c r="O12" s="2">
        <v>2666</v>
      </c>
      <c r="P12" s="2">
        <v>4.2491510264783789</v>
      </c>
      <c r="Q12" s="2">
        <v>52463</v>
      </c>
      <c r="R12" s="2">
        <v>2915</v>
      </c>
      <c r="S12" s="2">
        <v>3.37768803569017</v>
      </c>
    </row>
    <row r="13" spans="1:19" x14ac:dyDescent="0.2">
      <c r="A13" s="2" t="s">
        <v>73</v>
      </c>
      <c r="B13" s="2">
        <v>96086</v>
      </c>
      <c r="C13" s="2">
        <v>2567</v>
      </c>
      <c r="D13" s="2">
        <v>1.624051705959713</v>
      </c>
      <c r="E13" s="2">
        <v>19398</v>
      </c>
      <c r="F13" s="2">
        <v>6299</v>
      </c>
      <c r="G13" s="2">
        <v>19.740072849298851</v>
      </c>
      <c r="H13" s="2">
        <v>76688</v>
      </c>
      <c r="I13" s="2">
        <v>6722</v>
      </c>
      <c r="J13" s="2">
        <v>5.3285027493869288</v>
      </c>
      <c r="K13" s="2">
        <v>33130</v>
      </c>
      <c r="L13" s="2">
        <v>2366</v>
      </c>
      <c r="M13" s="2">
        <v>4.3413760106864636</v>
      </c>
      <c r="N13" s="2">
        <v>7405</v>
      </c>
      <c r="O13" s="2">
        <v>1710</v>
      </c>
      <c r="P13" s="2">
        <v>14.037996999480759</v>
      </c>
      <c r="Q13" s="2">
        <v>25725</v>
      </c>
      <c r="R13" s="2">
        <v>2612</v>
      </c>
      <c r="S13" s="2">
        <v>6.1723690778960307</v>
      </c>
    </row>
    <row r="14" spans="1:19" x14ac:dyDescent="0.2">
      <c r="A14" s="2" t="s">
        <v>74</v>
      </c>
      <c r="B14" s="2">
        <v>95123</v>
      </c>
      <c r="C14" s="2">
        <v>1821</v>
      </c>
      <c r="D14" s="2">
        <v>1.1637468135560971</v>
      </c>
      <c r="E14" s="2">
        <v>8659</v>
      </c>
      <c r="F14" s="2">
        <v>4932</v>
      </c>
      <c r="G14" s="2">
        <v>34.624971610963307</v>
      </c>
      <c r="H14" s="2">
        <v>86464</v>
      </c>
      <c r="I14" s="2">
        <v>5092</v>
      </c>
      <c r="J14" s="2">
        <v>3.5800341523446551</v>
      </c>
      <c r="K14" s="2">
        <v>30913</v>
      </c>
      <c r="L14" s="2">
        <v>2250</v>
      </c>
      <c r="M14" s="2">
        <v>4.4246147414201067</v>
      </c>
      <c r="N14" s="2">
        <v>2351</v>
      </c>
      <c r="O14" s="2">
        <v>1023</v>
      </c>
      <c r="P14" s="2">
        <v>26.451914014472269</v>
      </c>
      <c r="Q14" s="2">
        <v>28562</v>
      </c>
      <c r="R14" s="2">
        <v>2327</v>
      </c>
      <c r="S14" s="2">
        <v>4.9526982201998999</v>
      </c>
    </row>
    <row r="15" spans="1:19" x14ac:dyDescent="0.2">
      <c r="A15" s="2" t="s">
        <v>75</v>
      </c>
      <c r="B15" s="2">
        <v>278645</v>
      </c>
      <c r="C15" s="2">
        <v>405</v>
      </c>
      <c r="D15" s="2">
        <v>8.8356370257042308E-2</v>
      </c>
      <c r="E15" s="2">
        <v>87080</v>
      </c>
      <c r="F15" s="2">
        <v>7739</v>
      </c>
      <c r="G15" s="2">
        <v>5.402571509550663</v>
      </c>
      <c r="H15" s="2">
        <v>191565</v>
      </c>
      <c r="I15" s="2">
        <v>7682</v>
      </c>
      <c r="J15" s="2">
        <v>2.4377672406700941</v>
      </c>
      <c r="K15" s="2">
        <v>107668</v>
      </c>
      <c r="L15" s="2">
        <v>2846</v>
      </c>
      <c r="M15" s="2">
        <v>1.6068759384499891</v>
      </c>
      <c r="N15" s="2">
        <v>36632</v>
      </c>
      <c r="O15" s="2">
        <v>3017</v>
      </c>
      <c r="P15" s="2">
        <v>5.0066678128179989</v>
      </c>
      <c r="Q15" s="2">
        <v>71036</v>
      </c>
      <c r="R15" s="2">
        <v>3087</v>
      </c>
      <c r="S15" s="2">
        <v>2.6417531176880051</v>
      </c>
    </row>
    <row r="16" spans="1:19" x14ac:dyDescent="0.2">
      <c r="A16" s="2" t="s">
        <v>76</v>
      </c>
      <c r="B16" s="2">
        <v>505455</v>
      </c>
      <c r="C16" s="2">
        <v>1240</v>
      </c>
      <c r="D16" s="2">
        <v>0.1491328391443876</v>
      </c>
      <c r="E16" s="2">
        <v>177138</v>
      </c>
      <c r="F16" s="2">
        <v>9306</v>
      </c>
      <c r="G16" s="2">
        <v>3.193635954534237</v>
      </c>
      <c r="H16" s="2">
        <v>328317</v>
      </c>
      <c r="I16" s="2">
        <v>9398</v>
      </c>
      <c r="J16" s="2">
        <v>1.7401078557657961</v>
      </c>
      <c r="K16" s="2">
        <v>199112</v>
      </c>
      <c r="L16" s="2">
        <v>5108</v>
      </c>
      <c r="M16" s="2">
        <v>1.5595078012637511</v>
      </c>
      <c r="N16" s="2">
        <v>72966</v>
      </c>
      <c r="O16" s="2">
        <v>3782</v>
      </c>
      <c r="P16" s="2">
        <v>3.1509033603276269</v>
      </c>
      <c r="Q16" s="2">
        <v>126146</v>
      </c>
      <c r="R16" s="2">
        <v>4698</v>
      </c>
      <c r="S16" s="2">
        <v>2.26398542297951</v>
      </c>
    </row>
    <row r="17" spans="1:19" x14ac:dyDescent="0.2">
      <c r="A17" s="2" t="s">
        <v>77</v>
      </c>
      <c r="B17" s="2">
        <v>148790</v>
      </c>
      <c r="C17" s="2">
        <v>207</v>
      </c>
      <c r="D17" s="2">
        <v>8.4572798078767511E-2</v>
      </c>
      <c r="E17" s="2">
        <v>34475</v>
      </c>
      <c r="F17" s="2">
        <v>6577</v>
      </c>
      <c r="G17" s="2">
        <v>11.597320643345361</v>
      </c>
      <c r="H17" s="2">
        <v>114315</v>
      </c>
      <c r="I17" s="2">
        <v>6557</v>
      </c>
      <c r="J17" s="2">
        <v>3.486872446382423</v>
      </c>
      <c r="K17" s="2">
        <v>55339</v>
      </c>
      <c r="L17" s="2">
        <v>2555</v>
      </c>
      <c r="M17" s="2">
        <v>2.8066851395249319</v>
      </c>
      <c r="N17" s="2">
        <v>12266</v>
      </c>
      <c r="O17" s="2">
        <v>1867</v>
      </c>
      <c r="P17" s="2">
        <v>9.2528485838483032</v>
      </c>
      <c r="Q17" s="2">
        <v>43073</v>
      </c>
      <c r="R17" s="2">
        <v>2758</v>
      </c>
      <c r="S17" s="2">
        <v>3.892451755579716</v>
      </c>
    </row>
    <row r="18" spans="1:19" x14ac:dyDescent="0.2">
      <c r="A18" s="2" t="s">
        <v>78</v>
      </c>
      <c r="B18" s="2">
        <v>90455</v>
      </c>
      <c r="C18" s="2">
        <v>218</v>
      </c>
      <c r="D18" s="2">
        <v>0.14650687784266611</v>
      </c>
      <c r="E18" s="2">
        <v>34781</v>
      </c>
      <c r="F18" s="2">
        <v>5581</v>
      </c>
      <c r="G18" s="2">
        <v>9.7544785002537377</v>
      </c>
      <c r="H18" s="2">
        <v>55674</v>
      </c>
      <c r="I18" s="2">
        <v>5556</v>
      </c>
      <c r="J18" s="2">
        <v>6.0665797298275574</v>
      </c>
      <c r="K18" s="2">
        <v>26611</v>
      </c>
      <c r="L18" s="2">
        <v>1944</v>
      </c>
      <c r="M18" s="2">
        <v>4.4408812819252592</v>
      </c>
      <c r="N18" s="2">
        <v>10595</v>
      </c>
      <c r="O18" s="2">
        <v>1524</v>
      </c>
      <c r="P18" s="2">
        <v>8.7441601604243555</v>
      </c>
      <c r="Q18" s="2">
        <v>16016</v>
      </c>
      <c r="R18" s="2">
        <v>1697</v>
      </c>
      <c r="S18" s="2">
        <v>6.4411272617959536</v>
      </c>
    </row>
    <row r="19" spans="1:19" x14ac:dyDescent="0.2">
      <c r="A19" s="2" t="s">
        <v>79</v>
      </c>
      <c r="B19" s="2">
        <v>193699</v>
      </c>
      <c r="C19" s="2">
        <v>506</v>
      </c>
      <c r="D19" s="2">
        <v>0.15880246371665771</v>
      </c>
      <c r="E19" s="2">
        <v>41044</v>
      </c>
      <c r="F19" s="2">
        <v>6591</v>
      </c>
      <c r="G19" s="2">
        <v>9.761930928006981</v>
      </c>
      <c r="H19" s="2">
        <v>152655</v>
      </c>
      <c r="I19" s="2">
        <v>6680</v>
      </c>
      <c r="J19" s="2">
        <v>2.6601095762053202</v>
      </c>
      <c r="K19" s="2">
        <v>75479</v>
      </c>
      <c r="L19" s="2">
        <v>3016</v>
      </c>
      <c r="M19" s="2">
        <v>2.4290658997283048</v>
      </c>
      <c r="N19" s="2">
        <v>17153</v>
      </c>
      <c r="O19" s="2">
        <v>2298</v>
      </c>
      <c r="P19" s="2">
        <v>8.1441175673187693</v>
      </c>
      <c r="Q19" s="2">
        <v>58326</v>
      </c>
      <c r="R19" s="2">
        <v>3011</v>
      </c>
      <c r="S19" s="2">
        <v>3.138214752902849</v>
      </c>
    </row>
    <row r="20" spans="1:19" x14ac:dyDescent="0.2">
      <c r="A20" s="2" t="s">
        <v>80</v>
      </c>
      <c r="B20" s="2">
        <v>241064</v>
      </c>
      <c r="C20" s="2">
        <v>737</v>
      </c>
      <c r="D20" s="2">
        <v>0.18585285074064251</v>
      </c>
      <c r="E20" s="2">
        <v>69496</v>
      </c>
      <c r="F20" s="2">
        <v>5242</v>
      </c>
      <c r="G20" s="2">
        <v>4.5853374867871954</v>
      </c>
      <c r="H20" s="2">
        <v>171568</v>
      </c>
      <c r="I20" s="2">
        <v>5108</v>
      </c>
      <c r="J20" s="2">
        <v>1.8098754856688191</v>
      </c>
      <c r="K20" s="2">
        <v>119122</v>
      </c>
      <c r="L20" s="2">
        <v>3184</v>
      </c>
      <c r="M20" s="2">
        <v>1.6248571296909009</v>
      </c>
      <c r="N20" s="2">
        <v>38990</v>
      </c>
      <c r="O20" s="2">
        <v>2937</v>
      </c>
      <c r="P20" s="2">
        <v>4.5791493571338906</v>
      </c>
      <c r="Q20" s="2">
        <v>80132</v>
      </c>
      <c r="R20" s="2">
        <v>2939</v>
      </c>
      <c r="S20" s="2">
        <v>2.229603828455085</v>
      </c>
    </row>
    <row r="21" spans="1:19" x14ac:dyDescent="0.2">
      <c r="A21" s="2" t="s">
        <v>64</v>
      </c>
      <c r="B21" s="2">
        <v>1601571</v>
      </c>
      <c r="C21" s="2">
        <v>5087</v>
      </c>
      <c r="D21" s="2">
        <v>0.1930854901721791</v>
      </c>
      <c r="E21" s="2">
        <v>624145</v>
      </c>
      <c r="F21" s="2">
        <v>24633</v>
      </c>
      <c r="G21" s="2">
        <v>2.399196995106327</v>
      </c>
      <c r="H21" s="2">
        <v>977426</v>
      </c>
      <c r="I21" s="2">
        <v>24548</v>
      </c>
      <c r="J21" s="2">
        <v>1.526744362497374</v>
      </c>
      <c r="K21" s="2">
        <v>602039</v>
      </c>
      <c r="L21" s="2">
        <v>7755</v>
      </c>
      <c r="M21" s="2">
        <v>0.78305320988934524</v>
      </c>
      <c r="N21" s="2">
        <v>247802</v>
      </c>
      <c r="O21" s="2">
        <v>8175</v>
      </c>
      <c r="P21" s="2">
        <v>2.0054740733415728</v>
      </c>
      <c r="Q21" s="2">
        <v>354237</v>
      </c>
      <c r="R21" s="2">
        <v>9062</v>
      </c>
      <c r="S21" s="2">
        <v>1.555121173018531</v>
      </c>
    </row>
    <row r="22" spans="1:19" x14ac:dyDescent="0.2">
      <c r="A22" s="2" t="s">
        <v>81</v>
      </c>
      <c r="B22" s="2">
        <v>171993</v>
      </c>
      <c r="C22" s="2">
        <v>3131</v>
      </c>
      <c r="D22" s="2">
        <v>1.1066400754946959</v>
      </c>
      <c r="E22" s="2">
        <v>95403</v>
      </c>
      <c r="F22" s="2">
        <v>5795</v>
      </c>
      <c r="G22" s="2">
        <v>3.692542532817193</v>
      </c>
      <c r="H22" s="2">
        <v>76590</v>
      </c>
      <c r="I22" s="2">
        <v>6144</v>
      </c>
      <c r="J22" s="2">
        <v>4.8765562179068196</v>
      </c>
      <c r="K22" s="2">
        <v>77306</v>
      </c>
      <c r="L22" s="2">
        <v>2767</v>
      </c>
      <c r="M22" s="2">
        <v>2.175855521306123</v>
      </c>
      <c r="N22" s="2">
        <v>45175</v>
      </c>
      <c r="O22" s="2">
        <v>2627</v>
      </c>
      <c r="P22" s="2">
        <v>3.535053649855425</v>
      </c>
      <c r="Q22" s="2">
        <v>32131</v>
      </c>
      <c r="R22" s="2">
        <v>2804</v>
      </c>
      <c r="S22" s="2">
        <v>5.3050302527674749</v>
      </c>
    </row>
    <row r="23" spans="1:19" x14ac:dyDescent="0.2">
      <c r="A23" s="2" t="s">
        <v>82</v>
      </c>
      <c r="B23" s="2">
        <v>69027</v>
      </c>
      <c r="C23" s="2">
        <v>4413</v>
      </c>
      <c r="D23" s="2">
        <v>3.8864136816556911</v>
      </c>
      <c r="E23" s="2">
        <v>8062</v>
      </c>
      <c r="F23" s="2">
        <v>4237</v>
      </c>
      <c r="G23" s="2">
        <v>31.9484481589867</v>
      </c>
      <c r="H23" s="2">
        <v>60965</v>
      </c>
      <c r="I23" s="2">
        <v>6114</v>
      </c>
      <c r="J23" s="2">
        <v>6.0964772004067314</v>
      </c>
      <c r="K23" s="2">
        <v>20981</v>
      </c>
      <c r="L23" s="2">
        <v>1394</v>
      </c>
      <c r="M23" s="2">
        <v>4.0389705608591591</v>
      </c>
      <c r="N23" s="2">
        <v>2422</v>
      </c>
      <c r="O23" s="2">
        <v>1066</v>
      </c>
      <c r="P23" s="2">
        <v>26.755752110215621</v>
      </c>
      <c r="Q23" s="2">
        <v>18559</v>
      </c>
      <c r="R23" s="2">
        <v>1839</v>
      </c>
      <c r="S23" s="2">
        <v>6.0236711606179654</v>
      </c>
    </row>
    <row r="24" spans="1:19" x14ac:dyDescent="0.2">
      <c r="A24" s="2" t="s">
        <v>89</v>
      </c>
      <c r="B24" s="2">
        <v>136823</v>
      </c>
      <c r="C24" s="2">
        <v>8727</v>
      </c>
      <c r="D24" s="2">
        <v>3.877394278193198</v>
      </c>
      <c r="E24" s="2">
        <v>24541</v>
      </c>
      <c r="F24" s="2">
        <v>5881</v>
      </c>
      <c r="G24" s="2">
        <v>14.56776817506192</v>
      </c>
      <c r="H24" s="2">
        <v>112282</v>
      </c>
      <c r="I24" s="2">
        <v>8238</v>
      </c>
      <c r="J24" s="2">
        <v>4.4601118038174503</v>
      </c>
      <c r="K24" s="2">
        <v>58257</v>
      </c>
      <c r="L24" s="2">
        <v>3140</v>
      </c>
      <c r="M24" s="2">
        <v>3.2765411704441592</v>
      </c>
      <c r="N24" s="2">
        <v>12218</v>
      </c>
      <c r="O24" s="2">
        <v>2382</v>
      </c>
      <c r="P24" s="2">
        <v>11.851565854554121</v>
      </c>
      <c r="Q24" s="2">
        <v>46039</v>
      </c>
      <c r="R24" s="2">
        <v>2979</v>
      </c>
      <c r="S24" s="2">
        <v>3.9334960560397079</v>
      </c>
    </row>
    <row r="25" spans="1:19" x14ac:dyDescent="0.2">
      <c r="A25" s="2" t="s">
        <v>90</v>
      </c>
      <c r="B25" s="2">
        <v>107086</v>
      </c>
      <c r="C25" s="2">
        <v>9638</v>
      </c>
      <c r="D25" s="2">
        <v>5.4712722161155938</v>
      </c>
      <c r="E25" s="2">
        <v>29175</v>
      </c>
      <c r="F25" s="2">
        <v>6328</v>
      </c>
      <c r="G25" s="2">
        <v>13.18529052489562</v>
      </c>
      <c r="H25" s="2">
        <v>77911</v>
      </c>
      <c r="I25" s="2">
        <v>6727</v>
      </c>
      <c r="J25" s="2">
        <v>5.2487603831649698</v>
      </c>
      <c r="K25" s="2">
        <v>42867</v>
      </c>
      <c r="L25" s="2">
        <v>3030</v>
      </c>
      <c r="M25" s="2">
        <v>4.2968840570924014</v>
      </c>
      <c r="N25" s="2">
        <v>12419</v>
      </c>
      <c r="O25" s="2">
        <v>2357</v>
      </c>
      <c r="P25" s="2">
        <v>11.537376179405459</v>
      </c>
      <c r="Q25" s="2">
        <v>30448</v>
      </c>
      <c r="R25" s="2">
        <v>2043</v>
      </c>
      <c r="S25" s="2">
        <v>4.0789059667426404</v>
      </c>
    </row>
    <row r="26" spans="1:19" x14ac:dyDescent="0.2">
      <c r="A26" s="2" t="s">
        <v>91</v>
      </c>
      <c r="B26" s="2">
        <v>148288</v>
      </c>
      <c r="C26" s="2">
        <v>9792</v>
      </c>
      <c r="D26" s="2">
        <v>4.0142045119133982</v>
      </c>
      <c r="E26" s="2">
        <v>37158</v>
      </c>
      <c r="F26" s="2">
        <v>7089</v>
      </c>
      <c r="G26" s="2">
        <v>11.59756308843645</v>
      </c>
      <c r="H26" s="2">
        <v>111130</v>
      </c>
      <c r="I26" s="2">
        <v>9690</v>
      </c>
      <c r="J26" s="2">
        <v>5.3006186516681222</v>
      </c>
      <c r="K26" s="2">
        <v>43773</v>
      </c>
      <c r="L26" s="2">
        <v>2705</v>
      </c>
      <c r="M26" s="2">
        <v>3.7566008719896939</v>
      </c>
      <c r="N26" s="2">
        <v>11113</v>
      </c>
      <c r="O26" s="2">
        <v>1830</v>
      </c>
      <c r="P26" s="2">
        <v>10.010456277144129</v>
      </c>
      <c r="Q26" s="2">
        <v>32660</v>
      </c>
      <c r="R26" s="2">
        <v>2632</v>
      </c>
      <c r="S26" s="2">
        <v>4.8989589712186161</v>
      </c>
    </row>
    <row r="27" spans="1:19" x14ac:dyDescent="0.2">
      <c r="A27" s="2" t="s">
        <v>92</v>
      </c>
      <c r="B27" s="2">
        <v>109244</v>
      </c>
      <c r="C27" s="2">
        <v>9127</v>
      </c>
      <c r="D27" s="2">
        <v>5.0788402726714548</v>
      </c>
      <c r="E27" s="2">
        <v>28056</v>
      </c>
      <c r="F27" s="2">
        <v>5442</v>
      </c>
      <c r="G27" s="2">
        <v>11.7914409998934</v>
      </c>
      <c r="H27" s="2">
        <v>81188</v>
      </c>
      <c r="I27" s="2">
        <v>8817</v>
      </c>
      <c r="J27" s="2">
        <v>6.6018111290497199</v>
      </c>
      <c r="K27" s="2">
        <v>42676</v>
      </c>
      <c r="L27" s="2">
        <v>3152</v>
      </c>
      <c r="M27" s="2">
        <v>4.4898992934961131</v>
      </c>
      <c r="N27" s="2">
        <v>12296</v>
      </c>
      <c r="O27" s="2">
        <v>2163</v>
      </c>
      <c r="P27" s="2">
        <v>10.693669624441091</v>
      </c>
      <c r="Q27" s="2">
        <v>30380</v>
      </c>
      <c r="R27" s="2">
        <v>2630</v>
      </c>
      <c r="S27" s="2">
        <v>5.2626207851510047</v>
      </c>
    </row>
    <row r="28" spans="1:19" x14ac:dyDescent="0.2">
      <c r="A28" s="2" t="s">
        <v>93</v>
      </c>
      <c r="B28" s="2">
        <v>112795</v>
      </c>
      <c r="C28" s="2">
        <v>9862</v>
      </c>
      <c r="D28" s="2">
        <v>5.3150731664661572</v>
      </c>
      <c r="E28" s="2">
        <v>35383</v>
      </c>
      <c r="F28" s="2">
        <v>6542</v>
      </c>
      <c r="G28" s="2">
        <v>11.23957746954366</v>
      </c>
      <c r="H28" s="2">
        <v>77412</v>
      </c>
      <c r="I28" s="2">
        <v>9439</v>
      </c>
      <c r="J28" s="2">
        <v>7.4122796478228752</v>
      </c>
      <c r="K28" s="2">
        <v>35433</v>
      </c>
      <c r="L28" s="2">
        <v>2540</v>
      </c>
      <c r="M28" s="2">
        <v>4.3577257029556273</v>
      </c>
      <c r="N28" s="2">
        <v>11848</v>
      </c>
      <c r="O28" s="2">
        <v>1825</v>
      </c>
      <c r="P28" s="2">
        <v>9.3637955131770401</v>
      </c>
      <c r="Q28" s="2">
        <v>23585</v>
      </c>
      <c r="R28" s="2">
        <v>2560</v>
      </c>
      <c r="S28" s="2">
        <v>6.5983930593152991</v>
      </c>
    </row>
    <row r="29" spans="1:19" x14ac:dyDescent="0.2">
      <c r="A29" s="2" t="s">
        <v>94</v>
      </c>
      <c r="B29" s="2">
        <v>131742</v>
      </c>
      <c r="C29" s="2">
        <v>11570</v>
      </c>
      <c r="D29" s="2">
        <v>5.3387945002018542</v>
      </c>
      <c r="E29" s="2">
        <v>58552</v>
      </c>
      <c r="F29" s="2">
        <v>9002</v>
      </c>
      <c r="G29" s="2">
        <v>9.3461204152410069</v>
      </c>
      <c r="H29" s="2">
        <v>73190</v>
      </c>
      <c r="I29" s="2">
        <v>9410</v>
      </c>
      <c r="J29" s="2">
        <v>7.8157736598460676</v>
      </c>
      <c r="K29" s="2">
        <v>35154</v>
      </c>
      <c r="L29" s="2">
        <v>2748</v>
      </c>
      <c r="M29" s="2">
        <v>4.7519961236992323</v>
      </c>
      <c r="N29" s="2">
        <v>14577</v>
      </c>
      <c r="O29" s="2">
        <v>2244</v>
      </c>
      <c r="P29" s="2">
        <v>9.3581240214160921</v>
      </c>
      <c r="Q29" s="2">
        <v>20577</v>
      </c>
      <c r="R29" s="2">
        <v>2270</v>
      </c>
      <c r="S29" s="2">
        <v>6.7062215567208234</v>
      </c>
    </row>
    <row r="30" spans="1:19" x14ac:dyDescent="0.2">
      <c r="A30" s="2" t="s">
        <v>95</v>
      </c>
      <c r="B30" s="2">
        <v>109531</v>
      </c>
      <c r="C30" s="2">
        <v>10572</v>
      </c>
      <c r="D30" s="2">
        <v>5.8675148773997696</v>
      </c>
      <c r="E30" s="2">
        <v>45980</v>
      </c>
      <c r="F30" s="2">
        <v>6822</v>
      </c>
      <c r="G30" s="2">
        <v>9.0193833449457994</v>
      </c>
      <c r="H30" s="2">
        <v>63551</v>
      </c>
      <c r="I30" s="2">
        <v>7443</v>
      </c>
      <c r="J30" s="2">
        <v>7.1196677641426156</v>
      </c>
      <c r="K30" s="2">
        <v>44062</v>
      </c>
      <c r="L30" s="2">
        <v>3621</v>
      </c>
      <c r="M30" s="2">
        <v>4.9957237653105269</v>
      </c>
      <c r="N30" s="2">
        <v>20284</v>
      </c>
      <c r="O30" s="2">
        <v>2587</v>
      </c>
      <c r="P30" s="2">
        <v>7.7531274743625316</v>
      </c>
      <c r="Q30" s="2">
        <v>23778</v>
      </c>
      <c r="R30" s="2">
        <v>2298</v>
      </c>
      <c r="S30" s="2">
        <v>5.8750125591815481</v>
      </c>
    </row>
    <row r="31" spans="1:19" x14ac:dyDescent="0.2">
      <c r="A31" s="2" t="s">
        <v>96</v>
      </c>
      <c r="B31" s="2">
        <v>107022</v>
      </c>
      <c r="C31" s="2">
        <v>7447</v>
      </c>
      <c r="D31" s="2">
        <v>4.230019689159727</v>
      </c>
      <c r="E31" s="2">
        <v>71639</v>
      </c>
      <c r="F31" s="2">
        <v>6915</v>
      </c>
      <c r="G31" s="2">
        <v>5.8678197858894938</v>
      </c>
      <c r="H31" s="2">
        <v>35383</v>
      </c>
      <c r="I31" s="2">
        <v>5264</v>
      </c>
      <c r="J31" s="2">
        <v>9.0438911341604733</v>
      </c>
      <c r="K31" s="2">
        <v>49399</v>
      </c>
      <c r="L31" s="2">
        <v>3211</v>
      </c>
      <c r="M31" s="2">
        <v>3.9514477699762698</v>
      </c>
      <c r="N31" s="2">
        <v>34073</v>
      </c>
      <c r="O31" s="2">
        <v>2761</v>
      </c>
      <c r="P31" s="2">
        <v>4.9259514949888121</v>
      </c>
      <c r="Q31" s="2">
        <v>15326</v>
      </c>
      <c r="R31" s="2">
        <v>2036</v>
      </c>
      <c r="S31" s="2">
        <v>8.075753422973138</v>
      </c>
    </row>
    <row r="32" spans="1:19" x14ac:dyDescent="0.2">
      <c r="A32" s="2" t="s">
        <v>97</v>
      </c>
      <c r="B32" s="2">
        <v>103763</v>
      </c>
      <c r="C32" s="2">
        <v>8251</v>
      </c>
      <c r="D32" s="2">
        <v>4.8339056032734407</v>
      </c>
      <c r="E32" s="2">
        <v>45300</v>
      </c>
      <c r="F32" s="2">
        <v>6631</v>
      </c>
      <c r="G32" s="2">
        <v>8.8984614558800832</v>
      </c>
      <c r="H32" s="2">
        <v>58463</v>
      </c>
      <c r="I32" s="2">
        <v>6052</v>
      </c>
      <c r="J32" s="2">
        <v>6.2929157854080362</v>
      </c>
      <c r="K32" s="2">
        <v>47592</v>
      </c>
      <c r="L32" s="2">
        <v>3071</v>
      </c>
      <c r="M32" s="2">
        <v>3.922653599159216</v>
      </c>
      <c r="N32" s="2">
        <v>19687</v>
      </c>
      <c r="O32" s="2">
        <v>2309</v>
      </c>
      <c r="P32" s="2">
        <v>7.1298187454328934</v>
      </c>
      <c r="Q32" s="2">
        <v>27905</v>
      </c>
      <c r="R32" s="2">
        <v>2400</v>
      </c>
      <c r="S32" s="2">
        <v>5.2283338661513854</v>
      </c>
    </row>
    <row r="33" spans="1:19" x14ac:dyDescent="0.2">
      <c r="A33" s="2" t="s">
        <v>98</v>
      </c>
      <c r="B33" s="2">
        <v>98264</v>
      </c>
      <c r="C33" s="2">
        <v>7853</v>
      </c>
      <c r="D33" s="2">
        <v>4.8581985084779982</v>
      </c>
      <c r="E33" s="2">
        <v>26148</v>
      </c>
      <c r="F33" s="2">
        <v>4626</v>
      </c>
      <c r="G33" s="2">
        <v>10.754773040810949</v>
      </c>
      <c r="H33" s="2">
        <v>72116</v>
      </c>
      <c r="I33" s="2">
        <v>6606</v>
      </c>
      <c r="J33" s="2">
        <v>5.5685360684516887</v>
      </c>
      <c r="K33" s="2">
        <v>43131</v>
      </c>
      <c r="L33" s="2">
        <v>2969</v>
      </c>
      <c r="M33" s="2">
        <v>4.1846078734193464</v>
      </c>
      <c r="N33" s="2">
        <v>12599</v>
      </c>
      <c r="O33" s="2">
        <v>1809</v>
      </c>
      <c r="P33" s="2">
        <v>8.7284391509819752</v>
      </c>
      <c r="Q33" s="2">
        <v>30532</v>
      </c>
      <c r="R33" s="2">
        <v>2398</v>
      </c>
      <c r="S33" s="2">
        <v>4.7745013752077146</v>
      </c>
    </row>
    <row r="34" spans="1:19" x14ac:dyDescent="0.2">
      <c r="A34" s="2" t="s">
        <v>99</v>
      </c>
      <c r="B34" s="2">
        <v>110884</v>
      </c>
      <c r="C34" s="2">
        <v>9410</v>
      </c>
      <c r="D34" s="2">
        <v>5.1588730038971704</v>
      </c>
      <c r="E34" s="2">
        <v>50316</v>
      </c>
      <c r="F34" s="2">
        <v>7072</v>
      </c>
      <c r="G34" s="2">
        <v>8.5441770925682814</v>
      </c>
      <c r="H34" s="2">
        <v>60568</v>
      </c>
      <c r="I34" s="2">
        <v>7888</v>
      </c>
      <c r="J34" s="2">
        <v>7.916947526937494</v>
      </c>
      <c r="K34" s="2">
        <v>48019</v>
      </c>
      <c r="L34" s="2">
        <v>2891</v>
      </c>
      <c r="M34" s="2">
        <v>3.6598988077857482</v>
      </c>
      <c r="N34" s="2">
        <v>23694</v>
      </c>
      <c r="O34" s="2">
        <v>2453</v>
      </c>
      <c r="P34" s="2">
        <v>6.2935148574928101</v>
      </c>
      <c r="Q34" s="2">
        <v>24325</v>
      </c>
      <c r="R34" s="2">
        <v>2290</v>
      </c>
      <c r="S34" s="2">
        <v>5.7229075619226721</v>
      </c>
    </row>
    <row r="35" spans="1:19" x14ac:dyDescent="0.2">
      <c r="A35" s="2" t="s">
        <v>100</v>
      </c>
      <c r="B35" s="2">
        <v>107968</v>
      </c>
      <c r="C35" s="2">
        <v>10293</v>
      </c>
      <c r="D35" s="2">
        <v>5.7953679397070026</v>
      </c>
      <c r="E35" s="2">
        <v>47855</v>
      </c>
      <c r="F35" s="2">
        <v>8948</v>
      </c>
      <c r="G35" s="2">
        <v>11.366656938275099</v>
      </c>
      <c r="H35" s="2">
        <v>60113</v>
      </c>
      <c r="I35" s="2">
        <v>9541</v>
      </c>
      <c r="J35" s="2">
        <v>9.6484953337880324</v>
      </c>
      <c r="K35" s="2">
        <v>31437</v>
      </c>
      <c r="L35" s="2">
        <v>2223</v>
      </c>
      <c r="M35" s="2">
        <v>4.2986537556224036</v>
      </c>
      <c r="N35" s="2">
        <v>14329</v>
      </c>
      <c r="O35" s="2">
        <v>1945</v>
      </c>
      <c r="P35" s="2">
        <v>8.2515934166284666</v>
      </c>
      <c r="Q35" s="2">
        <v>17108</v>
      </c>
      <c r="R35" s="2">
        <v>2078</v>
      </c>
      <c r="S35" s="2">
        <v>7.3838080693154087</v>
      </c>
    </row>
    <row r="36" spans="1:19" x14ac:dyDescent="0.2">
      <c r="A36" s="2" t="s">
        <v>101</v>
      </c>
      <c r="B36" s="2">
        <v>115769</v>
      </c>
      <c r="C36" s="2">
        <v>8591</v>
      </c>
      <c r="D36" s="2">
        <v>4.5111319966621508</v>
      </c>
      <c r="E36" s="2">
        <v>65792</v>
      </c>
      <c r="F36" s="2">
        <v>7880</v>
      </c>
      <c r="G36" s="2">
        <v>7.2809362175203711</v>
      </c>
      <c r="H36" s="2">
        <v>49977</v>
      </c>
      <c r="I36" s="2">
        <v>5491</v>
      </c>
      <c r="J36" s="2">
        <v>6.6790602096417242</v>
      </c>
      <c r="K36" s="2">
        <v>50675</v>
      </c>
      <c r="L36" s="2">
        <v>2841</v>
      </c>
      <c r="M36" s="2">
        <v>3.408094073473158</v>
      </c>
      <c r="N36" s="2">
        <v>29200</v>
      </c>
      <c r="O36" s="2">
        <v>2687</v>
      </c>
      <c r="P36" s="2">
        <v>5.5939542823833124</v>
      </c>
      <c r="Q36" s="2">
        <v>21475</v>
      </c>
      <c r="R36" s="2">
        <v>1827</v>
      </c>
      <c r="S36" s="2">
        <v>5.1717732147722488</v>
      </c>
    </row>
    <row r="37" spans="1:19" x14ac:dyDescent="0.2">
      <c r="A37" s="2" t="s">
        <v>102</v>
      </c>
      <c r="B37" s="2">
        <v>117073</v>
      </c>
      <c r="C37" s="2">
        <v>9756</v>
      </c>
      <c r="D37" s="2">
        <v>5.0658128587683722</v>
      </c>
      <c r="E37" s="2">
        <v>46274</v>
      </c>
      <c r="F37" s="2">
        <v>9848</v>
      </c>
      <c r="G37" s="2">
        <v>12.93734308643651</v>
      </c>
      <c r="H37" s="2">
        <v>70799</v>
      </c>
      <c r="I37" s="2">
        <v>8138</v>
      </c>
      <c r="J37" s="2">
        <v>6.9875456743825186</v>
      </c>
      <c r="K37" s="2">
        <v>41183</v>
      </c>
      <c r="L37" s="2">
        <v>2677</v>
      </c>
      <c r="M37" s="2">
        <v>3.9515227717754988</v>
      </c>
      <c r="N37" s="2">
        <v>16221</v>
      </c>
      <c r="O37" s="2">
        <v>2500</v>
      </c>
      <c r="P37" s="2">
        <v>9.3690699642794844</v>
      </c>
      <c r="Q37" s="2">
        <v>24962</v>
      </c>
      <c r="R37" s="2">
        <v>2475</v>
      </c>
      <c r="S37" s="2">
        <v>6.0273987281336323</v>
      </c>
    </row>
    <row r="38" spans="1:19" x14ac:dyDescent="0.2">
      <c r="A38" s="2" t="s">
        <v>103</v>
      </c>
      <c r="B38" s="2">
        <v>145365</v>
      </c>
      <c r="C38" s="2">
        <v>10827</v>
      </c>
      <c r="D38" s="2">
        <v>4.5277494018045132</v>
      </c>
      <c r="E38" s="2">
        <v>24005</v>
      </c>
      <c r="F38" s="2">
        <v>5637</v>
      </c>
      <c r="G38" s="2">
        <v>14.2751415137044</v>
      </c>
      <c r="H38" s="2">
        <v>121360</v>
      </c>
      <c r="I38" s="2">
        <v>9404</v>
      </c>
      <c r="J38" s="2">
        <v>4.7105449285002994</v>
      </c>
      <c r="K38" s="2">
        <v>52580</v>
      </c>
      <c r="L38" s="2">
        <v>3197</v>
      </c>
      <c r="M38" s="2">
        <v>3.6962058683771488</v>
      </c>
      <c r="N38" s="2">
        <v>9337</v>
      </c>
      <c r="O38" s="2">
        <v>1682</v>
      </c>
      <c r="P38" s="2">
        <v>10.95097355912826</v>
      </c>
      <c r="Q38" s="2">
        <v>43243</v>
      </c>
      <c r="R38" s="2">
        <v>2834</v>
      </c>
      <c r="S38" s="2">
        <v>3.9839889752875299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2023-05-03T03:10:55Z</dcterms:created>
  <dcterms:modified xsi:type="dcterms:W3CDTF">2023-05-04T12:14:21Z</dcterms:modified>
</cp:coreProperties>
</file>