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ra/Documents/GitHub/pums/"/>
    </mc:Choice>
  </mc:AlternateContent>
  <xr:revisionPtr revIDLastSave="0" documentId="13_ncr:1_{65BC3B8A-9607-BE4D-A117-26A03B497C70}" xr6:coauthVersionLast="46" xr6:coauthVersionMax="46" xr10:uidLastSave="{00000000-0000-0000-0000-000000000000}"/>
  <bookViews>
    <workbookView xWindow="12980" yWindow="3280" windowWidth="22940" windowHeight="16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1" l="1"/>
  <c r="F45" i="1"/>
  <c r="G45" i="1"/>
  <c r="H45" i="1"/>
  <c r="F61" i="1"/>
  <c r="G61" i="1"/>
  <c r="H61" i="1"/>
  <c r="F46" i="1"/>
  <c r="G46" i="1"/>
  <c r="H46" i="1"/>
  <c r="F47" i="1"/>
  <c r="G47" i="1"/>
  <c r="H47" i="1"/>
  <c r="F48" i="1"/>
  <c r="G48" i="1"/>
  <c r="H48" i="1"/>
  <c r="F60" i="1"/>
  <c r="G60" i="1"/>
  <c r="H60" i="1"/>
  <c r="F49" i="1"/>
  <c r="G49" i="1"/>
  <c r="H49" i="1"/>
  <c r="F50" i="1"/>
  <c r="G50" i="1"/>
  <c r="H50" i="1"/>
  <c r="F51" i="1"/>
  <c r="G51" i="1"/>
  <c r="H51" i="1"/>
  <c r="F52" i="1"/>
  <c r="G52" i="1"/>
  <c r="H52" i="1"/>
  <c r="E52" i="1"/>
  <c r="E51" i="1"/>
  <c r="E50" i="1"/>
  <c r="E49" i="1"/>
  <c r="E60" i="1"/>
  <c r="E48" i="1"/>
  <c r="E47" i="1"/>
  <c r="E46" i="1"/>
  <c r="E61" i="1"/>
  <c r="E45" i="1"/>
  <c r="C50" i="1"/>
  <c r="D50" i="1" s="1"/>
  <c r="B52" i="1"/>
  <c r="B51" i="1"/>
  <c r="B61" i="1"/>
  <c r="B46" i="1"/>
  <c r="B47" i="1"/>
  <c r="B48" i="1"/>
  <c r="B60" i="1"/>
  <c r="B49" i="1"/>
  <c r="B50" i="1"/>
  <c r="B45" i="1"/>
  <c r="L33" i="1"/>
  <c r="C33" i="1"/>
  <c r="F53" i="1" s="1"/>
  <c r="D33" i="1"/>
  <c r="G53" i="1" s="1"/>
  <c r="E33" i="1"/>
  <c r="H53" i="1" s="1"/>
  <c r="B33" i="1"/>
  <c r="E53" i="1" s="1"/>
  <c r="F20" i="1"/>
  <c r="C61" i="1" s="1"/>
  <c r="D61" i="1" s="1"/>
  <c r="F21" i="1"/>
  <c r="N21" i="1" s="1"/>
  <c r="F22" i="1"/>
  <c r="C47" i="1" s="1"/>
  <c r="D47" i="1" s="1"/>
  <c r="F23" i="1"/>
  <c r="N23" i="1" s="1"/>
  <c r="F24" i="1"/>
  <c r="C60" i="1" s="1"/>
  <c r="D60" i="1" s="1"/>
  <c r="F25" i="1"/>
  <c r="N25" i="1" s="1"/>
  <c r="F26" i="1"/>
  <c r="C49" i="1" s="1"/>
  <c r="D49" i="1" s="1"/>
  <c r="F27" i="1"/>
  <c r="N27" i="1" s="1"/>
  <c r="F28" i="1"/>
  <c r="C51" i="1" s="1"/>
  <c r="D51" i="1" s="1"/>
  <c r="F29" i="1"/>
  <c r="C52" i="1" s="1"/>
  <c r="D52" i="1" s="1"/>
  <c r="F30" i="1"/>
  <c r="F31" i="1"/>
  <c r="F33" i="1" s="1"/>
  <c r="C53" i="1" s="1"/>
  <c r="F32" i="1"/>
  <c r="F34" i="1" s="1"/>
  <c r="C62" i="1" s="1"/>
  <c r="F19" i="1"/>
  <c r="N19" i="1" s="1"/>
  <c r="L34" i="1"/>
  <c r="C34" i="1"/>
  <c r="F62" i="1" s="1"/>
  <c r="D34" i="1"/>
  <c r="G62" i="1" s="1"/>
  <c r="E34" i="1"/>
  <c r="H62" i="1" s="1"/>
  <c r="B34" i="1"/>
  <c r="E62" i="1" s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37" i="1"/>
  <c r="D37" i="1"/>
  <c r="E37" i="1"/>
  <c r="C37" i="1"/>
  <c r="F37" i="1" s="1"/>
  <c r="B36" i="1"/>
  <c r="D36" i="1"/>
  <c r="E36" i="1"/>
  <c r="C36" i="1"/>
  <c r="N28" i="1" l="1"/>
  <c r="N34" i="1"/>
  <c r="N26" i="1"/>
  <c r="N24" i="1"/>
  <c r="C46" i="1"/>
  <c r="D46" i="1" s="1"/>
  <c r="N33" i="1"/>
  <c r="F57" i="1"/>
  <c r="G57" i="1"/>
  <c r="H57" i="1"/>
  <c r="N32" i="1"/>
  <c r="C48" i="1"/>
  <c r="D48" i="1" s="1"/>
  <c r="B62" i="1"/>
  <c r="D62" i="1" s="1"/>
  <c r="B53" i="1"/>
  <c r="B57" i="1" s="1"/>
  <c r="N20" i="1"/>
  <c r="N22" i="1"/>
  <c r="C45" i="1"/>
  <c r="N29" i="1"/>
  <c r="F36" i="1"/>
  <c r="C57" i="1" l="1"/>
  <c r="D57" i="1" s="1"/>
  <c r="D45" i="1"/>
  <c r="D53" i="1"/>
</calcChain>
</file>

<file path=xl/sharedStrings.xml><?xml version="1.0" encoding="utf-8"?>
<sst xmlns="http://schemas.openxmlformats.org/spreadsheetml/2006/main" count="46" uniqueCount="33">
  <si>
    <t>$50k-$100k</t>
  </si>
  <si>
    <t>&lt;$50k</t>
  </si>
  <si>
    <t>&gt;$100k</t>
  </si>
  <si>
    <t>CountyCode</t>
  </si>
  <si>
    <t>Total</t>
  </si>
  <si>
    <t>NYS</t>
  </si>
  <si>
    <t>Tota Households</t>
  </si>
  <si>
    <t>&lt;0</t>
  </si>
  <si>
    <t>Bronx County, New York</t>
  </si>
  <si>
    <t>Dutchess County, New York</t>
  </si>
  <si>
    <t>Kings County, New York</t>
  </si>
  <si>
    <t>Nassau County, New York</t>
  </si>
  <si>
    <t>New York County, New York</t>
  </si>
  <si>
    <t>Orange County, New York</t>
  </si>
  <si>
    <t>Putnam County, New York</t>
  </si>
  <si>
    <t>Queens County, New York</t>
  </si>
  <si>
    <t>Richmond County, New York</t>
  </si>
  <si>
    <t>Rockland County, New York</t>
  </si>
  <si>
    <t>Suffolk County, New York</t>
  </si>
  <si>
    <t>Sullivan County, New York</t>
  </si>
  <si>
    <t>Ulster County, New York</t>
  </si>
  <si>
    <t>Westchester County, New York</t>
  </si>
  <si>
    <t>Sullivan-Ulster</t>
  </si>
  <si>
    <t>Sullivan-Ulster*</t>
  </si>
  <si>
    <t>Westchester-Putnam</t>
  </si>
  <si>
    <t>Westchester-Putnam*</t>
  </si>
  <si>
    <t>2000 Census</t>
  </si>
  <si>
    <t>$50-$100k</t>
  </si>
  <si>
    <t>$100k+</t>
  </si>
  <si>
    <t>&lt;$0</t>
  </si>
  <si>
    <t>2000 5%</t>
  </si>
  <si>
    <t>% Diff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</si>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</sst>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3" fillId="0" borderId="0" xfId="0" applyFont="1"/>
    <xf numFmtId="164" fontId="0" fillId="0" borderId="0" xfId="2" applyNumberFormat="1" applyFont="1"/>
    <xf numFmtId="10" fontId="0" fillId="0" borderId="0" xfId="2" applyNumberFormat="1" applyFont="1"/>
    <xf numFmtId="9" fontId="0" fillId="0" borderId="0" xfId="0" applyNumberFormat="1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abSelected="1" topLeftCell="A42" zoomScale="161" workbookViewId="0">
      <selection activeCell="G57" sqref="G57"/>
    </sheetView>
  </sheetViews>
  <sheetFormatPr baseColWidth="10" defaultColWidth="8.83203125" defaultRowHeight="15" x14ac:dyDescent="0.2"/>
  <cols>
    <col min="1" max="1" width="22.1640625" customWidth="1"/>
    <col min="2" max="2" width="11.1640625" bestFit="1" customWidth="1"/>
    <col min="3" max="3" width="10.6640625" customWidth="1"/>
    <col min="5" max="7" width="11.1640625" bestFit="1" customWidth="1"/>
    <col min="8" max="8" width="9" bestFit="1" customWidth="1"/>
    <col min="11" max="11" width="12.5" customWidth="1"/>
  </cols>
  <sheetData>
    <row r="1" spans="1:6" x14ac:dyDescent="0.2">
      <c r="A1" s="1" t="s">
        <v>3</v>
      </c>
      <c r="B1" s="1" t="s">
        <v>1</v>
      </c>
      <c r="C1" s="1" t="s">
        <v>0</v>
      </c>
      <c r="D1" s="1" t="s">
        <v>2</v>
      </c>
      <c r="E1" s="1" t="s">
        <v>7</v>
      </c>
      <c r="F1" s="2" t="s">
        <v>6</v>
      </c>
    </row>
    <row r="2" spans="1:6" x14ac:dyDescent="0.2">
      <c r="A2" s="1">
        <v>9001</v>
      </c>
      <c r="B2">
        <v>84990</v>
      </c>
      <c r="C2">
        <v>85384</v>
      </c>
      <c r="D2">
        <v>154052</v>
      </c>
      <c r="E2">
        <v>161</v>
      </c>
      <c r="F2">
        <f t="shared" ref="F2:F18" si="0">SUM(C2:E2)</f>
        <v>239597</v>
      </c>
    </row>
    <row r="3" spans="1:6" x14ac:dyDescent="0.2">
      <c r="A3" s="1">
        <v>9005</v>
      </c>
      <c r="B3">
        <v>20855</v>
      </c>
      <c r="C3">
        <v>23756</v>
      </c>
      <c r="D3">
        <v>27369</v>
      </c>
      <c r="F3">
        <f t="shared" si="0"/>
        <v>51125</v>
      </c>
    </row>
    <row r="4" spans="1:6" x14ac:dyDescent="0.2">
      <c r="A4" s="1">
        <v>9009</v>
      </c>
      <c r="B4">
        <v>114223</v>
      </c>
      <c r="C4">
        <v>98843</v>
      </c>
      <c r="D4">
        <v>105278</v>
      </c>
      <c r="E4">
        <v>133</v>
      </c>
      <c r="F4">
        <f t="shared" si="0"/>
        <v>204254</v>
      </c>
    </row>
    <row r="5" spans="1:6" x14ac:dyDescent="0.2">
      <c r="A5" s="1">
        <v>34003</v>
      </c>
      <c r="B5">
        <v>79991</v>
      </c>
      <c r="C5">
        <v>94625</v>
      </c>
      <c r="D5">
        <v>156041</v>
      </c>
      <c r="E5">
        <v>117</v>
      </c>
      <c r="F5">
        <f t="shared" si="0"/>
        <v>250783</v>
      </c>
    </row>
    <row r="6" spans="1:6" x14ac:dyDescent="0.2">
      <c r="A6" s="1">
        <v>34013</v>
      </c>
      <c r="B6">
        <v>115162</v>
      </c>
      <c r="C6">
        <v>78131</v>
      </c>
      <c r="D6">
        <v>90975</v>
      </c>
      <c r="E6">
        <v>123</v>
      </c>
      <c r="F6">
        <f t="shared" si="0"/>
        <v>169229</v>
      </c>
    </row>
    <row r="7" spans="1:6" x14ac:dyDescent="0.2">
      <c r="A7" s="1">
        <v>34017</v>
      </c>
      <c r="B7">
        <v>102809</v>
      </c>
      <c r="C7">
        <v>69090</v>
      </c>
      <c r="D7">
        <v>58950</v>
      </c>
      <c r="E7">
        <v>88</v>
      </c>
      <c r="F7">
        <f t="shared" si="0"/>
        <v>128128</v>
      </c>
    </row>
    <row r="8" spans="1:6" x14ac:dyDescent="0.2">
      <c r="A8" s="1">
        <v>34019</v>
      </c>
      <c r="B8">
        <v>7096</v>
      </c>
      <c r="C8">
        <v>10883</v>
      </c>
      <c r="D8">
        <v>25800</v>
      </c>
      <c r="E8">
        <v>54</v>
      </c>
      <c r="F8">
        <f t="shared" si="0"/>
        <v>36737</v>
      </c>
    </row>
    <row r="9" spans="1:6" x14ac:dyDescent="0.2">
      <c r="A9" s="1">
        <v>34021</v>
      </c>
      <c r="B9">
        <v>37793</v>
      </c>
      <c r="C9">
        <v>37439</v>
      </c>
      <c r="D9">
        <v>50346</v>
      </c>
      <c r="E9">
        <v>17</v>
      </c>
      <c r="F9">
        <f t="shared" si="0"/>
        <v>87802</v>
      </c>
    </row>
    <row r="10" spans="1:6" x14ac:dyDescent="0.2">
      <c r="A10" s="1">
        <v>34023</v>
      </c>
      <c r="B10">
        <v>67489</v>
      </c>
      <c r="C10">
        <v>82095</v>
      </c>
      <c r="D10">
        <v>115419</v>
      </c>
      <c r="E10">
        <v>53</v>
      </c>
      <c r="F10">
        <f t="shared" si="0"/>
        <v>197567</v>
      </c>
    </row>
    <row r="11" spans="1:6" x14ac:dyDescent="0.2">
      <c r="A11" s="1">
        <v>34025</v>
      </c>
      <c r="B11">
        <v>57525</v>
      </c>
      <c r="C11">
        <v>61347</v>
      </c>
      <c r="D11">
        <v>105359</v>
      </c>
      <c r="E11">
        <v>71</v>
      </c>
      <c r="F11">
        <f t="shared" si="0"/>
        <v>166777</v>
      </c>
    </row>
    <row r="12" spans="1:6" x14ac:dyDescent="0.2">
      <c r="A12" s="1">
        <v>34027</v>
      </c>
      <c r="B12">
        <v>29869</v>
      </c>
      <c r="C12">
        <v>44630</v>
      </c>
      <c r="D12">
        <v>95348</v>
      </c>
      <c r="E12">
        <v>50</v>
      </c>
      <c r="F12">
        <f t="shared" si="0"/>
        <v>140028</v>
      </c>
    </row>
    <row r="13" spans="1:6" x14ac:dyDescent="0.2">
      <c r="A13" s="1">
        <v>34029</v>
      </c>
      <c r="B13">
        <v>72653</v>
      </c>
      <c r="C13">
        <v>66528</v>
      </c>
      <c r="D13">
        <v>60792</v>
      </c>
      <c r="E13">
        <v>131</v>
      </c>
      <c r="F13">
        <f t="shared" si="0"/>
        <v>127451</v>
      </c>
    </row>
    <row r="14" spans="1:6" x14ac:dyDescent="0.2">
      <c r="A14" s="1">
        <v>34031</v>
      </c>
      <c r="B14">
        <v>59199</v>
      </c>
      <c r="C14">
        <v>50043</v>
      </c>
      <c r="D14">
        <v>55582</v>
      </c>
      <c r="E14">
        <v>45</v>
      </c>
      <c r="F14">
        <f t="shared" si="0"/>
        <v>105670</v>
      </c>
    </row>
    <row r="15" spans="1:6" x14ac:dyDescent="0.2">
      <c r="A15" s="1">
        <v>34035</v>
      </c>
      <c r="B15">
        <v>18882</v>
      </c>
      <c r="C15">
        <v>29381</v>
      </c>
      <c r="D15">
        <v>60761</v>
      </c>
      <c r="E15">
        <v>19</v>
      </c>
      <c r="F15">
        <f t="shared" si="0"/>
        <v>90161</v>
      </c>
    </row>
    <row r="16" spans="1:6" x14ac:dyDescent="0.2">
      <c r="A16" s="1">
        <v>34037</v>
      </c>
      <c r="B16">
        <v>10648</v>
      </c>
      <c r="C16">
        <v>16411</v>
      </c>
      <c r="D16">
        <v>23501</v>
      </c>
      <c r="E16">
        <v>11</v>
      </c>
      <c r="F16">
        <f t="shared" si="0"/>
        <v>39923</v>
      </c>
    </row>
    <row r="17" spans="1:14" x14ac:dyDescent="0.2">
      <c r="A17" s="1">
        <v>34039</v>
      </c>
      <c r="B17">
        <v>57096</v>
      </c>
      <c r="C17">
        <v>55410</v>
      </c>
      <c r="D17">
        <v>72976</v>
      </c>
      <c r="E17">
        <v>81</v>
      </c>
      <c r="F17">
        <f t="shared" si="0"/>
        <v>128467</v>
      </c>
    </row>
    <row r="18" spans="1:14" x14ac:dyDescent="0.2">
      <c r="A18" s="1">
        <v>34041</v>
      </c>
      <c r="B18">
        <v>11180</v>
      </c>
      <c r="C18">
        <v>12370</v>
      </c>
      <c r="D18">
        <v>14892</v>
      </c>
      <c r="F18">
        <f t="shared" si="0"/>
        <v>27262</v>
      </c>
    </row>
    <row r="19" spans="1:14" x14ac:dyDescent="0.2">
      <c r="A19" s="1">
        <v>36005</v>
      </c>
      <c r="B19">
        <v>272620</v>
      </c>
      <c r="C19">
        <v>121264</v>
      </c>
      <c r="D19">
        <v>68337</v>
      </c>
      <c r="E19">
        <v>178</v>
      </c>
      <c r="F19">
        <f>SUM(B19:E19)</f>
        <v>462399</v>
      </c>
      <c r="J19" t="s">
        <v>8</v>
      </c>
      <c r="L19">
        <v>463242</v>
      </c>
      <c r="N19" s="4">
        <f>(L19-F19)/L19</f>
        <v>1.8197831802815806E-3</v>
      </c>
    </row>
    <row r="20" spans="1:14" x14ac:dyDescent="0.2">
      <c r="A20" s="1">
        <v>36027</v>
      </c>
      <c r="B20">
        <v>29861</v>
      </c>
      <c r="C20">
        <v>33204</v>
      </c>
      <c r="D20">
        <v>36530</v>
      </c>
      <c r="E20">
        <v>12</v>
      </c>
      <c r="F20">
        <f t="shared" ref="F20:F32" si="1">SUM(B20:E20)</f>
        <v>99607</v>
      </c>
      <c r="J20" t="s">
        <v>9</v>
      </c>
      <c r="L20">
        <v>99719</v>
      </c>
      <c r="N20" s="4">
        <f>(L20-F20)/L20</f>
        <v>1.1231560685526329E-3</v>
      </c>
    </row>
    <row r="21" spans="1:14" x14ac:dyDescent="0.2">
      <c r="A21" s="1">
        <v>36047</v>
      </c>
      <c r="B21">
        <v>467274</v>
      </c>
      <c r="C21">
        <v>235600</v>
      </c>
      <c r="D21">
        <v>175631</v>
      </c>
      <c r="E21">
        <v>340</v>
      </c>
      <c r="F21">
        <f t="shared" si="1"/>
        <v>878845</v>
      </c>
      <c r="J21" t="s">
        <v>10</v>
      </c>
      <c r="L21">
        <v>881006</v>
      </c>
      <c r="N21" s="4">
        <f t="shared" ref="N21:N29" si="2">(L21-F21)/L21</f>
        <v>2.4528777329552807E-3</v>
      </c>
    </row>
    <row r="22" spans="1:14" x14ac:dyDescent="0.2">
      <c r="A22" s="1">
        <v>36059</v>
      </c>
      <c r="B22">
        <v>93917</v>
      </c>
      <c r="C22">
        <v>117611</v>
      </c>
      <c r="D22">
        <v>235475</v>
      </c>
      <c r="E22">
        <v>109</v>
      </c>
      <c r="F22">
        <f t="shared" si="1"/>
        <v>447112</v>
      </c>
      <c r="J22" t="s">
        <v>11</v>
      </c>
      <c r="L22">
        <v>447803</v>
      </c>
      <c r="N22" s="4">
        <f t="shared" si="2"/>
        <v>1.5430892602327363E-3</v>
      </c>
    </row>
    <row r="23" spans="1:14" x14ac:dyDescent="0.2">
      <c r="A23" s="1">
        <v>36061</v>
      </c>
      <c r="B23">
        <v>293918</v>
      </c>
      <c r="C23">
        <v>183380</v>
      </c>
      <c r="D23">
        <v>262703</v>
      </c>
      <c r="E23">
        <v>654</v>
      </c>
      <c r="F23">
        <f t="shared" si="1"/>
        <v>740655</v>
      </c>
      <c r="J23" t="s">
        <v>12</v>
      </c>
      <c r="L23">
        <v>739167</v>
      </c>
      <c r="N23" s="4">
        <f t="shared" si="2"/>
        <v>-2.0130768824906955E-3</v>
      </c>
    </row>
    <row r="24" spans="1:14" x14ac:dyDescent="0.2">
      <c r="A24" s="1">
        <v>36071</v>
      </c>
      <c r="B24">
        <v>36190</v>
      </c>
      <c r="C24">
        <v>38290</v>
      </c>
      <c r="D24">
        <v>40449</v>
      </c>
      <c r="E24">
        <v>32</v>
      </c>
      <c r="F24">
        <f t="shared" si="1"/>
        <v>114961</v>
      </c>
      <c r="J24" t="s">
        <v>13</v>
      </c>
      <c r="L24">
        <v>114809</v>
      </c>
      <c r="N24" s="4">
        <f t="shared" si="2"/>
        <v>-1.3239380187964357E-3</v>
      </c>
    </row>
    <row r="25" spans="1:14" x14ac:dyDescent="0.2">
      <c r="A25" s="1">
        <v>36079</v>
      </c>
      <c r="B25">
        <v>6893</v>
      </c>
      <c r="C25">
        <v>10023</v>
      </c>
      <c r="D25">
        <v>19465</v>
      </c>
      <c r="E25">
        <v>32</v>
      </c>
      <c r="F25">
        <f t="shared" si="1"/>
        <v>36413</v>
      </c>
      <c r="J25" t="s">
        <v>14</v>
      </c>
      <c r="L25">
        <v>32742</v>
      </c>
      <c r="N25" s="4">
        <f t="shared" si="2"/>
        <v>-0.11211899089854011</v>
      </c>
    </row>
    <row r="26" spans="1:14" x14ac:dyDescent="0.2">
      <c r="A26" s="1">
        <v>36081</v>
      </c>
      <c r="B26">
        <v>320221</v>
      </c>
      <c r="C26">
        <v>254634</v>
      </c>
      <c r="D26">
        <v>205834</v>
      </c>
      <c r="E26">
        <v>354</v>
      </c>
      <c r="F26">
        <f t="shared" si="1"/>
        <v>781043</v>
      </c>
      <c r="J26" t="s">
        <v>15</v>
      </c>
      <c r="L26">
        <v>782646</v>
      </c>
      <c r="N26" s="4">
        <f t="shared" si="2"/>
        <v>2.0481801478573966E-3</v>
      </c>
    </row>
    <row r="27" spans="1:14" x14ac:dyDescent="0.2">
      <c r="A27" s="1">
        <v>36085</v>
      </c>
      <c r="B27">
        <v>50597</v>
      </c>
      <c r="C27">
        <v>48422</v>
      </c>
      <c r="D27">
        <v>58715</v>
      </c>
      <c r="E27">
        <v>73</v>
      </c>
      <c r="F27">
        <f t="shared" si="1"/>
        <v>157807</v>
      </c>
      <c r="J27" t="s">
        <v>16</v>
      </c>
      <c r="L27">
        <v>156416</v>
      </c>
      <c r="N27" s="4">
        <f t="shared" si="2"/>
        <v>-8.8929521276595747E-3</v>
      </c>
    </row>
    <row r="28" spans="1:14" x14ac:dyDescent="0.2">
      <c r="A28" s="1">
        <v>36087</v>
      </c>
      <c r="B28">
        <v>22367</v>
      </c>
      <c r="C28">
        <v>24060</v>
      </c>
      <c r="D28">
        <v>45497</v>
      </c>
      <c r="E28">
        <v>50</v>
      </c>
      <c r="F28">
        <f t="shared" si="1"/>
        <v>91974</v>
      </c>
      <c r="J28" t="s">
        <v>17</v>
      </c>
      <c r="L28">
        <v>92744</v>
      </c>
      <c r="N28" s="4">
        <f t="shared" si="2"/>
        <v>8.302423876477184E-3</v>
      </c>
    </row>
    <row r="29" spans="1:14" x14ac:dyDescent="0.2">
      <c r="A29" s="1">
        <v>36103</v>
      </c>
      <c r="B29">
        <v>109237</v>
      </c>
      <c r="C29">
        <v>138228</v>
      </c>
      <c r="D29">
        <v>221482</v>
      </c>
      <c r="E29">
        <v>137</v>
      </c>
      <c r="F29">
        <f t="shared" si="1"/>
        <v>469084</v>
      </c>
      <c r="J29" t="s">
        <v>18</v>
      </c>
      <c r="L29">
        <v>469535</v>
      </c>
      <c r="N29" s="4">
        <f t="shared" si="2"/>
        <v>9.6052477451095237E-4</v>
      </c>
    </row>
    <row r="30" spans="1:14" x14ac:dyDescent="0.2">
      <c r="A30" s="1">
        <v>36111</v>
      </c>
      <c r="B30">
        <v>22452</v>
      </c>
      <c r="C30">
        <v>19240</v>
      </c>
      <c r="D30">
        <v>14906</v>
      </c>
      <c r="E30">
        <v>71</v>
      </c>
      <c r="F30">
        <f t="shared" si="1"/>
        <v>56669</v>
      </c>
      <c r="J30" t="s">
        <v>19</v>
      </c>
      <c r="L30">
        <v>27681</v>
      </c>
      <c r="N30" s="4"/>
    </row>
    <row r="31" spans="1:14" x14ac:dyDescent="0.2">
      <c r="A31" s="1">
        <v>36119</v>
      </c>
      <c r="B31">
        <v>93393</v>
      </c>
      <c r="C31">
        <v>84943</v>
      </c>
      <c r="D31">
        <v>154732</v>
      </c>
      <c r="E31">
        <v>120</v>
      </c>
      <c r="F31">
        <f t="shared" si="1"/>
        <v>333188</v>
      </c>
      <c r="J31" t="s">
        <v>20</v>
      </c>
      <c r="L31">
        <v>67501</v>
      </c>
      <c r="N31" s="4"/>
    </row>
    <row r="32" spans="1:14" x14ac:dyDescent="0.2">
      <c r="A32" s="1">
        <v>3610536111</v>
      </c>
      <c r="B32">
        <v>18210</v>
      </c>
      <c r="C32">
        <v>12493</v>
      </c>
      <c r="D32">
        <v>7598</v>
      </c>
      <c r="E32">
        <v>27</v>
      </c>
      <c r="F32">
        <f t="shared" si="1"/>
        <v>38328</v>
      </c>
      <c r="J32" t="s">
        <v>21</v>
      </c>
      <c r="L32">
        <v>337486</v>
      </c>
      <c r="N32" s="4">
        <f>(L32-F31)/L32</f>
        <v>1.27353430957136E-2</v>
      </c>
    </row>
    <row r="33" spans="1:14" x14ac:dyDescent="0.2">
      <c r="A33" t="s">
        <v>24</v>
      </c>
      <c r="B33">
        <f>SUM(B31,B25)</f>
        <v>100286</v>
      </c>
      <c r="C33">
        <f t="shared" ref="C33:F33" si="3">SUM(C31,C25)</f>
        <v>94966</v>
      </c>
      <c r="D33">
        <f t="shared" si="3"/>
        <v>174197</v>
      </c>
      <c r="E33">
        <f t="shared" si="3"/>
        <v>152</v>
      </c>
      <c r="F33">
        <f t="shared" si="3"/>
        <v>369601</v>
      </c>
      <c r="J33" s="3" t="s">
        <v>24</v>
      </c>
      <c r="L33">
        <f>SUM(L32,L25)</f>
        <v>370228</v>
      </c>
      <c r="N33" s="4">
        <f t="shared" ref="N33:N34" si="4">(L33-F33)/L33</f>
        <v>1.6935510010047863E-3</v>
      </c>
    </row>
    <row r="34" spans="1:14" x14ac:dyDescent="0.2">
      <c r="A34" s="3" t="s">
        <v>22</v>
      </c>
      <c r="B34" s="3">
        <f>SUM(B30,B32)</f>
        <v>40662</v>
      </c>
      <c r="C34" s="3">
        <f t="shared" ref="C34:F34" si="5">SUM(C30,C32)</f>
        <v>31733</v>
      </c>
      <c r="D34" s="3">
        <f t="shared" si="5"/>
        <v>22504</v>
      </c>
      <c r="E34" s="3">
        <f t="shared" si="5"/>
        <v>98</v>
      </c>
      <c r="F34" s="3">
        <f t="shared" si="5"/>
        <v>94997</v>
      </c>
      <c r="J34" s="3" t="s">
        <v>22</v>
      </c>
      <c r="K34" s="3"/>
      <c r="L34" s="3">
        <f>SUM(L30:L31)</f>
        <v>95182</v>
      </c>
      <c r="N34" s="4">
        <f t="shared" si="4"/>
        <v>1.9436448067912001E-3</v>
      </c>
    </row>
    <row r="36" spans="1:14" x14ac:dyDescent="0.2">
      <c r="A36" t="s">
        <v>4</v>
      </c>
      <c r="B36">
        <f>SUM(B2:B32)</f>
        <v>2784610</v>
      </c>
      <c r="C36">
        <f>SUM(C2:C32)</f>
        <v>2237758</v>
      </c>
      <c r="D36">
        <f t="shared" ref="D36:E36" si="6">SUM(D2:D32)</f>
        <v>2820795</v>
      </c>
      <c r="E36">
        <f t="shared" si="6"/>
        <v>3343</v>
      </c>
      <c r="F36">
        <f>SUM(C36:E36)</f>
        <v>5061896</v>
      </c>
    </row>
    <row r="37" spans="1:14" x14ac:dyDescent="0.2">
      <c r="A37" t="s">
        <v>5</v>
      </c>
      <c r="B37">
        <f>SUM(B19:B32)</f>
        <v>1837150</v>
      </c>
      <c r="C37">
        <f>SUM(C19:C32)</f>
        <v>1321392</v>
      </c>
      <c r="D37">
        <f t="shared" ref="D37:E37" si="7">SUM(D19:D32)</f>
        <v>1547354</v>
      </c>
      <c r="E37">
        <f t="shared" si="7"/>
        <v>2189</v>
      </c>
      <c r="F37">
        <f>SUM(C37:E37)</f>
        <v>2870935</v>
      </c>
    </row>
    <row r="44" spans="1:14" x14ac:dyDescent="0.2">
      <c r="B44" t="s">
        <v>26</v>
      </c>
      <c r="C44" s="6" t="s">
        <v>30</v>
      </c>
      <c r="D44" t="s">
        <v>31</v>
      </c>
      <c r="E44" t="s">
        <v>1</v>
      </c>
      <c r="F44" t="s">
        <v>27</v>
      </c>
      <c r="G44" t="s">
        <v>28</v>
      </c>
      <c r="H44" s="7" t="s">
        <v>29</v>
      </c>
    </row>
    <row r="45" spans="1:14" x14ac:dyDescent="0.2">
      <c r="A45" t="s">
        <v>8</v>
      </c>
      <c r="B45" s="8">
        <f>L19</f>
        <v>463242</v>
      </c>
      <c r="C45" s="8">
        <f t="shared" ref="C45" si="8">F19</f>
        <v>462399</v>
      </c>
      <c r="D45" s="5">
        <f>(C45-B45)/B45</f>
        <v>-1.8197831802815806E-3</v>
      </c>
      <c r="E45" s="8">
        <f t="shared" ref="E45" si="9">B19</f>
        <v>272620</v>
      </c>
      <c r="F45" s="8">
        <f t="shared" ref="F45:H45" si="10">C19</f>
        <v>121264</v>
      </c>
      <c r="G45" s="8">
        <f t="shared" si="10"/>
        <v>68337</v>
      </c>
      <c r="H45" s="9">
        <f t="shared" si="10"/>
        <v>178</v>
      </c>
    </row>
    <row r="46" spans="1:14" x14ac:dyDescent="0.2">
      <c r="A46" t="s">
        <v>10</v>
      </c>
      <c r="B46" s="8">
        <f>L21</f>
        <v>881006</v>
      </c>
      <c r="C46" s="8">
        <f>F21</f>
        <v>878845</v>
      </c>
      <c r="D46" s="5">
        <f t="shared" ref="D46:D57" si="11">(C46-B46)/B46</f>
        <v>-2.4528777329552807E-3</v>
      </c>
      <c r="E46" s="8">
        <f>B21</f>
        <v>467274</v>
      </c>
      <c r="F46" s="8">
        <f t="shared" ref="F46:H46" si="12">C21</f>
        <v>235600</v>
      </c>
      <c r="G46" s="8">
        <f t="shared" si="12"/>
        <v>175631</v>
      </c>
      <c r="H46" s="9">
        <f t="shared" si="12"/>
        <v>340</v>
      </c>
    </row>
    <row r="47" spans="1:14" x14ac:dyDescent="0.2">
      <c r="A47" t="s">
        <v>11</v>
      </c>
      <c r="B47" s="8">
        <f>L22</f>
        <v>447803</v>
      </c>
      <c r="C47" s="8">
        <f>F22</f>
        <v>447112</v>
      </c>
      <c r="D47" s="5">
        <f t="shared" si="11"/>
        <v>-1.5430892602327363E-3</v>
      </c>
      <c r="E47" s="8">
        <f>B22</f>
        <v>93917</v>
      </c>
      <c r="F47" s="8">
        <f t="shared" ref="F47:H47" si="13">C22</f>
        <v>117611</v>
      </c>
      <c r="G47" s="8">
        <f t="shared" si="13"/>
        <v>235475</v>
      </c>
      <c r="H47" s="9">
        <f t="shared" si="13"/>
        <v>109</v>
      </c>
    </row>
    <row r="48" spans="1:14" x14ac:dyDescent="0.2">
      <c r="A48" t="s">
        <v>12</v>
      </c>
      <c r="B48" s="8">
        <f>L23</f>
        <v>739167</v>
      </c>
      <c r="C48" s="8">
        <f>F23</f>
        <v>740655</v>
      </c>
      <c r="D48" s="5">
        <f t="shared" si="11"/>
        <v>2.0130768824906955E-3</v>
      </c>
      <c r="E48" s="8">
        <f>B23</f>
        <v>293918</v>
      </c>
      <c r="F48" s="8">
        <f t="shared" ref="F48:H48" si="14">C23</f>
        <v>183380</v>
      </c>
      <c r="G48" s="8">
        <f t="shared" si="14"/>
        <v>262703</v>
      </c>
      <c r="H48" s="9">
        <f t="shared" si="14"/>
        <v>654</v>
      </c>
    </row>
    <row r="49" spans="1:8" x14ac:dyDescent="0.2">
      <c r="A49" t="s">
        <v>15</v>
      </c>
      <c r="B49" s="8">
        <f>L26</f>
        <v>782646</v>
      </c>
      <c r="C49" s="8">
        <f>F26</f>
        <v>781043</v>
      </c>
      <c r="D49" s="5">
        <f t="shared" si="11"/>
        <v>-2.0481801478573966E-3</v>
      </c>
      <c r="E49" s="8">
        <f>B26</f>
        <v>320221</v>
      </c>
      <c r="F49" s="8">
        <f t="shared" ref="F49:H49" si="15">C26</f>
        <v>254634</v>
      </c>
      <c r="G49" s="8">
        <f t="shared" si="15"/>
        <v>205834</v>
      </c>
      <c r="H49" s="9">
        <f t="shared" si="15"/>
        <v>354</v>
      </c>
    </row>
    <row r="50" spans="1:8" x14ac:dyDescent="0.2">
      <c r="A50" t="s">
        <v>16</v>
      </c>
      <c r="B50" s="8">
        <f>L27</f>
        <v>156416</v>
      </c>
      <c r="C50" s="8">
        <f>F27</f>
        <v>157807</v>
      </c>
      <c r="D50" s="5">
        <f t="shared" si="11"/>
        <v>8.8929521276595747E-3</v>
      </c>
      <c r="E50" s="8">
        <f>B27</f>
        <v>50597</v>
      </c>
      <c r="F50" s="8">
        <f t="shared" ref="F50:H50" si="16">C27</f>
        <v>48422</v>
      </c>
      <c r="G50" s="8">
        <f t="shared" si="16"/>
        <v>58715</v>
      </c>
      <c r="H50" s="9">
        <f t="shared" si="16"/>
        <v>73</v>
      </c>
    </row>
    <row r="51" spans="1:8" x14ac:dyDescent="0.2">
      <c r="A51" t="s">
        <v>17</v>
      </c>
      <c r="B51" s="8">
        <f>L28</f>
        <v>92744</v>
      </c>
      <c r="C51" s="8">
        <f>F28</f>
        <v>91974</v>
      </c>
      <c r="D51" s="5">
        <f t="shared" si="11"/>
        <v>-8.302423876477184E-3</v>
      </c>
      <c r="E51" s="8">
        <f>B28</f>
        <v>22367</v>
      </c>
      <c r="F51" s="8">
        <f t="shared" ref="F51:H51" si="17">C28</f>
        <v>24060</v>
      </c>
      <c r="G51" s="8">
        <f t="shared" si="17"/>
        <v>45497</v>
      </c>
      <c r="H51" s="9">
        <f t="shared" si="17"/>
        <v>50</v>
      </c>
    </row>
    <row r="52" spans="1:8" x14ac:dyDescent="0.2">
      <c r="A52" t="s">
        <v>18</v>
      </c>
      <c r="B52" s="8">
        <f>L29</f>
        <v>469535</v>
      </c>
      <c r="C52" s="8">
        <f>F29</f>
        <v>469084</v>
      </c>
      <c r="D52" s="5">
        <f t="shared" si="11"/>
        <v>-9.6052477451095237E-4</v>
      </c>
      <c r="E52" s="8">
        <f>B29</f>
        <v>109237</v>
      </c>
      <c r="F52" s="8">
        <f t="shared" ref="F52:H52" si="18">C29</f>
        <v>138228</v>
      </c>
      <c r="G52" s="8">
        <f t="shared" si="18"/>
        <v>221482</v>
      </c>
      <c r="H52" s="9">
        <f t="shared" si="18"/>
        <v>137</v>
      </c>
    </row>
    <row r="53" spans="1:8" x14ac:dyDescent="0.2">
      <c r="A53" s="3" t="s">
        <v>25</v>
      </c>
      <c r="B53" s="8">
        <f>L33</f>
        <v>370228</v>
      </c>
      <c r="C53" s="8">
        <f>F33</f>
        <v>369601</v>
      </c>
      <c r="D53" s="5">
        <f>(C53-B53)/B53</f>
        <v>-1.6935510010047863E-3</v>
      </c>
      <c r="E53" s="8">
        <f>B33</f>
        <v>100286</v>
      </c>
      <c r="F53" s="8">
        <f>C33</f>
        <v>94966</v>
      </c>
      <c r="G53" s="8">
        <f>D33</f>
        <v>174197</v>
      </c>
      <c r="H53" s="9">
        <f>E33</f>
        <v>152</v>
      </c>
    </row>
    <row r="57" spans="1:8" x14ac:dyDescent="0.2">
      <c r="A57" t="s">
        <v>32</v>
      </c>
      <c r="B57" s="10">
        <f>SUM(B45:B54)</f>
        <v>4402787</v>
      </c>
      <c r="C57" s="10">
        <f>SUM(C45:C54)</f>
        <v>4398520</v>
      </c>
      <c r="D57" s="5">
        <f t="shared" si="11"/>
        <v>-9.6915885324454719E-4</v>
      </c>
      <c r="E57" s="10">
        <f>SUM(E45:E54)</f>
        <v>1730437</v>
      </c>
      <c r="F57" s="10">
        <f>SUM(F45:F54)</f>
        <v>1218165</v>
      </c>
      <c r="G57" s="10">
        <f>SUM(G45:G54)</f>
        <v>1447871</v>
      </c>
      <c r="H57" s="10">
        <f>SUM(H45:H54)</f>
        <v>2047</v>
      </c>
    </row>
    <row r="60" spans="1:8" x14ac:dyDescent="0.2">
      <c r="A60" t="s">
        <v>13</v>
      </c>
      <c r="B60" s="8">
        <f>L24</f>
        <v>114809</v>
      </c>
      <c r="C60" s="8">
        <f>F24</f>
        <v>114961</v>
      </c>
      <c r="D60" s="5">
        <f>(C60-B60)/B60</f>
        <v>1.3239380187964357E-3</v>
      </c>
      <c r="E60" s="8">
        <f>B24</f>
        <v>36190</v>
      </c>
      <c r="F60" s="8">
        <f>C24</f>
        <v>38290</v>
      </c>
      <c r="G60" s="8">
        <f>D24</f>
        <v>40449</v>
      </c>
      <c r="H60" s="9">
        <f>E24</f>
        <v>32</v>
      </c>
    </row>
    <row r="61" spans="1:8" x14ac:dyDescent="0.2">
      <c r="A61" t="s">
        <v>9</v>
      </c>
      <c r="B61" s="8">
        <f>L20</f>
        <v>99719</v>
      </c>
      <c r="C61" s="8">
        <f>F20</f>
        <v>99607</v>
      </c>
      <c r="D61" s="5">
        <f>(C61-B61)/B61</f>
        <v>-1.1231560685526329E-3</v>
      </c>
      <c r="E61" s="8">
        <f>B20</f>
        <v>29861</v>
      </c>
      <c r="F61" s="8">
        <f>C20</f>
        <v>33204</v>
      </c>
      <c r="G61" s="8">
        <f>D20</f>
        <v>36530</v>
      </c>
      <c r="H61" s="9">
        <f>E20</f>
        <v>12</v>
      </c>
    </row>
    <row r="62" spans="1:8" x14ac:dyDescent="0.2">
      <c r="A62" s="3" t="s">
        <v>23</v>
      </c>
      <c r="B62" s="8">
        <f>L34</f>
        <v>95182</v>
      </c>
      <c r="C62" s="8">
        <f>F34</f>
        <v>94997</v>
      </c>
      <c r="D62" s="5">
        <f>(C62-B62)/B62</f>
        <v>-1.9436448067912001E-3</v>
      </c>
      <c r="E62" s="8">
        <f>B34</f>
        <v>40662</v>
      </c>
      <c r="F62" s="8">
        <f>C34</f>
        <v>31733</v>
      </c>
      <c r="G62" s="8">
        <f>D34</f>
        <v>22504</v>
      </c>
      <c r="H62" s="9">
        <f>E34</f>
        <v>98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2021-02-04T11:06:56Z</dcterms:created>
  <dcterms:modified xsi:type="dcterms:W3CDTF">2021-02-04T14:54:18Z</dcterms:modified>
</cp:coreProperties>
</file>