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00" windowHeight="9137"/>
  </bookViews>
  <sheets>
    <sheet name="python" sheetId="1" r:id="rId1"/>
    <sheet name="java" sheetId="2" r:id="rId2"/>
    <sheet name="c++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<sst xmlns="http://schemas.openxmlformats.org/spreadsheetml/2006/main" count="161" uniqueCount="79">
  <si>
    <t>Операторы</t>
  </si>
  <si>
    <t>Операнды</t>
  </si>
  <si>
    <t>N</t>
  </si>
  <si>
    <t>Оператор</t>
  </si>
  <si>
    <t>Число вхождений</t>
  </si>
  <si>
    <t>Операнд</t>
  </si>
  <si>
    <t>try</t>
  </si>
  <si>
    <t>numbers</t>
  </si>
  <si>
    <t>except</t>
  </si>
  <si>
    <t>input</t>
  </si>
  <si>
    <t>&lt;=</t>
  </si>
  <si>
    <t>0.5</t>
  </si>
  <si>
    <t>in</t>
  </si>
  <si>
    <t>range</t>
  </si>
  <si>
    <t>**</t>
  </si>
  <si>
    <t>M</t>
  </si>
  <si>
    <t>%</t>
  </si>
  <si>
    <t>i</t>
  </si>
  <si>
    <t>=</t>
  </si>
  <si>
    <t>x</t>
  </si>
  <si>
    <t>==</t>
  </si>
  <si>
    <t>print</t>
  </si>
  <si>
    <t>e</t>
  </si>
  <si>
    <t>break</t>
  </si>
  <si>
    <t>flag_is_simple</t>
  </si>
  <si>
    <t>len</t>
  </si>
  <si>
    <t>sum</t>
  </si>
  <si>
    <t>append</t>
  </si>
  <si>
    <t>+</t>
  </si>
  <si>
    <t xml:space="preserve">True </t>
  </si>
  <si>
    <t xml:space="preserve">False </t>
  </si>
  <si>
    <t xml:space="preserve">Число уникальных операторов η1 = </t>
  </si>
  <si>
    <t xml:space="preserve">Общее число всех операторов N1 = </t>
  </si>
  <si>
    <t xml:space="preserve">Число уникальных операндов  η2 = </t>
  </si>
  <si>
    <t xml:space="preserve">Общее число всех операндов  N2 = </t>
  </si>
  <si>
    <t xml:space="preserve">n' = </t>
  </si>
  <si>
    <t xml:space="preserve">Словарь программы η = </t>
  </si>
  <si>
    <t>Длина программы N' =</t>
  </si>
  <si>
    <t xml:space="preserve">Теоретическая оценка длины  N' = </t>
  </si>
  <si>
    <t xml:space="preserve">Объём программы V = </t>
  </si>
  <si>
    <t>Потенциальный объём программы V' =</t>
  </si>
  <si>
    <t>Уровень качества программирования:</t>
  </si>
  <si>
    <t xml:space="preserve">L = </t>
  </si>
  <si>
    <t xml:space="preserve">L' = </t>
  </si>
  <si>
    <t xml:space="preserve">Сложность понимания  EC = </t>
  </si>
  <si>
    <t xml:space="preserve">Трудоёмкость кодирования D = </t>
  </si>
  <si>
    <t xml:space="preserve">Время кодирования T = </t>
  </si>
  <si>
    <t xml:space="preserve"> </t>
  </si>
  <si>
    <t xml:space="preserve">Информационное содержание программы I = </t>
  </si>
  <si>
    <t xml:space="preserve">Уровень языка b = </t>
  </si>
  <si>
    <t>if</t>
  </si>
  <si>
    <t>for</t>
  </si>
  <si>
    <t>int</t>
  </si>
  <si>
    <t>nextInt</t>
  </si>
  <si>
    <t>Math.sqrt</t>
  </si>
  <si>
    <t>catch</t>
  </si>
  <si>
    <t>new</t>
  </si>
  <si>
    <t>&amp;&amp;</t>
  </si>
  <si>
    <t>add</t>
  </si>
  <si>
    <t>System.out.println()</t>
  </si>
  <si>
    <t>stream()</t>
  </si>
  <si>
    <t>mapToInt()</t>
  </si>
  <si>
    <t>sum()</t>
  </si>
  <si>
    <t>++</t>
  </si>
  <si>
    <t xml:space="preserve">false </t>
  </si>
  <si>
    <t xml:space="preserve">true </t>
  </si>
  <si>
    <t>return</t>
  </si>
  <si>
    <t>sqrt()</t>
  </si>
  <si>
    <t>&gt;=</t>
  </si>
  <si>
    <t>count</t>
  </si>
  <si>
    <t xml:space="preserve">new </t>
  </si>
  <si>
    <t>[]</t>
  </si>
  <si>
    <t xml:space="preserve">&lt; </t>
  </si>
  <si>
    <t>int[]</t>
  </si>
  <si>
    <t>+=</t>
  </si>
  <si>
    <t>delete</t>
  </si>
  <si>
    <t>-</t>
  </si>
  <si>
    <t>std::cin</t>
  </si>
  <si>
    <t>std::cout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</si>
</sst>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  <numFmt numFmtId="181" formatCode="0_ "/>
  </numFmts>
  <fonts count="24">
    <font>
      <sz val="11"/>
      <color theme="1"/>
      <name val="Calibri"/>
      <charset val="134"/>
      <scheme val="minor"/>
    </font>
    <font>
      <sz val="12"/>
      <color rgb="FF000000"/>
      <name val="Times New Roman"/>
      <charset val="204"/>
    </font>
    <font>
      <sz val="12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theme="0" tint="-0.499984740745262"/>
      </left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theme="0" tint="-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thin">
        <color theme="1" tint="0.499984740745262"/>
      </top>
      <bottom style="medium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21" applyNumberFormat="0" applyAlignment="0" applyProtection="0">
      <alignment vertical="center"/>
    </xf>
    <xf numFmtId="0" fontId="14" fillId="7" borderId="22" applyNumberFormat="0" applyAlignment="0" applyProtection="0">
      <alignment vertical="center"/>
    </xf>
    <xf numFmtId="0" fontId="15" fillId="7" borderId="21" applyNumberFormat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49" fontId="1" fillId="4" borderId="7" xfId="0" applyNumberFormat="1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/>
    <xf numFmtId="0" fontId="0" fillId="0" borderId="0" xfId="0" applyNumberFormat="1">
      <alignment vertical="center"/>
    </xf>
    <xf numFmtId="2" fontId="4" fillId="0" borderId="0" xfId="0" applyNumberFormat="1" applyFont="1" applyFill="1" applyAlignment="1"/>
    <xf numFmtId="180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right" vertical="center"/>
    </xf>
    <xf numFmtId="181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zoomScale="82" zoomScaleNormal="82" topLeftCell="A9" workbookViewId="0">
      <selection activeCell="E39" sqref="E39"/>
    </sheetView>
  </sheetViews>
  <sheetFormatPr defaultColWidth="8.61261261261261" defaultRowHeight="14.55" outlineLevelCol="5"/>
  <cols>
    <col min="2" max="2" width="15.9099099099099" customWidth="1"/>
    <col min="3" max="3" width="14.8738738738739" customWidth="1"/>
    <col min="4" max="4" width="10.0720720720721" customWidth="1"/>
    <col min="5" max="5" width="14.2072072072072" customWidth="1"/>
    <col min="6" max="6" width="16.8288288288288" customWidth="1"/>
  </cols>
  <sheetData>
    <row r="1" ht="15.4" spans="1:6">
      <c r="A1" s="1" t="s">
        <v>0</v>
      </c>
      <c r="B1" s="2"/>
      <c r="C1" s="2"/>
      <c r="D1" s="2" t="s">
        <v>1</v>
      </c>
      <c r="E1" s="2"/>
      <c r="F1" s="3"/>
    </row>
    <row r="2" ht="30.85" spans="1:6">
      <c r="A2" s="4" t="s">
        <v>2</v>
      </c>
      <c r="B2" s="5" t="s">
        <v>3</v>
      </c>
      <c r="C2" s="5" t="s">
        <v>4</v>
      </c>
      <c r="D2" s="6" t="s">
        <v>2</v>
      </c>
      <c r="E2" s="5" t="s">
        <v>5</v>
      </c>
      <c r="F2" s="7" t="s">
        <v>4</v>
      </c>
    </row>
    <row r="3" ht="16.2" spans="1:6">
      <c r="A3" s="4">
        <v>1</v>
      </c>
      <c r="B3" s="8" t="s">
        <v>6</v>
      </c>
      <c r="C3" s="9">
        <v>1</v>
      </c>
      <c r="D3" s="6">
        <v>1</v>
      </c>
      <c r="E3" s="14" t="s">
        <v>7</v>
      </c>
      <c r="F3" s="7">
        <v>5</v>
      </c>
    </row>
    <row r="4" ht="16.2" spans="1:6">
      <c r="A4" s="4">
        <v>2</v>
      </c>
      <c r="B4" s="11" t="s">
        <v>8</v>
      </c>
      <c r="C4" s="9">
        <v>1</v>
      </c>
      <c r="D4" s="6">
        <v>2</v>
      </c>
      <c r="E4" s="10">
        <v>0</v>
      </c>
      <c r="F4" s="9">
        <v>1</v>
      </c>
    </row>
    <row r="5" ht="16.2" spans="1:6">
      <c r="A5" s="4">
        <v>3</v>
      </c>
      <c r="B5" s="12" t="s">
        <v>9</v>
      </c>
      <c r="C5" s="9">
        <v>1</v>
      </c>
      <c r="D5" s="6">
        <v>3</v>
      </c>
      <c r="E5" s="10">
        <v>2</v>
      </c>
      <c r="F5" s="9">
        <v>2</v>
      </c>
    </row>
    <row r="6" ht="16.2" spans="1:6">
      <c r="A6" s="4">
        <v>4</v>
      </c>
      <c r="B6" s="8" t="s">
        <v>10</v>
      </c>
      <c r="C6" s="9">
        <v>2</v>
      </c>
      <c r="D6" s="6">
        <v>4</v>
      </c>
      <c r="E6" s="8" t="s">
        <v>11</v>
      </c>
      <c r="F6" s="9">
        <v>1</v>
      </c>
    </row>
    <row r="7" ht="16.2" spans="1:6">
      <c r="A7" s="4">
        <v>5</v>
      </c>
      <c r="B7" s="8" t="s">
        <v>12</v>
      </c>
      <c r="C7" s="9">
        <v>2</v>
      </c>
      <c r="D7" s="6">
        <v>5</v>
      </c>
      <c r="E7" s="14">
        <v>100</v>
      </c>
      <c r="F7" s="9">
        <v>1</v>
      </c>
    </row>
    <row r="8" ht="16.2" spans="1:6">
      <c r="A8" s="4">
        <v>6</v>
      </c>
      <c r="B8" s="8" t="s">
        <v>13</v>
      </c>
      <c r="C8" s="9">
        <v>2</v>
      </c>
      <c r="D8" s="6">
        <v>6</v>
      </c>
      <c r="E8" s="14">
        <v>999</v>
      </c>
      <c r="F8" s="9">
        <v>1</v>
      </c>
    </row>
    <row r="9" ht="16.2" spans="1:6">
      <c r="A9" s="4">
        <v>7</v>
      </c>
      <c r="B9" s="8" t="s">
        <v>14</v>
      </c>
      <c r="C9" s="9">
        <v>1</v>
      </c>
      <c r="D9" s="6">
        <v>7</v>
      </c>
      <c r="E9" s="14" t="s">
        <v>15</v>
      </c>
      <c r="F9" s="7">
        <v>3</v>
      </c>
    </row>
    <row r="10" ht="16.2" spans="1:6">
      <c r="A10" s="4">
        <v>8</v>
      </c>
      <c r="B10" s="8" t="s">
        <v>16</v>
      </c>
      <c r="C10" s="9">
        <v>1</v>
      </c>
      <c r="D10" s="6">
        <v>8</v>
      </c>
      <c r="E10" s="14" t="s">
        <v>17</v>
      </c>
      <c r="F10" s="7">
        <v>2</v>
      </c>
    </row>
    <row r="11" ht="16.2" spans="1:6">
      <c r="A11" s="15">
        <v>9</v>
      </c>
      <c r="B11" s="13" t="s">
        <v>18</v>
      </c>
      <c r="C11" s="9">
        <v>4</v>
      </c>
      <c r="D11" s="16">
        <v>9</v>
      </c>
      <c r="E11" s="14" t="s">
        <v>19</v>
      </c>
      <c r="F11" s="7">
        <v>4</v>
      </c>
    </row>
    <row r="12" ht="16.2" spans="1:6">
      <c r="A12" s="15">
        <v>10</v>
      </c>
      <c r="B12" s="17" t="s">
        <v>20</v>
      </c>
      <c r="C12" s="9">
        <v>1</v>
      </c>
      <c r="D12" s="16">
        <v>10</v>
      </c>
      <c r="E12" s="14">
        <v>1</v>
      </c>
      <c r="F12" s="7">
        <v>1</v>
      </c>
    </row>
    <row r="13" ht="16.2" spans="1:6">
      <c r="A13" s="15">
        <v>11</v>
      </c>
      <c r="B13" s="17" t="s">
        <v>21</v>
      </c>
      <c r="C13" s="21">
        <v>4</v>
      </c>
      <c r="D13" s="16">
        <v>11</v>
      </c>
      <c r="E13" s="14" t="s">
        <v>22</v>
      </c>
      <c r="F13" s="7">
        <v>2</v>
      </c>
    </row>
    <row r="14" ht="16.2" spans="1:6">
      <c r="A14" s="15">
        <v>12</v>
      </c>
      <c r="B14" s="17" t="s">
        <v>23</v>
      </c>
      <c r="C14" s="21">
        <v>1</v>
      </c>
      <c r="D14" s="16">
        <v>12</v>
      </c>
      <c r="E14" s="18" t="s">
        <v>24</v>
      </c>
      <c r="F14" s="7">
        <v>3</v>
      </c>
    </row>
    <row r="15" ht="16.2" spans="1:6">
      <c r="A15" s="22">
        <v>13</v>
      </c>
      <c r="B15" s="17" t="s">
        <v>25</v>
      </c>
      <c r="C15" s="21">
        <v>1</v>
      </c>
      <c r="D15" s="23">
        <v>13</v>
      </c>
      <c r="E15" s="18"/>
      <c r="F15" s="20"/>
    </row>
    <row r="16" ht="16.2" spans="1:6">
      <c r="A16" s="15">
        <v>14</v>
      </c>
      <c r="B16" s="17" t="s">
        <v>26</v>
      </c>
      <c r="C16" s="21">
        <v>1</v>
      </c>
      <c r="D16" s="16">
        <v>14</v>
      </c>
      <c r="E16" s="18"/>
      <c r="F16" s="25"/>
    </row>
    <row r="17" ht="16.2" spans="1:6">
      <c r="A17" s="22">
        <v>15</v>
      </c>
      <c r="B17" s="17" t="s">
        <v>27</v>
      </c>
      <c r="C17" s="21">
        <v>1</v>
      </c>
      <c r="D17" s="23">
        <v>15</v>
      </c>
      <c r="E17" s="18"/>
      <c r="F17" s="25"/>
    </row>
    <row r="18" ht="16.2" spans="1:6">
      <c r="A18" s="15">
        <v>16</v>
      </c>
      <c r="B18" s="24" t="s">
        <v>28</v>
      </c>
      <c r="C18" s="21">
        <v>1</v>
      </c>
      <c r="D18" s="16">
        <v>16</v>
      </c>
      <c r="E18" s="18"/>
      <c r="F18" s="25"/>
    </row>
    <row r="19" ht="16.2" spans="1:6">
      <c r="A19" s="15">
        <v>17</v>
      </c>
      <c r="B19" s="24" t="s">
        <v>29</v>
      </c>
      <c r="C19" s="21">
        <v>1</v>
      </c>
      <c r="D19" s="16">
        <v>17</v>
      </c>
      <c r="E19" s="18"/>
      <c r="F19" s="25"/>
    </row>
    <row r="20" ht="16.2" spans="1:6">
      <c r="A20" s="15">
        <v>18</v>
      </c>
      <c r="B20" s="24" t="s">
        <v>30</v>
      </c>
      <c r="C20" s="21">
        <v>1</v>
      </c>
      <c r="D20" s="16">
        <v>18</v>
      </c>
      <c r="E20" s="18"/>
      <c r="F20" s="25"/>
    </row>
    <row r="22" ht="15.85" spans="1:4">
      <c r="A22" s="26" t="s">
        <v>31</v>
      </c>
      <c r="B22" s="27"/>
      <c r="C22" s="27"/>
      <c r="D22">
        <f>COUNT(A3:A20)</f>
        <v>18</v>
      </c>
    </row>
    <row r="23" ht="15.85" spans="1:4">
      <c r="A23" s="28" t="s">
        <v>32</v>
      </c>
      <c r="B23" s="27"/>
      <c r="C23" s="27"/>
      <c r="D23" s="29">
        <f>SUM(C3:C20)</f>
        <v>27</v>
      </c>
    </row>
    <row r="24" ht="15.85" spans="1:4">
      <c r="A24" s="28" t="s">
        <v>33</v>
      </c>
      <c r="B24" s="27"/>
      <c r="C24" s="27"/>
      <c r="D24">
        <f>COUNT(D3:D14)</f>
        <v>12</v>
      </c>
    </row>
    <row r="25" ht="15.85" spans="1:4">
      <c r="A25" s="28" t="s">
        <v>34</v>
      </c>
      <c r="B25" s="27"/>
      <c r="C25" s="27"/>
      <c r="D25" s="29">
        <f>SUM(F3:F14)</f>
        <v>26</v>
      </c>
    </row>
    <row r="26" ht="15.85" spans="1:4">
      <c r="A26" s="27"/>
      <c r="B26" s="27"/>
      <c r="C26" s="30" t="s">
        <v>35</v>
      </c>
      <c r="D26">
        <f>D25</f>
        <v>26</v>
      </c>
    </row>
    <row r="27" ht="15.85" spans="1:3">
      <c r="A27" s="27"/>
      <c r="B27" s="27"/>
      <c r="C27" s="27"/>
    </row>
    <row r="28" ht="15.85" spans="1:4">
      <c r="A28" s="28" t="s">
        <v>36</v>
      </c>
      <c r="B28" s="27"/>
      <c r="C28" s="27"/>
      <c r="D28">
        <f>D22+D24</f>
        <v>30</v>
      </c>
    </row>
    <row r="29" ht="15.85" spans="1:4">
      <c r="A29" s="28" t="s">
        <v>37</v>
      </c>
      <c r="B29" s="27"/>
      <c r="C29" s="27"/>
      <c r="D29">
        <f>D23+D25</f>
        <v>53</v>
      </c>
    </row>
    <row r="30" ht="15.85" spans="1:4">
      <c r="A30" s="28" t="s">
        <v>38</v>
      </c>
      <c r="B30" s="27"/>
      <c r="C30" s="27"/>
      <c r="D30" s="33">
        <f>D22*LOG(D22,2)+D24*LOG(D24,2)</f>
        <v>118.078200034615</v>
      </c>
    </row>
    <row r="31" ht="15.85" spans="1:4">
      <c r="A31" s="28" t="s">
        <v>39</v>
      </c>
      <c r="B31" s="27"/>
      <c r="C31" s="28"/>
      <c r="D31" s="34">
        <f>D29*LOG(D28,2)</f>
        <v>260.065201567252</v>
      </c>
    </row>
    <row r="32" ht="15.85" spans="1:4">
      <c r="A32" s="28" t="s">
        <v>40</v>
      </c>
      <c r="B32" s="27"/>
      <c r="C32" s="28"/>
      <c r="D32" s="34">
        <f>D30*LOG(D26,2)</f>
        <v>555.019461289315</v>
      </c>
    </row>
    <row r="33" ht="15.85" spans="1:4">
      <c r="A33" s="28"/>
      <c r="B33" s="27"/>
      <c r="C33" s="28"/>
      <c r="D33" s="32"/>
    </row>
    <row r="34" spans="1:5">
      <c r="A34" s="30" t="s">
        <v>41</v>
      </c>
      <c r="B34" s="30"/>
      <c r="C34" s="30"/>
      <c r="D34" s="30" t="s">
        <v>42</v>
      </c>
      <c r="E34" s="32">
        <f>D32/D31</f>
        <v>2.13415504244535</v>
      </c>
    </row>
    <row r="35" spans="1:5">
      <c r="A35" s="30"/>
      <c r="B35" s="30"/>
      <c r="C35" s="30"/>
      <c r="D35" s="30" t="s">
        <v>43</v>
      </c>
      <c r="E35" s="32">
        <f>(2*D24)/(D22*D25)</f>
        <v>0.0512820512820513</v>
      </c>
    </row>
    <row r="37" spans="1:4">
      <c r="A37" s="30" t="s">
        <v>44</v>
      </c>
      <c r="D37" s="32">
        <f>D31/(2*E35)</f>
        <v>2535.6357152807</v>
      </c>
    </row>
    <row r="38" spans="1:4">
      <c r="A38" s="30" t="s">
        <v>45</v>
      </c>
      <c r="D38" s="32">
        <f>1/E35</f>
        <v>19.5</v>
      </c>
    </row>
    <row r="39" spans="1:5">
      <c r="A39" s="30" t="s">
        <v>46</v>
      </c>
      <c r="D39" s="32">
        <f>D37/18</f>
        <v>140.868650848928</v>
      </c>
      <c r="E39" t="s">
        <v>47</v>
      </c>
    </row>
    <row r="40" spans="1:4">
      <c r="A40" s="30" t="s">
        <v>48</v>
      </c>
      <c r="D40" s="32">
        <f>D31/D38</f>
        <v>13.3366770034488</v>
      </c>
    </row>
    <row r="41" spans="1:3">
      <c r="A41" s="30" t="s">
        <v>49</v>
      </c>
      <c r="C41" s="32">
        <f>E34*E34*D31</f>
        <v>1184.49758196589</v>
      </c>
    </row>
  </sheetData>
  <mergeCells count="2">
    <mergeCell ref="A1:C1"/>
    <mergeCell ref="D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zoomScale="77" zoomScaleNormal="77" topLeftCell="A11" workbookViewId="0">
      <selection activeCell="E45" sqref="E45"/>
    </sheetView>
  </sheetViews>
  <sheetFormatPr defaultColWidth="8.61261261261261" defaultRowHeight="14.55" outlineLevelCol="5"/>
  <cols>
    <col min="2" max="2" width="20.6576576576577" customWidth="1"/>
    <col min="3" max="3" width="14.8738738738739" customWidth="1"/>
    <col min="4" max="4" width="10.0720720720721" customWidth="1"/>
    <col min="5" max="5" width="14.2072072072072" customWidth="1"/>
    <col min="6" max="6" width="16.8288288288288" customWidth="1"/>
  </cols>
  <sheetData>
    <row r="1" ht="15.4" spans="1:6">
      <c r="A1" s="1" t="s">
        <v>0</v>
      </c>
      <c r="B1" s="2"/>
      <c r="C1" s="2"/>
      <c r="D1" s="2" t="s">
        <v>1</v>
      </c>
      <c r="E1" s="2"/>
      <c r="F1" s="3"/>
    </row>
    <row r="2" ht="30.85" spans="1:6">
      <c r="A2" s="4" t="s">
        <v>2</v>
      </c>
      <c r="B2" s="5" t="s">
        <v>3</v>
      </c>
      <c r="C2" s="5" t="s">
        <v>4</v>
      </c>
      <c r="D2" s="6" t="s">
        <v>2</v>
      </c>
      <c r="E2" s="5" t="s">
        <v>5</v>
      </c>
      <c r="F2" s="7" t="s">
        <v>4</v>
      </c>
    </row>
    <row r="3" ht="16.2" spans="1:6">
      <c r="A3" s="4">
        <v>1</v>
      </c>
      <c r="B3" s="8" t="s">
        <v>50</v>
      </c>
      <c r="C3" s="9">
        <v>3</v>
      </c>
      <c r="D3" s="6">
        <v>1</v>
      </c>
      <c r="E3" s="10">
        <v>2</v>
      </c>
      <c r="F3" s="9">
        <v>2</v>
      </c>
    </row>
    <row r="4" ht="16.2" spans="1:6">
      <c r="A4" s="4">
        <v>2</v>
      </c>
      <c r="B4" s="8" t="s">
        <v>10</v>
      </c>
      <c r="C4" s="9">
        <v>4</v>
      </c>
      <c r="D4" s="6">
        <v>2</v>
      </c>
      <c r="E4" s="10">
        <v>0</v>
      </c>
      <c r="F4" s="9">
        <v>1</v>
      </c>
    </row>
    <row r="5" ht="16.2" spans="1:6">
      <c r="A5" s="4">
        <v>3</v>
      </c>
      <c r="B5" s="12" t="s">
        <v>51</v>
      </c>
      <c r="C5" s="9">
        <v>2</v>
      </c>
      <c r="D5" s="6">
        <v>3</v>
      </c>
      <c r="E5" s="10">
        <v>100</v>
      </c>
      <c r="F5" s="9">
        <v>1</v>
      </c>
    </row>
    <row r="6" ht="16.2" spans="1:6">
      <c r="A6" s="4">
        <v>4</v>
      </c>
      <c r="B6" s="8" t="s">
        <v>52</v>
      </c>
      <c r="C6" s="9">
        <v>1</v>
      </c>
      <c r="D6" s="6">
        <v>4</v>
      </c>
      <c r="E6" s="10">
        <v>999</v>
      </c>
      <c r="F6" s="9">
        <v>1</v>
      </c>
    </row>
    <row r="7" ht="16.2" spans="1:6">
      <c r="A7" s="4">
        <v>5</v>
      </c>
      <c r="B7" s="8" t="s">
        <v>53</v>
      </c>
      <c r="C7" s="9">
        <v>1</v>
      </c>
      <c r="D7" s="6">
        <v>5</v>
      </c>
      <c r="E7" s="14" t="s">
        <v>17</v>
      </c>
      <c r="F7" s="7">
        <v>3</v>
      </c>
    </row>
    <row r="8" ht="16.2" spans="1:6">
      <c r="A8" s="4">
        <v>6</v>
      </c>
      <c r="B8" s="8" t="s">
        <v>54</v>
      </c>
      <c r="C8" s="9">
        <v>1</v>
      </c>
      <c r="D8" s="6">
        <v>6</v>
      </c>
      <c r="E8" s="14" t="s">
        <v>12</v>
      </c>
      <c r="F8" s="7">
        <v>2</v>
      </c>
    </row>
    <row r="9" ht="16.2" spans="1:6">
      <c r="A9" s="4">
        <v>7</v>
      </c>
      <c r="B9" s="8" t="s">
        <v>16</v>
      </c>
      <c r="C9" s="9">
        <v>1</v>
      </c>
      <c r="D9" s="6">
        <v>7</v>
      </c>
      <c r="E9" s="14" t="s">
        <v>15</v>
      </c>
      <c r="F9" s="7">
        <v>5</v>
      </c>
    </row>
    <row r="10" ht="16.2" spans="1:6">
      <c r="A10" s="4">
        <v>8</v>
      </c>
      <c r="B10" s="13" t="s">
        <v>20</v>
      </c>
      <c r="C10" s="9">
        <v>1</v>
      </c>
      <c r="D10" s="6">
        <v>8</v>
      </c>
      <c r="E10" s="14" t="s">
        <v>7</v>
      </c>
      <c r="F10" s="7">
        <v>5</v>
      </c>
    </row>
    <row r="11" ht="16.2" spans="1:6">
      <c r="A11" s="15">
        <v>9</v>
      </c>
      <c r="B11" s="8" t="s">
        <v>6</v>
      </c>
      <c r="C11" s="9">
        <v>1</v>
      </c>
      <c r="D11" s="16">
        <v>9</v>
      </c>
      <c r="E11" s="18" t="s">
        <v>19</v>
      </c>
      <c r="F11" s="7">
        <v>6</v>
      </c>
    </row>
    <row r="12" ht="16.2" spans="1:6">
      <c r="A12" s="15">
        <v>10</v>
      </c>
      <c r="B12" s="17" t="s">
        <v>55</v>
      </c>
      <c r="C12" s="9">
        <v>1</v>
      </c>
      <c r="D12" s="16">
        <v>10</v>
      </c>
      <c r="E12" s="18" t="s">
        <v>22</v>
      </c>
      <c r="F12" s="20">
        <v>2</v>
      </c>
    </row>
    <row r="13" ht="16.2" spans="1:6">
      <c r="A13" s="15">
        <v>11</v>
      </c>
      <c r="B13" s="19" t="s">
        <v>18</v>
      </c>
      <c r="C13" s="9">
        <v>7</v>
      </c>
      <c r="D13" s="16">
        <v>11</v>
      </c>
      <c r="E13" s="18" t="s">
        <v>24</v>
      </c>
      <c r="F13" s="7">
        <v>3</v>
      </c>
    </row>
    <row r="14" ht="16.2" spans="1:6">
      <c r="A14" s="15">
        <v>12</v>
      </c>
      <c r="B14" s="17" t="s">
        <v>56</v>
      </c>
      <c r="C14" s="21">
        <v>1</v>
      </c>
      <c r="D14" s="16">
        <v>12</v>
      </c>
      <c r="E14" s="18"/>
      <c r="F14" s="20"/>
    </row>
    <row r="15" ht="16.2" spans="1:6">
      <c r="A15" s="22">
        <v>13</v>
      </c>
      <c r="B15" s="17" t="s">
        <v>57</v>
      </c>
      <c r="C15" s="21">
        <v>1</v>
      </c>
      <c r="D15" s="23">
        <v>13</v>
      </c>
      <c r="E15" s="18"/>
      <c r="F15" s="25"/>
    </row>
    <row r="16" ht="16.2" spans="1:6">
      <c r="A16" s="15">
        <v>14</v>
      </c>
      <c r="B16" s="17" t="s">
        <v>58</v>
      </c>
      <c r="C16" s="21">
        <v>1</v>
      </c>
      <c r="D16" s="16">
        <v>14</v>
      </c>
      <c r="E16" s="18"/>
      <c r="F16" s="25"/>
    </row>
    <row r="17" ht="16.2" spans="1:6">
      <c r="A17" s="22">
        <v>15</v>
      </c>
      <c r="B17" s="17" t="s">
        <v>59</v>
      </c>
      <c r="C17" s="21">
        <v>4</v>
      </c>
      <c r="D17" s="23">
        <v>15</v>
      </c>
      <c r="E17" s="18"/>
      <c r="F17" s="25"/>
    </row>
    <row r="18" ht="16.2" spans="1:6">
      <c r="A18" s="15">
        <v>16</v>
      </c>
      <c r="B18" s="8" t="s">
        <v>60</v>
      </c>
      <c r="C18" s="21">
        <v>1</v>
      </c>
      <c r="D18" s="16">
        <v>16</v>
      </c>
      <c r="E18" s="18"/>
      <c r="F18" s="25"/>
    </row>
    <row r="19" ht="17" customHeight="1" spans="1:6">
      <c r="A19" s="22">
        <v>17</v>
      </c>
      <c r="B19" s="17" t="s">
        <v>61</v>
      </c>
      <c r="C19" s="21">
        <v>1</v>
      </c>
      <c r="D19" s="23">
        <v>17</v>
      </c>
      <c r="E19" s="18"/>
      <c r="F19" s="25"/>
    </row>
    <row r="20" ht="16.2" spans="1:6">
      <c r="A20" s="15">
        <v>18</v>
      </c>
      <c r="B20" s="8" t="s">
        <v>62</v>
      </c>
      <c r="C20" s="21">
        <v>1</v>
      </c>
      <c r="D20" s="16">
        <v>18</v>
      </c>
      <c r="E20" s="18"/>
      <c r="F20" s="25"/>
    </row>
    <row r="21" ht="16.2" spans="1:6">
      <c r="A21" s="22">
        <v>19</v>
      </c>
      <c r="B21" s="24" t="s">
        <v>63</v>
      </c>
      <c r="C21" s="21">
        <v>2</v>
      </c>
      <c r="D21" s="23">
        <v>19</v>
      </c>
      <c r="E21" s="18"/>
      <c r="F21" s="25"/>
    </row>
    <row r="22" customFormat="1" ht="16.2" spans="1:6">
      <c r="A22" s="15">
        <v>20</v>
      </c>
      <c r="B22" s="17" t="s">
        <v>64</v>
      </c>
      <c r="C22" s="21">
        <v>1</v>
      </c>
      <c r="D22" s="16">
        <v>20</v>
      </c>
      <c r="E22" s="18"/>
      <c r="F22" s="25"/>
    </row>
    <row r="23" customFormat="1" ht="16.2" spans="1:6">
      <c r="A23" s="22">
        <v>21</v>
      </c>
      <c r="B23" s="24" t="s">
        <v>65</v>
      </c>
      <c r="C23" s="21">
        <v>1</v>
      </c>
      <c r="D23" s="23">
        <v>21</v>
      </c>
      <c r="E23" s="18"/>
      <c r="F23" s="25"/>
    </row>
    <row r="24" customFormat="1"/>
    <row r="25" customFormat="1" ht="15.85" spans="1:4">
      <c r="A25" s="26" t="s">
        <v>31</v>
      </c>
      <c r="B25" s="27"/>
      <c r="C25" s="27"/>
      <c r="D25">
        <f>COUNT(A3:A23)</f>
        <v>21</v>
      </c>
    </row>
    <row r="26" customFormat="1" ht="15.85" spans="1:4">
      <c r="A26" s="28" t="s">
        <v>32</v>
      </c>
      <c r="B26" s="27"/>
      <c r="C26" s="27"/>
      <c r="D26" s="29">
        <f>SUM(C3:C23)</f>
        <v>37</v>
      </c>
    </row>
    <row r="27" customFormat="1" ht="15.85" spans="1:4">
      <c r="A27" s="28" t="s">
        <v>33</v>
      </c>
      <c r="B27" s="27"/>
      <c r="C27" s="27"/>
      <c r="D27">
        <f>COUNT(D3:D13)</f>
        <v>11</v>
      </c>
    </row>
    <row r="28" customFormat="1" ht="15.85" spans="1:4">
      <c r="A28" s="28" t="s">
        <v>34</v>
      </c>
      <c r="B28" s="27"/>
      <c r="C28" s="27"/>
      <c r="D28" s="29">
        <f>SUM(F3:F14)</f>
        <v>31</v>
      </c>
    </row>
    <row r="29" customFormat="1" ht="15.85" spans="1:4">
      <c r="A29" s="27"/>
      <c r="B29" s="27"/>
      <c r="C29" s="30" t="s">
        <v>35</v>
      </c>
      <c r="D29">
        <f>D28</f>
        <v>31</v>
      </c>
    </row>
    <row r="30" customFormat="1" ht="15.85" spans="1:3">
      <c r="A30" s="27"/>
      <c r="B30" s="27"/>
      <c r="C30" s="27"/>
    </row>
    <row r="31" customFormat="1" ht="15.85" spans="1:4">
      <c r="A31" s="28" t="s">
        <v>36</v>
      </c>
      <c r="B31" s="27"/>
      <c r="C31" s="27"/>
      <c r="D31">
        <f>D25+D27</f>
        <v>32</v>
      </c>
    </row>
    <row r="32" customFormat="1" ht="15.85" spans="1:4">
      <c r="A32" s="28" t="s">
        <v>37</v>
      </c>
      <c r="B32" s="27"/>
      <c r="C32" s="27"/>
      <c r="D32">
        <f>D26+D28</f>
        <v>68</v>
      </c>
    </row>
    <row r="33" customFormat="1" ht="15.85" spans="1:4">
      <c r="A33" s="28" t="s">
        <v>38</v>
      </c>
      <c r="B33" s="27"/>
      <c r="C33" s="27"/>
      <c r="D33" s="31">
        <f>D25*LOG(D25,2)+D27*LOG(D27,2)</f>
        <v>130.292413683364</v>
      </c>
    </row>
    <row r="34" customFormat="1" ht="15.85" spans="1:4">
      <c r="A34" s="28" t="s">
        <v>39</v>
      </c>
      <c r="B34" s="27"/>
      <c r="C34" s="28"/>
      <c r="D34" s="32">
        <f>D32*LOG(D31,2)</f>
        <v>340</v>
      </c>
    </row>
    <row r="35" customFormat="1" ht="15.85" spans="1:4">
      <c r="A35" s="28" t="s">
        <v>40</v>
      </c>
      <c r="B35" s="27"/>
      <c r="C35" s="28"/>
      <c r="D35" s="32">
        <f>D33*LOG(D29,2)</f>
        <v>645.494195141524</v>
      </c>
    </row>
    <row r="36" customFormat="1" ht="15.85" spans="1:4">
      <c r="A36" s="28"/>
      <c r="B36" s="27"/>
      <c r="C36" s="28"/>
      <c r="D36" s="32"/>
    </row>
    <row r="37" customFormat="1" spans="1:5">
      <c r="A37" s="30" t="s">
        <v>41</v>
      </c>
      <c r="B37" s="30"/>
      <c r="C37" s="30"/>
      <c r="D37" s="30" t="s">
        <v>42</v>
      </c>
      <c r="E37" s="32">
        <f>D35/D34</f>
        <v>1.89851233865154</v>
      </c>
    </row>
    <row r="38" customFormat="1" spans="1:5">
      <c r="A38" s="30"/>
      <c r="B38" s="30"/>
      <c r="C38" s="30"/>
      <c r="D38" s="30" t="s">
        <v>43</v>
      </c>
      <c r="E38" s="32">
        <f>(2*D27)/(D25*D28)</f>
        <v>0.0337941628264209</v>
      </c>
    </row>
    <row r="39" customFormat="1"/>
    <row r="40" customFormat="1" spans="1:4">
      <c r="A40" s="30" t="s">
        <v>44</v>
      </c>
      <c r="D40" s="32">
        <f>D34/(2*E38)</f>
        <v>5030.45454545455</v>
      </c>
    </row>
    <row r="41" customFormat="1" spans="1:4">
      <c r="A41" s="30" t="s">
        <v>45</v>
      </c>
      <c r="D41" s="32">
        <f>1/E38</f>
        <v>29.5909090909091</v>
      </c>
    </row>
    <row r="42" customFormat="1" spans="1:4">
      <c r="A42" s="30" t="s">
        <v>46</v>
      </c>
      <c r="D42" s="32">
        <f>D40/18</f>
        <v>279.469696969697</v>
      </c>
    </row>
    <row r="43" customFormat="1" spans="1:4">
      <c r="A43" s="30" t="s">
        <v>48</v>
      </c>
      <c r="D43" s="32">
        <f>D34/D41</f>
        <v>11.4900153609831</v>
      </c>
    </row>
    <row r="44" spans="1:3">
      <c r="A44" s="30" t="s">
        <v>49</v>
      </c>
      <c r="B44"/>
      <c r="C44" s="32">
        <f>E37*E37*D34</f>
        <v>1225.47869400413</v>
      </c>
    </row>
  </sheetData>
  <mergeCells count="2">
    <mergeCell ref="A1:C1"/>
    <mergeCell ref="D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zoomScale="75" zoomScaleNormal="75" topLeftCell="A8" workbookViewId="0">
      <selection activeCell="N23" sqref="N23"/>
    </sheetView>
  </sheetViews>
  <sheetFormatPr defaultColWidth="8.61261261261261" defaultRowHeight="14.55" outlineLevelCol="5"/>
  <cols>
    <col min="2" max="2" width="20.6576576576577" customWidth="1"/>
    <col min="3" max="3" width="14.8738738738739" customWidth="1"/>
    <col min="4" max="4" width="10.0720720720721" customWidth="1"/>
    <col min="5" max="5" width="14.2072072072072" customWidth="1"/>
    <col min="6" max="6" width="16.8288288288288" customWidth="1"/>
  </cols>
  <sheetData>
    <row r="1" ht="15.4" spans="1:6">
      <c r="A1" s="1" t="s">
        <v>0</v>
      </c>
      <c r="B1" s="2"/>
      <c r="C1" s="2"/>
      <c r="D1" s="2" t="s">
        <v>1</v>
      </c>
      <c r="E1" s="2"/>
      <c r="F1" s="3"/>
    </row>
    <row r="2" ht="30.85" spans="1:6">
      <c r="A2" s="4" t="s">
        <v>2</v>
      </c>
      <c r="B2" s="5" t="s">
        <v>3</v>
      </c>
      <c r="C2" s="5" t="s">
        <v>4</v>
      </c>
      <c r="D2" s="6" t="s">
        <v>2</v>
      </c>
      <c r="E2" s="5" t="s">
        <v>5</v>
      </c>
      <c r="F2" s="7" t="s">
        <v>4</v>
      </c>
    </row>
    <row r="3" ht="16.2" spans="1:6">
      <c r="A3" s="4">
        <v>1</v>
      </c>
      <c r="B3" s="8" t="s">
        <v>50</v>
      </c>
      <c r="C3" s="9">
        <v>4</v>
      </c>
      <c r="D3" s="6">
        <v>1</v>
      </c>
      <c r="E3" s="10">
        <v>1</v>
      </c>
      <c r="F3" s="9">
        <v>1</v>
      </c>
    </row>
    <row r="4" ht="16.2" spans="1:6">
      <c r="A4" s="4">
        <v>2</v>
      </c>
      <c r="B4" s="8" t="s">
        <v>10</v>
      </c>
      <c r="C4" s="9">
        <v>3</v>
      </c>
      <c r="D4" s="6">
        <v>2</v>
      </c>
      <c r="E4" s="10">
        <v>2</v>
      </c>
      <c r="F4" s="9">
        <v>2</v>
      </c>
    </row>
    <row r="5" ht="16.2" spans="1:6">
      <c r="A5" s="4">
        <v>3</v>
      </c>
      <c r="B5" s="11" t="s">
        <v>66</v>
      </c>
      <c r="C5" s="9">
        <v>1</v>
      </c>
      <c r="D5" s="6">
        <v>3</v>
      </c>
      <c r="E5" s="10">
        <v>100</v>
      </c>
      <c r="F5" s="9">
        <v>1</v>
      </c>
    </row>
    <row r="6" ht="16.2" spans="1:6">
      <c r="A6" s="4">
        <v>4</v>
      </c>
      <c r="B6" s="12" t="s">
        <v>51</v>
      </c>
      <c r="C6" s="9">
        <v>4</v>
      </c>
      <c r="D6" s="6">
        <v>4</v>
      </c>
      <c r="E6" s="10">
        <v>999</v>
      </c>
      <c r="F6" s="9">
        <v>1</v>
      </c>
    </row>
    <row r="7" ht="16.2" spans="1:6">
      <c r="A7" s="4">
        <v>5</v>
      </c>
      <c r="B7" s="8" t="s">
        <v>67</v>
      </c>
      <c r="C7" s="9">
        <v>1</v>
      </c>
      <c r="D7" s="6">
        <v>5</v>
      </c>
      <c r="E7" s="10">
        <v>0</v>
      </c>
      <c r="F7" s="9">
        <v>5</v>
      </c>
    </row>
    <row r="8" ht="16.2" spans="1:6">
      <c r="A8" s="4">
        <v>6</v>
      </c>
      <c r="B8" s="13" t="s">
        <v>63</v>
      </c>
      <c r="C8" s="9">
        <v>5</v>
      </c>
      <c r="D8" s="6">
        <v>6</v>
      </c>
      <c r="E8" s="14" t="s">
        <v>15</v>
      </c>
      <c r="F8" s="7">
        <v>6</v>
      </c>
    </row>
    <row r="9" ht="16.2" spans="1:6">
      <c r="A9" s="4">
        <v>7</v>
      </c>
      <c r="B9" s="8" t="s">
        <v>16</v>
      </c>
      <c r="C9" s="9">
        <v>1</v>
      </c>
      <c r="D9" s="6">
        <v>7</v>
      </c>
      <c r="E9" s="14" t="s">
        <v>19</v>
      </c>
      <c r="F9" s="7">
        <v>6</v>
      </c>
    </row>
    <row r="10" ht="16.2" spans="1:6">
      <c r="A10" s="4">
        <v>8</v>
      </c>
      <c r="B10" s="13" t="s">
        <v>20</v>
      </c>
      <c r="C10" s="9">
        <v>1</v>
      </c>
      <c r="D10" s="6">
        <v>8</v>
      </c>
      <c r="E10" s="14" t="s">
        <v>17</v>
      </c>
      <c r="F10" s="7">
        <v>8</v>
      </c>
    </row>
    <row r="11" ht="16.2" spans="1:6">
      <c r="A11" s="15">
        <v>9</v>
      </c>
      <c r="B11" s="8" t="s">
        <v>68</v>
      </c>
      <c r="C11" s="9">
        <v>1</v>
      </c>
      <c r="D11" s="16">
        <v>9</v>
      </c>
      <c r="E11" s="14" t="s">
        <v>69</v>
      </c>
      <c r="F11" s="7">
        <v>7</v>
      </c>
    </row>
    <row r="12" ht="16.2" spans="1:6">
      <c r="A12" s="15">
        <v>10</v>
      </c>
      <c r="B12" s="17" t="s">
        <v>57</v>
      </c>
      <c r="C12" s="9">
        <v>1</v>
      </c>
      <c r="D12" s="16">
        <v>10</v>
      </c>
      <c r="E12" s="18" t="s">
        <v>26</v>
      </c>
      <c r="F12" s="7">
        <v>3</v>
      </c>
    </row>
    <row r="13" ht="16.2" spans="1:6">
      <c r="A13" s="15">
        <v>11</v>
      </c>
      <c r="B13" s="19" t="s">
        <v>18</v>
      </c>
      <c r="C13" s="9">
        <v>8</v>
      </c>
      <c r="D13" s="16">
        <v>11</v>
      </c>
      <c r="E13" s="18" t="s">
        <v>7</v>
      </c>
      <c r="F13" s="20">
        <v>5</v>
      </c>
    </row>
    <row r="14" ht="16.2" spans="1:6">
      <c r="A14" s="15">
        <v>12</v>
      </c>
      <c r="B14" s="17" t="s">
        <v>70</v>
      </c>
      <c r="C14" s="21">
        <v>1</v>
      </c>
      <c r="D14" s="16">
        <v>12</v>
      </c>
      <c r="E14" s="18" t="s">
        <v>24</v>
      </c>
      <c r="F14" s="20">
        <v>3</v>
      </c>
    </row>
    <row r="15" ht="16.2" spans="1:6">
      <c r="A15" s="22">
        <v>13</v>
      </c>
      <c r="B15" s="17" t="s">
        <v>71</v>
      </c>
      <c r="C15" s="21">
        <v>4</v>
      </c>
      <c r="D15" s="23">
        <v>13</v>
      </c>
      <c r="E15" s="18">
        <v>0</v>
      </c>
      <c r="F15" s="20">
        <v>5</v>
      </c>
    </row>
    <row r="16" ht="16.2" spans="1:6">
      <c r="A16" s="15">
        <v>14</v>
      </c>
      <c r="B16" s="17" t="s">
        <v>72</v>
      </c>
      <c r="C16" s="21">
        <v>3</v>
      </c>
      <c r="D16" s="16">
        <v>14</v>
      </c>
      <c r="E16" s="10" t="s">
        <v>73</v>
      </c>
      <c r="F16" s="20">
        <v>1</v>
      </c>
    </row>
    <row r="17" ht="16.2" spans="1:6">
      <c r="A17" s="22">
        <v>15</v>
      </c>
      <c r="B17" s="24" t="s">
        <v>74</v>
      </c>
      <c r="C17" s="21">
        <v>1</v>
      </c>
      <c r="D17" s="23">
        <v>15</v>
      </c>
      <c r="E17" s="18"/>
      <c r="F17" s="25"/>
    </row>
    <row r="18" ht="16.2" spans="1:6">
      <c r="A18" s="15">
        <v>16</v>
      </c>
      <c r="B18" s="8" t="s">
        <v>75</v>
      </c>
      <c r="C18" s="21">
        <v>1</v>
      </c>
      <c r="D18" s="16">
        <v>16</v>
      </c>
      <c r="E18" s="18"/>
      <c r="F18" s="25"/>
    </row>
    <row r="19" ht="17" customHeight="1" spans="1:6">
      <c r="A19" s="22">
        <v>17</v>
      </c>
      <c r="B19" s="17" t="s">
        <v>76</v>
      </c>
      <c r="C19" s="21">
        <v>1</v>
      </c>
      <c r="D19" s="23">
        <v>17</v>
      </c>
      <c r="E19" s="18"/>
      <c r="F19" s="25"/>
    </row>
    <row r="20" ht="16.2" spans="1:6">
      <c r="A20" s="15">
        <v>18</v>
      </c>
      <c r="B20" s="17" t="s">
        <v>77</v>
      </c>
      <c r="C20" s="21">
        <v>1</v>
      </c>
      <c r="D20" s="16">
        <v>18</v>
      </c>
      <c r="E20" s="18"/>
      <c r="F20" s="25"/>
    </row>
    <row r="21" ht="16.2" spans="1:6">
      <c r="A21" s="22">
        <v>19</v>
      </c>
      <c r="B21" s="8" t="s">
        <v>78</v>
      </c>
      <c r="C21" s="21">
        <v>4</v>
      </c>
      <c r="D21" s="23">
        <v>19</v>
      </c>
      <c r="E21" s="18"/>
      <c r="F21" s="25"/>
    </row>
    <row r="22" customFormat="1" ht="16.2" spans="1:6">
      <c r="A22" s="15">
        <v>20</v>
      </c>
      <c r="B22" s="17" t="s">
        <v>65</v>
      </c>
      <c r="C22" s="21">
        <v>1</v>
      </c>
      <c r="D22" s="16">
        <v>20</v>
      </c>
      <c r="E22" s="18"/>
      <c r="F22" s="25"/>
    </row>
    <row r="23" customFormat="1" ht="16.2" spans="1:6">
      <c r="A23" s="22">
        <v>21</v>
      </c>
      <c r="B23" s="24" t="s">
        <v>64</v>
      </c>
      <c r="C23" s="21">
        <v>1</v>
      </c>
      <c r="D23" s="23">
        <v>21</v>
      </c>
      <c r="E23" s="18"/>
      <c r="F23" s="25"/>
    </row>
    <row r="24" customFormat="1"/>
    <row r="25" customFormat="1" ht="15.85" spans="1:4">
      <c r="A25" s="26" t="s">
        <v>31</v>
      </c>
      <c r="B25" s="27"/>
      <c r="C25" s="27"/>
      <c r="D25">
        <f>COUNT(A3:A23)</f>
        <v>21</v>
      </c>
    </row>
    <row r="26" customFormat="1" ht="15.85" spans="1:4">
      <c r="A26" s="28" t="s">
        <v>32</v>
      </c>
      <c r="B26" s="27"/>
      <c r="C26" s="27"/>
      <c r="D26" s="29">
        <f>SUM(C3:C23)</f>
        <v>48</v>
      </c>
    </row>
    <row r="27" customFormat="1" ht="15.85" spans="1:4">
      <c r="A27" s="28" t="s">
        <v>33</v>
      </c>
      <c r="B27" s="27"/>
      <c r="C27" s="27"/>
      <c r="D27">
        <f>COUNT(D3:D16)</f>
        <v>14</v>
      </c>
    </row>
    <row r="28" customFormat="1" ht="15.85" spans="1:4">
      <c r="A28" s="28" t="s">
        <v>34</v>
      </c>
      <c r="B28" s="27"/>
      <c r="C28" s="27"/>
      <c r="D28" s="29">
        <f>SUM(F3:F16)</f>
        <v>54</v>
      </c>
    </row>
    <row r="29" customFormat="1" ht="15.85" spans="1:4">
      <c r="A29" s="27"/>
      <c r="B29" s="27"/>
      <c r="C29" s="30" t="s">
        <v>35</v>
      </c>
      <c r="D29">
        <f>D28</f>
        <v>54</v>
      </c>
    </row>
    <row r="30" customFormat="1" ht="15.85" spans="1:3">
      <c r="A30" s="27"/>
      <c r="B30" s="27"/>
      <c r="C30" s="27"/>
    </row>
    <row r="31" customFormat="1" ht="15.85" spans="1:4">
      <c r="A31" s="28" t="s">
        <v>36</v>
      </c>
      <c r="B31" s="27"/>
      <c r="C31" s="27"/>
      <c r="D31">
        <f>D25+D27</f>
        <v>35</v>
      </c>
    </row>
    <row r="32" customFormat="1" ht="15.85" spans="1:4">
      <c r="A32" s="28" t="s">
        <v>37</v>
      </c>
      <c r="B32" s="27"/>
      <c r="C32" s="27"/>
      <c r="D32">
        <f>D26+D28</f>
        <v>102</v>
      </c>
    </row>
    <row r="33" customFormat="1" ht="15.85" spans="1:4">
      <c r="A33" s="28" t="s">
        <v>38</v>
      </c>
      <c r="B33" s="27"/>
      <c r="C33" s="27"/>
      <c r="D33" s="31">
        <f>D25*LOG(D25,2)+D27*LOG(D27,2)</f>
        <v>145.54163478716</v>
      </c>
    </row>
    <row r="34" customFormat="1" ht="15.85" spans="1:4">
      <c r="A34" s="28" t="s">
        <v>39</v>
      </c>
      <c r="B34" s="27"/>
      <c r="C34" s="28"/>
      <c r="D34" s="32">
        <f>D32*LOG(D31,2)</f>
        <v>523.186867728387</v>
      </c>
    </row>
    <row r="35" customFormat="1" ht="15.85" spans="1:4">
      <c r="A35" s="28" t="s">
        <v>40</v>
      </c>
      <c r="B35" s="27"/>
      <c r="C35" s="28"/>
      <c r="D35" s="32">
        <f>D33*LOG(D29,2)</f>
        <v>837.57573508107</v>
      </c>
    </row>
    <row r="36" customFormat="1" ht="15.85" spans="1:4">
      <c r="A36" s="28"/>
      <c r="B36" s="27"/>
      <c r="C36" s="28"/>
      <c r="D36" s="32"/>
    </row>
    <row r="37" customFormat="1" spans="1:5">
      <c r="A37" s="30" t="s">
        <v>41</v>
      </c>
      <c r="B37" s="30"/>
      <c r="C37" s="30"/>
      <c r="D37" s="30" t="s">
        <v>42</v>
      </c>
      <c r="E37" s="32">
        <f>D35/D34</f>
        <v>1.60091123601347</v>
      </c>
    </row>
    <row r="38" customFormat="1" spans="1:5">
      <c r="A38" s="30"/>
      <c r="B38" s="30"/>
      <c r="C38" s="30"/>
      <c r="D38" s="30" t="s">
        <v>43</v>
      </c>
      <c r="E38" s="32">
        <f>(2*D27)/(D25*D28)</f>
        <v>0.0246913580246914</v>
      </c>
    </row>
    <row r="39" customFormat="1"/>
    <row r="40" customFormat="1" spans="1:4">
      <c r="A40" s="30" t="s">
        <v>44</v>
      </c>
      <c r="D40" s="32">
        <f>D34/(2*E38)</f>
        <v>10594.5340714998</v>
      </c>
    </row>
    <row r="41" customFormat="1" spans="1:4">
      <c r="A41" s="30" t="s">
        <v>45</v>
      </c>
      <c r="D41" s="32">
        <f>1/E38</f>
        <v>40.5</v>
      </c>
    </row>
    <row r="42" customFormat="1" spans="1:4">
      <c r="A42" s="30" t="s">
        <v>46</v>
      </c>
      <c r="D42" s="32">
        <f>D40/18</f>
        <v>588.585226194435</v>
      </c>
    </row>
    <row r="43" customFormat="1" spans="1:4">
      <c r="A43" s="30" t="s">
        <v>48</v>
      </c>
      <c r="D43" s="32">
        <f>D34/D41</f>
        <v>12.9181942648984</v>
      </c>
    </row>
    <row r="44" customFormat="1" spans="1:3">
      <c r="A44" s="30" t="s">
        <v>49</v>
      </c>
      <c r="C44" s="32">
        <f>E37*E37*D34</f>
        <v>1340.88440530353</v>
      </c>
    </row>
  </sheetData>
  <mergeCells count="2">
    <mergeCell ref="A1:C1"/>
    <mergeCell ref="D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python</vt:lpstr>
      <vt:lpstr>java</vt:lpstr>
      <vt:lpstr>c++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not today</cp:lastModifiedBy>
  <dcterms:created xsi:type="dcterms:W3CDTF">2024-10-22T05:40:41Z</dcterms:created>
  <dcterms:modified xsi:type="dcterms:W3CDTF">2024-10-22T08:33:26Z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F4BD6B22018945CBA2AA58594F42F930_11</vt:lpwstr>
  </property>
  <property fmtid="{D5CDD505-2E9C-101B-9397-08002B2CF9AE}" pid="3" name="KSOProductBuildVer">
    <vt:lpwstr>1049-12.2.0.18586</vt:lpwstr>
  </property>
</Properties>
</file>