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2025\etc\asg\memo\"/>
    </mc:Choice>
  </mc:AlternateContent>
  <xr:revisionPtr revIDLastSave="0" documentId="8_{D864CA1B-8771-44FE-9BBD-E5676B22C482}" xr6:coauthVersionLast="47" xr6:coauthVersionMax="47" xr10:uidLastSave="{00000000-0000-0000-0000-000000000000}"/>
  <bookViews>
    <workbookView xWindow="-120" yWindow="-120" windowWidth="29040" windowHeight="15720" activeTab="1" xr2:uid="{A4DAB4B2-18ED-4BD7-90FE-32C39724B0B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14" i="1"/>
  <c r="K13" i="1"/>
  <c r="E9" i="1"/>
  <c r="E10" i="1"/>
  <c r="E14" i="1"/>
  <c r="E15" i="1" s="1"/>
  <c r="E16" i="1" s="1"/>
  <c r="E17" i="1" s="1"/>
  <c r="E18" i="1" s="1"/>
  <c r="E19" i="1" s="1"/>
  <c r="E20" i="1" s="1"/>
  <c r="E21" i="1" s="1"/>
  <c r="E13" i="1"/>
  <c r="K3" i="1"/>
  <c r="K2" i="1"/>
  <c r="K4" i="1" s="1"/>
  <c r="K5" i="1" s="1"/>
  <c r="K6" i="1" s="1"/>
  <c r="K7" i="1" s="1"/>
  <c r="K8" i="1" s="1"/>
  <c r="K9" i="1" s="1"/>
  <c r="K10" i="1" s="1"/>
  <c r="E2" i="1"/>
  <c r="E3" i="1" s="1"/>
  <c r="E4" i="1" s="1"/>
  <c r="E5" i="1" s="1"/>
  <c r="E6" i="1" s="1"/>
  <c r="E7" i="1" s="1"/>
  <c r="E8" i="1" s="1"/>
</calcChain>
</file>

<file path=xl/sharedStrings.xml><?xml version="1.0" encoding="utf-8"?>
<sst xmlns="http://schemas.openxmlformats.org/spreadsheetml/2006/main" count="71" uniqueCount="50">
  <si>
    <t>コンポーネント</t>
  </si>
  <si>
    <t>メーカー</t>
  </si>
  <si>
    <t>モデル名</t>
  </si>
  <si>
    <t>ツクモ価格（税込）</t>
  </si>
  <si>
    <t>CPU</t>
  </si>
  <si>
    <t>Intel</t>
  </si>
  <si>
    <t>Core™ Ultra 7 プロセッサー 265KF</t>
  </si>
  <si>
    <t>マザーボード</t>
  </si>
  <si>
    <t>GIGABYTE</t>
  </si>
  <si>
    <t>Z890 AORUS ELITE X ICE</t>
  </si>
  <si>
    <t>メモリ</t>
  </si>
  <si>
    <t>Corsair</t>
  </si>
  <si>
    <t>VENGEANCE DDR5 (CMK32GX5M2B6400C36)</t>
  </si>
  <si>
    <t>GPU</t>
  </si>
  <si>
    <t>電源ユニット</t>
  </si>
  <si>
    <t>PCケース</t>
  </si>
  <si>
    <t>SSD</t>
  </si>
  <si>
    <t>Crucial</t>
  </si>
  <si>
    <t>T500 1TB PCIe Gen4 NVMe SSD</t>
  </si>
  <si>
    <t>SEAGATE</t>
    <phoneticPr fontId="1"/>
  </si>
  <si>
    <t>GeForce RTX 5060 Ti 16G VENTUS 2X OC PLUS</t>
    <phoneticPr fontId="1"/>
  </si>
  <si>
    <t>MSI</t>
    <phoneticPr fontId="1"/>
  </si>
  <si>
    <t>RM850e 2025　CP-9020296-JP</t>
    <phoneticPr fontId="1"/>
  </si>
  <si>
    <t>Corsair</t>
    <phoneticPr fontId="1"/>
  </si>
  <si>
    <t>Core Ultra 5 245KF</t>
    <phoneticPr fontId="1"/>
  </si>
  <si>
    <t>小計</t>
    <rPh sb="0" eb="2">
      <t>ショウケイ</t>
    </rPh>
    <phoneticPr fontId="1"/>
  </si>
  <si>
    <t>PRO B860-P WIFI</t>
  </si>
  <si>
    <t>変動小計</t>
    <rPh sb="0" eb="2">
      <t>ヘンドウ</t>
    </rPh>
    <rPh sb="2" eb="4">
      <t>ショウケイ</t>
    </rPh>
    <phoneticPr fontId="1"/>
  </si>
  <si>
    <t>参考メーカー</t>
    <rPh sb="0" eb="2">
      <t>サンコウ</t>
    </rPh>
    <phoneticPr fontId="1"/>
  </si>
  <si>
    <t>参考モデル名</t>
    <rPh sb="0" eb="2">
      <t>サンコウ</t>
    </rPh>
    <rPh sb="5" eb="6">
      <t>メイ</t>
    </rPh>
    <phoneticPr fontId="1"/>
  </si>
  <si>
    <t>CMK64GX5M2B5600C40W </t>
  </si>
  <si>
    <t>HDD</t>
    <phoneticPr fontId="1"/>
  </si>
  <si>
    <t>ST8000DM004</t>
  </si>
  <si>
    <t>WDS200T4B0E</t>
  </si>
  <si>
    <t>WesternDegital</t>
    <phoneticPr fontId="1"/>
  </si>
  <si>
    <t>コンポーネント</t>
    <phoneticPr fontId="1"/>
  </si>
  <si>
    <t>SSD</t>
    <phoneticPr fontId="1"/>
  </si>
  <si>
    <t>CPU</t>
    <phoneticPr fontId="1"/>
  </si>
  <si>
    <t>マザーボード</t>
    <phoneticPr fontId="1"/>
  </si>
  <si>
    <t>メモリ</t>
    <phoneticPr fontId="1"/>
  </si>
  <si>
    <t>CPUクーラー</t>
    <phoneticPr fontId="1"/>
  </si>
  <si>
    <t>DEEPCOOL</t>
    <phoneticPr fontId="1"/>
  </si>
  <si>
    <t>AK400</t>
    <phoneticPr fontId="1"/>
  </si>
  <si>
    <t>Define 7 Compact</t>
    <phoneticPr fontId="1"/>
  </si>
  <si>
    <t>Fractal Design</t>
    <phoneticPr fontId="1"/>
  </si>
  <si>
    <t xml:space="preserve">AMD Ryzen 7 7700  </t>
  </si>
  <si>
    <t>X870 Pro-A WiFi</t>
  </si>
  <si>
    <t>Asrock</t>
    <phoneticPr fontId="1"/>
  </si>
  <si>
    <t xml:space="preserve">AMD Ryzen 5 9600  </t>
    <phoneticPr fontId="1"/>
  </si>
  <si>
    <t>MAG B850 TOMAHAWK MAX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</si>
</sst>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42" formatCode="_ &quot;¥&quot;* #,##0_ ;_ &quot;¥&quot;* \-#,##0_ ;_ &quot;¥&quot;* &quot;-&quot;_ ;_ @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0" fillId="0" borderId="0" xfId="0" applyBorder="1">
      <alignment vertical="center"/>
    </xf>
    <xf numFmtId="3" fontId="0" fillId="0" borderId="0" xfId="0" applyNumberFormat="1">
      <alignment vertical="center"/>
    </xf>
    <xf numFmtId="6" fontId="0" fillId="0" borderId="0" xfId="0" applyNumberFormat="1" applyFont="1">
      <alignment vertical="center"/>
    </xf>
    <xf numFmtId="42" fontId="0" fillId="0" borderId="0" xfId="0" applyNumberFormat="1">
      <alignment vertical="center"/>
    </xf>
    <xf numFmtId="42" fontId="0" fillId="0" borderId="0" xfId="0" applyNumberFormat="1" applyBorder="1">
      <alignment vertical="center"/>
    </xf>
    <xf numFmtId="6" fontId="0" fillId="0" borderId="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1528-7E2E-4B2B-B3E2-9ACF0316804E}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7641-C7AD-48DE-B93D-C1076829096B}">
  <dimension ref="A1:Q21"/>
  <sheetViews>
    <sheetView tabSelected="1" zoomScale="116" zoomScaleNormal="130" workbookViewId="0">
      <selection activeCell="C23" sqref="C23"/>
    </sheetView>
  </sheetViews>
  <sheetFormatPr defaultRowHeight="18.75"/>
  <cols>
    <col min="1" max="1" width="15.125" bestFit="1" customWidth="1"/>
    <col min="2" max="2" width="10.875" bestFit="1" customWidth="1"/>
    <col min="3" max="3" width="44.75" bestFit="1" customWidth="1"/>
    <col min="4" max="4" width="19.375" bestFit="1" customWidth="1"/>
    <col min="5" max="5" width="10.25" bestFit="1" customWidth="1"/>
    <col min="7" max="7" width="15.125" bestFit="1" customWidth="1"/>
    <col min="8" max="8" width="23.5" customWidth="1"/>
    <col min="9" max="9" width="23.5" bestFit="1" customWidth="1"/>
    <col min="10" max="10" width="9.125" bestFit="1" customWidth="1"/>
    <col min="11" max="11" width="10.25" bestFit="1" customWidth="1"/>
    <col min="13" max="14" width="15.125" bestFit="1" customWidth="1"/>
    <col min="15" max="15" width="26.5" bestFit="1" customWidth="1"/>
    <col min="16" max="16" width="7.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25</v>
      </c>
      <c r="G1" t="s">
        <v>35</v>
      </c>
      <c r="H1" s="2" t="s">
        <v>28</v>
      </c>
      <c r="I1" s="2" t="s">
        <v>29</v>
      </c>
      <c r="K1" t="s">
        <v>27</v>
      </c>
      <c r="N1" s="2"/>
      <c r="O1" s="2"/>
    </row>
    <row r="2" spans="1:17">
      <c r="A2" t="s">
        <v>4</v>
      </c>
      <c r="B2" t="s">
        <v>5</v>
      </c>
      <c r="C2" t="s">
        <v>6</v>
      </c>
      <c r="D2" s="5">
        <v>51885</v>
      </c>
      <c r="E2" s="5">
        <f>D2</f>
        <v>51885</v>
      </c>
      <c r="F2" s="1"/>
      <c r="G2" s="1" t="s">
        <v>37</v>
      </c>
      <c r="H2" s="2"/>
      <c r="I2" s="2" t="s">
        <v>24</v>
      </c>
      <c r="J2" s="5">
        <v>35313</v>
      </c>
      <c r="K2" s="5">
        <f>J2</f>
        <v>35313</v>
      </c>
      <c r="M2" s="1"/>
      <c r="N2" s="2"/>
      <c r="O2" s="2"/>
    </row>
    <row r="3" spans="1:17">
      <c r="A3" t="s">
        <v>7</v>
      </c>
      <c r="B3" t="s">
        <v>8</v>
      </c>
      <c r="C3" t="s">
        <v>9</v>
      </c>
      <c r="D3" s="5">
        <v>56800</v>
      </c>
      <c r="E3" s="5">
        <f>SUM(E2,D3)</f>
        <v>108685</v>
      </c>
      <c r="F3" s="1"/>
      <c r="G3" s="1" t="s">
        <v>38</v>
      </c>
      <c r="H3" s="2" t="s">
        <v>21</v>
      </c>
      <c r="I3" s="2" t="s">
        <v>26</v>
      </c>
      <c r="J3" s="5">
        <v>33782</v>
      </c>
      <c r="K3" s="6">
        <f>SUM(IF(J3=0, D3, J3), K2)</f>
        <v>69095</v>
      </c>
      <c r="M3" s="1"/>
      <c r="N3" s="2"/>
      <c r="O3" s="2"/>
      <c r="Q3" s="2"/>
    </row>
    <row r="4" spans="1:17">
      <c r="A4" t="s">
        <v>10</v>
      </c>
      <c r="B4" t="s">
        <v>11</v>
      </c>
      <c r="C4" t="s">
        <v>12</v>
      </c>
      <c r="D4" s="5">
        <v>16242</v>
      </c>
      <c r="E4" s="5">
        <f t="shared" ref="E4:E10" si="0">SUM(E3,D4)</f>
        <v>124927</v>
      </c>
      <c r="F4" s="1"/>
      <c r="G4" s="1" t="s">
        <v>39</v>
      </c>
      <c r="H4" s="2" t="s">
        <v>23</v>
      </c>
      <c r="I4" s="2" t="s">
        <v>30</v>
      </c>
      <c r="J4" s="5">
        <v>31757</v>
      </c>
      <c r="K4" s="6">
        <f>SUM(IF(J4=0, D4, J4), K3)</f>
        <v>100852</v>
      </c>
      <c r="M4" s="1"/>
      <c r="N4" s="2"/>
      <c r="O4" s="2"/>
      <c r="Q4" s="2"/>
    </row>
    <row r="5" spans="1:17">
      <c r="A5" t="s">
        <v>13</v>
      </c>
      <c r="B5" t="s">
        <v>21</v>
      </c>
      <c r="C5" t="s">
        <v>20</v>
      </c>
      <c r="D5" s="5">
        <v>78848</v>
      </c>
      <c r="E5" s="5">
        <f t="shared" si="0"/>
        <v>203775</v>
      </c>
      <c r="F5" s="1"/>
      <c r="G5" s="1"/>
      <c r="H5" s="2"/>
      <c r="I5" s="2"/>
      <c r="J5" s="5"/>
      <c r="K5" s="6">
        <f>SUM(IF(J5=0, D5, J5), K4)</f>
        <v>179700</v>
      </c>
      <c r="M5" s="1"/>
      <c r="N5" s="2"/>
      <c r="O5" s="2"/>
      <c r="Q5" s="2"/>
    </row>
    <row r="6" spans="1:17">
      <c r="A6" t="s">
        <v>14</v>
      </c>
      <c r="B6" t="s">
        <v>23</v>
      </c>
      <c r="C6" t="s">
        <v>22</v>
      </c>
      <c r="D6" s="5">
        <v>14808</v>
      </c>
      <c r="E6" s="5">
        <f t="shared" si="0"/>
        <v>218583</v>
      </c>
      <c r="F6" s="1"/>
      <c r="G6" s="1"/>
      <c r="H6" s="2"/>
      <c r="I6" s="2"/>
      <c r="J6" s="5"/>
      <c r="K6" s="6">
        <f>SUM(IF(J6=0, D6, J6), K5)</f>
        <v>194508</v>
      </c>
      <c r="M6" s="1"/>
      <c r="N6" s="2"/>
      <c r="O6" s="2"/>
      <c r="Q6" s="2"/>
    </row>
    <row r="7" spans="1:17">
      <c r="A7" t="s">
        <v>15</v>
      </c>
      <c r="B7" t="s">
        <v>44</v>
      </c>
      <c r="C7" t="s">
        <v>43</v>
      </c>
      <c r="D7" s="5">
        <v>17980</v>
      </c>
      <c r="E7" s="5">
        <f t="shared" si="0"/>
        <v>236563</v>
      </c>
      <c r="F7" s="1"/>
      <c r="G7" s="1"/>
      <c r="H7" s="2"/>
      <c r="I7" s="2"/>
      <c r="J7" s="5"/>
      <c r="K7" s="6">
        <f>SUM(IF(J7=0, D7, J7), K6)</f>
        <v>212488</v>
      </c>
      <c r="M7" s="1"/>
      <c r="N7" s="2"/>
      <c r="O7" s="2"/>
      <c r="Q7" s="2"/>
    </row>
    <row r="8" spans="1:17">
      <c r="A8" t="s">
        <v>16</v>
      </c>
      <c r="B8" t="s">
        <v>17</v>
      </c>
      <c r="C8" t="s">
        <v>18</v>
      </c>
      <c r="D8" s="5">
        <v>11190</v>
      </c>
      <c r="E8" s="5">
        <f t="shared" si="0"/>
        <v>247753</v>
      </c>
      <c r="F8" s="1"/>
      <c r="G8" s="1" t="s">
        <v>36</v>
      </c>
      <c r="H8" s="2" t="s">
        <v>34</v>
      </c>
      <c r="I8" s="2" t="s">
        <v>33</v>
      </c>
      <c r="J8" s="5">
        <v>20581</v>
      </c>
      <c r="K8" s="6">
        <f>SUM(IF(J8=0, D8, J8), K7)</f>
        <v>233069</v>
      </c>
      <c r="M8" s="1"/>
      <c r="N8" s="2"/>
      <c r="O8" s="2"/>
      <c r="P8" s="3"/>
      <c r="Q8" s="2"/>
    </row>
    <row r="9" spans="1:17">
      <c r="D9" s="1"/>
      <c r="E9" s="5">
        <f t="shared" si="0"/>
        <v>247753</v>
      </c>
      <c r="F9" s="1"/>
      <c r="G9" s="1" t="s">
        <v>31</v>
      </c>
      <c r="H9" t="s">
        <v>19</v>
      </c>
      <c r="I9" s="2" t="s">
        <v>32</v>
      </c>
      <c r="J9" s="5">
        <v>23980</v>
      </c>
      <c r="K9" s="6">
        <f>SUM(IF(J9=0, D9, J9), K8)</f>
        <v>257049</v>
      </c>
      <c r="M9" s="1"/>
      <c r="O9" s="2"/>
      <c r="Q9" s="2"/>
    </row>
    <row r="10" spans="1:17">
      <c r="E10" s="5">
        <f t="shared" si="0"/>
        <v>247753</v>
      </c>
      <c r="G10" t="s">
        <v>40</v>
      </c>
      <c r="H10" t="s">
        <v>41</v>
      </c>
      <c r="I10" t="s">
        <v>42</v>
      </c>
      <c r="J10" s="5">
        <v>3280</v>
      </c>
      <c r="K10" s="6">
        <f>SUM(IF(J10=0, D10, J10), K9)</f>
        <v>260329</v>
      </c>
      <c r="O10" s="2"/>
      <c r="Q10" s="2"/>
    </row>
    <row r="12" spans="1:17">
      <c r="A12" t="s">
        <v>35</v>
      </c>
      <c r="B12" s="2" t="s">
        <v>28</v>
      </c>
      <c r="C12" s="2" t="s">
        <v>29</v>
      </c>
      <c r="E12" t="s">
        <v>27</v>
      </c>
      <c r="G12" t="s">
        <v>35</v>
      </c>
      <c r="H12" s="2" t="s">
        <v>28</v>
      </c>
      <c r="I12" s="2" t="s">
        <v>29</v>
      </c>
      <c r="K12" t="s">
        <v>27</v>
      </c>
    </row>
    <row r="13" spans="1:17">
      <c r="A13" s="1" t="s">
        <v>37</v>
      </c>
      <c r="B13" s="2"/>
      <c r="C13" s="2" t="s">
        <v>45</v>
      </c>
      <c r="D13" s="1">
        <v>55480</v>
      </c>
      <c r="E13" s="4">
        <f>D13</f>
        <v>55480</v>
      </c>
      <c r="G13" s="1" t="s">
        <v>37</v>
      </c>
      <c r="H13" s="2"/>
      <c r="I13" s="2" t="s">
        <v>48</v>
      </c>
      <c r="J13" s="1">
        <v>55480</v>
      </c>
      <c r="K13" s="4">
        <f>J13</f>
        <v>55480</v>
      </c>
    </row>
    <row r="14" spans="1:17">
      <c r="A14" s="1" t="s">
        <v>38</v>
      </c>
      <c r="B14" s="2" t="s">
        <v>47</v>
      </c>
      <c r="C14" s="2" t="s">
        <v>46</v>
      </c>
      <c r="D14" s="5">
        <v>35800</v>
      </c>
      <c r="E14" s="7">
        <f>SUM(IF(D14=0,D3, D14), E13)</f>
        <v>91280</v>
      </c>
      <c r="G14" s="1" t="s">
        <v>38</v>
      </c>
      <c r="H14" s="2" t="s">
        <v>21</v>
      </c>
      <c r="I14" s="2" t="s">
        <v>49</v>
      </c>
      <c r="J14" s="5">
        <v>36980</v>
      </c>
      <c r="K14" s="7">
        <f>SUM(IF(J14=0,D3, D14), K13)</f>
        <v>91280</v>
      </c>
    </row>
    <row r="15" spans="1:17">
      <c r="A15" s="1"/>
      <c r="B15" s="2"/>
      <c r="C15" s="2"/>
      <c r="D15" s="5"/>
      <c r="E15" s="7">
        <f t="shared" ref="E15:E20" si="1">SUM(IF(D15=0,D4, D15), E14)</f>
        <v>107522</v>
      </c>
      <c r="G15" s="1"/>
      <c r="H15" s="2"/>
      <c r="I15" s="2"/>
      <c r="J15" s="5"/>
      <c r="K15" s="7">
        <f t="shared" ref="K15:K21" si="2">SUM(IF(J15=0,D4, D15), K14)</f>
        <v>107522</v>
      </c>
    </row>
    <row r="16" spans="1:17">
      <c r="A16" s="1"/>
      <c r="B16" s="2"/>
      <c r="C16" s="2"/>
      <c r="D16" s="5"/>
      <c r="E16" s="7">
        <f t="shared" si="1"/>
        <v>186370</v>
      </c>
      <c r="G16" s="1"/>
      <c r="H16" s="2"/>
      <c r="I16" s="2"/>
      <c r="J16" s="5"/>
      <c r="K16" s="7">
        <f t="shared" si="2"/>
        <v>186370</v>
      </c>
    </row>
    <row r="17" spans="1:11">
      <c r="A17" s="1"/>
      <c r="B17" s="2"/>
      <c r="C17" s="2"/>
      <c r="D17" s="5"/>
      <c r="E17" s="7">
        <f t="shared" si="1"/>
        <v>201178</v>
      </c>
      <c r="G17" s="1"/>
      <c r="H17" s="2"/>
      <c r="I17" s="2"/>
      <c r="J17" s="5"/>
      <c r="K17" s="7">
        <f t="shared" si="2"/>
        <v>201178</v>
      </c>
    </row>
    <row r="18" spans="1:11">
      <c r="A18" s="1"/>
      <c r="B18" s="2"/>
      <c r="C18" s="2"/>
      <c r="D18" s="5"/>
      <c r="E18" s="7">
        <f t="shared" si="1"/>
        <v>219158</v>
      </c>
      <c r="G18" s="1"/>
      <c r="H18" s="2"/>
      <c r="I18" s="2"/>
      <c r="J18" s="5"/>
      <c r="K18" s="7">
        <f t="shared" si="2"/>
        <v>219158</v>
      </c>
    </row>
    <row r="19" spans="1:11">
      <c r="A19" s="1"/>
      <c r="B19" s="2"/>
      <c r="C19" s="2"/>
      <c r="D19" s="5"/>
      <c r="E19" s="7">
        <f t="shared" si="1"/>
        <v>230348</v>
      </c>
      <c r="G19" s="1"/>
      <c r="H19" s="2"/>
      <c r="I19" s="2"/>
      <c r="J19" s="5"/>
      <c r="K19" s="7">
        <f t="shared" si="2"/>
        <v>230348</v>
      </c>
    </row>
    <row r="20" spans="1:11">
      <c r="A20" s="1"/>
      <c r="C20" s="2"/>
      <c r="D20" s="5"/>
      <c r="E20" s="7">
        <f t="shared" si="1"/>
        <v>230348</v>
      </c>
      <c r="G20" s="1"/>
      <c r="I20" s="2"/>
      <c r="J20" s="5"/>
      <c r="K20" s="7">
        <f t="shared" si="2"/>
        <v>230348</v>
      </c>
    </row>
    <row r="21" spans="1:11">
      <c r="A21" t="s">
        <v>40</v>
      </c>
      <c r="B21" t="s">
        <v>41</v>
      </c>
      <c r="C21" s="2" t="s">
        <v>42</v>
      </c>
      <c r="D21" s="5">
        <v>3280</v>
      </c>
      <c r="E21" s="7">
        <f>SUM(IF(D21=0,D10, D21), E20)</f>
        <v>233628</v>
      </c>
      <c r="G21" t="s">
        <v>40</v>
      </c>
      <c r="H21" t="s">
        <v>41</v>
      </c>
      <c r="I21" s="2" t="s">
        <v>42</v>
      </c>
      <c r="J21" s="5">
        <v>3280</v>
      </c>
      <c r="K21" s="7">
        <f t="shared" si="2"/>
        <v>233628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9315A272C4B1743B5996CDEEC5E1523" ma:contentTypeVersion="13" ma:contentTypeDescription="新しいドキュメントを作成します。" ma:contentTypeScope="" ma:versionID="2885714eeb8a47c941387a9368e5f143">
  <xsd:schema xmlns:xsd="http://www.w3.org/2001/XMLSchema" xmlns:xs="http://www.w3.org/2001/XMLSchema" xmlns:p="http://schemas.microsoft.com/office/2006/metadata/properties" xmlns:ns3="504908d3-6153-479b-966b-10c3c81a024a" targetNamespace="http://schemas.microsoft.com/office/2006/metadata/properties" ma:root="true" ma:fieldsID="13827b9cfba19a75c36a571662e9f04d" ns3:_="">
    <xsd:import namespace="504908d3-6153-479b-966b-10c3c81a02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908d3-6153-479b-966b-10c3c81a02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04908d3-6153-479b-966b-10c3c81a024a" xsi:nil="true"/>
  </documentManagement>
</p:properties>
</file>

<file path=customXml/itemProps1.xml><?xml version="1.0" encoding="utf-8"?>
<ds:datastoreItem xmlns:ds="http://schemas.openxmlformats.org/officeDocument/2006/customXml" ds:itemID="{79A5A92B-114A-4F5B-B463-B194A8064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4908d3-6153-479b-966b-10c3c81a02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62FA22-67DD-4115-A616-F4907C4E46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69EC9-5868-4425-9E65-744501051A5D}">
  <ds:schemaRefs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504908d3-6153-479b-966b-10c3c81a02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 悠仁(is0746iv)</dc:creator>
  <cp:lastModifiedBy>森 悠仁(is0746iv)</cp:lastModifiedBy>
  <dcterms:created xsi:type="dcterms:W3CDTF">2025-10-17T00:17:11Z</dcterms:created>
  <dcterms:modified xsi:type="dcterms:W3CDTF">2025-10-17T01:06:05Z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0x01010079315A272C4B1743B5996CDEEC5E1523</vt:lpwstr>
  </property>
</Properties>
</file>