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0" i="1"/>
  <c r="B15"/>
  <c r="B29" s="1"/>
  <c r="C29" s="1"/>
  <c r="B14"/>
  <c r="B13"/>
  <c r="B12"/>
  <c r="K17"/>
  <c r="K18" s="1"/>
  <c r="K15"/>
  <c r="B4"/>
  <c r="B9" s="1"/>
  <c r="F17"/>
  <c r="H15"/>
  <c r="I17"/>
  <c r="J17"/>
  <c r="J18" s="1"/>
  <c r="F18"/>
  <c r="I18"/>
  <c r="G17"/>
  <c r="G18" s="1"/>
  <c r="H17"/>
  <c r="H18" s="1"/>
  <c r="G15"/>
  <c r="J15"/>
  <c r="I15"/>
  <c r="F15"/>
  <c r="B20"/>
  <c r="B18"/>
  <c r="B30" s="1"/>
  <c r="B17"/>
  <c r="B16"/>
  <c r="B10"/>
  <c r="B27" l="1"/>
  <c r="B24"/>
  <c r="B28"/>
  <c r="C28" s="1"/>
  <c r="B31" l="1"/>
  <c r="B32" s="1"/>
</calcChain>
</file>

<file path=xl/sharedStrings.xml><?xml version="1.0" encoding="utf-8"?>
<sst xmlns="http://schemas.openxmlformats.org/spreadsheetml/2006/main" count="45" uniqueCount="40">
  <si>
    <t>Fixed</t>
  </si>
  <si>
    <t>MAX_NEIGHBORS</t>
  </si>
  <si>
    <t>MAX_NODES</t>
  </si>
  <si>
    <t>Tree</t>
  </si>
  <si>
    <t>AoA</t>
  </si>
  <si>
    <t>MeasV</t>
  </si>
  <si>
    <t>Pos</t>
  </si>
  <si>
    <t>g_aoa</t>
  </si>
  <si>
    <t>g_num_aoa</t>
  </si>
  <si>
    <t>g_fi</t>
  </si>
  <si>
    <t>g_alpha_sensors</t>
  </si>
  <si>
    <t>g_alpha_sensors_tmp</t>
  </si>
  <si>
    <t>g_measurements</t>
  </si>
  <si>
    <t>g_neighbors_positions_tmp</t>
  </si>
  <si>
    <t>g_neighbors_positions</t>
  </si>
  <si>
    <t>g_destination_cluster</t>
  </si>
  <si>
    <t>g_num_destination</t>
  </si>
  <si>
    <t>g_source_cluster</t>
  </si>
  <si>
    <t>g_num_source</t>
  </si>
  <si>
    <t>SUM_heap_ph1</t>
  </si>
  <si>
    <t>SUM_heap_ph2</t>
  </si>
  <si>
    <t>SUM_heap_ph3</t>
  </si>
  <si>
    <t>HEAP</t>
  </si>
  <si>
    <t>NO</t>
  </si>
  <si>
    <t>NOD</t>
  </si>
  <si>
    <t>NEI</t>
  </si>
  <si>
    <t>MEA</t>
  </si>
  <si>
    <t>YES</t>
  </si>
  <si>
    <t>USE_HEAP NO</t>
  </si>
  <si>
    <t>USE_HEAP YES</t>
  </si>
  <si>
    <t>SUM_data_bss</t>
  </si>
  <si>
    <t>MAX_AOA_MEASUREMENTS</t>
  </si>
  <si>
    <t>MAX_HEAP</t>
  </si>
  <si>
    <t>TOTAL LOC</t>
  </si>
  <si>
    <t>DATA &amp; BSS TOT (make)</t>
  </si>
  <si>
    <t>DATA &amp; BSS LOC (excel)</t>
  </si>
  <si>
    <t>DATA &amp; BSS OTHER (calculated)</t>
  </si>
  <si>
    <t>MAX HEAP LOC (excel)</t>
  </si>
  <si>
    <t>TOT (calculated)</t>
  </si>
  <si>
    <t>LEFT FOR STACK (calculated)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</si>
</sst>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"/>
  <sheetViews>
    <sheetView tabSelected="1" workbookViewId="0"/>
  </sheetViews>
  <sheetFormatPr defaultRowHeight="15"/>
  <cols>
    <col min="1" max="1" width="30.42578125" customWidth="1"/>
    <col min="2" max="2" width="18" customWidth="1"/>
    <col min="5" max="5" width="29.7109375" customWidth="1"/>
  </cols>
  <sheetData>
    <row r="1" spans="1:11">
      <c r="A1" s="1" t="s">
        <v>2</v>
      </c>
      <c r="B1">
        <v>16</v>
      </c>
    </row>
    <row r="2" spans="1:11">
      <c r="A2" s="1" t="s">
        <v>1</v>
      </c>
      <c r="B2">
        <v>7</v>
      </c>
    </row>
    <row r="3" spans="1:11">
      <c r="A3" s="1" t="s">
        <v>31</v>
      </c>
      <c r="B3">
        <v>112</v>
      </c>
    </row>
    <row r="4" spans="1:11">
      <c r="A4" s="1" t="s">
        <v>3</v>
      </c>
      <c r="B4">
        <f>2+B2</f>
        <v>9</v>
      </c>
    </row>
    <row r="5" spans="1:11">
      <c r="A5" s="1" t="s">
        <v>4</v>
      </c>
      <c r="B5">
        <v>4</v>
      </c>
    </row>
    <row r="6" spans="1:11">
      <c r="A6" s="1" t="s">
        <v>5</v>
      </c>
      <c r="B6">
        <v>10</v>
      </c>
    </row>
    <row r="7" spans="1:11">
      <c r="A7" s="1" t="s">
        <v>6</v>
      </c>
      <c r="B7">
        <v>9</v>
      </c>
    </row>
    <row r="8" spans="1:11">
      <c r="B8" s="1"/>
    </row>
    <row r="9" spans="1:11">
      <c r="A9" t="s">
        <v>0</v>
      </c>
      <c r="B9">
        <f>6+B1+2*B2+B4+66+16</f>
        <v>127</v>
      </c>
      <c r="E9" s="1" t="s">
        <v>22</v>
      </c>
      <c r="F9" s="3" t="s">
        <v>27</v>
      </c>
      <c r="G9" s="4" t="s">
        <v>27</v>
      </c>
      <c r="H9" s="4" t="s">
        <v>27</v>
      </c>
      <c r="I9" s="3" t="s">
        <v>23</v>
      </c>
      <c r="J9" s="3" t="s">
        <v>23</v>
      </c>
      <c r="K9" s="3" t="s">
        <v>23</v>
      </c>
    </row>
    <row r="10" spans="1:11">
      <c r="A10" t="s">
        <v>7</v>
      </c>
      <c r="B10">
        <f>B5*B3</f>
        <v>448</v>
      </c>
      <c r="E10" s="1" t="s">
        <v>24</v>
      </c>
      <c r="F10">
        <v>16</v>
      </c>
      <c r="G10" s="5">
        <v>16</v>
      </c>
      <c r="H10" s="5">
        <v>16</v>
      </c>
      <c r="I10">
        <v>16</v>
      </c>
      <c r="J10">
        <v>16</v>
      </c>
      <c r="K10">
        <v>16</v>
      </c>
    </row>
    <row r="11" spans="1:11">
      <c r="A11" t="s">
        <v>8</v>
      </c>
      <c r="B11">
        <v>1</v>
      </c>
      <c r="E11" s="1" t="s">
        <v>25</v>
      </c>
      <c r="F11">
        <v>7</v>
      </c>
      <c r="G11" s="5">
        <v>7</v>
      </c>
      <c r="H11" s="5">
        <v>8</v>
      </c>
      <c r="I11">
        <v>7</v>
      </c>
      <c r="J11">
        <v>7</v>
      </c>
      <c r="K11">
        <v>8</v>
      </c>
    </row>
    <row r="12" spans="1:11">
      <c r="A12" t="s">
        <v>9</v>
      </c>
      <c r="B12">
        <f>4*B2*B2</f>
        <v>196</v>
      </c>
      <c r="E12" s="1" t="s">
        <v>26</v>
      </c>
      <c r="F12">
        <v>16</v>
      </c>
      <c r="G12" s="5">
        <v>112</v>
      </c>
      <c r="H12" s="5">
        <v>128</v>
      </c>
      <c r="I12">
        <v>16</v>
      </c>
      <c r="J12">
        <v>112</v>
      </c>
      <c r="K12">
        <v>128</v>
      </c>
    </row>
    <row r="13" spans="1:11">
      <c r="A13" t="s">
        <v>10</v>
      </c>
      <c r="B13">
        <f>4*B2</f>
        <v>28</v>
      </c>
      <c r="E13" s="1" t="s">
        <v>34</v>
      </c>
      <c r="F13">
        <v>1203</v>
      </c>
      <c r="G13" s="5">
        <v>1203</v>
      </c>
      <c r="H13" s="5">
        <v>1300</v>
      </c>
      <c r="I13">
        <v>1961</v>
      </c>
      <c r="J13">
        <v>2345</v>
      </c>
      <c r="K13">
        <v>2646</v>
      </c>
    </row>
    <row r="14" spans="1:11">
      <c r="A14" t="s">
        <v>11</v>
      </c>
      <c r="B14">
        <f>4*B2</f>
        <v>28</v>
      </c>
      <c r="E14" s="1" t="s">
        <v>35</v>
      </c>
      <c r="F14">
        <v>508</v>
      </c>
      <c r="G14" s="5">
        <v>508</v>
      </c>
      <c r="H14" s="5">
        <v>597</v>
      </c>
      <c r="I14">
        <v>1280</v>
      </c>
      <c r="J14">
        <v>1664</v>
      </c>
      <c r="K14">
        <v>1957</v>
      </c>
    </row>
    <row r="15" spans="1:11">
      <c r="A15" t="s">
        <v>12</v>
      </c>
      <c r="B15">
        <f>B6*(B2-1)*B2</f>
        <v>420</v>
      </c>
      <c r="E15" s="1" t="s">
        <v>36</v>
      </c>
      <c r="F15" s="1">
        <f>F13-F14</f>
        <v>695</v>
      </c>
      <c r="G15" s="6">
        <f>G13-G14</f>
        <v>695</v>
      </c>
      <c r="H15" s="6">
        <f>H13-H14</f>
        <v>703</v>
      </c>
      <c r="I15" s="1">
        <f t="shared" ref="I15:J15" si="0">I13-I14</f>
        <v>681</v>
      </c>
      <c r="J15" s="1">
        <f t="shared" si="0"/>
        <v>681</v>
      </c>
      <c r="K15" s="1">
        <f t="shared" ref="K15" si="1">K13-K14</f>
        <v>689</v>
      </c>
    </row>
    <row r="16" spans="1:11">
      <c r="A16" t="s">
        <v>13</v>
      </c>
      <c r="B16">
        <f>B7*B2</f>
        <v>63</v>
      </c>
      <c r="E16" s="1" t="s">
        <v>37</v>
      </c>
      <c r="F16">
        <v>420</v>
      </c>
      <c r="G16" s="5">
        <v>448</v>
      </c>
      <c r="H16" s="5">
        <v>560</v>
      </c>
      <c r="I16">
        <v>0</v>
      </c>
      <c r="J16">
        <v>0</v>
      </c>
      <c r="K16">
        <v>0</v>
      </c>
    </row>
    <row r="17" spans="1:11">
      <c r="A17" t="s">
        <v>14</v>
      </c>
      <c r="B17">
        <f>B7*B2</f>
        <v>63</v>
      </c>
      <c r="E17" s="1" t="s">
        <v>38</v>
      </c>
      <c r="F17">
        <f>F13+F16</f>
        <v>1623</v>
      </c>
      <c r="G17" s="5">
        <f>G13+G16</f>
        <v>1651</v>
      </c>
      <c r="H17" s="5">
        <f>H13+H16</f>
        <v>1860</v>
      </c>
      <c r="I17">
        <f t="shared" ref="I17:J17" si="2">I13+I16</f>
        <v>1961</v>
      </c>
      <c r="J17">
        <f t="shared" si="2"/>
        <v>2345</v>
      </c>
      <c r="K17">
        <f t="shared" ref="K17" si="3">K13+K16</f>
        <v>2646</v>
      </c>
    </row>
    <row r="18" spans="1:11">
      <c r="A18" t="s">
        <v>15</v>
      </c>
      <c r="B18">
        <f>B7*B1</f>
        <v>144</v>
      </c>
      <c r="E18" s="1" t="s">
        <v>39</v>
      </c>
      <c r="F18">
        <f>2048-F17</f>
        <v>425</v>
      </c>
      <c r="G18" s="5">
        <f>2048-G17</f>
        <v>397</v>
      </c>
      <c r="H18" s="5">
        <f>2048-H17</f>
        <v>188</v>
      </c>
      <c r="I18">
        <f t="shared" ref="I18:J18" si="4">2048-I17</f>
        <v>87</v>
      </c>
      <c r="J18">
        <f t="shared" si="4"/>
        <v>-297</v>
      </c>
      <c r="K18">
        <f t="shared" ref="K18" si="5">2048-K17</f>
        <v>-598</v>
      </c>
    </row>
    <row r="19" spans="1:11">
      <c r="A19" t="s">
        <v>16</v>
      </c>
      <c r="B19">
        <v>1</v>
      </c>
    </row>
    <row r="20" spans="1:11">
      <c r="A20" t="s">
        <v>17</v>
      </c>
      <c r="B20">
        <f>B7*B1</f>
        <v>144</v>
      </c>
    </row>
    <row r="21" spans="1:11">
      <c r="A21" t="s">
        <v>18</v>
      </c>
      <c r="B21">
        <v>1</v>
      </c>
    </row>
    <row r="22" spans="1:11">
      <c r="B22" s="1"/>
    </row>
    <row r="23" spans="1:11">
      <c r="A23" s="1" t="s">
        <v>28</v>
      </c>
    </row>
    <row r="24" spans="1:11">
      <c r="A24" s="1" t="s">
        <v>33</v>
      </c>
      <c r="B24" s="1">
        <f>SUM(B9:B15,B16:B21)</f>
        <v>1664</v>
      </c>
    </row>
    <row r="25" spans="1:11">
      <c r="A25" s="2"/>
      <c r="B25" s="1"/>
    </row>
    <row r="26" spans="1:11">
      <c r="A26" s="1" t="s">
        <v>29</v>
      </c>
      <c r="B26" s="1"/>
    </row>
    <row r="27" spans="1:11">
      <c r="A27" s="1" t="s">
        <v>30</v>
      </c>
      <c r="B27" s="1">
        <f>SUM(B9,B11:B14,B16:B17,B19,B21)</f>
        <v>508</v>
      </c>
    </row>
    <row r="28" spans="1:11">
      <c r="A28" t="s">
        <v>19</v>
      </c>
      <c r="B28" s="1">
        <f>B10</f>
        <v>448</v>
      </c>
      <c r="C28">
        <f>B28*0.013128</f>
        <v>5.8813440000000003</v>
      </c>
    </row>
    <row r="29" spans="1:11">
      <c r="A29" t="s">
        <v>20</v>
      </c>
      <c r="B29" s="1">
        <f>B15</f>
        <v>420</v>
      </c>
      <c r="C29">
        <f t="shared" ref="C29:C30" si="6">B29*0.013128</f>
        <v>5.5137600000000004</v>
      </c>
    </row>
    <row r="30" spans="1:11">
      <c r="A30" t="s">
        <v>21</v>
      </c>
      <c r="B30" s="1">
        <f>B18+B20</f>
        <v>288</v>
      </c>
      <c r="C30">
        <f t="shared" si="6"/>
        <v>3.7808640000000002</v>
      </c>
    </row>
    <row r="31" spans="1:11">
      <c r="A31" s="1" t="s">
        <v>32</v>
      </c>
      <c r="B31" s="1">
        <f>MAX(B28:B30)</f>
        <v>448</v>
      </c>
    </row>
    <row r="32" spans="1:11">
      <c r="A32" s="1" t="s">
        <v>33</v>
      </c>
      <c r="B32" s="1">
        <f>B27+B31</f>
        <v>956</v>
      </c>
    </row>
    <row r="33" spans="2:2">
      <c r="B33" s="1"/>
    </row>
    <row r="34" spans="2:2">
      <c r="B34" s="1"/>
    </row>
    <row r="35" spans="2:2">
      <c r="B35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Damir</dc:creator>
  <cp:lastModifiedBy>Damir</cp:lastModifiedBy>
  <dcterms:created xsi:type="dcterms:W3CDTF">2014-09-09T16:03:19Z</dcterms:created>
  <dcterms:modified xsi:type="dcterms:W3CDTF">2014-09-23T22:02:46Z</dcterms:modified>
</cp:coreProperties>
</file>