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d439\Box\Darby_Drea\Projects\Sucrose-diet-variation-2021\pathogen-trajectory\"/>
    </mc:Choice>
  </mc:AlternateContent>
  <xr:revisionPtr revIDLastSave="0" documentId="13_ncr:1_{1A8E38DA-8568-4949-9FDE-FECF516847E2}" xr6:coauthVersionLast="47" xr6:coauthVersionMax="47" xr10:uidLastSave="{00000000-0000-0000-0000-000000000000}"/>
  <bookViews>
    <workbookView minimized="1" xWindow="680" yWindow="3240" windowWidth="12790" windowHeight="6800" firstSheet="2" activeTab="2" xr2:uid="{7C2C6ECE-0617-4AFE-87D3-69016B9A8185}"/>
  </bookViews>
  <sheets>
    <sheet name="CS-providencia" sheetId="7" r:id="rId1"/>
    <sheet name="panamp-providencia" sheetId="4" r:id="rId2"/>
    <sheet name="CS-serratia" sheetId="1" r:id="rId3"/>
    <sheet name="panamp-serratia" sheetId="3" r:id="rId4"/>
    <sheet name="percentage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7" l="1"/>
  <c r="N2" i="7"/>
  <c r="N3" i="7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H12" i="4"/>
  <c r="I12" i="4" s="1"/>
  <c r="H14" i="4"/>
  <c r="I14" i="4" s="1"/>
  <c r="H16" i="4"/>
  <c r="I16" i="4" s="1"/>
  <c r="H18" i="4"/>
  <c r="I18" i="4" s="1"/>
  <c r="H20" i="4"/>
  <c r="I20" i="4" s="1"/>
  <c r="H22" i="4"/>
  <c r="I22" i="4" s="1"/>
  <c r="H24" i="4"/>
  <c r="I24" i="4" s="1"/>
  <c r="H26" i="4"/>
  <c r="I26" i="4" s="1"/>
  <c r="H28" i="4"/>
  <c r="I28" i="4" s="1"/>
  <c r="H3" i="4"/>
  <c r="I3" i="4" s="1"/>
  <c r="H5" i="4"/>
  <c r="I5" i="4" s="1"/>
  <c r="H7" i="4"/>
  <c r="I7" i="4" s="1"/>
  <c r="H9" i="4"/>
  <c r="I9" i="4" s="1"/>
  <c r="H11" i="4"/>
  <c r="I11" i="4" s="1"/>
  <c r="H13" i="4"/>
  <c r="I13" i="4" s="1"/>
  <c r="H15" i="4"/>
  <c r="I15" i="4" s="1"/>
  <c r="H17" i="4"/>
  <c r="I17" i="4" s="1"/>
  <c r="H19" i="4"/>
  <c r="I19" i="4" s="1"/>
  <c r="H21" i="4"/>
  <c r="I21" i="4" s="1"/>
  <c r="H23" i="4"/>
  <c r="I23" i="4" s="1"/>
  <c r="H25" i="4"/>
  <c r="I25" i="4" s="1"/>
  <c r="H27" i="4"/>
  <c r="I27" i="4" s="1"/>
  <c r="H29" i="4"/>
  <c r="I29" i="4" s="1"/>
  <c r="N13" i="7"/>
  <c r="N23" i="7"/>
  <c r="H49" i="7"/>
  <c r="I49" i="7" s="1"/>
  <c r="H48" i="7"/>
  <c r="I48" i="7" s="1"/>
  <c r="H47" i="7"/>
  <c r="I47" i="7" s="1"/>
  <c r="H46" i="7"/>
  <c r="N24" i="7" s="1"/>
  <c r="H45" i="7"/>
  <c r="I45" i="7" s="1"/>
  <c r="H44" i="7"/>
  <c r="I44" i="7" s="1"/>
  <c r="H43" i="7"/>
  <c r="I43" i="7" s="1"/>
  <c r="H42" i="7"/>
  <c r="N22" i="7" s="1"/>
  <c r="H41" i="7"/>
  <c r="I41" i="7" s="1"/>
  <c r="H40" i="7"/>
  <c r="I40" i="7" s="1"/>
  <c r="H39" i="7"/>
  <c r="I39" i="7" s="1"/>
  <c r="H38" i="7"/>
  <c r="I38" i="7" s="1"/>
  <c r="H37" i="7"/>
  <c r="I37" i="7" s="1"/>
  <c r="H36" i="7"/>
  <c r="I36" i="7" s="1"/>
  <c r="H35" i="7"/>
  <c r="I35" i="7" s="1"/>
  <c r="H34" i="7"/>
  <c r="I34" i="7" s="1"/>
  <c r="H33" i="7"/>
  <c r="I33" i="7" s="1"/>
  <c r="H32" i="7"/>
  <c r="I32" i="7" s="1"/>
  <c r="H31" i="7"/>
  <c r="I31" i="7" s="1"/>
  <c r="H30" i="7"/>
  <c r="I30" i="7" s="1"/>
  <c r="H29" i="7"/>
  <c r="I29" i="7" s="1"/>
  <c r="H28" i="7"/>
  <c r="I28" i="7" s="1"/>
  <c r="H27" i="7"/>
  <c r="H26" i="7"/>
  <c r="I26" i="7" s="1"/>
  <c r="H25" i="7"/>
  <c r="I25" i="7" s="1"/>
  <c r="H24" i="7"/>
  <c r="I24" i="7" s="1"/>
  <c r="H23" i="7"/>
  <c r="I23" i="7" s="1"/>
  <c r="N12" i="7"/>
  <c r="H21" i="7"/>
  <c r="I21" i="7" s="1"/>
  <c r="H20" i="7"/>
  <c r="H19" i="7"/>
  <c r="I19" i="7" s="1"/>
  <c r="H18" i="7"/>
  <c r="I18" i="7" s="1"/>
  <c r="H17" i="7"/>
  <c r="I17" i="7" s="1"/>
  <c r="H16" i="7"/>
  <c r="N9" i="7" s="1"/>
  <c r="H15" i="7"/>
  <c r="H14" i="7"/>
  <c r="I14" i="7" s="1"/>
  <c r="H13" i="7"/>
  <c r="H12" i="7"/>
  <c r="I12" i="7" s="1"/>
  <c r="H11" i="7"/>
  <c r="I11" i="7" s="1"/>
  <c r="H10" i="7"/>
  <c r="N6" i="7" s="1"/>
  <c r="H9" i="7"/>
  <c r="I9" i="7" s="1"/>
  <c r="H8" i="7"/>
  <c r="I8" i="7" s="1"/>
  <c r="H7" i="7"/>
  <c r="I7" i="7" s="1"/>
  <c r="H6" i="7"/>
  <c r="I6" i="7" s="1"/>
  <c r="H5" i="7"/>
  <c r="H4" i="7"/>
  <c r="I4" i="7" s="1"/>
  <c r="H3" i="7"/>
  <c r="I3" i="7" s="1"/>
  <c r="H2" i="7"/>
  <c r="I2" i="7" s="1"/>
  <c r="H10" i="4"/>
  <c r="I10" i="4" s="1"/>
  <c r="H8" i="4"/>
  <c r="I8" i="4" s="1"/>
  <c r="H6" i="4"/>
  <c r="I6" i="4" s="1"/>
  <c r="H4" i="4"/>
  <c r="I4" i="4" s="1"/>
  <c r="H2" i="4"/>
  <c r="N2" i="4" s="1"/>
  <c r="H16" i="3"/>
  <c r="I16" i="3" s="1"/>
  <c r="H13" i="3"/>
  <c r="I13" i="3" s="1"/>
  <c r="H10" i="3"/>
  <c r="I10" i="3" s="1"/>
  <c r="H7" i="3"/>
  <c r="I7" i="3" s="1"/>
  <c r="H4" i="3"/>
  <c r="I4" i="3" s="1"/>
  <c r="H31" i="3"/>
  <c r="I31" i="3" s="1"/>
  <c r="H28" i="3"/>
  <c r="I28" i="3" s="1"/>
  <c r="H25" i="3"/>
  <c r="I25" i="3" s="1"/>
  <c r="H22" i="3"/>
  <c r="I22" i="3" s="1"/>
  <c r="H19" i="3"/>
  <c r="I19" i="3" s="1"/>
  <c r="H18" i="3"/>
  <c r="I18" i="3" s="1"/>
  <c r="H15" i="3"/>
  <c r="I15" i="3" s="1"/>
  <c r="H14" i="3"/>
  <c r="I14" i="3" s="1"/>
  <c r="H12" i="3"/>
  <c r="I12" i="3" s="1"/>
  <c r="H11" i="3"/>
  <c r="I11" i="3" s="1"/>
  <c r="H9" i="3"/>
  <c r="I9" i="3" s="1"/>
  <c r="H8" i="3"/>
  <c r="I8" i="3" s="1"/>
  <c r="H6" i="3"/>
  <c r="I6" i="3" s="1"/>
  <c r="H5" i="3"/>
  <c r="I5" i="3" s="1"/>
  <c r="H3" i="3"/>
  <c r="I3" i="3" s="1"/>
  <c r="H2" i="3"/>
  <c r="I2" i="3" s="1"/>
  <c r="H30" i="3"/>
  <c r="I30" i="3" s="1"/>
  <c r="H29" i="3"/>
  <c r="I29" i="3" s="1"/>
  <c r="H27" i="3"/>
  <c r="I27" i="3" s="1"/>
  <c r="H26" i="3"/>
  <c r="I26" i="3" s="1"/>
  <c r="H24" i="3"/>
  <c r="I24" i="3" s="1"/>
  <c r="H23" i="3"/>
  <c r="I23" i="3" s="1"/>
  <c r="H21" i="3"/>
  <c r="I21" i="3" s="1"/>
  <c r="H20" i="3"/>
  <c r="I20" i="3" s="1"/>
  <c r="H17" i="3"/>
  <c r="I17" i="3" s="1"/>
  <c r="N22" i="1"/>
  <c r="N14" i="1"/>
  <c r="N10" i="1"/>
  <c r="N11" i="1"/>
  <c r="N2" i="1"/>
  <c r="H28" i="1"/>
  <c r="I28" i="1" s="1"/>
  <c r="N15" i="1" s="1"/>
  <c r="H30" i="1"/>
  <c r="I30" i="1" s="1"/>
  <c r="N16" i="1" s="1"/>
  <c r="H32" i="1"/>
  <c r="I32" i="1" s="1"/>
  <c r="H34" i="1"/>
  <c r="I34" i="1" s="1"/>
  <c r="H36" i="1"/>
  <c r="I36" i="1" s="1"/>
  <c r="H38" i="1"/>
  <c r="I38" i="1" s="1"/>
  <c r="H40" i="1"/>
  <c r="I40" i="1" s="1"/>
  <c r="H42" i="1"/>
  <c r="I42" i="1" s="1"/>
  <c r="H44" i="1"/>
  <c r="I44" i="1" s="1"/>
  <c r="H46" i="1"/>
  <c r="I46" i="1" s="1"/>
  <c r="H48" i="1"/>
  <c r="I48" i="1" s="1"/>
  <c r="H2" i="1"/>
  <c r="I2" i="1" s="1"/>
  <c r="H4" i="1"/>
  <c r="I4" i="1" s="1"/>
  <c r="H6" i="1"/>
  <c r="I6" i="1" s="1"/>
  <c r="H8" i="1"/>
  <c r="I8" i="1" s="1"/>
  <c r="H10" i="1"/>
  <c r="I10" i="1" s="1"/>
  <c r="H12" i="1"/>
  <c r="I12" i="1" s="1"/>
  <c r="H14" i="1"/>
  <c r="I14" i="1" s="1"/>
  <c r="H16" i="1"/>
  <c r="I16" i="1" s="1"/>
  <c r="H18" i="1"/>
  <c r="I18" i="1" s="1"/>
  <c r="H20" i="1"/>
  <c r="I20" i="1" s="1"/>
  <c r="H22" i="1"/>
  <c r="I22" i="1" s="1"/>
  <c r="H24" i="1"/>
  <c r="I24" i="1" s="1"/>
  <c r="H27" i="1"/>
  <c r="I27" i="1" s="1"/>
  <c r="H29" i="1"/>
  <c r="I29" i="1" s="1"/>
  <c r="H31" i="1"/>
  <c r="I31" i="1" s="1"/>
  <c r="H33" i="1"/>
  <c r="I33" i="1" s="1"/>
  <c r="H35" i="1"/>
  <c r="I35" i="1" s="1"/>
  <c r="H37" i="1"/>
  <c r="I37" i="1" s="1"/>
  <c r="H39" i="1"/>
  <c r="I39" i="1" s="1"/>
  <c r="H41" i="1"/>
  <c r="I41" i="1" s="1"/>
  <c r="H43" i="1"/>
  <c r="I43" i="1" s="1"/>
  <c r="H45" i="1"/>
  <c r="I45" i="1" s="1"/>
  <c r="H47" i="1"/>
  <c r="I47" i="1" s="1"/>
  <c r="H49" i="1"/>
  <c r="I49" i="1" s="1"/>
  <c r="H3" i="1"/>
  <c r="I3" i="1" s="1"/>
  <c r="H5" i="1"/>
  <c r="I5" i="1" s="1"/>
  <c r="H7" i="1"/>
  <c r="I7" i="1" s="1"/>
  <c r="H9" i="1"/>
  <c r="I9" i="1" s="1"/>
  <c r="H11" i="1"/>
  <c r="I11" i="1" s="1"/>
  <c r="H13" i="1"/>
  <c r="I13" i="1" s="1"/>
  <c r="H15" i="1"/>
  <c r="I15" i="1" s="1"/>
  <c r="H17" i="1"/>
  <c r="I17" i="1" s="1"/>
  <c r="H19" i="1"/>
  <c r="I19" i="1" s="1"/>
  <c r="H21" i="1"/>
  <c r="I21" i="1" s="1"/>
  <c r="H23" i="1"/>
  <c r="I23" i="1" s="1"/>
  <c r="H25" i="1"/>
  <c r="I25" i="1" s="1"/>
  <c r="H26" i="1"/>
  <c r="I26" i="1" s="1"/>
  <c r="N9" i="1" l="1"/>
  <c r="N20" i="1"/>
  <c r="N9" i="3"/>
  <c r="N4" i="7"/>
  <c r="N17" i="7"/>
  <c r="N7" i="7"/>
  <c r="N8" i="4"/>
  <c r="N21" i="1"/>
  <c r="N11" i="7"/>
  <c r="N9" i="4"/>
  <c r="N10" i="4"/>
  <c r="N4" i="1"/>
  <c r="N12" i="1"/>
  <c r="N10" i="7"/>
  <c r="N15" i="7"/>
  <c r="N11" i="4"/>
  <c r="N5" i="1"/>
  <c r="N13" i="1"/>
  <c r="N21" i="7"/>
  <c r="N16" i="7"/>
  <c r="N12" i="4"/>
  <c r="N3" i="1"/>
  <c r="N6" i="1"/>
  <c r="N17" i="1"/>
  <c r="N23" i="1"/>
  <c r="N20" i="7"/>
  <c r="N8" i="7"/>
  <c r="N25" i="7"/>
  <c r="N5" i="4"/>
  <c r="N13" i="4"/>
  <c r="N7" i="1"/>
  <c r="N19" i="1"/>
  <c r="N25" i="1"/>
  <c r="N19" i="7"/>
  <c r="N6" i="4"/>
  <c r="N14" i="4"/>
  <c r="N8" i="1"/>
  <c r="N18" i="1"/>
  <c r="N24" i="1"/>
  <c r="N5" i="3"/>
  <c r="N18" i="7"/>
  <c r="N5" i="7"/>
  <c r="N7" i="4"/>
  <c r="N15" i="4"/>
  <c r="N3" i="4"/>
  <c r="N4" i="4"/>
  <c r="I2" i="4"/>
  <c r="I15" i="7"/>
  <c r="I20" i="7"/>
  <c r="I13" i="7"/>
  <c r="I22" i="7"/>
  <c r="I5" i="7"/>
  <c r="I10" i="7"/>
  <c r="I42" i="7"/>
  <c r="I46" i="7"/>
  <c r="I16" i="7"/>
  <c r="I27" i="7"/>
  <c r="N14" i="7" s="1"/>
  <c r="N7" i="3"/>
  <c r="N6" i="3"/>
  <c r="N8" i="3"/>
  <c r="N4" i="3"/>
  <c r="N3" i="3"/>
  <c r="N11" i="3"/>
  <c r="N2" i="3"/>
  <c r="N10" i="3"/>
</calcChain>
</file>

<file path=xl/sharedStrings.xml><?xml version="1.0" encoding="utf-8"?>
<sst xmlns="http://schemas.openxmlformats.org/spreadsheetml/2006/main" count="563" uniqueCount="34">
  <si>
    <t>block</t>
  </si>
  <si>
    <t>diet</t>
  </si>
  <si>
    <t>pathogen</t>
  </si>
  <si>
    <t>time_point</t>
  </si>
  <si>
    <t>genotype</t>
  </si>
  <si>
    <t>flies_injected</t>
  </si>
  <si>
    <t>surviving_flies</t>
  </si>
  <si>
    <t>dead_flies</t>
  </si>
  <si>
    <t>A</t>
  </si>
  <si>
    <t>CS</t>
  </si>
  <si>
    <t>2698B</t>
  </si>
  <si>
    <t>B</t>
  </si>
  <si>
    <t>survival_percentage</t>
  </si>
  <si>
    <t>Canton 2698B survival percentages</t>
  </si>
  <si>
    <t>C</t>
  </si>
  <si>
    <t>Panamp 2698B survival percentages</t>
  </si>
  <si>
    <t>0</t>
  </si>
  <si>
    <t>2</t>
  </si>
  <si>
    <t>4</t>
  </si>
  <si>
    <t>6</t>
  </si>
  <si>
    <t>8</t>
  </si>
  <si>
    <t xml:space="preserve"> </t>
  </si>
  <si>
    <t>providencia</t>
  </si>
  <si>
    <t>10</t>
  </si>
  <si>
    <t>12</t>
  </si>
  <si>
    <t>14</t>
  </si>
  <si>
    <t>16</t>
  </si>
  <si>
    <t>24</t>
  </si>
  <si>
    <t>36</t>
  </si>
  <si>
    <t>48</t>
  </si>
  <si>
    <t xml:space="preserve">  </t>
  </si>
  <si>
    <t>Canton S Providencia Rettgeri survival percentages</t>
  </si>
  <si>
    <t>Panamp Providencia rettgeri survival percentages</t>
  </si>
  <si>
    <t>number 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</si>
</sst>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9" fontId="0" fillId="0" borderId="0" xfId="0" applyNumberFormat="1"/>
    <xf numFmtId="9" fontId="0" fillId="0" borderId="0" xfId="1" applyFont="1"/>
    <xf numFmtId="1" fontId="0" fillId="0" borderId="0" xfId="1" applyNumberFormat="1" applyFont="1"/>
    <xf numFmtId="1" fontId="0" fillId="0" borderId="0" xfId="0" applyNumberFormat="1"/>
    <xf numFmtId="9" fontId="0" fillId="2" borderId="1" xfId="1" applyFont="1" applyFill="1" applyBorder="1"/>
    <xf numFmtId="0" fontId="2" fillId="0" borderId="0" xfId="0" applyFont="1"/>
    <xf numFmtId="1" fontId="2" fillId="0" borderId="0" xfId="1" applyNumberFormat="1" applyFont="1"/>
    <xf numFmtId="9" fontId="2" fillId="4" borderId="0" xfId="1" applyFont="1" applyFill="1"/>
    <xf numFmtId="9" fontId="2" fillId="4" borderId="1" xfId="1" applyFont="1" applyFill="1" applyBorder="1"/>
    <xf numFmtId="9" fontId="2" fillId="3" borderId="0" xfId="1" applyFont="1" applyFill="1" applyBorder="1"/>
    <xf numFmtId="9" fontId="2" fillId="0" borderId="0" xfId="1" applyFont="1" applyFill="1" applyBorder="1"/>
    <xf numFmtId="9" fontId="0" fillId="2" borderId="0" xfId="1" applyFont="1" applyFill="1"/>
    <xf numFmtId="9" fontId="0" fillId="0" borderId="1" xfId="1" applyFont="1" applyBorder="1"/>
    <xf numFmtId="1" fontId="3" fillId="0" borderId="1" xfId="1" applyNumberFormat="1" applyFont="1" applyBorder="1"/>
    <xf numFmtId="2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7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/>
        <right/>
        <top/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/>
        <right/>
        <top/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/>
        <right/>
        <top/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/>
        <right/>
        <top/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/>
        <right/>
        <top/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4D3E8E-26D6-4737-BB94-78996CF407CB}" name="Table1" displayName="Table1" ref="A3:Y5" headerRowCount="0" totalsRowShown="0" headerRowDxfId="70" headerRowCellStyle="Percent">
  <tableColumns count="25">
    <tableColumn id="1" xr3:uid="{65578F12-6448-4FB9-A600-01F5B9C268AF}" name="Column1" headerRowDxfId="69" headerRowCellStyle="Percent"/>
    <tableColumn id="2" xr3:uid="{F2969A6B-BF87-462D-BF5A-C667C1B59CCC}" name="Column2" headerRowDxfId="68" headerRowCellStyle="Percent"/>
    <tableColumn id="3" xr3:uid="{537C1E13-8AB3-4589-8BEA-34637B7CA158}" name="Column3" headerRowDxfId="67" headerRowCellStyle="Percent"/>
    <tableColumn id="4" xr3:uid="{CE651664-2E76-4781-9DF1-E61F25C0BB79}" name="Column4" headerRowDxfId="66" headerRowCellStyle="Percent"/>
    <tableColumn id="5" xr3:uid="{922F492E-8312-4422-B50A-C861315D6F70}" name="Column5" headerRowDxfId="65" headerRowCellStyle="Percent"/>
    <tableColumn id="6" xr3:uid="{6D1C9639-E9EF-46FA-87C9-A67C54C55B6F}" name="Column6" headerRowDxfId="64" headerRowCellStyle="Percent"/>
    <tableColumn id="7" xr3:uid="{A4590648-55AD-4741-B112-035B2DA80AAB}" name="Column7" headerRowDxfId="63" headerRowCellStyle="Percent"/>
    <tableColumn id="8" xr3:uid="{D6E2EA4C-E650-4CC7-8303-A5FB6B7446E9}" name="Column8" headerRowDxfId="62" headerRowCellStyle="Percent"/>
    <tableColumn id="9" xr3:uid="{29772C45-B611-40F4-B8D0-E1CDEC60DC92}" name="Column9" headerRowDxfId="61" headerRowCellStyle="Percent"/>
    <tableColumn id="10" xr3:uid="{DD8349C6-CC84-4225-967F-75710DF3B6F0}" name="Column10" headerRowDxfId="60" headerRowCellStyle="Percent"/>
    <tableColumn id="11" xr3:uid="{4B40D3C1-A8C4-4852-B060-F20A94A5D058}" name="Column11" headerRowDxfId="59" headerRowCellStyle="Percent"/>
    <tableColumn id="12" xr3:uid="{14F42BF3-304D-4593-934E-AAD27ED95119}" name="Column12" headerRowDxfId="58" headerRowCellStyle="Percent"/>
    <tableColumn id="13" xr3:uid="{B13CC13B-E777-4A3A-91F2-BC71D1ABFF83}" name="Column13" headerRowDxfId="57" headerRowCellStyle="Percent"/>
    <tableColumn id="14" xr3:uid="{FC5F8DF0-2005-4CE9-AE6A-5675955EEFB1}" name="Column14" headerRowDxfId="56" headerRowCellStyle="Percent"/>
    <tableColumn id="15" xr3:uid="{420D8086-1F76-4047-A216-02852CE82437}" name="Column15" headerRowDxfId="55" headerRowCellStyle="Percent"/>
    <tableColumn id="16" xr3:uid="{D447779C-5D07-4945-B790-96CBE9CDE2FB}" name="Column16" headerRowDxfId="54" headerRowCellStyle="Percent"/>
    <tableColumn id="17" xr3:uid="{FD799BF7-104E-435D-B8D6-B71001E5C179}" name="Column17" headerRowDxfId="53" headerRowCellStyle="Percent"/>
    <tableColumn id="18" xr3:uid="{DF7DBD77-5E42-4DFD-9F8C-5B3F38845A16}" name="Column18" headerRowDxfId="52" headerRowCellStyle="Percent"/>
    <tableColumn id="19" xr3:uid="{9359ADEB-1654-44EC-BFC9-B91E44E188D5}" name="Column19" headerRowDxfId="51" headerRowCellStyle="Percent"/>
    <tableColumn id="20" xr3:uid="{92B5B3E5-BD64-4015-873A-2580A224309B}" name="Column20" headerRowDxfId="50" headerRowCellStyle="Percent"/>
    <tableColumn id="21" xr3:uid="{276A087B-FAC5-4069-AD30-FAFFF5AE027C}" name="Column21" headerRowDxfId="49" headerRowCellStyle="Percent"/>
    <tableColumn id="22" xr3:uid="{9D709E25-DEF9-4699-9B60-4C6A2843A44A}" name="Column22" headerRowDxfId="48" headerRowCellStyle="Percent"/>
    <tableColumn id="23" xr3:uid="{7913A7A6-E7EF-473B-8904-1AFDDE20E442}" name="Column23" headerRowDxfId="47" headerRowCellStyle="Percent"/>
    <tableColumn id="24" xr3:uid="{D9F5C4DC-5C19-4B35-871A-D458E7F0DA59}" name="Column24" headerRowDxfId="46" headerRowCellStyle="Percent"/>
    <tableColumn id="25" xr3:uid="{2D2230C1-F1EB-414A-8494-7BABA3C8DBB3}" name="Column25" headerRowDxfId="45" headerRowCellStyle="Percen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1CA643-B879-4F6D-B84A-750FE6EFD926}" name="Table2" displayName="Table2" ref="A16:K18" headerRowCount="0" totalsRowShown="0" headerRowDxfId="44" headerRowCellStyle="Percent">
  <tableColumns count="11">
    <tableColumn id="1" xr3:uid="{9CC3815F-4504-41B9-8548-792B1C596F14}" name="Column1"/>
    <tableColumn id="2" xr3:uid="{D1E1C9CA-15D0-482E-A2B0-3E73070CFF68}" name="Column2" headerRowDxfId="43" headerRowCellStyle="Percent"/>
    <tableColumn id="3" xr3:uid="{1D34CCAC-C84A-4F54-A389-757C5D19A9E4}" name="Column3" headerRowDxfId="42" headerRowCellStyle="Percent"/>
    <tableColumn id="4" xr3:uid="{4D5746E3-1B02-4212-810A-933FB4F7D46C}" name="Column4" headerRowDxfId="41" headerRowCellStyle="Percent"/>
    <tableColumn id="5" xr3:uid="{ACD38BC2-8B30-4024-AA55-348B2C636936}" name="Column5" headerRowDxfId="40" headerRowCellStyle="Percent"/>
    <tableColumn id="6" xr3:uid="{C4AB4738-6E96-4398-8E77-6CAE79305E34}" name="Column6" headerRowDxfId="39" headerRowCellStyle="Percent"/>
    <tableColumn id="7" xr3:uid="{9027CB23-CC68-4D6D-9F66-25DE4DB2B6C3}" name="Column7" headerRowDxfId="38" headerRowCellStyle="Percent"/>
    <tableColumn id="8" xr3:uid="{BBD8C653-06C6-4C17-88AA-8CF654534822}" name="Column8" headerRowDxfId="37" headerRowCellStyle="Percent"/>
    <tableColumn id="9" xr3:uid="{B5500FA3-D6B5-4BB7-B7B9-CAA8B6BE6E66}" name="Column9" headerRowDxfId="36" headerRowCellStyle="Percent"/>
    <tableColumn id="10" xr3:uid="{EC09D597-E808-47A2-A548-BEA5D6F16218}" name="Column10" headerRowDxfId="35" headerRowCellStyle="Percent"/>
    <tableColumn id="11" xr3:uid="{00DA8CBF-79D8-47B8-BD24-BF69671F5669}" name="Column11" headerRowDxfId="34" headerRowCellStyle="Percent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662FBE-CFE9-4101-B7BB-CED4739FB72D}" name="Table3" displayName="Table3" ref="A21:F23" totalsRowShown="0" headerRowDxfId="33" dataDxfId="32" headerRowCellStyle="Percent" dataCellStyle="Percent">
  <autoFilter ref="A21:F23" xr:uid="{87662FBE-CFE9-4101-B7BB-CED4739FB72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7FE284F7-398F-4BFB-9052-133B9114AB94}" name=" " dataDxfId="31" dataCellStyle="Percent"/>
    <tableColumn id="2" xr3:uid="{F13FB3D7-5556-4CB1-8461-D6E6605490BF}" name="0" dataDxfId="30" dataCellStyle="Percent"/>
    <tableColumn id="3" xr3:uid="{D960E844-9AEB-4AC8-AE91-2C6E3650D031}" name="2" dataDxfId="29" dataCellStyle="Percent"/>
    <tableColumn id="4" xr3:uid="{AE1D9C00-4D16-48FC-BB00-C8E449797D21}" name="4" dataDxfId="28" dataCellStyle="Percent"/>
    <tableColumn id="5" xr3:uid="{2DE3ABD2-2B25-4C0F-B2D8-6A845F01E440}" name="6" dataDxfId="27" dataCellStyle="Percent"/>
    <tableColumn id="6" xr3:uid="{73CBDDC6-6C06-40DB-8D5F-CAD24346C5F2}" name="8" dataDxfId="26" dataCellStyle="Percen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92DB40-5552-4CF8-BD04-2B595A25A62C}" name="Table4" displayName="Table4" ref="A33:M35" totalsRowShown="0" headerRowDxfId="25" dataDxfId="24" headerRowCellStyle="Percent" dataCellStyle="Percent">
  <autoFilter ref="A33:M35" xr:uid="{6B92DB40-5552-4CF8-BD04-2B595A25A62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B69D6DC2-7A13-447B-A4A0-44919BDFB935}" name="  " dataDxfId="23" dataCellStyle="Percent"/>
    <tableColumn id="2" xr3:uid="{0A9A7949-1103-4C93-85CC-C53118DE3DCF}" name="0" dataDxfId="22" dataCellStyle="Percent"/>
    <tableColumn id="3" xr3:uid="{57C0FB15-1953-4337-925D-9D80C3186999}" name="2" dataDxfId="21" dataCellStyle="Percent"/>
    <tableColumn id="4" xr3:uid="{E10A702C-EFC1-471E-9255-C5B7A98B12D5}" name="4" dataDxfId="20" dataCellStyle="Percent"/>
    <tableColumn id="5" xr3:uid="{B2244E03-5ACB-477C-A207-D097AFE34B26}" name="6" dataDxfId="19" dataCellStyle="Percent"/>
    <tableColumn id="6" xr3:uid="{31861F70-0E0B-4899-A6DB-DF21260AA1CB}" name="8" dataDxfId="18" dataCellStyle="Percent"/>
    <tableColumn id="7" xr3:uid="{97326AA6-1130-4D42-AE1C-22676D385D38}" name="10" dataDxfId="17" dataCellStyle="Percent"/>
    <tableColumn id="8" xr3:uid="{6652141B-E628-44F4-B934-C9A3555C01A9}" name="12" dataDxfId="16" dataCellStyle="Percent"/>
    <tableColumn id="9" xr3:uid="{162B67C2-3605-498B-B3BB-3EE7B41F8FCA}" name="14" dataDxfId="15" dataCellStyle="Percent"/>
    <tableColumn id="10" xr3:uid="{072822CE-65DF-4CDB-964C-7EF0847875CD}" name="16" dataDxfId="14" dataCellStyle="Percent"/>
    <tableColumn id="11" xr3:uid="{6D12C0CB-D23C-40BF-A5F4-92684EBCC606}" name="24" dataDxfId="13" dataCellStyle="Percent"/>
    <tableColumn id="12" xr3:uid="{BE7136A3-87E5-4B37-96F1-D468C5DEF26E}" name="36" dataDxfId="12" dataCellStyle="Percent"/>
    <tableColumn id="13" xr3:uid="{974753E6-A3D5-4239-B638-25B04034A996}" name="48" dataDxfId="11" dataCellStyle="Percent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0F6F08-E0AD-4197-9D16-7D92A86C9CD2}" name="Table5" displayName="Table5" ref="A47:H49" totalsRowShown="0" headerRowDxfId="10" dataDxfId="8" headerRowBorderDxfId="9" tableBorderDxfId="7" headerRowCellStyle="Percent" dataCellStyle="Percent">
  <autoFilter ref="A47:H49" xr:uid="{B00F6F08-E0AD-4197-9D16-7D92A86C9CD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4018812E-9AC9-4C20-BDBF-CE497D786FB2}" name="  "/>
    <tableColumn id="2" xr3:uid="{A7176BC4-B8DC-4454-92CA-5A4847857ADA}" name="0" dataDxfId="6" dataCellStyle="Percent"/>
    <tableColumn id="3" xr3:uid="{1D051C48-6F55-4EB9-BCE9-3AA40C77669C}" name="2" dataDxfId="5" dataCellStyle="Percent"/>
    <tableColumn id="4" xr3:uid="{898252C8-961E-414D-8001-6F680C980D5D}" name="4" dataDxfId="4" dataCellStyle="Percent"/>
    <tableColumn id="5" xr3:uid="{842074E3-F1EA-49BD-AF85-BDC0675AFDE7}" name="6" dataDxfId="3" dataCellStyle="Percent"/>
    <tableColumn id="6" xr3:uid="{E3B47A95-4B7E-48FB-A3BF-53A441270D25}" name="8" dataDxfId="2" dataCellStyle="Percent"/>
    <tableColumn id="7" xr3:uid="{5665A2A9-1B65-4510-9952-FB990F45AD5D}" name="10" dataDxfId="1" dataCellStyle="Percent"/>
    <tableColumn id="8" xr3:uid="{61ED7216-6FA3-4B31-A685-FF9800B47C3C}" name="12" dataDxfId="0" dataCellStyle="Percent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C2C63-75CC-4164-A04B-0FC667B62B74}">
  <dimension ref="A1:R49"/>
  <sheetViews>
    <sheetView workbookViewId="0">
      <pane ySplit="1" topLeftCell="A8" activePane="bottomLeft" state="frozen"/>
      <selection pane="bottomLeft" activeCell="N13" sqref="N13"/>
    </sheetView>
  </sheetViews>
  <sheetFormatPr defaultRowHeight="14.5" x14ac:dyDescent="0.35"/>
  <cols>
    <col min="6" max="6" width="12.6328125" bestFit="1" customWidth="1"/>
    <col min="7" max="7" width="13.36328125" bestFit="1" customWidth="1"/>
    <col min="9" max="9" width="8.7265625" style="2"/>
    <col min="14" max="14" width="8.7265625" style="15"/>
    <col min="15" max="15" width="8.7265625" style="16"/>
    <col min="16" max="16" width="8.7265625" style="2"/>
    <col min="18" max="18" width="8.7265625" style="2"/>
    <col min="19" max="27" width="10.26953125" customWidth="1"/>
    <col min="28" max="43" width="11.26953125" customWidth="1"/>
  </cols>
  <sheetData>
    <row r="1" spans="1:16" x14ac:dyDescent="0.3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s="2" t="s">
        <v>12</v>
      </c>
      <c r="L1" t="s">
        <v>1</v>
      </c>
      <c r="M1" t="s">
        <v>3</v>
      </c>
      <c r="N1" s="15" t="s">
        <v>12</v>
      </c>
      <c r="O1" s="15" t="s">
        <v>12</v>
      </c>
      <c r="P1" s="2" t="s">
        <v>33</v>
      </c>
    </row>
    <row r="2" spans="1:16" x14ac:dyDescent="0.35">
      <c r="A2" t="s">
        <v>8</v>
      </c>
      <c r="B2" s="1">
        <v>0.16</v>
      </c>
      <c r="C2" t="s">
        <v>9</v>
      </c>
      <c r="D2" t="s">
        <v>22</v>
      </c>
      <c r="E2">
        <v>0</v>
      </c>
      <c r="F2">
        <v>15</v>
      </c>
      <c r="G2">
        <v>15</v>
      </c>
      <c r="H2">
        <f t="shared" ref="H2:H49" si="0">F2-G2</f>
        <v>0</v>
      </c>
      <c r="I2" s="2">
        <f t="shared" ref="I2:I49" si="1">(F2-H2)/F2</f>
        <v>1</v>
      </c>
      <c r="L2" s="1">
        <v>0.16</v>
      </c>
      <c r="M2">
        <v>0</v>
      </c>
      <c r="N2" s="15">
        <f>((F2+F3)-(H2+H3))/(F2+F3)</f>
        <v>1</v>
      </c>
      <c r="O2" s="15">
        <v>1</v>
      </c>
      <c r="P2" s="3">
        <v>1</v>
      </c>
    </row>
    <row r="3" spans="1:16" x14ac:dyDescent="0.35">
      <c r="A3" t="s">
        <v>11</v>
      </c>
      <c r="B3" s="1">
        <v>0.16</v>
      </c>
      <c r="C3" t="s">
        <v>9</v>
      </c>
      <c r="D3" t="s">
        <v>22</v>
      </c>
      <c r="E3">
        <v>0</v>
      </c>
      <c r="F3">
        <v>6</v>
      </c>
      <c r="G3">
        <v>6</v>
      </c>
      <c r="H3">
        <f t="shared" si="0"/>
        <v>0</v>
      </c>
      <c r="I3" s="2">
        <f t="shared" si="1"/>
        <v>1</v>
      </c>
      <c r="L3" s="1">
        <v>0.16</v>
      </c>
      <c r="M3">
        <v>2</v>
      </c>
      <c r="N3" s="15">
        <f>((F5+F4)-(H5+H4))/(F5+F4)</f>
        <v>0.96666666666666667</v>
      </c>
      <c r="O3" s="15">
        <v>0.96666666666666667</v>
      </c>
      <c r="P3" s="3">
        <v>0.96666666666666667</v>
      </c>
    </row>
    <row r="4" spans="1:16" x14ac:dyDescent="0.35">
      <c r="A4" t="s">
        <v>8</v>
      </c>
      <c r="B4" s="1">
        <v>0.16</v>
      </c>
      <c r="C4" t="s">
        <v>9</v>
      </c>
      <c r="D4" t="s">
        <v>22</v>
      </c>
      <c r="E4">
        <v>2</v>
      </c>
      <c r="F4">
        <v>17</v>
      </c>
      <c r="G4">
        <v>16</v>
      </c>
      <c r="H4">
        <f t="shared" si="0"/>
        <v>1</v>
      </c>
      <c r="I4" s="2">
        <f t="shared" si="1"/>
        <v>0.94117647058823528</v>
      </c>
      <c r="L4" s="1">
        <v>0.16</v>
      </c>
      <c r="M4">
        <v>4</v>
      </c>
      <c r="N4" s="15">
        <f>((F6+F7)-(H6+H7))/(F6+F7)</f>
        <v>1</v>
      </c>
      <c r="O4" s="15">
        <v>1</v>
      </c>
      <c r="P4" s="3">
        <v>1</v>
      </c>
    </row>
    <row r="5" spans="1:16" x14ac:dyDescent="0.35">
      <c r="A5" t="s">
        <v>11</v>
      </c>
      <c r="B5" s="1">
        <v>0.16</v>
      </c>
      <c r="C5" t="s">
        <v>9</v>
      </c>
      <c r="D5" t="s">
        <v>22</v>
      </c>
      <c r="E5">
        <v>2</v>
      </c>
      <c r="F5">
        <v>13</v>
      </c>
      <c r="G5">
        <v>13</v>
      </c>
      <c r="H5">
        <f t="shared" si="0"/>
        <v>0</v>
      </c>
      <c r="I5" s="2">
        <f t="shared" si="1"/>
        <v>1</v>
      </c>
      <c r="L5" s="1">
        <v>0.16</v>
      </c>
      <c r="M5">
        <v>6</v>
      </c>
      <c r="N5" s="15">
        <f>((F8+F9)-(H8+H9))/(F8+F9)</f>
        <v>0.8928571428571429</v>
      </c>
      <c r="O5" s="15">
        <v>0.8928571428571429</v>
      </c>
      <c r="P5" s="3">
        <v>0.8928571428571429</v>
      </c>
    </row>
    <row r="6" spans="1:16" x14ac:dyDescent="0.35">
      <c r="A6" t="s">
        <v>8</v>
      </c>
      <c r="B6" s="1">
        <v>0.16</v>
      </c>
      <c r="C6" t="s">
        <v>9</v>
      </c>
      <c r="D6" t="s">
        <v>22</v>
      </c>
      <c r="E6">
        <v>4</v>
      </c>
      <c r="F6">
        <v>16</v>
      </c>
      <c r="G6">
        <v>16</v>
      </c>
      <c r="H6">
        <f t="shared" si="0"/>
        <v>0</v>
      </c>
      <c r="I6" s="2">
        <f t="shared" si="1"/>
        <v>1</v>
      </c>
      <c r="L6" s="1">
        <v>0.16</v>
      </c>
      <c r="M6">
        <v>8</v>
      </c>
      <c r="N6" s="15">
        <f>((F10+F11)-(H10+H11))/(F10+F11)</f>
        <v>1</v>
      </c>
      <c r="O6" s="15">
        <v>1</v>
      </c>
      <c r="P6" s="3">
        <v>1</v>
      </c>
    </row>
    <row r="7" spans="1:16" x14ac:dyDescent="0.35">
      <c r="A7" t="s">
        <v>11</v>
      </c>
      <c r="B7" s="1">
        <v>0.16</v>
      </c>
      <c r="C7" t="s">
        <v>9</v>
      </c>
      <c r="D7" t="s">
        <v>22</v>
      </c>
      <c r="E7">
        <v>4</v>
      </c>
      <c r="F7">
        <v>13</v>
      </c>
      <c r="G7">
        <v>13</v>
      </c>
      <c r="H7">
        <f t="shared" si="0"/>
        <v>0</v>
      </c>
      <c r="I7" s="2">
        <f t="shared" si="1"/>
        <v>1</v>
      </c>
      <c r="L7" s="1">
        <v>0.16</v>
      </c>
      <c r="M7">
        <v>10</v>
      </c>
      <c r="N7" s="15">
        <f>((F12+F13)-(H12+H13))/(F12+F13)</f>
        <v>0.82758620689655171</v>
      </c>
      <c r="O7" s="15">
        <v>0.82758620689655171</v>
      </c>
      <c r="P7" s="3">
        <v>0.82758620689655171</v>
      </c>
    </row>
    <row r="8" spans="1:16" x14ac:dyDescent="0.35">
      <c r="A8" t="s">
        <v>8</v>
      </c>
      <c r="B8" s="1">
        <v>0.16</v>
      </c>
      <c r="C8" t="s">
        <v>9</v>
      </c>
      <c r="D8" t="s">
        <v>22</v>
      </c>
      <c r="E8">
        <v>6</v>
      </c>
      <c r="F8">
        <v>16</v>
      </c>
      <c r="G8">
        <v>16</v>
      </c>
      <c r="H8">
        <f t="shared" si="0"/>
        <v>0</v>
      </c>
      <c r="I8" s="2">
        <f t="shared" si="1"/>
        <v>1</v>
      </c>
      <c r="L8" s="1">
        <v>0.16</v>
      </c>
      <c r="M8">
        <v>12</v>
      </c>
      <c r="N8" s="15">
        <f>((F14+F15)-(H14+H15))/(F14+F15)</f>
        <v>0.84848484848484851</v>
      </c>
      <c r="O8" s="15">
        <v>0.84848484848484851</v>
      </c>
      <c r="P8" s="3">
        <v>0.84848484848484851</v>
      </c>
    </row>
    <row r="9" spans="1:16" x14ac:dyDescent="0.35">
      <c r="A9" t="s">
        <v>11</v>
      </c>
      <c r="B9" s="1">
        <v>0.16</v>
      </c>
      <c r="C9" t="s">
        <v>9</v>
      </c>
      <c r="D9" t="s">
        <v>22</v>
      </c>
      <c r="E9">
        <v>6</v>
      </c>
      <c r="F9">
        <v>12</v>
      </c>
      <c r="G9">
        <v>9</v>
      </c>
      <c r="H9">
        <f t="shared" si="0"/>
        <v>3</v>
      </c>
      <c r="I9" s="2">
        <f t="shared" si="1"/>
        <v>0.75</v>
      </c>
      <c r="L9" s="1">
        <v>0.16</v>
      </c>
      <c r="M9">
        <v>14</v>
      </c>
      <c r="N9" s="15">
        <f>((F16+F17)-(H16+H17))/(F16+F17)</f>
        <v>0.8125</v>
      </c>
      <c r="O9" s="15">
        <v>0.8125</v>
      </c>
      <c r="P9" s="3">
        <v>0.8125</v>
      </c>
    </row>
    <row r="10" spans="1:16" x14ac:dyDescent="0.35">
      <c r="A10" t="s">
        <v>8</v>
      </c>
      <c r="B10" s="1">
        <v>0.16</v>
      </c>
      <c r="C10" t="s">
        <v>9</v>
      </c>
      <c r="D10" t="s">
        <v>22</v>
      </c>
      <c r="E10">
        <v>8</v>
      </c>
      <c r="F10">
        <v>21</v>
      </c>
      <c r="G10">
        <v>21</v>
      </c>
      <c r="H10">
        <f t="shared" si="0"/>
        <v>0</v>
      </c>
      <c r="I10" s="2">
        <f t="shared" si="1"/>
        <v>1</v>
      </c>
      <c r="L10" s="1">
        <v>0.16</v>
      </c>
      <c r="M10">
        <v>16</v>
      </c>
      <c r="N10" s="15">
        <f>((F18+F19)-(H18+H19))/(F18+F19)</f>
        <v>0.58823529411764708</v>
      </c>
      <c r="O10" s="15">
        <v>0.58823529411764708</v>
      </c>
      <c r="P10" s="3">
        <v>0.58823529411764708</v>
      </c>
    </row>
    <row r="11" spans="1:16" x14ac:dyDescent="0.35">
      <c r="A11" t="s">
        <v>11</v>
      </c>
      <c r="B11" s="1">
        <v>0.16</v>
      </c>
      <c r="C11" t="s">
        <v>9</v>
      </c>
      <c r="D11" t="s">
        <v>22</v>
      </c>
      <c r="E11">
        <v>8</v>
      </c>
      <c r="F11">
        <v>13</v>
      </c>
      <c r="G11">
        <v>13</v>
      </c>
      <c r="H11">
        <f t="shared" si="0"/>
        <v>0</v>
      </c>
      <c r="I11" s="2">
        <f t="shared" si="1"/>
        <v>1</v>
      </c>
      <c r="L11" s="1">
        <v>0.16</v>
      </c>
      <c r="M11">
        <v>24</v>
      </c>
      <c r="N11" s="15">
        <f>((F20+F21)-(H20+H21))/(F20+F21)</f>
        <v>0.47368421052631576</v>
      </c>
      <c r="O11" s="15">
        <v>0.47368421052631576</v>
      </c>
      <c r="P11" s="3">
        <v>0.47368421052631576</v>
      </c>
    </row>
    <row r="12" spans="1:16" x14ac:dyDescent="0.35">
      <c r="A12" t="s">
        <v>8</v>
      </c>
      <c r="B12" s="1">
        <v>0.16</v>
      </c>
      <c r="C12" t="s">
        <v>9</v>
      </c>
      <c r="D12" t="s">
        <v>22</v>
      </c>
      <c r="E12">
        <v>10</v>
      </c>
      <c r="F12">
        <v>17</v>
      </c>
      <c r="G12">
        <v>16</v>
      </c>
      <c r="H12">
        <f t="shared" si="0"/>
        <v>1</v>
      </c>
      <c r="I12" s="2">
        <f t="shared" si="1"/>
        <v>0.94117647058823528</v>
      </c>
      <c r="L12" s="1">
        <v>0.16</v>
      </c>
      <c r="M12">
        <v>36</v>
      </c>
      <c r="N12" s="15">
        <f>((F22+F23)-(H22+H23))/(F22+F23)</f>
        <v>0.28947368421052633</v>
      </c>
      <c r="O12" s="15">
        <v>0.28947368421052633</v>
      </c>
      <c r="P12" s="3">
        <v>0.28947368421052633</v>
      </c>
    </row>
    <row r="13" spans="1:16" x14ac:dyDescent="0.35">
      <c r="A13" t="s">
        <v>11</v>
      </c>
      <c r="B13" s="1">
        <v>0.16</v>
      </c>
      <c r="C13" t="s">
        <v>9</v>
      </c>
      <c r="D13" t="s">
        <v>22</v>
      </c>
      <c r="E13">
        <v>10</v>
      </c>
      <c r="F13">
        <v>12</v>
      </c>
      <c r="G13">
        <v>8</v>
      </c>
      <c r="H13">
        <f t="shared" si="0"/>
        <v>4</v>
      </c>
      <c r="I13" s="2">
        <f t="shared" si="1"/>
        <v>0.66666666666666663</v>
      </c>
      <c r="L13" s="1">
        <v>0.16</v>
      </c>
      <c r="M13">
        <v>48</v>
      </c>
      <c r="N13" s="15">
        <f>((F24+F25)-(H25+H24))/(F25+F24)</f>
        <v>0.2857142857142857</v>
      </c>
      <c r="O13" s="15">
        <v>0.2857142857142857</v>
      </c>
      <c r="P13" s="3">
        <v>0.2857142857142857</v>
      </c>
    </row>
    <row r="14" spans="1:16" x14ac:dyDescent="0.35">
      <c r="A14" t="s">
        <v>8</v>
      </c>
      <c r="B14" s="1">
        <v>0.16</v>
      </c>
      <c r="C14" t="s">
        <v>9</v>
      </c>
      <c r="D14" t="s">
        <v>22</v>
      </c>
      <c r="E14">
        <v>12</v>
      </c>
      <c r="F14">
        <v>20</v>
      </c>
      <c r="G14">
        <v>19</v>
      </c>
      <c r="H14">
        <f t="shared" si="0"/>
        <v>1</v>
      </c>
      <c r="I14" s="2">
        <f t="shared" si="1"/>
        <v>0.95</v>
      </c>
      <c r="L14" s="1">
        <v>0.02</v>
      </c>
      <c r="M14">
        <v>0</v>
      </c>
      <c r="N14" s="15">
        <f>(I26+I27)/2</f>
        <v>1</v>
      </c>
      <c r="O14" s="15">
        <v>1</v>
      </c>
      <c r="P14" s="3">
        <v>1</v>
      </c>
    </row>
    <row r="15" spans="1:16" x14ac:dyDescent="0.35">
      <c r="A15" t="s">
        <v>11</v>
      </c>
      <c r="B15" s="1">
        <v>0.16</v>
      </c>
      <c r="C15" t="s">
        <v>9</v>
      </c>
      <c r="D15" t="s">
        <v>22</v>
      </c>
      <c r="E15">
        <v>12</v>
      </c>
      <c r="F15">
        <v>13</v>
      </c>
      <c r="G15">
        <v>9</v>
      </c>
      <c r="H15">
        <f t="shared" si="0"/>
        <v>4</v>
      </c>
      <c r="I15" s="2">
        <f t="shared" si="1"/>
        <v>0.69230769230769229</v>
      </c>
      <c r="L15" s="1">
        <v>0.02</v>
      </c>
      <c r="M15">
        <v>2</v>
      </c>
      <c r="N15" s="15">
        <f>((F28+F29)-(H28+H29))/(F28+F29)</f>
        <v>0.967741935483871</v>
      </c>
      <c r="O15" s="15">
        <v>0.967741935483871</v>
      </c>
      <c r="P15" s="3">
        <v>0.967741935483871</v>
      </c>
    </row>
    <row r="16" spans="1:16" x14ac:dyDescent="0.35">
      <c r="A16" t="s">
        <v>8</v>
      </c>
      <c r="B16" s="1">
        <v>0.16</v>
      </c>
      <c r="C16" t="s">
        <v>9</v>
      </c>
      <c r="D16" t="s">
        <v>22</v>
      </c>
      <c r="E16">
        <v>14</v>
      </c>
      <c r="F16">
        <v>19</v>
      </c>
      <c r="G16">
        <v>18</v>
      </c>
      <c r="H16">
        <f t="shared" si="0"/>
        <v>1</v>
      </c>
      <c r="I16" s="2">
        <f t="shared" si="1"/>
        <v>0.94736842105263153</v>
      </c>
      <c r="L16" s="1">
        <v>0.02</v>
      </c>
      <c r="M16">
        <v>4</v>
      </c>
      <c r="N16" s="15">
        <f>((F31+F30)-(H31+H30))/(F31+F30)</f>
        <v>0.93103448275862066</v>
      </c>
      <c r="O16" s="15">
        <v>0.93103448275862066</v>
      </c>
      <c r="P16" s="3">
        <v>0.93103448275862066</v>
      </c>
    </row>
    <row r="17" spans="1:16" x14ac:dyDescent="0.35">
      <c r="A17" t="s">
        <v>11</v>
      </c>
      <c r="B17" s="1">
        <v>0.16</v>
      </c>
      <c r="C17" t="s">
        <v>9</v>
      </c>
      <c r="D17" t="s">
        <v>22</v>
      </c>
      <c r="E17">
        <v>14</v>
      </c>
      <c r="F17">
        <v>13</v>
      </c>
      <c r="G17">
        <v>8</v>
      </c>
      <c r="H17">
        <f t="shared" si="0"/>
        <v>5</v>
      </c>
      <c r="I17" s="2">
        <f t="shared" si="1"/>
        <v>0.61538461538461542</v>
      </c>
      <c r="L17" s="1">
        <v>0.02</v>
      </c>
      <c r="M17">
        <v>6</v>
      </c>
      <c r="N17" s="15">
        <f>((F32+F33)-(H33+H32))/(F33+F32)</f>
        <v>0.93333333333333335</v>
      </c>
      <c r="O17" s="15">
        <v>0.93333333333333335</v>
      </c>
      <c r="P17" s="3">
        <v>0.93333333333333335</v>
      </c>
    </row>
    <row r="18" spans="1:16" x14ac:dyDescent="0.35">
      <c r="A18" t="s">
        <v>8</v>
      </c>
      <c r="B18" s="1">
        <v>0.16</v>
      </c>
      <c r="C18" t="s">
        <v>9</v>
      </c>
      <c r="D18" t="s">
        <v>22</v>
      </c>
      <c r="E18">
        <v>16</v>
      </c>
      <c r="F18">
        <v>19</v>
      </c>
      <c r="G18">
        <v>15</v>
      </c>
      <c r="H18">
        <f t="shared" si="0"/>
        <v>4</v>
      </c>
      <c r="I18" s="2">
        <f t="shared" si="1"/>
        <v>0.78947368421052633</v>
      </c>
      <c r="L18" s="1">
        <v>0.02</v>
      </c>
      <c r="M18">
        <v>8</v>
      </c>
      <c r="N18" s="15">
        <f>((F34+F35)-(H34+H35))/(F34+F35)</f>
        <v>1</v>
      </c>
      <c r="O18" s="15">
        <v>1</v>
      </c>
      <c r="P18" s="3">
        <v>1</v>
      </c>
    </row>
    <row r="19" spans="1:16" x14ac:dyDescent="0.35">
      <c r="A19" t="s">
        <v>11</v>
      </c>
      <c r="B19" s="1">
        <v>0.16</v>
      </c>
      <c r="C19" t="s">
        <v>9</v>
      </c>
      <c r="D19" t="s">
        <v>22</v>
      </c>
      <c r="E19">
        <v>16</v>
      </c>
      <c r="F19">
        <v>15</v>
      </c>
      <c r="G19">
        <v>5</v>
      </c>
      <c r="H19">
        <f t="shared" si="0"/>
        <v>10</v>
      </c>
      <c r="I19" s="2">
        <f t="shared" si="1"/>
        <v>0.33333333333333331</v>
      </c>
      <c r="L19" s="1">
        <v>0.02</v>
      </c>
      <c r="M19">
        <v>10</v>
      </c>
      <c r="N19" s="15">
        <f>((F36+F37)-(H36+H37))/(F36+F37)</f>
        <v>0.93103448275862066</v>
      </c>
      <c r="O19" s="15">
        <v>0.93103448275862066</v>
      </c>
      <c r="P19" s="3">
        <v>0.93103448275862066</v>
      </c>
    </row>
    <row r="20" spans="1:16" x14ac:dyDescent="0.35">
      <c r="A20" t="s">
        <v>8</v>
      </c>
      <c r="B20" s="1">
        <v>0.16</v>
      </c>
      <c r="C20" t="s">
        <v>9</v>
      </c>
      <c r="D20" t="s">
        <v>22</v>
      </c>
      <c r="E20">
        <v>24</v>
      </c>
      <c r="F20">
        <v>23</v>
      </c>
      <c r="G20">
        <v>13</v>
      </c>
      <c r="H20">
        <f t="shared" si="0"/>
        <v>10</v>
      </c>
      <c r="I20" s="2">
        <f t="shared" si="1"/>
        <v>0.56521739130434778</v>
      </c>
      <c r="L20" s="1">
        <v>0.02</v>
      </c>
      <c r="M20">
        <v>12</v>
      </c>
      <c r="N20" s="15">
        <f>((F38+F39)-(H38+H39))/(F38+F39)</f>
        <v>0.89655172413793105</v>
      </c>
      <c r="O20" s="15">
        <v>0.89655172413793105</v>
      </c>
      <c r="P20" s="3">
        <v>0.89655172413793105</v>
      </c>
    </row>
    <row r="21" spans="1:16" x14ac:dyDescent="0.35">
      <c r="A21" t="s">
        <v>11</v>
      </c>
      <c r="B21" s="1">
        <v>0.16</v>
      </c>
      <c r="C21" t="s">
        <v>9</v>
      </c>
      <c r="D21" t="s">
        <v>22</v>
      </c>
      <c r="E21">
        <v>24</v>
      </c>
      <c r="F21">
        <v>15</v>
      </c>
      <c r="G21">
        <v>5</v>
      </c>
      <c r="H21">
        <f t="shared" si="0"/>
        <v>10</v>
      </c>
      <c r="I21" s="2">
        <f t="shared" si="1"/>
        <v>0.33333333333333331</v>
      </c>
      <c r="L21" s="1">
        <v>0.02</v>
      </c>
      <c r="M21">
        <v>14</v>
      </c>
      <c r="N21" s="15">
        <f>((F40+F41)-(H40+H41))/(F40+F41)</f>
        <v>0.9</v>
      </c>
      <c r="O21" s="15">
        <v>0.9</v>
      </c>
      <c r="P21" s="3">
        <v>0.9</v>
      </c>
    </row>
    <row r="22" spans="1:16" x14ac:dyDescent="0.35">
      <c r="A22" t="s">
        <v>8</v>
      </c>
      <c r="B22" s="1">
        <v>0.16</v>
      </c>
      <c r="C22" t="s">
        <v>9</v>
      </c>
      <c r="D22" t="s">
        <v>22</v>
      </c>
      <c r="E22">
        <v>36</v>
      </c>
      <c r="F22">
        <v>24</v>
      </c>
      <c r="G22">
        <v>9</v>
      </c>
      <c r="H22">
        <f>F22-G22</f>
        <v>15</v>
      </c>
      <c r="I22" s="2">
        <f t="shared" si="1"/>
        <v>0.375</v>
      </c>
      <c r="L22" s="1">
        <v>0.02</v>
      </c>
      <c r="M22">
        <v>16</v>
      </c>
      <c r="N22" s="15">
        <f>((F42+F43)-(H42+H43))/(F42+F43)</f>
        <v>0.96666666666666667</v>
      </c>
      <c r="O22" s="15">
        <v>0.96666666666666667</v>
      </c>
      <c r="P22" s="3">
        <v>0.96666666666666667</v>
      </c>
    </row>
    <row r="23" spans="1:16" x14ac:dyDescent="0.35">
      <c r="A23" t="s">
        <v>11</v>
      </c>
      <c r="B23" s="1">
        <v>0.16</v>
      </c>
      <c r="C23" t="s">
        <v>9</v>
      </c>
      <c r="D23" t="s">
        <v>22</v>
      </c>
      <c r="E23">
        <v>36</v>
      </c>
      <c r="F23">
        <v>14</v>
      </c>
      <c r="G23">
        <v>2</v>
      </c>
      <c r="H23">
        <f t="shared" si="0"/>
        <v>12</v>
      </c>
      <c r="I23" s="2">
        <f t="shared" si="1"/>
        <v>0.14285714285714285</v>
      </c>
      <c r="L23" s="1">
        <v>0.02</v>
      </c>
      <c r="M23">
        <v>24</v>
      </c>
      <c r="N23" s="15">
        <f>((F45+F44)-(H45+H44))/(F45+F44)</f>
        <v>0.78125</v>
      </c>
      <c r="O23" s="15">
        <v>0.78125</v>
      </c>
      <c r="P23" s="3">
        <v>0.78125</v>
      </c>
    </row>
    <row r="24" spans="1:16" x14ac:dyDescent="0.35">
      <c r="A24" t="s">
        <v>8</v>
      </c>
      <c r="B24" s="1">
        <v>0.16</v>
      </c>
      <c r="C24" t="s">
        <v>9</v>
      </c>
      <c r="D24" t="s">
        <v>22</v>
      </c>
      <c r="E24">
        <v>48</v>
      </c>
      <c r="F24">
        <v>21</v>
      </c>
      <c r="G24">
        <v>8</v>
      </c>
      <c r="H24">
        <f t="shared" si="0"/>
        <v>13</v>
      </c>
      <c r="I24" s="2">
        <f t="shared" si="1"/>
        <v>0.38095238095238093</v>
      </c>
      <c r="L24" s="1">
        <v>0.02</v>
      </c>
      <c r="M24">
        <v>36</v>
      </c>
      <c r="N24" s="15">
        <f>((F46+F47)-(H46+H47))/(F46+F47)</f>
        <v>0.75757575757575757</v>
      </c>
      <c r="O24" s="15">
        <v>0.75757575757575757</v>
      </c>
      <c r="P24" s="3">
        <v>0.75757575757575757</v>
      </c>
    </row>
    <row r="25" spans="1:16" x14ac:dyDescent="0.35">
      <c r="A25" t="s">
        <v>11</v>
      </c>
      <c r="B25" s="1">
        <v>0.16</v>
      </c>
      <c r="C25" t="s">
        <v>9</v>
      </c>
      <c r="D25" t="s">
        <v>22</v>
      </c>
      <c r="E25">
        <v>48</v>
      </c>
      <c r="F25">
        <v>14</v>
      </c>
      <c r="G25">
        <v>2</v>
      </c>
      <c r="H25">
        <f t="shared" si="0"/>
        <v>12</v>
      </c>
      <c r="I25" s="2">
        <f t="shared" si="1"/>
        <v>0.14285714285714285</v>
      </c>
      <c r="L25" s="1">
        <v>0.02</v>
      </c>
      <c r="M25">
        <v>48</v>
      </c>
      <c r="N25" s="15">
        <f>((F49+F50)-(H49+H50))/(F49+F50)</f>
        <v>0.7142857142857143</v>
      </c>
      <c r="O25" s="15">
        <v>0.7142857142857143</v>
      </c>
      <c r="P25" s="3">
        <v>0.7142857142857143</v>
      </c>
    </row>
    <row r="26" spans="1:16" x14ac:dyDescent="0.35">
      <c r="A26" t="s">
        <v>8</v>
      </c>
      <c r="B26" s="1">
        <v>0.02</v>
      </c>
      <c r="C26" t="s">
        <v>9</v>
      </c>
      <c r="D26" t="s">
        <v>22</v>
      </c>
      <c r="E26">
        <v>0</v>
      </c>
      <c r="F26">
        <v>15</v>
      </c>
      <c r="G26">
        <v>15</v>
      </c>
      <c r="H26">
        <f t="shared" si="0"/>
        <v>0</v>
      </c>
      <c r="I26" s="2">
        <f t="shared" si="1"/>
        <v>1</v>
      </c>
    </row>
    <row r="27" spans="1:16" x14ac:dyDescent="0.35">
      <c r="A27" t="s">
        <v>11</v>
      </c>
      <c r="B27" s="1">
        <v>0.02</v>
      </c>
      <c r="C27" t="s">
        <v>9</v>
      </c>
      <c r="D27" t="s">
        <v>22</v>
      </c>
      <c r="E27">
        <v>0</v>
      </c>
      <c r="F27">
        <v>6</v>
      </c>
      <c r="G27">
        <v>6</v>
      </c>
      <c r="H27">
        <f t="shared" si="0"/>
        <v>0</v>
      </c>
      <c r="I27" s="2">
        <f t="shared" si="1"/>
        <v>1</v>
      </c>
    </row>
    <row r="28" spans="1:16" x14ac:dyDescent="0.35">
      <c r="A28" t="s">
        <v>8</v>
      </c>
      <c r="B28" s="1">
        <v>0.02</v>
      </c>
      <c r="C28" t="s">
        <v>9</v>
      </c>
      <c r="D28" t="s">
        <v>22</v>
      </c>
      <c r="E28">
        <v>2</v>
      </c>
      <c r="F28">
        <v>18</v>
      </c>
      <c r="G28">
        <v>17</v>
      </c>
      <c r="H28">
        <f t="shared" si="0"/>
        <v>1</v>
      </c>
      <c r="I28" s="2">
        <f t="shared" si="1"/>
        <v>0.94444444444444442</v>
      </c>
    </row>
    <row r="29" spans="1:16" x14ac:dyDescent="0.35">
      <c r="A29" t="s">
        <v>11</v>
      </c>
      <c r="B29" s="1">
        <v>0.02</v>
      </c>
      <c r="C29" t="s">
        <v>9</v>
      </c>
      <c r="D29" t="s">
        <v>22</v>
      </c>
      <c r="E29">
        <v>2</v>
      </c>
      <c r="F29">
        <v>13</v>
      </c>
      <c r="G29">
        <v>13</v>
      </c>
      <c r="H29">
        <f t="shared" si="0"/>
        <v>0</v>
      </c>
      <c r="I29" s="2">
        <f t="shared" si="1"/>
        <v>1</v>
      </c>
    </row>
    <row r="30" spans="1:16" x14ac:dyDescent="0.35">
      <c r="A30" t="s">
        <v>8</v>
      </c>
      <c r="B30" s="1">
        <v>0.02</v>
      </c>
      <c r="C30" t="s">
        <v>9</v>
      </c>
      <c r="D30" t="s">
        <v>22</v>
      </c>
      <c r="E30">
        <v>4</v>
      </c>
      <c r="F30">
        <v>16</v>
      </c>
      <c r="G30">
        <v>16</v>
      </c>
      <c r="H30">
        <f t="shared" si="0"/>
        <v>0</v>
      </c>
      <c r="I30" s="2">
        <f t="shared" si="1"/>
        <v>1</v>
      </c>
    </row>
    <row r="31" spans="1:16" x14ac:dyDescent="0.35">
      <c r="A31" t="s">
        <v>11</v>
      </c>
      <c r="B31" s="1">
        <v>0.02</v>
      </c>
      <c r="C31" t="s">
        <v>9</v>
      </c>
      <c r="D31" t="s">
        <v>22</v>
      </c>
      <c r="E31">
        <v>4</v>
      </c>
      <c r="F31">
        <v>13</v>
      </c>
      <c r="G31">
        <v>11</v>
      </c>
      <c r="H31">
        <f t="shared" si="0"/>
        <v>2</v>
      </c>
      <c r="I31" s="2">
        <f t="shared" si="1"/>
        <v>0.84615384615384615</v>
      </c>
    </row>
    <row r="32" spans="1:16" x14ac:dyDescent="0.35">
      <c r="A32" t="s">
        <v>8</v>
      </c>
      <c r="B32" s="1">
        <v>0.02</v>
      </c>
      <c r="C32" t="s">
        <v>9</v>
      </c>
      <c r="D32" t="s">
        <v>22</v>
      </c>
      <c r="E32">
        <v>6</v>
      </c>
      <c r="F32">
        <v>18</v>
      </c>
      <c r="G32">
        <v>18</v>
      </c>
      <c r="H32">
        <f t="shared" si="0"/>
        <v>0</v>
      </c>
      <c r="I32" s="2">
        <f t="shared" si="1"/>
        <v>1</v>
      </c>
    </row>
    <row r="33" spans="1:9" x14ac:dyDescent="0.35">
      <c r="A33" t="s">
        <v>11</v>
      </c>
      <c r="B33" s="1">
        <v>0.02</v>
      </c>
      <c r="C33" t="s">
        <v>9</v>
      </c>
      <c r="D33" t="s">
        <v>22</v>
      </c>
      <c r="E33">
        <v>6</v>
      </c>
      <c r="F33">
        <v>12</v>
      </c>
      <c r="G33">
        <v>10</v>
      </c>
      <c r="H33">
        <f t="shared" si="0"/>
        <v>2</v>
      </c>
      <c r="I33" s="2">
        <f t="shared" si="1"/>
        <v>0.83333333333333337</v>
      </c>
    </row>
    <row r="34" spans="1:9" x14ac:dyDescent="0.35">
      <c r="A34" t="s">
        <v>8</v>
      </c>
      <c r="B34" s="1">
        <v>0.02</v>
      </c>
      <c r="C34" t="s">
        <v>9</v>
      </c>
      <c r="D34" t="s">
        <v>22</v>
      </c>
      <c r="E34">
        <v>8</v>
      </c>
      <c r="F34">
        <v>19</v>
      </c>
      <c r="G34">
        <v>19</v>
      </c>
      <c r="H34">
        <f t="shared" si="0"/>
        <v>0</v>
      </c>
      <c r="I34" s="2">
        <f t="shared" si="1"/>
        <v>1</v>
      </c>
    </row>
    <row r="35" spans="1:9" x14ac:dyDescent="0.35">
      <c r="A35" t="s">
        <v>11</v>
      </c>
      <c r="B35" s="1">
        <v>0.02</v>
      </c>
      <c r="C35" t="s">
        <v>9</v>
      </c>
      <c r="D35" t="s">
        <v>22</v>
      </c>
      <c r="E35">
        <v>8</v>
      </c>
      <c r="F35">
        <v>13</v>
      </c>
      <c r="G35">
        <v>13</v>
      </c>
      <c r="H35">
        <f t="shared" si="0"/>
        <v>0</v>
      </c>
      <c r="I35" s="2">
        <f t="shared" si="1"/>
        <v>1</v>
      </c>
    </row>
    <row r="36" spans="1:9" x14ac:dyDescent="0.35">
      <c r="A36" t="s">
        <v>8</v>
      </c>
      <c r="B36" s="1">
        <v>0.02</v>
      </c>
      <c r="C36" t="s">
        <v>9</v>
      </c>
      <c r="D36" t="s">
        <v>22</v>
      </c>
      <c r="E36">
        <v>10</v>
      </c>
      <c r="F36">
        <v>17</v>
      </c>
      <c r="G36">
        <v>17</v>
      </c>
      <c r="H36">
        <f t="shared" si="0"/>
        <v>0</v>
      </c>
      <c r="I36" s="2">
        <f t="shared" si="1"/>
        <v>1</v>
      </c>
    </row>
    <row r="37" spans="1:9" x14ac:dyDescent="0.35">
      <c r="A37" t="s">
        <v>11</v>
      </c>
      <c r="B37" s="1">
        <v>0.02</v>
      </c>
      <c r="C37" t="s">
        <v>9</v>
      </c>
      <c r="D37" t="s">
        <v>22</v>
      </c>
      <c r="E37">
        <v>10</v>
      </c>
      <c r="F37">
        <v>12</v>
      </c>
      <c r="G37">
        <v>10</v>
      </c>
      <c r="H37">
        <f t="shared" si="0"/>
        <v>2</v>
      </c>
      <c r="I37" s="2">
        <f t="shared" si="1"/>
        <v>0.83333333333333337</v>
      </c>
    </row>
    <row r="38" spans="1:9" x14ac:dyDescent="0.35">
      <c r="A38" t="s">
        <v>8</v>
      </c>
      <c r="B38" s="1">
        <v>0.02</v>
      </c>
      <c r="C38" t="s">
        <v>9</v>
      </c>
      <c r="D38" t="s">
        <v>22</v>
      </c>
      <c r="E38">
        <v>12</v>
      </c>
      <c r="F38">
        <v>17</v>
      </c>
      <c r="G38">
        <v>17</v>
      </c>
      <c r="H38">
        <f t="shared" si="0"/>
        <v>0</v>
      </c>
      <c r="I38" s="2">
        <f t="shared" si="1"/>
        <v>1</v>
      </c>
    </row>
    <row r="39" spans="1:9" x14ac:dyDescent="0.35">
      <c r="A39" t="s">
        <v>11</v>
      </c>
      <c r="B39" s="1">
        <v>0.02</v>
      </c>
      <c r="C39" t="s">
        <v>9</v>
      </c>
      <c r="D39" t="s">
        <v>22</v>
      </c>
      <c r="E39">
        <v>12</v>
      </c>
      <c r="F39">
        <v>12</v>
      </c>
      <c r="G39">
        <v>9</v>
      </c>
      <c r="H39">
        <f t="shared" si="0"/>
        <v>3</v>
      </c>
      <c r="I39" s="2">
        <f t="shared" si="1"/>
        <v>0.75</v>
      </c>
    </row>
    <row r="40" spans="1:9" x14ac:dyDescent="0.35">
      <c r="A40" t="s">
        <v>8</v>
      </c>
      <c r="B40" s="1">
        <v>0.02</v>
      </c>
      <c r="C40" t="s">
        <v>9</v>
      </c>
      <c r="D40" t="s">
        <v>22</v>
      </c>
      <c r="E40">
        <v>14</v>
      </c>
      <c r="F40">
        <v>17</v>
      </c>
      <c r="G40">
        <v>17</v>
      </c>
      <c r="H40">
        <f t="shared" si="0"/>
        <v>0</v>
      </c>
      <c r="I40" s="2">
        <f t="shared" si="1"/>
        <v>1</v>
      </c>
    </row>
    <row r="41" spans="1:9" x14ac:dyDescent="0.35">
      <c r="A41" t="s">
        <v>11</v>
      </c>
      <c r="B41" s="1">
        <v>0.02</v>
      </c>
      <c r="C41" t="s">
        <v>9</v>
      </c>
      <c r="D41" t="s">
        <v>22</v>
      </c>
      <c r="E41">
        <v>14</v>
      </c>
      <c r="F41">
        <v>13</v>
      </c>
      <c r="G41">
        <v>10</v>
      </c>
      <c r="H41">
        <f t="shared" si="0"/>
        <v>3</v>
      </c>
      <c r="I41" s="2">
        <f t="shared" si="1"/>
        <v>0.76923076923076927</v>
      </c>
    </row>
    <row r="42" spans="1:9" x14ac:dyDescent="0.35">
      <c r="A42" t="s">
        <v>8</v>
      </c>
      <c r="B42" s="1">
        <v>0.02</v>
      </c>
      <c r="C42" t="s">
        <v>9</v>
      </c>
      <c r="D42" t="s">
        <v>22</v>
      </c>
      <c r="E42">
        <v>16</v>
      </c>
      <c r="F42">
        <v>15</v>
      </c>
      <c r="G42">
        <v>15</v>
      </c>
      <c r="H42">
        <f t="shared" si="0"/>
        <v>0</v>
      </c>
      <c r="I42" s="2">
        <f t="shared" si="1"/>
        <v>1</v>
      </c>
    </row>
    <row r="43" spans="1:9" x14ac:dyDescent="0.35">
      <c r="A43" t="s">
        <v>11</v>
      </c>
      <c r="B43" s="1">
        <v>0.02</v>
      </c>
      <c r="C43" t="s">
        <v>9</v>
      </c>
      <c r="D43" t="s">
        <v>22</v>
      </c>
      <c r="E43">
        <v>16</v>
      </c>
      <c r="F43">
        <v>15</v>
      </c>
      <c r="G43">
        <v>14</v>
      </c>
      <c r="H43">
        <f t="shared" si="0"/>
        <v>1</v>
      </c>
      <c r="I43" s="2">
        <f t="shared" si="1"/>
        <v>0.93333333333333335</v>
      </c>
    </row>
    <row r="44" spans="1:9" x14ac:dyDescent="0.35">
      <c r="A44" t="s">
        <v>8</v>
      </c>
      <c r="B44" s="1">
        <v>0.02</v>
      </c>
      <c r="C44" t="s">
        <v>9</v>
      </c>
      <c r="D44" t="s">
        <v>22</v>
      </c>
      <c r="E44">
        <v>24</v>
      </c>
      <c r="F44">
        <v>18</v>
      </c>
      <c r="G44">
        <v>17</v>
      </c>
      <c r="H44">
        <f t="shared" si="0"/>
        <v>1</v>
      </c>
      <c r="I44" s="2">
        <f t="shared" si="1"/>
        <v>0.94444444444444442</v>
      </c>
    </row>
    <row r="45" spans="1:9" x14ac:dyDescent="0.35">
      <c r="A45" t="s">
        <v>11</v>
      </c>
      <c r="B45" s="1">
        <v>0.02</v>
      </c>
      <c r="C45" t="s">
        <v>9</v>
      </c>
      <c r="D45" t="s">
        <v>22</v>
      </c>
      <c r="E45">
        <v>24</v>
      </c>
      <c r="F45">
        <v>14</v>
      </c>
      <c r="G45">
        <v>8</v>
      </c>
      <c r="H45">
        <f t="shared" si="0"/>
        <v>6</v>
      </c>
      <c r="I45" s="2">
        <f t="shared" si="1"/>
        <v>0.5714285714285714</v>
      </c>
    </row>
    <row r="46" spans="1:9" x14ac:dyDescent="0.35">
      <c r="A46" t="s">
        <v>8</v>
      </c>
      <c r="B46" s="1">
        <v>0.02</v>
      </c>
      <c r="C46" t="s">
        <v>9</v>
      </c>
      <c r="D46" t="s">
        <v>22</v>
      </c>
      <c r="E46">
        <v>36</v>
      </c>
      <c r="F46">
        <v>19</v>
      </c>
      <c r="G46">
        <v>15</v>
      </c>
      <c r="H46">
        <f t="shared" si="0"/>
        <v>4</v>
      </c>
      <c r="I46" s="2">
        <f t="shared" si="1"/>
        <v>0.78947368421052633</v>
      </c>
    </row>
    <row r="47" spans="1:9" x14ac:dyDescent="0.35">
      <c r="A47" t="s">
        <v>11</v>
      </c>
      <c r="B47" s="1">
        <v>0.02</v>
      </c>
      <c r="C47" t="s">
        <v>9</v>
      </c>
      <c r="D47" t="s">
        <v>22</v>
      </c>
      <c r="E47">
        <v>36</v>
      </c>
      <c r="F47">
        <v>14</v>
      </c>
      <c r="G47">
        <v>10</v>
      </c>
      <c r="H47">
        <f t="shared" si="0"/>
        <v>4</v>
      </c>
      <c r="I47" s="2">
        <f t="shared" si="1"/>
        <v>0.7142857142857143</v>
      </c>
    </row>
    <row r="48" spans="1:9" x14ac:dyDescent="0.35">
      <c r="A48" t="s">
        <v>8</v>
      </c>
      <c r="B48" s="1">
        <v>0.02</v>
      </c>
      <c r="C48" t="s">
        <v>9</v>
      </c>
      <c r="D48" t="s">
        <v>22</v>
      </c>
      <c r="E48">
        <v>48</v>
      </c>
      <c r="F48">
        <v>19</v>
      </c>
      <c r="G48">
        <v>11</v>
      </c>
      <c r="H48">
        <f t="shared" si="0"/>
        <v>8</v>
      </c>
      <c r="I48" s="2">
        <f t="shared" si="1"/>
        <v>0.57894736842105265</v>
      </c>
    </row>
    <row r="49" spans="1:9" x14ac:dyDescent="0.35">
      <c r="A49" t="s">
        <v>11</v>
      </c>
      <c r="B49" s="1">
        <v>0.02</v>
      </c>
      <c r="C49" t="s">
        <v>9</v>
      </c>
      <c r="D49" t="s">
        <v>22</v>
      </c>
      <c r="E49">
        <v>48</v>
      </c>
      <c r="F49">
        <v>14</v>
      </c>
      <c r="G49">
        <v>10</v>
      </c>
      <c r="H49">
        <f t="shared" si="0"/>
        <v>4</v>
      </c>
      <c r="I49" s="2">
        <f t="shared" si="1"/>
        <v>0.7142857142857143</v>
      </c>
    </row>
  </sheetData>
  <sortState xmlns:xlrd2="http://schemas.microsoft.com/office/spreadsheetml/2017/richdata2" ref="A2:I49">
    <sortCondition descending="1" ref="B2:B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BEC5F-6340-4C77-BC06-B24A8A43F1F9}">
  <dimension ref="A1:O29"/>
  <sheetViews>
    <sheetView workbookViewId="0">
      <selection activeCell="O1" activeCellId="2" sqref="L1:L15 M1:M15 O1:O15"/>
    </sheetView>
  </sheetViews>
  <sheetFormatPr defaultRowHeight="14.5" x14ac:dyDescent="0.35"/>
  <cols>
    <col min="14" max="14" width="8.7265625" style="2"/>
  </cols>
  <sheetData>
    <row r="1" spans="1:15" x14ac:dyDescent="0.3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s="2" t="s">
        <v>12</v>
      </c>
      <c r="L1" t="s">
        <v>1</v>
      </c>
      <c r="M1" t="s">
        <v>3</v>
      </c>
      <c r="N1" s="2" t="s">
        <v>12</v>
      </c>
      <c r="O1" s="2" t="s">
        <v>12</v>
      </c>
    </row>
    <row r="2" spans="1:15" x14ac:dyDescent="0.35">
      <c r="A2" t="s">
        <v>8</v>
      </c>
      <c r="B2" s="1">
        <v>0.02</v>
      </c>
      <c r="C2" t="s">
        <v>9</v>
      </c>
      <c r="D2" t="s">
        <v>22</v>
      </c>
      <c r="E2">
        <v>0</v>
      </c>
      <c r="F2">
        <v>8</v>
      </c>
      <c r="G2">
        <v>8</v>
      </c>
      <c r="H2">
        <f t="shared" ref="H2:H29" si="0">F2-G2</f>
        <v>0</v>
      </c>
      <c r="I2" s="2">
        <f t="shared" ref="I2:I29" si="1">(F2-H2)/F2</f>
        <v>1</v>
      </c>
      <c r="L2" s="1">
        <v>0.02</v>
      </c>
      <c r="M2">
        <v>0</v>
      </c>
      <c r="N2" s="2">
        <f>((F2+F3)-(H2+H3))/(F2+F3)</f>
        <v>1</v>
      </c>
      <c r="O2" s="2">
        <v>1</v>
      </c>
    </row>
    <row r="3" spans="1:15" x14ac:dyDescent="0.35">
      <c r="A3" t="s">
        <v>11</v>
      </c>
      <c r="B3" s="1">
        <v>0.02</v>
      </c>
      <c r="C3" t="s">
        <v>9</v>
      </c>
      <c r="D3" t="s">
        <v>22</v>
      </c>
      <c r="E3">
        <v>0</v>
      </c>
      <c r="F3">
        <v>7</v>
      </c>
      <c r="G3">
        <v>7</v>
      </c>
      <c r="H3">
        <f t="shared" si="0"/>
        <v>0</v>
      </c>
      <c r="I3" s="2">
        <f t="shared" si="1"/>
        <v>1</v>
      </c>
      <c r="L3" s="1">
        <v>0.02</v>
      </c>
      <c r="M3">
        <v>2</v>
      </c>
      <c r="N3" s="2">
        <f>((F4+F5)-(H4+H5))/(F4+F5)</f>
        <v>0.95454545454545459</v>
      </c>
      <c r="O3" s="2">
        <v>0.95454545454545459</v>
      </c>
    </row>
    <row r="4" spans="1:15" x14ac:dyDescent="0.35">
      <c r="A4" t="s">
        <v>8</v>
      </c>
      <c r="B4" s="1">
        <v>0.02</v>
      </c>
      <c r="C4" t="s">
        <v>9</v>
      </c>
      <c r="D4" t="s">
        <v>22</v>
      </c>
      <c r="E4">
        <v>2</v>
      </c>
      <c r="F4">
        <v>11</v>
      </c>
      <c r="G4">
        <v>10</v>
      </c>
      <c r="H4">
        <f t="shared" si="0"/>
        <v>1</v>
      </c>
      <c r="I4" s="2">
        <f t="shared" si="1"/>
        <v>0.90909090909090906</v>
      </c>
      <c r="L4" s="1">
        <v>0.02</v>
      </c>
      <c r="M4">
        <v>4</v>
      </c>
      <c r="N4" s="2">
        <f>((F6+F7)-(H6+H7))/(F6+F7)</f>
        <v>1</v>
      </c>
      <c r="O4" s="2">
        <v>1</v>
      </c>
    </row>
    <row r="5" spans="1:15" x14ac:dyDescent="0.35">
      <c r="A5" t="s">
        <v>11</v>
      </c>
      <c r="B5" s="1">
        <v>0.02</v>
      </c>
      <c r="C5" t="s">
        <v>9</v>
      </c>
      <c r="D5" t="s">
        <v>22</v>
      </c>
      <c r="E5">
        <v>2</v>
      </c>
      <c r="F5">
        <v>11</v>
      </c>
      <c r="G5">
        <v>11</v>
      </c>
      <c r="H5">
        <f t="shared" si="0"/>
        <v>0</v>
      </c>
      <c r="I5" s="2">
        <f t="shared" si="1"/>
        <v>1</v>
      </c>
      <c r="L5" s="1">
        <v>0.02</v>
      </c>
      <c r="M5">
        <v>6</v>
      </c>
      <c r="N5" s="2">
        <f>((F8+F9)-(H8+H9))/(F8+F9)</f>
        <v>0.95652173913043481</v>
      </c>
      <c r="O5" s="2">
        <v>0.95652173913043481</v>
      </c>
    </row>
    <row r="6" spans="1:15" x14ac:dyDescent="0.35">
      <c r="A6" t="s">
        <v>8</v>
      </c>
      <c r="B6" s="1">
        <v>0.02</v>
      </c>
      <c r="C6" t="s">
        <v>9</v>
      </c>
      <c r="D6" t="s">
        <v>22</v>
      </c>
      <c r="E6">
        <v>4</v>
      </c>
      <c r="F6">
        <v>13</v>
      </c>
      <c r="G6">
        <v>13</v>
      </c>
      <c r="H6">
        <f t="shared" si="0"/>
        <v>0</v>
      </c>
      <c r="I6" s="2">
        <f t="shared" si="1"/>
        <v>1</v>
      </c>
      <c r="L6" s="1">
        <v>0.02</v>
      </c>
      <c r="M6">
        <v>8</v>
      </c>
      <c r="N6" s="2">
        <f t="shared" ref="N6" si="2">((F9+F10)-(H9+H10))/(F9+F10)</f>
        <v>0.95652173913043481</v>
      </c>
      <c r="O6" s="2">
        <v>0.95652173913043481</v>
      </c>
    </row>
    <row r="7" spans="1:15" x14ac:dyDescent="0.35">
      <c r="A7" t="s">
        <v>11</v>
      </c>
      <c r="B7" s="1">
        <v>0.02</v>
      </c>
      <c r="C7" t="s">
        <v>9</v>
      </c>
      <c r="D7" t="s">
        <v>22</v>
      </c>
      <c r="E7">
        <v>4</v>
      </c>
      <c r="F7">
        <v>10</v>
      </c>
      <c r="G7">
        <v>10</v>
      </c>
      <c r="H7">
        <f t="shared" si="0"/>
        <v>0</v>
      </c>
      <c r="I7" s="2">
        <f t="shared" si="1"/>
        <v>1</v>
      </c>
      <c r="L7" s="1">
        <v>0.02</v>
      </c>
      <c r="M7">
        <v>10</v>
      </c>
      <c r="N7" s="2">
        <f>((F12+F13)-(H12+H13))/(F12+F13)</f>
        <v>0.90909090909090906</v>
      </c>
      <c r="O7" s="2">
        <v>0.90909090909090906</v>
      </c>
    </row>
    <row r="8" spans="1:15" x14ac:dyDescent="0.35">
      <c r="A8" t="s">
        <v>8</v>
      </c>
      <c r="B8" s="1">
        <v>0.02</v>
      </c>
      <c r="C8" t="s">
        <v>9</v>
      </c>
      <c r="D8" t="s">
        <v>22</v>
      </c>
      <c r="E8">
        <v>6</v>
      </c>
      <c r="F8">
        <v>11</v>
      </c>
      <c r="G8">
        <v>11</v>
      </c>
      <c r="H8">
        <f t="shared" si="0"/>
        <v>0</v>
      </c>
      <c r="I8" s="2">
        <f t="shared" si="1"/>
        <v>1</v>
      </c>
      <c r="L8" s="1">
        <v>0.02</v>
      </c>
      <c r="M8">
        <v>12</v>
      </c>
      <c r="N8" s="2">
        <f>((F14+F15)-(H14+H15))/(F14+F15)</f>
        <v>0.82608695652173914</v>
      </c>
      <c r="O8" s="2">
        <v>0.82608695652173914</v>
      </c>
    </row>
    <row r="9" spans="1:15" x14ac:dyDescent="0.35">
      <c r="A9" t="s">
        <v>11</v>
      </c>
      <c r="B9" s="1">
        <v>0.02</v>
      </c>
      <c r="C9" t="s">
        <v>9</v>
      </c>
      <c r="D9" t="s">
        <v>22</v>
      </c>
      <c r="E9">
        <v>6</v>
      </c>
      <c r="F9">
        <v>12</v>
      </c>
      <c r="G9">
        <v>11</v>
      </c>
      <c r="H9">
        <f t="shared" si="0"/>
        <v>1</v>
      </c>
      <c r="I9" s="2">
        <f t="shared" si="1"/>
        <v>0.91666666666666663</v>
      </c>
      <c r="L9" s="1">
        <v>0.16</v>
      </c>
      <c r="M9">
        <v>0</v>
      </c>
      <c r="N9" s="2">
        <f>((F16+F17)-(H16+H17))/(F16+F17)</f>
        <v>1</v>
      </c>
      <c r="O9" s="2">
        <v>1</v>
      </c>
    </row>
    <row r="10" spans="1:15" x14ac:dyDescent="0.35">
      <c r="A10" t="s">
        <v>8</v>
      </c>
      <c r="B10" s="1">
        <v>0.02</v>
      </c>
      <c r="C10" t="s">
        <v>9</v>
      </c>
      <c r="D10" t="s">
        <v>22</v>
      </c>
      <c r="E10">
        <v>8</v>
      </c>
      <c r="F10">
        <v>11</v>
      </c>
      <c r="G10">
        <v>11</v>
      </c>
      <c r="H10">
        <f t="shared" si="0"/>
        <v>0</v>
      </c>
      <c r="I10" s="2">
        <f t="shared" si="1"/>
        <v>1</v>
      </c>
      <c r="L10" s="1">
        <v>0.16</v>
      </c>
      <c r="M10">
        <v>2</v>
      </c>
      <c r="N10" s="2">
        <f>((F19+F18)-(H19+H18))/(F19+F18)</f>
        <v>0.95238095238095233</v>
      </c>
      <c r="O10" s="2">
        <v>0.95238095238095233</v>
      </c>
    </row>
    <row r="11" spans="1:15" x14ac:dyDescent="0.35">
      <c r="A11" t="s">
        <v>11</v>
      </c>
      <c r="B11" s="1">
        <v>0.02</v>
      </c>
      <c r="C11" t="s">
        <v>9</v>
      </c>
      <c r="D11" t="s">
        <v>22</v>
      </c>
      <c r="E11">
        <v>8</v>
      </c>
      <c r="F11">
        <v>11</v>
      </c>
      <c r="G11">
        <v>10</v>
      </c>
      <c r="H11">
        <f t="shared" si="0"/>
        <v>1</v>
      </c>
      <c r="I11" s="2">
        <f t="shared" si="1"/>
        <v>0.90909090909090906</v>
      </c>
      <c r="L11" s="1">
        <v>0.16</v>
      </c>
      <c r="M11">
        <v>4</v>
      </c>
      <c r="N11" s="2">
        <f>((F21+F20)-(H20+H21))/(F21+F20)</f>
        <v>1</v>
      </c>
      <c r="O11" s="2">
        <v>1</v>
      </c>
    </row>
    <row r="12" spans="1:15" x14ac:dyDescent="0.35">
      <c r="A12" t="s">
        <v>8</v>
      </c>
      <c r="B12" s="1">
        <v>0.02</v>
      </c>
      <c r="C12" t="s">
        <v>9</v>
      </c>
      <c r="D12" t="s">
        <v>22</v>
      </c>
      <c r="E12">
        <v>10</v>
      </c>
      <c r="F12">
        <v>10</v>
      </c>
      <c r="G12">
        <v>9</v>
      </c>
      <c r="H12">
        <f t="shared" si="0"/>
        <v>1</v>
      </c>
      <c r="I12" s="2">
        <f t="shared" si="1"/>
        <v>0.9</v>
      </c>
      <c r="L12" s="1">
        <v>0.16</v>
      </c>
      <c r="M12">
        <v>6</v>
      </c>
      <c r="N12" s="2">
        <f>((F22+F23)-(H23+H22))/(F22+F23)</f>
        <v>0.9</v>
      </c>
      <c r="O12" s="2">
        <v>0.9</v>
      </c>
    </row>
    <row r="13" spans="1:15" x14ac:dyDescent="0.35">
      <c r="A13" t="s">
        <v>11</v>
      </c>
      <c r="B13" s="1">
        <v>0.02</v>
      </c>
      <c r="C13" t="s">
        <v>9</v>
      </c>
      <c r="D13" t="s">
        <v>22</v>
      </c>
      <c r="E13">
        <v>10</v>
      </c>
      <c r="F13">
        <v>12</v>
      </c>
      <c r="G13">
        <v>11</v>
      </c>
      <c r="H13">
        <f t="shared" si="0"/>
        <v>1</v>
      </c>
      <c r="I13" s="2">
        <f t="shared" si="1"/>
        <v>0.91666666666666663</v>
      </c>
      <c r="L13" s="1">
        <v>0.16</v>
      </c>
      <c r="M13">
        <v>8</v>
      </c>
      <c r="N13" s="2">
        <f>((F25+F24)-(H25+H23))/(F25+F24)</f>
        <v>0.86363636363636365</v>
      </c>
      <c r="O13" s="2">
        <v>0.86363636363636365</v>
      </c>
    </row>
    <row r="14" spans="1:15" x14ac:dyDescent="0.35">
      <c r="A14" t="s">
        <v>8</v>
      </c>
      <c r="B14" s="1">
        <v>0.02</v>
      </c>
      <c r="C14" t="s">
        <v>9</v>
      </c>
      <c r="D14" t="s">
        <v>22</v>
      </c>
      <c r="E14">
        <v>12</v>
      </c>
      <c r="F14">
        <v>11</v>
      </c>
      <c r="G14">
        <v>8</v>
      </c>
      <c r="H14">
        <f t="shared" si="0"/>
        <v>3</v>
      </c>
      <c r="I14" s="2">
        <f t="shared" si="1"/>
        <v>0.72727272727272729</v>
      </c>
      <c r="L14" s="1">
        <v>0.16</v>
      </c>
      <c r="M14">
        <v>10</v>
      </c>
      <c r="N14" s="2">
        <f>((F26+F27)-(H26+H27))/(F26+F27)</f>
        <v>1</v>
      </c>
      <c r="O14" s="2">
        <v>1</v>
      </c>
    </row>
    <row r="15" spans="1:15" x14ac:dyDescent="0.35">
      <c r="A15" t="s">
        <v>11</v>
      </c>
      <c r="B15" s="1">
        <v>0.02</v>
      </c>
      <c r="C15" t="s">
        <v>9</v>
      </c>
      <c r="D15" t="s">
        <v>22</v>
      </c>
      <c r="E15">
        <v>12</v>
      </c>
      <c r="F15">
        <v>12</v>
      </c>
      <c r="G15">
        <v>11</v>
      </c>
      <c r="H15">
        <f t="shared" si="0"/>
        <v>1</v>
      </c>
      <c r="I15" s="2">
        <f t="shared" si="1"/>
        <v>0.91666666666666663</v>
      </c>
      <c r="L15" s="1">
        <v>0.16</v>
      </c>
      <c r="M15">
        <v>12</v>
      </c>
      <c r="N15" s="2">
        <f>((F29+F28)-(H29+H28))/(F29+F28)</f>
        <v>0.91304347826086951</v>
      </c>
      <c r="O15" s="2">
        <v>0.91304347826086951</v>
      </c>
    </row>
    <row r="16" spans="1:15" x14ac:dyDescent="0.35">
      <c r="A16" t="s">
        <v>8</v>
      </c>
      <c r="B16" s="1">
        <v>0.16</v>
      </c>
      <c r="C16" t="s">
        <v>9</v>
      </c>
      <c r="D16" t="s">
        <v>22</v>
      </c>
      <c r="E16">
        <v>0</v>
      </c>
      <c r="F16">
        <v>8</v>
      </c>
      <c r="G16">
        <v>8</v>
      </c>
      <c r="H16">
        <f t="shared" si="0"/>
        <v>0</v>
      </c>
      <c r="I16" s="2">
        <f t="shared" si="1"/>
        <v>1</v>
      </c>
    </row>
    <row r="17" spans="1:12" x14ac:dyDescent="0.35">
      <c r="A17" t="s">
        <v>11</v>
      </c>
      <c r="B17" s="1">
        <v>0.16</v>
      </c>
      <c r="C17" t="s">
        <v>9</v>
      </c>
      <c r="D17" t="s">
        <v>22</v>
      </c>
      <c r="E17">
        <v>0</v>
      </c>
      <c r="F17">
        <v>7</v>
      </c>
      <c r="G17">
        <v>7</v>
      </c>
      <c r="H17">
        <f t="shared" si="0"/>
        <v>0</v>
      </c>
      <c r="I17" s="2">
        <f t="shared" si="1"/>
        <v>1</v>
      </c>
    </row>
    <row r="18" spans="1:12" x14ac:dyDescent="0.35">
      <c r="A18" t="s">
        <v>8</v>
      </c>
      <c r="B18" s="1">
        <v>0.16</v>
      </c>
      <c r="C18" t="s">
        <v>9</v>
      </c>
      <c r="D18" t="s">
        <v>22</v>
      </c>
      <c r="E18">
        <v>2</v>
      </c>
      <c r="F18">
        <v>11</v>
      </c>
      <c r="G18">
        <v>11</v>
      </c>
      <c r="H18">
        <f t="shared" si="0"/>
        <v>0</v>
      </c>
      <c r="I18" s="2">
        <f t="shared" si="1"/>
        <v>1</v>
      </c>
      <c r="L18" s="2"/>
    </row>
    <row r="19" spans="1:12" x14ac:dyDescent="0.35">
      <c r="A19" t="s">
        <v>11</v>
      </c>
      <c r="B19" s="1">
        <v>0.16</v>
      </c>
      <c r="C19" t="s">
        <v>9</v>
      </c>
      <c r="D19" t="s">
        <v>22</v>
      </c>
      <c r="E19">
        <v>2</v>
      </c>
      <c r="F19">
        <v>10</v>
      </c>
      <c r="G19">
        <v>9</v>
      </c>
      <c r="H19">
        <f t="shared" si="0"/>
        <v>1</v>
      </c>
      <c r="I19" s="2">
        <f t="shared" si="1"/>
        <v>0.9</v>
      </c>
      <c r="L19" s="2"/>
    </row>
    <row r="20" spans="1:12" x14ac:dyDescent="0.35">
      <c r="A20" t="s">
        <v>8</v>
      </c>
      <c r="B20" s="1">
        <v>0.16</v>
      </c>
      <c r="C20" t="s">
        <v>9</v>
      </c>
      <c r="D20" t="s">
        <v>22</v>
      </c>
      <c r="E20">
        <v>4</v>
      </c>
      <c r="F20">
        <v>12</v>
      </c>
      <c r="G20">
        <v>12</v>
      </c>
      <c r="H20">
        <f t="shared" si="0"/>
        <v>0</v>
      </c>
      <c r="I20" s="2">
        <f t="shared" si="1"/>
        <v>1</v>
      </c>
      <c r="L20" s="2"/>
    </row>
    <row r="21" spans="1:12" x14ac:dyDescent="0.35">
      <c r="A21" t="s">
        <v>11</v>
      </c>
      <c r="B21" s="1">
        <v>0.16</v>
      </c>
      <c r="C21" t="s">
        <v>9</v>
      </c>
      <c r="D21" t="s">
        <v>22</v>
      </c>
      <c r="E21">
        <v>4</v>
      </c>
      <c r="F21">
        <v>10</v>
      </c>
      <c r="G21">
        <v>10</v>
      </c>
      <c r="H21">
        <f t="shared" si="0"/>
        <v>0</v>
      </c>
      <c r="I21" s="2">
        <f t="shared" si="1"/>
        <v>1</v>
      </c>
      <c r="L21" s="2"/>
    </row>
    <row r="22" spans="1:12" x14ac:dyDescent="0.35">
      <c r="A22" t="s">
        <v>8</v>
      </c>
      <c r="B22" s="1">
        <v>0.16</v>
      </c>
      <c r="C22" t="s">
        <v>9</v>
      </c>
      <c r="D22" t="s">
        <v>22</v>
      </c>
      <c r="E22">
        <v>6</v>
      </c>
      <c r="F22">
        <v>10</v>
      </c>
      <c r="G22">
        <v>10</v>
      </c>
      <c r="H22">
        <f t="shared" si="0"/>
        <v>0</v>
      </c>
      <c r="I22" s="2">
        <f t="shared" si="1"/>
        <v>1</v>
      </c>
      <c r="L22" s="2"/>
    </row>
    <row r="23" spans="1:12" x14ac:dyDescent="0.35">
      <c r="A23" t="s">
        <v>11</v>
      </c>
      <c r="B23" s="1">
        <v>0.16</v>
      </c>
      <c r="C23" t="s">
        <v>9</v>
      </c>
      <c r="D23" t="s">
        <v>22</v>
      </c>
      <c r="E23">
        <v>6</v>
      </c>
      <c r="F23">
        <v>10</v>
      </c>
      <c r="G23">
        <v>8</v>
      </c>
      <c r="H23">
        <f t="shared" si="0"/>
        <v>2</v>
      </c>
      <c r="I23" s="2">
        <f t="shared" si="1"/>
        <v>0.8</v>
      </c>
      <c r="L23" s="2"/>
    </row>
    <row r="24" spans="1:12" x14ac:dyDescent="0.35">
      <c r="A24" t="s">
        <v>8</v>
      </c>
      <c r="B24" s="1">
        <v>0.16</v>
      </c>
      <c r="C24" t="s">
        <v>9</v>
      </c>
      <c r="D24" t="s">
        <v>22</v>
      </c>
      <c r="E24">
        <v>8</v>
      </c>
      <c r="F24">
        <v>11</v>
      </c>
      <c r="G24">
        <v>11</v>
      </c>
      <c r="H24">
        <f t="shared" si="0"/>
        <v>0</v>
      </c>
      <c r="I24" s="2">
        <f t="shared" si="1"/>
        <v>1</v>
      </c>
      <c r="L24" s="2"/>
    </row>
    <row r="25" spans="1:12" x14ac:dyDescent="0.35">
      <c r="A25" t="s">
        <v>11</v>
      </c>
      <c r="B25" s="1">
        <v>0.16</v>
      </c>
      <c r="C25" t="s">
        <v>9</v>
      </c>
      <c r="D25" t="s">
        <v>22</v>
      </c>
      <c r="E25">
        <v>8</v>
      </c>
      <c r="F25">
        <v>11</v>
      </c>
      <c r="G25">
        <v>10</v>
      </c>
      <c r="H25">
        <f t="shared" si="0"/>
        <v>1</v>
      </c>
      <c r="I25" s="2">
        <f t="shared" si="1"/>
        <v>0.90909090909090906</v>
      </c>
      <c r="L25" s="2"/>
    </row>
    <row r="26" spans="1:12" x14ac:dyDescent="0.35">
      <c r="A26" t="s">
        <v>8</v>
      </c>
      <c r="B26" s="1">
        <v>0.16</v>
      </c>
      <c r="C26" t="s">
        <v>9</v>
      </c>
      <c r="D26" t="s">
        <v>22</v>
      </c>
      <c r="E26">
        <v>10</v>
      </c>
      <c r="F26">
        <v>11</v>
      </c>
      <c r="G26">
        <v>11</v>
      </c>
      <c r="H26">
        <f t="shared" si="0"/>
        <v>0</v>
      </c>
      <c r="I26" s="2">
        <f t="shared" si="1"/>
        <v>1</v>
      </c>
      <c r="L26" s="2"/>
    </row>
    <row r="27" spans="1:12" x14ac:dyDescent="0.35">
      <c r="A27" t="s">
        <v>11</v>
      </c>
      <c r="B27" s="1">
        <v>0.16</v>
      </c>
      <c r="C27" t="s">
        <v>9</v>
      </c>
      <c r="D27" t="s">
        <v>22</v>
      </c>
      <c r="E27">
        <v>10</v>
      </c>
      <c r="F27">
        <v>12</v>
      </c>
      <c r="G27">
        <v>12</v>
      </c>
      <c r="H27">
        <f t="shared" si="0"/>
        <v>0</v>
      </c>
      <c r="I27" s="2">
        <f t="shared" si="1"/>
        <v>1</v>
      </c>
      <c r="L27" s="2"/>
    </row>
    <row r="28" spans="1:12" x14ac:dyDescent="0.35">
      <c r="A28" t="s">
        <v>8</v>
      </c>
      <c r="B28" s="1">
        <v>0.16</v>
      </c>
      <c r="C28" t="s">
        <v>9</v>
      </c>
      <c r="D28" t="s">
        <v>22</v>
      </c>
      <c r="E28">
        <v>12</v>
      </c>
      <c r="F28">
        <v>11</v>
      </c>
      <c r="G28">
        <v>10</v>
      </c>
      <c r="H28">
        <f t="shared" si="0"/>
        <v>1</v>
      </c>
      <c r="I28" s="2">
        <f t="shared" si="1"/>
        <v>0.90909090909090906</v>
      </c>
    </row>
    <row r="29" spans="1:12" x14ac:dyDescent="0.35">
      <c r="A29" t="s">
        <v>11</v>
      </c>
      <c r="B29" s="1">
        <v>0.16</v>
      </c>
      <c r="C29" t="s">
        <v>9</v>
      </c>
      <c r="D29" t="s">
        <v>22</v>
      </c>
      <c r="E29">
        <v>12</v>
      </c>
      <c r="F29">
        <v>12</v>
      </c>
      <c r="G29">
        <v>11</v>
      </c>
      <c r="H29">
        <f t="shared" si="0"/>
        <v>1</v>
      </c>
      <c r="I29" s="2">
        <f t="shared" si="1"/>
        <v>0.91666666666666663</v>
      </c>
    </row>
  </sheetData>
  <sortState xmlns:xlrd2="http://schemas.microsoft.com/office/spreadsheetml/2017/richdata2" ref="L2:N12">
    <sortCondition ref="L2:L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7CB74-E53B-44CA-B856-9E14D5AC2EDF}">
  <dimension ref="A1:R49"/>
  <sheetViews>
    <sheetView tabSelected="1" workbookViewId="0">
      <pane ySplit="1" topLeftCell="A2" activePane="bottomLeft" state="frozen"/>
      <selection pane="bottomLeft" activeCell="J41" sqref="J41"/>
    </sheetView>
  </sheetViews>
  <sheetFormatPr defaultRowHeight="14.5" x14ac:dyDescent="0.35"/>
  <cols>
    <col min="9" max="9" width="8.7265625" style="2"/>
    <col min="14" max="14" width="8.7265625" style="2"/>
    <col min="16" max="16" width="8.7265625" style="2"/>
    <col min="18" max="18" width="8.7265625" style="2"/>
    <col min="19" max="27" width="10.26953125" customWidth="1"/>
    <col min="28" max="43" width="11.26953125" customWidth="1"/>
  </cols>
  <sheetData>
    <row r="1" spans="1:18" x14ac:dyDescent="0.3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s="2" t="s">
        <v>12</v>
      </c>
      <c r="L1" t="s">
        <v>1</v>
      </c>
      <c r="M1" t="s">
        <v>3</v>
      </c>
      <c r="N1" s="2" t="s">
        <v>12</v>
      </c>
      <c r="P1" s="2" t="s">
        <v>1</v>
      </c>
      <c r="Q1" t="s">
        <v>3</v>
      </c>
      <c r="R1" s="2" t="s">
        <v>12</v>
      </c>
    </row>
    <row r="2" spans="1:18" x14ac:dyDescent="0.35">
      <c r="A2" t="s">
        <v>8</v>
      </c>
      <c r="B2" s="1">
        <v>0.16</v>
      </c>
      <c r="C2" t="s">
        <v>9</v>
      </c>
      <c r="D2" t="s">
        <v>10</v>
      </c>
      <c r="E2">
        <v>0</v>
      </c>
      <c r="F2">
        <v>10</v>
      </c>
      <c r="G2">
        <v>10</v>
      </c>
      <c r="H2">
        <f t="shared" ref="H2:H49" si="0">F2-G2</f>
        <v>0</v>
      </c>
      <c r="I2" s="2">
        <f t="shared" ref="I2:I49" si="1">(F2-H2)/F2</f>
        <v>1</v>
      </c>
      <c r="L2" s="1">
        <v>0.16</v>
      </c>
      <c r="M2">
        <v>0</v>
      </c>
      <c r="N2" s="2">
        <f>((F2+F3)-(H2+H3))/(F2+F3)</f>
        <v>1</v>
      </c>
      <c r="P2" s="2">
        <v>0.16</v>
      </c>
      <c r="Q2">
        <v>0</v>
      </c>
      <c r="R2" s="2">
        <v>1</v>
      </c>
    </row>
    <row r="3" spans="1:18" x14ac:dyDescent="0.35">
      <c r="A3" t="s">
        <v>11</v>
      </c>
      <c r="B3" s="1">
        <v>0.16</v>
      </c>
      <c r="C3" t="s">
        <v>9</v>
      </c>
      <c r="D3" t="s">
        <v>10</v>
      </c>
      <c r="E3">
        <v>0</v>
      </c>
      <c r="F3">
        <v>6</v>
      </c>
      <c r="G3">
        <v>6</v>
      </c>
      <c r="H3">
        <f t="shared" si="0"/>
        <v>0</v>
      </c>
      <c r="I3" s="2">
        <f t="shared" si="1"/>
        <v>1</v>
      </c>
      <c r="L3" s="1">
        <v>0.16</v>
      </c>
      <c r="M3">
        <v>2</v>
      </c>
      <c r="N3" s="2">
        <f>((F5+F4)-(H5+H4))/(F5+F4)</f>
        <v>1</v>
      </c>
      <c r="P3" s="2">
        <v>0.16</v>
      </c>
      <c r="Q3">
        <v>2</v>
      </c>
      <c r="R3" s="2">
        <v>1</v>
      </c>
    </row>
    <row r="4" spans="1:18" x14ac:dyDescent="0.35">
      <c r="A4" t="s">
        <v>8</v>
      </c>
      <c r="B4" s="1">
        <v>0.16</v>
      </c>
      <c r="C4" t="s">
        <v>9</v>
      </c>
      <c r="D4" t="s">
        <v>10</v>
      </c>
      <c r="E4">
        <v>2</v>
      </c>
      <c r="F4">
        <v>14</v>
      </c>
      <c r="G4">
        <v>14</v>
      </c>
      <c r="H4">
        <f t="shared" si="0"/>
        <v>0</v>
      </c>
      <c r="I4" s="2">
        <f t="shared" si="1"/>
        <v>1</v>
      </c>
      <c r="L4" s="1">
        <v>0.16</v>
      </c>
      <c r="M4">
        <v>4</v>
      </c>
      <c r="N4" s="2">
        <f>((F6+F7)-(H6+H7))/(F6+F7)</f>
        <v>0.9285714285714286</v>
      </c>
      <c r="P4" s="2">
        <v>0.16</v>
      </c>
      <c r="Q4">
        <v>4</v>
      </c>
      <c r="R4" s="2">
        <v>0.9285714285714286</v>
      </c>
    </row>
    <row r="5" spans="1:18" x14ac:dyDescent="0.35">
      <c r="A5" t="s">
        <v>11</v>
      </c>
      <c r="B5" s="1">
        <v>0.16</v>
      </c>
      <c r="C5" t="s">
        <v>9</v>
      </c>
      <c r="D5" t="s">
        <v>10</v>
      </c>
      <c r="E5">
        <v>2</v>
      </c>
      <c r="F5">
        <v>13</v>
      </c>
      <c r="G5">
        <v>13</v>
      </c>
      <c r="H5">
        <f t="shared" si="0"/>
        <v>0</v>
      </c>
      <c r="I5" s="2">
        <f t="shared" si="1"/>
        <v>1</v>
      </c>
      <c r="L5" s="1">
        <v>0.16</v>
      </c>
      <c r="M5">
        <v>6</v>
      </c>
      <c r="N5" s="2">
        <f>((F8+F9)-(H8+H9))/(F8+F9)</f>
        <v>1</v>
      </c>
      <c r="P5" s="2">
        <v>0.16</v>
      </c>
      <c r="Q5">
        <v>6</v>
      </c>
      <c r="R5" s="2">
        <v>1</v>
      </c>
    </row>
    <row r="6" spans="1:18" x14ac:dyDescent="0.35">
      <c r="A6" t="s">
        <v>8</v>
      </c>
      <c r="B6" s="1">
        <v>0.16</v>
      </c>
      <c r="C6" t="s">
        <v>9</v>
      </c>
      <c r="D6" t="s">
        <v>10</v>
      </c>
      <c r="E6">
        <v>4</v>
      </c>
      <c r="F6">
        <v>15</v>
      </c>
      <c r="G6">
        <v>15</v>
      </c>
      <c r="H6">
        <f t="shared" si="0"/>
        <v>0</v>
      </c>
      <c r="I6" s="2">
        <f t="shared" si="1"/>
        <v>1</v>
      </c>
      <c r="L6" s="1">
        <v>0.16</v>
      </c>
      <c r="M6">
        <v>8</v>
      </c>
      <c r="N6" s="2">
        <f>((F10+F11)-(H10+H11))/(F10+F11)</f>
        <v>0.82758620689655171</v>
      </c>
      <c r="P6" s="2">
        <v>0.16</v>
      </c>
      <c r="Q6">
        <v>8</v>
      </c>
      <c r="R6" s="2">
        <v>0.82758620689655171</v>
      </c>
    </row>
    <row r="7" spans="1:18" x14ac:dyDescent="0.35">
      <c r="A7" t="s">
        <v>11</v>
      </c>
      <c r="B7" s="1">
        <v>0.16</v>
      </c>
      <c r="C7" t="s">
        <v>9</v>
      </c>
      <c r="D7" t="s">
        <v>10</v>
      </c>
      <c r="E7">
        <v>4</v>
      </c>
      <c r="F7">
        <v>13</v>
      </c>
      <c r="G7">
        <v>11</v>
      </c>
      <c r="H7">
        <f t="shared" si="0"/>
        <v>2</v>
      </c>
      <c r="I7" s="2">
        <f t="shared" si="1"/>
        <v>0.84615384615384615</v>
      </c>
      <c r="L7" s="1">
        <v>0.16</v>
      </c>
      <c r="M7">
        <v>10</v>
      </c>
      <c r="N7" s="2">
        <f>((F12+F12)-(H12+H12))/(F12+F12)</f>
        <v>0.6875</v>
      </c>
      <c r="P7" s="2">
        <v>0.16</v>
      </c>
      <c r="Q7">
        <v>10</v>
      </c>
      <c r="R7" s="2">
        <v>0.6875</v>
      </c>
    </row>
    <row r="8" spans="1:18" x14ac:dyDescent="0.35">
      <c r="A8" t="s">
        <v>8</v>
      </c>
      <c r="B8" s="1">
        <v>0.16</v>
      </c>
      <c r="C8" t="s">
        <v>9</v>
      </c>
      <c r="D8" t="s">
        <v>10</v>
      </c>
      <c r="E8">
        <v>6</v>
      </c>
      <c r="F8">
        <v>15</v>
      </c>
      <c r="G8">
        <v>15</v>
      </c>
      <c r="H8">
        <f t="shared" si="0"/>
        <v>0</v>
      </c>
      <c r="I8" s="2">
        <f t="shared" si="1"/>
        <v>1</v>
      </c>
      <c r="L8" s="1">
        <v>0.16</v>
      </c>
      <c r="M8">
        <v>12</v>
      </c>
      <c r="N8" s="2">
        <f>((F14+F15)-(H14+H15))/(F14+F15)</f>
        <v>0.75862068965517238</v>
      </c>
      <c r="P8" s="2">
        <v>0.16</v>
      </c>
      <c r="Q8">
        <v>12</v>
      </c>
      <c r="R8" s="2">
        <v>0.75862068965517238</v>
      </c>
    </row>
    <row r="9" spans="1:18" x14ac:dyDescent="0.35">
      <c r="A9" t="s">
        <v>11</v>
      </c>
      <c r="B9" s="1">
        <v>0.16</v>
      </c>
      <c r="C9" t="s">
        <v>9</v>
      </c>
      <c r="D9" t="s">
        <v>10</v>
      </c>
      <c r="E9">
        <v>6</v>
      </c>
      <c r="F9">
        <v>14</v>
      </c>
      <c r="G9">
        <v>14</v>
      </c>
      <c r="H9">
        <f t="shared" si="0"/>
        <v>0</v>
      </c>
      <c r="I9" s="2">
        <f t="shared" si="1"/>
        <v>1</v>
      </c>
      <c r="L9" s="1">
        <v>0.16</v>
      </c>
      <c r="M9">
        <v>14</v>
      </c>
      <c r="N9" s="2">
        <f>((F16+F17)-(H16+H17))/(F16+F17)</f>
        <v>0.66666666666666663</v>
      </c>
      <c r="P9" s="2">
        <v>0.16</v>
      </c>
      <c r="Q9">
        <v>14</v>
      </c>
      <c r="R9" s="2">
        <v>0.66666666666666663</v>
      </c>
    </row>
    <row r="10" spans="1:18" x14ac:dyDescent="0.35">
      <c r="A10" t="s">
        <v>8</v>
      </c>
      <c r="B10" s="1">
        <v>0.16</v>
      </c>
      <c r="C10" t="s">
        <v>9</v>
      </c>
      <c r="D10" t="s">
        <v>10</v>
      </c>
      <c r="E10">
        <v>8</v>
      </c>
      <c r="F10">
        <v>16</v>
      </c>
      <c r="G10">
        <v>15</v>
      </c>
      <c r="H10">
        <f t="shared" si="0"/>
        <v>1</v>
      </c>
      <c r="I10" s="2">
        <f t="shared" si="1"/>
        <v>0.9375</v>
      </c>
      <c r="L10" s="1">
        <v>0.16</v>
      </c>
      <c r="M10">
        <v>16</v>
      </c>
      <c r="N10" s="2">
        <f>((F18+F19)-(H18+H19))/(F18+F19)</f>
        <v>0.6333333333333333</v>
      </c>
      <c r="P10" s="2">
        <v>0.16</v>
      </c>
      <c r="Q10">
        <v>16</v>
      </c>
      <c r="R10" s="2">
        <v>0.6333333333333333</v>
      </c>
    </row>
    <row r="11" spans="1:18" x14ac:dyDescent="0.35">
      <c r="A11" t="s">
        <v>11</v>
      </c>
      <c r="B11" s="1">
        <v>0.16</v>
      </c>
      <c r="C11" t="s">
        <v>9</v>
      </c>
      <c r="D11" t="s">
        <v>10</v>
      </c>
      <c r="E11">
        <v>8</v>
      </c>
      <c r="F11">
        <v>13</v>
      </c>
      <c r="G11">
        <v>9</v>
      </c>
      <c r="H11">
        <f t="shared" si="0"/>
        <v>4</v>
      </c>
      <c r="I11" s="2">
        <f t="shared" si="1"/>
        <v>0.69230769230769229</v>
      </c>
      <c r="L11" s="1">
        <v>0.16</v>
      </c>
      <c r="M11">
        <v>24</v>
      </c>
      <c r="N11" s="2">
        <f>((F13+F12)-(H13+H12))/(F13+F12)</f>
        <v>0.62068965517241381</v>
      </c>
      <c r="O11" s="2"/>
      <c r="P11" s="2">
        <v>0.16</v>
      </c>
      <c r="Q11">
        <v>24</v>
      </c>
      <c r="R11" s="2">
        <v>0.62068965517241381</v>
      </c>
    </row>
    <row r="12" spans="1:18" x14ac:dyDescent="0.35">
      <c r="A12" t="s">
        <v>8</v>
      </c>
      <c r="B12" s="1">
        <v>0.16</v>
      </c>
      <c r="C12" t="s">
        <v>9</v>
      </c>
      <c r="D12" t="s">
        <v>10</v>
      </c>
      <c r="E12">
        <v>10</v>
      </c>
      <c r="F12">
        <v>16</v>
      </c>
      <c r="G12">
        <v>11</v>
      </c>
      <c r="H12">
        <f t="shared" si="0"/>
        <v>5</v>
      </c>
      <c r="I12" s="2">
        <f t="shared" si="1"/>
        <v>0.6875</v>
      </c>
      <c r="L12" s="1">
        <v>0.16</v>
      </c>
      <c r="M12">
        <v>36</v>
      </c>
      <c r="N12" s="2">
        <f>((F22+F23)-(H22+H23))/(F22+F23)</f>
        <v>0.42424242424242425</v>
      </c>
      <c r="P12" s="2">
        <v>0.16</v>
      </c>
      <c r="Q12">
        <v>36</v>
      </c>
      <c r="R12" s="2">
        <v>0.42424242424242425</v>
      </c>
    </row>
    <row r="13" spans="1:18" x14ac:dyDescent="0.35">
      <c r="A13" t="s">
        <v>11</v>
      </c>
      <c r="B13" s="1">
        <v>0.16</v>
      </c>
      <c r="C13" t="s">
        <v>9</v>
      </c>
      <c r="D13" t="s">
        <v>10</v>
      </c>
      <c r="E13">
        <v>10</v>
      </c>
      <c r="F13">
        <v>13</v>
      </c>
      <c r="G13">
        <v>7</v>
      </c>
      <c r="H13">
        <f t="shared" si="0"/>
        <v>6</v>
      </c>
      <c r="I13" s="2">
        <f t="shared" si="1"/>
        <v>0.53846153846153844</v>
      </c>
      <c r="L13" s="1">
        <v>0.16</v>
      </c>
      <c r="M13">
        <v>48</v>
      </c>
      <c r="N13" s="2">
        <f>((F24+F25)-(H25+H24))/(F25+F24)</f>
        <v>0.4375</v>
      </c>
      <c r="P13" s="2">
        <v>0.16</v>
      </c>
      <c r="Q13">
        <v>48</v>
      </c>
      <c r="R13" s="2">
        <v>0.4375</v>
      </c>
    </row>
    <row r="14" spans="1:18" x14ac:dyDescent="0.35">
      <c r="A14" t="s">
        <v>8</v>
      </c>
      <c r="B14" s="1">
        <v>0.16</v>
      </c>
      <c r="C14" t="s">
        <v>9</v>
      </c>
      <c r="D14" t="s">
        <v>10</v>
      </c>
      <c r="E14">
        <v>12</v>
      </c>
      <c r="F14">
        <v>17</v>
      </c>
      <c r="G14">
        <v>16</v>
      </c>
      <c r="H14">
        <f t="shared" si="0"/>
        <v>1</v>
      </c>
      <c r="I14" s="2">
        <f t="shared" si="1"/>
        <v>0.94117647058823528</v>
      </c>
      <c r="L14" s="1">
        <v>0.02</v>
      </c>
      <c r="M14">
        <v>0</v>
      </c>
      <c r="N14" s="2">
        <f>(I26+I28)/2</f>
        <v>1</v>
      </c>
      <c r="P14" s="2">
        <v>0.02</v>
      </c>
      <c r="Q14">
        <v>0</v>
      </c>
      <c r="R14" s="2">
        <v>1</v>
      </c>
    </row>
    <row r="15" spans="1:18" x14ac:dyDescent="0.35">
      <c r="A15" t="s">
        <v>11</v>
      </c>
      <c r="B15" s="1">
        <v>0.16</v>
      </c>
      <c r="C15" t="s">
        <v>9</v>
      </c>
      <c r="D15" t="s">
        <v>10</v>
      </c>
      <c r="E15">
        <v>12</v>
      </c>
      <c r="F15">
        <v>12</v>
      </c>
      <c r="G15">
        <v>6</v>
      </c>
      <c r="H15">
        <f t="shared" si="0"/>
        <v>6</v>
      </c>
      <c r="I15" s="2">
        <f t="shared" si="1"/>
        <v>0.5</v>
      </c>
      <c r="L15" s="1">
        <v>0.02</v>
      </c>
      <c r="M15">
        <v>2</v>
      </c>
      <c r="N15" s="2">
        <f>(I28+I29)/2</f>
        <v>1</v>
      </c>
      <c r="P15" s="2">
        <v>0.02</v>
      </c>
      <c r="Q15">
        <v>2</v>
      </c>
      <c r="R15" s="2">
        <v>1</v>
      </c>
    </row>
    <row r="16" spans="1:18" x14ac:dyDescent="0.35">
      <c r="A16" t="s">
        <v>8</v>
      </c>
      <c r="B16" s="1">
        <v>0.16</v>
      </c>
      <c r="C16" t="s">
        <v>9</v>
      </c>
      <c r="D16" t="s">
        <v>10</v>
      </c>
      <c r="E16">
        <v>14</v>
      </c>
      <c r="F16">
        <v>17</v>
      </c>
      <c r="G16">
        <v>14</v>
      </c>
      <c r="H16">
        <f t="shared" si="0"/>
        <v>3</v>
      </c>
      <c r="I16" s="2">
        <f t="shared" si="1"/>
        <v>0.82352941176470584</v>
      </c>
      <c r="L16" s="1">
        <v>0.02</v>
      </c>
      <c r="M16">
        <v>4</v>
      </c>
      <c r="N16" s="2">
        <f>(I30+I31)/2</f>
        <v>1</v>
      </c>
      <c r="P16" s="2">
        <v>0.02</v>
      </c>
      <c r="Q16">
        <v>4</v>
      </c>
      <c r="R16" s="2">
        <v>1</v>
      </c>
    </row>
    <row r="17" spans="1:18" x14ac:dyDescent="0.35">
      <c r="A17" t="s">
        <v>11</v>
      </c>
      <c r="B17" s="1">
        <v>0.16</v>
      </c>
      <c r="C17" t="s">
        <v>9</v>
      </c>
      <c r="D17" t="s">
        <v>10</v>
      </c>
      <c r="E17">
        <v>14</v>
      </c>
      <c r="F17">
        <v>13</v>
      </c>
      <c r="G17">
        <v>6</v>
      </c>
      <c r="H17">
        <f t="shared" si="0"/>
        <v>7</v>
      </c>
      <c r="I17" s="2">
        <f t="shared" si="1"/>
        <v>0.46153846153846156</v>
      </c>
      <c r="L17" s="1">
        <v>0.02</v>
      </c>
      <c r="M17">
        <v>6</v>
      </c>
      <c r="N17" s="2">
        <f>((F32+F33)-(H33+H32))/(F33+F32)</f>
        <v>0.9642857142857143</v>
      </c>
      <c r="P17" s="2">
        <v>0.02</v>
      </c>
      <c r="Q17">
        <v>6</v>
      </c>
      <c r="R17" s="2">
        <v>0.9642857142857143</v>
      </c>
    </row>
    <row r="18" spans="1:18" x14ac:dyDescent="0.35">
      <c r="A18" t="s">
        <v>8</v>
      </c>
      <c r="B18" s="1">
        <v>0.16</v>
      </c>
      <c r="C18" t="s">
        <v>9</v>
      </c>
      <c r="D18" t="s">
        <v>10</v>
      </c>
      <c r="E18">
        <v>16</v>
      </c>
      <c r="F18">
        <v>17</v>
      </c>
      <c r="G18">
        <v>15</v>
      </c>
      <c r="H18">
        <f t="shared" si="0"/>
        <v>2</v>
      </c>
      <c r="I18" s="2">
        <f t="shared" si="1"/>
        <v>0.88235294117647056</v>
      </c>
      <c r="L18" s="1">
        <v>0.02</v>
      </c>
      <c r="M18">
        <v>8</v>
      </c>
      <c r="N18" s="2">
        <f>((F34+F35)-(H34+H35))/(F34+F35)</f>
        <v>0.89655172413793105</v>
      </c>
      <c r="P18" s="2">
        <v>0.02</v>
      </c>
      <c r="Q18">
        <v>8</v>
      </c>
      <c r="R18" s="2">
        <v>0.89655172413793105</v>
      </c>
    </row>
    <row r="19" spans="1:18" x14ac:dyDescent="0.35">
      <c r="A19" t="s">
        <v>11</v>
      </c>
      <c r="B19" s="1">
        <v>0.16</v>
      </c>
      <c r="C19" t="s">
        <v>9</v>
      </c>
      <c r="D19" t="s">
        <v>10</v>
      </c>
      <c r="E19">
        <v>16</v>
      </c>
      <c r="F19">
        <v>13</v>
      </c>
      <c r="G19">
        <v>4</v>
      </c>
      <c r="H19">
        <f t="shared" si="0"/>
        <v>9</v>
      </c>
      <c r="I19" s="2">
        <f t="shared" si="1"/>
        <v>0.30769230769230771</v>
      </c>
      <c r="L19" s="1">
        <v>0.02</v>
      </c>
      <c r="M19">
        <v>10</v>
      </c>
      <c r="N19" s="2">
        <f>((F36+F37)-(H36+H37))/(F36+F37)</f>
        <v>0.92592592592592593</v>
      </c>
      <c r="P19" s="2">
        <v>0.02</v>
      </c>
      <c r="Q19">
        <v>10</v>
      </c>
      <c r="R19" s="2">
        <v>0.92592592592592593</v>
      </c>
    </row>
    <row r="20" spans="1:18" x14ac:dyDescent="0.35">
      <c r="A20" t="s">
        <v>8</v>
      </c>
      <c r="B20" s="1">
        <v>0.16</v>
      </c>
      <c r="C20" t="s">
        <v>9</v>
      </c>
      <c r="D20" t="s">
        <v>10</v>
      </c>
      <c r="E20">
        <v>24</v>
      </c>
      <c r="F20">
        <v>17</v>
      </c>
      <c r="G20">
        <v>15</v>
      </c>
      <c r="H20">
        <f t="shared" si="0"/>
        <v>2</v>
      </c>
      <c r="I20" s="2">
        <f t="shared" si="1"/>
        <v>0.88235294117647056</v>
      </c>
      <c r="L20" s="1">
        <v>0.02</v>
      </c>
      <c r="M20">
        <v>12</v>
      </c>
      <c r="N20" s="2">
        <f>((F38+F39)-(H38+H39))/(F38+F39)</f>
        <v>0.85185185185185186</v>
      </c>
      <c r="P20" s="2">
        <v>0.02</v>
      </c>
      <c r="Q20">
        <v>12</v>
      </c>
      <c r="R20" s="2">
        <v>0.85185185185185186</v>
      </c>
    </row>
    <row r="21" spans="1:18" x14ac:dyDescent="0.35">
      <c r="A21" t="s">
        <v>11</v>
      </c>
      <c r="B21" s="1">
        <v>0.16</v>
      </c>
      <c r="C21" t="s">
        <v>9</v>
      </c>
      <c r="D21" t="s">
        <v>10</v>
      </c>
      <c r="E21">
        <v>24</v>
      </c>
      <c r="F21">
        <v>14</v>
      </c>
      <c r="G21">
        <v>11</v>
      </c>
      <c r="H21">
        <f t="shared" si="0"/>
        <v>3</v>
      </c>
      <c r="I21" s="2">
        <f t="shared" si="1"/>
        <v>0.7857142857142857</v>
      </c>
      <c r="L21" s="1">
        <v>0.02</v>
      </c>
      <c r="M21">
        <v>14</v>
      </c>
      <c r="N21" s="2">
        <f>((F40+F41)-(H40+H41))/(F40+F41)</f>
        <v>0.89655172413793105</v>
      </c>
      <c r="P21" s="2">
        <v>0.02</v>
      </c>
      <c r="Q21">
        <v>14</v>
      </c>
      <c r="R21" s="2">
        <v>0.89655172413793105</v>
      </c>
    </row>
    <row r="22" spans="1:18" x14ac:dyDescent="0.35">
      <c r="A22" t="s">
        <v>8</v>
      </c>
      <c r="B22" s="1">
        <v>0.16</v>
      </c>
      <c r="C22" t="s">
        <v>9</v>
      </c>
      <c r="D22" t="s">
        <v>10</v>
      </c>
      <c r="E22">
        <v>36</v>
      </c>
      <c r="F22">
        <v>19</v>
      </c>
      <c r="G22">
        <v>12</v>
      </c>
      <c r="H22">
        <f t="shared" si="0"/>
        <v>7</v>
      </c>
      <c r="I22" s="2">
        <f t="shared" si="1"/>
        <v>0.63157894736842102</v>
      </c>
      <c r="L22" s="1">
        <v>0.02</v>
      </c>
      <c r="M22">
        <v>16</v>
      </c>
      <c r="N22" s="2">
        <f>((F42+F43)-(H42+H43))/(F42+F43)</f>
        <v>0.83333333333333337</v>
      </c>
      <c r="P22" s="2">
        <v>0.02</v>
      </c>
      <c r="Q22">
        <v>16</v>
      </c>
      <c r="R22" s="2">
        <v>0.83333333333333337</v>
      </c>
    </row>
    <row r="23" spans="1:18" x14ac:dyDescent="0.35">
      <c r="A23" t="s">
        <v>11</v>
      </c>
      <c r="B23" s="1">
        <v>0.16</v>
      </c>
      <c r="C23" t="s">
        <v>9</v>
      </c>
      <c r="D23" t="s">
        <v>10</v>
      </c>
      <c r="E23">
        <v>36</v>
      </c>
      <c r="F23">
        <v>14</v>
      </c>
      <c r="G23">
        <v>2</v>
      </c>
      <c r="H23">
        <f t="shared" si="0"/>
        <v>12</v>
      </c>
      <c r="I23" s="2">
        <f t="shared" si="1"/>
        <v>0.14285714285714285</v>
      </c>
      <c r="L23" s="1">
        <v>0.02</v>
      </c>
      <c r="M23">
        <v>24</v>
      </c>
      <c r="N23" s="2">
        <f>((F45+F44)-(H45+H44))/(F45+F44)</f>
        <v>0.8</v>
      </c>
      <c r="P23" s="2">
        <v>0.02</v>
      </c>
      <c r="Q23">
        <v>24</v>
      </c>
      <c r="R23" s="2">
        <v>0.8</v>
      </c>
    </row>
    <row r="24" spans="1:18" x14ac:dyDescent="0.35">
      <c r="A24" t="s">
        <v>8</v>
      </c>
      <c r="B24" s="1">
        <v>0.16</v>
      </c>
      <c r="C24" t="s">
        <v>9</v>
      </c>
      <c r="D24" t="s">
        <v>10</v>
      </c>
      <c r="E24">
        <v>48</v>
      </c>
      <c r="F24">
        <v>18</v>
      </c>
      <c r="G24">
        <v>12</v>
      </c>
      <c r="H24">
        <f t="shared" si="0"/>
        <v>6</v>
      </c>
      <c r="I24" s="2">
        <f t="shared" si="1"/>
        <v>0.66666666666666663</v>
      </c>
      <c r="L24" s="1">
        <v>0.02</v>
      </c>
      <c r="M24">
        <v>36</v>
      </c>
      <c r="N24" s="2">
        <f>((F46+F47)-(H46+H47))/(F46+F47)</f>
        <v>0.74193548387096775</v>
      </c>
      <c r="P24" s="2">
        <v>0.02</v>
      </c>
      <c r="Q24">
        <v>36</v>
      </c>
      <c r="R24" s="2">
        <v>0.74193548387096775</v>
      </c>
    </row>
    <row r="25" spans="1:18" x14ac:dyDescent="0.35">
      <c r="A25" t="s">
        <v>11</v>
      </c>
      <c r="B25" s="1">
        <v>0.16</v>
      </c>
      <c r="C25" t="s">
        <v>9</v>
      </c>
      <c r="D25" t="s">
        <v>10</v>
      </c>
      <c r="E25">
        <v>48</v>
      </c>
      <c r="F25">
        <v>14</v>
      </c>
      <c r="G25">
        <v>2</v>
      </c>
      <c r="H25">
        <f t="shared" si="0"/>
        <v>12</v>
      </c>
      <c r="I25" s="2">
        <f t="shared" si="1"/>
        <v>0.14285714285714285</v>
      </c>
      <c r="L25" s="1">
        <v>0.02</v>
      </c>
      <c r="M25">
        <v>48</v>
      </c>
      <c r="N25" s="2">
        <f>((F27+F26)-(H27+H26))/(F27+F26)</f>
        <v>1</v>
      </c>
      <c r="P25" s="2">
        <v>0.02</v>
      </c>
      <c r="Q25">
        <v>48</v>
      </c>
      <c r="R25" s="2">
        <v>1</v>
      </c>
    </row>
    <row r="26" spans="1:18" x14ac:dyDescent="0.35">
      <c r="A26" t="s">
        <v>8</v>
      </c>
      <c r="B26" s="1">
        <v>0.02</v>
      </c>
      <c r="C26" t="s">
        <v>9</v>
      </c>
      <c r="D26" t="s">
        <v>10</v>
      </c>
      <c r="E26">
        <v>0</v>
      </c>
      <c r="F26">
        <v>10</v>
      </c>
      <c r="G26">
        <v>10</v>
      </c>
      <c r="H26">
        <f t="shared" si="0"/>
        <v>0</v>
      </c>
      <c r="I26" s="2">
        <f t="shared" si="1"/>
        <v>1</v>
      </c>
    </row>
    <row r="27" spans="1:18" x14ac:dyDescent="0.35">
      <c r="A27" t="s">
        <v>11</v>
      </c>
      <c r="B27" s="1">
        <v>0.02</v>
      </c>
      <c r="C27" t="s">
        <v>9</v>
      </c>
      <c r="D27" t="s">
        <v>10</v>
      </c>
      <c r="E27">
        <v>0</v>
      </c>
      <c r="F27">
        <v>6</v>
      </c>
      <c r="G27">
        <v>6</v>
      </c>
      <c r="H27">
        <f t="shared" si="0"/>
        <v>0</v>
      </c>
      <c r="I27" s="2">
        <f t="shared" si="1"/>
        <v>1</v>
      </c>
    </row>
    <row r="28" spans="1:18" x14ac:dyDescent="0.35">
      <c r="A28" t="s">
        <v>8</v>
      </c>
      <c r="B28" s="1">
        <v>0.02</v>
      </c>
      <c r="C28" t="s">
        <v>9</v>
      </c>
      <c r="D28" t="s">
        <v>10</v>
      </c>
      <c r="E28">
        <v>2</v>
      </c>
      <c r="F28">
        <v>15</v>
      </c>
      <c r="G28">
        <v>15</v>
      </c>
      <c r="H28">
        <f t="shared" si="0"/>
        <v>0</v>
      </c>
      <c r="I28" s="2">
        <f t="shared" si="1"/>
        <v>1</v>
      </c>
    </row>
    <row r="29" spans="1:18" x14ac:dyDescent="0.35">
      <c r="A29" t="s">
        <v>11</v>
      </c>
      <c r="B29" s="1">
        <v>0.02</v>
      </c>
      <c r="C29" t="s">
        <v>9</v>
      </c>
      <c r="D29" t="s">
        <v>10</v>
      </c>
      <c r="E29">
        <v>2</v>
      </c>
      <c r="F29">
        <v>11</v>
      </c>
      <c r="G29">
        <v>11</v>
      </c>
      <c r="H29">
        <f t="shared" si="0"/>
        <v>0</v>
      </c>
      <c r="I29" s="2">
        <f t="shared" si="1"/>
        <v>1</v>
      </c>
    </row>
    <row r="30" spans="1:18" x14ac:dyDescent="0.35">
      <c r="A30" t="s">
        <v>8</v>
      </c>
      <c r="B30" s="1">
        <v>0.02</v>
      </c>
      <c r="C30" t="s">
        <v>9</v>
      </c>
      <c r="D30" t="s">
        <v>10</v>
      </c>
      <c r="E30">
        <v>4</v>
      </c>
      <c r="F30">
        <v>12</v>
      </c>
      <c r="G30">
        <v>12</v>
      </c>
      <c r="H30">
        <f t="shared" si="0"/>
        <v>0</v>
      </c>
      <c r="I30" s="2">
        <f t="shared" si="1"/>
        <v>1</v>
      </c>
    </row>
    <row r="31" spans="1:18" x14ac:dyDescent="0.35">
      <c r="A31" t="s">
        <v>11</v>
      </c>
      <c r="B31" s="1">
        <v>0.02</v>
      </c>
      <c r="C31" t="s">
        <v>9</v>
      </c>
      <c r="D31" t="s">
        <v>10</v>
      </c>
      <c r="E31">
        <v>4</v>
      </c>
      <c r="F31">
        <v>13</v>
      </c>
      <c r="G31">
        <v>13</v>
      </c>
      <c r="H31">
        <f t="shared" si="0"/>
        <v>0</v>
      </c>
      <c r="I31" s="2">
        <f t="shared" si="1"/>
        <v>1</v>
      </c>
    </row>
    <row r="32" spans="1:18" x14ac:dyDescent="0.35">
      <c r="A32" t="s">
        <v>8</v>
      </c>
      <c r="B32" s="1">
        <v>0.02</v>
      </c>
      <c r="C32" t="s">
        <v>9</v>
      </c>
      <c r="D32" t="s">
        <v>10</v>
      </c>
      <c r="E32">
        <v>6</v>
      </c>
      <c r="F32">
        <v>15</v>
      </c>
      <c r="G32">
        <v>15</v>
      </c>
      <c r="H32">
        <f t="shared" si="0"/>
        <v>0</v>
      </c>
      <c r="I32" s="2">
        <f t="shared" si="1"/>
        <v>1</v>
      </c>
    </row>
    <row r="33" spans="1:9" x14ac:dyDescent="0.35">
      <c r="A33" t="s">
        <v>11</v>
      </c>
      <c r="B33" s="1">
        <v>0.02</v>
      </c>
      <c r="C33" t="s">
        <v>9</v>
      </c>
      <c r="D33" t="s">
        <v>10</v>
      </c>
      <c r="E33">
        <v>6</v>
      </c>
      <c r="F33">
        <v>13</v>
      </c>
      <c r="G33">
        <v>12</v>
      </c>
      <c r="H33">
        <f t="shared" si="0"/>
        <v>1</v>
      </c>
      <c r="I33" s="2">
        <f t="shared" si="1"/>
        <v>0.92307692307692313</v>
      </c>
    </row>
    <row r="34" spans="1:9" x14ac:dyDescent="0.35">
      <c r="A34" t="s">
        <v>8</v>
      </c>
      <c r="B34" s="1">
        <v>0.02</v>
      </c>
      <c r="C34" t="s">
        <v>9</v>
      </c>
      <c r="D34" t="s">
        <v>10</v>
      </c>
      <c r="E34">
        <v>8</v>
      </c>
      <c r="F34">
        <v>16</v>
      </c>
      <c r="G34">
        <v>16</v>
      </c>
      <c r="H34">
        <f t="shared" si="0"/>
        <v>0</v>
      </c>
      <c r="I34" s="2">
        <f t="shared" si="1"/>
        <v>1</v>
      </c>
    </row>
    <row r="35" spans="1:9" x14ac:dyDescent="0.35">
      <c r="A35" t="s">
        <v>11</v>
      </c>
      <c r="B35" s="1">
        <v>0.02</v>
      </c>
      <c r="C35" t="s">
        <v>9</v>
      </c>
      <c r="D35" t="s">
        <v>10</v>
      </c>
      <c r="E35">
        <v>8</v>
      </c>
      <c r="F35">
        <v>13</v>
      </c>
      <c r="G35">
        <v>10</v>
      </c>
      <c r="H35">
        <f t="shared" si="0"/>
        <v>3</v>
      </c>
      <c r="I35" s="2">
        <f t="shared" si="1"/>
        <v>0.76923076923076927</v>
      </c>
    </row>
    <row r="36" spans="1:9" x14ac:dyDescent="0.35">
      <c r="A36" t="s">
        <v>8</v>
      </c>
      <c r="B36" s="1">
        <v>0.02</v>
      </c>
      <c r="C36" t="s">
        <v>9</v>
      </c>
      <c r="D36" t="s">
        <v>10</v>
      </c>
      <c r="E36">
        <v>10</v>
      </c>
      <c r="F36">
        <v>16</v>
      </c>
      <c r="G36">
        <v>16</v>
      </c>
      <c r="H36">
        <f t="shared" si="0"/>
        <v>0</v>
      </c>
      <c r="I36" s="2">
        <f t="shared" si="1"/>
        <v>1</v>
      </c>
    </row>
    <row r="37" spans="1:9" x14ac:dyDescent="0.35">
      <c r="A37" t="s">
        <v>11</v>
      </c>
      <c r="B37" s="1">
        <v>0.02</v>
      </c>
      <c r="C37" t="s">
        <v>9</v>
      </c>
      <c r="D37" t="s">
        <v>10</v>
      </c>
      <c r="E37">
        <v>10</v>
      </c>
      <c r="F37">
        <v>11</v>
      </c>
      <c r="G37">
        <v>9</v>
      </c>
      <c r="H37">
        <f t="shared" si="0"/>
        <v>2</v>
      </c>
      <c r="I37" s="2">
        <f t="shared" si="1"/>
        <v>0.81818181818181823</v>
      </c>
    </row>
    <row r="38" spans="1:9" x14ac:dyDescent="0.35">
      <c r="A38" t="s">
        <v>8</v>
      </c>
      <c r="B38" s="1">
        <v>0.02</v>
      </c>
      <c r="C38" t="s">
        <v>9</v>
      </c>
      <c r="D38" t="s">
        <v>10</v>
      </c>
      <c r="E38">
        <v>12</v>
      </c>
      <c r="F38">
        <v>16</v>
      </c>
      <c r="G38">
        <v>14</v>
      </c>
      <c r="H38">
        <f t="shared" si="0"/>
        <v>2</v>
      </c>
      <c r="I38" s="2">
        <f t="shared" si="1"/>
        <v>0.875</v>
      </c>
    </row>
    <row r="39" spans="1:9" x14ac:dyDescent="0.35">
      <c r="A39" t="s">
        <v>11</v>
      </c>
      <c r="B39" s="1">
        <v>0.02</v>
      </c>
      <c r="C39" t="s">
        <v>9</v>
      </c>
      <c r="D39" t="s">
        <v>10</v>
      </c>
      <c r="E39">
        <v>12</v>
      </c>
      <c r="F39">
        <v>11</v>
      </c>
      <c r="G39">
        <v>9</v>
      </c>
      <c r="H39">
        <f t="shared" si="0"/>
        <v>2</v>
      </c>
      <c r="I39" s="2">
        <f t="shared" si="1"/>
        <v>0.81818181818181823</v>
      </c>
    </row>
    <row r="40" spans="1:9" x14ac:dyDescent="0.35">
      <c r="A40" t="s">
        <v>8</v>
      </c>
      <c r="B40" s="1">
        <v>0.02</v>
      </c>
      <c r="C40" t="s">
        <v>9</v>
      </c>
      <c r="D40" t="s">
        <v>10</v>
      </c>
      <c r="E40">
        <v>14</v>
      </c>
      <c r="F40">
        <v>17</v>
      </c>
      <c r="G40">
        <v>17</v>
      </c>
      <c r="H40">
        <f t="shared" si="0"/>
        <v>0</v>
      </c>
      <c r="I40" s="2">
        <f t="shared" si="1"/>
        <v>1</v>
      </c>
    </row>
    <row r="41" spans="1:9" x14ac:dyDescent="0.35">
      <c r="A41" t="s">
        <v>11</v>
      </c>
      <c r="B41" s="1">
        <v>0.02</v>
      </c>
      <c r="C41" t="s">
        <v>9</v>
      </c>
      <c r="D41" t="s">
        <v>10</v>
      </c>
      <c r="E41">
        <v>14</v>
      </c>
      <c r="F41">
        <v>12</v>
      </c>
      <c r="G41">
        <v>9</v>
      </c>
      <c r="H41">
        <f t="shared" si="0"/>
        <v>3</v>
      </c>
      <c r="I41" s="2">
        <f t="shared" si="1"/>
        <v>0.75</v>
      </c>
    </row>
    <row r="42" spans="1:9" x14ac:dyDescent="0.35">
      <c r="A42" t="s">
        <v>8</v>
      </c>
      <c r="B42" s="1">
        <v>0.02</v>
      </c>
      <c r="C42" t="s">
        <v>9</v>
      </c>
      <c r="D42" t="s">
        <v>10</v>
      </c>
      <c r="E42">
        <v>16</v>
      </c>
      <c r="F42">
        <v>17</v>
      </c>
      <c r="G42">
        <v>16</v>
      </c>
      <c r="H42">
        <f t="shared" si="0"/>
        <v>1</v>
      </c>
      <c r="I42" s="2">
        <f t="shared" si="1"/>
        <v>0.94117647058823528</v>
      </c>
    </row>
    <row r="43" spans="1:9" x14ac:dyDescent="0.35">
      <c r="A43" t="s">
        <v>11</v>
      </c>
      <c r="B43" s="1">
        <v>0.02</v>
      </c>
      <c r="C43" t="s">
        <v>9</v>
      </c>
      <c r="D43" t="s">
        <v>10</v>
      </c>
      <c r="E43">
        <v>16</v>
      </c>
      <c r="F43">
        <v>13</v>
      </c>
      <c r="G43">
        <v>9</v>
      </c>
      <c r="H43">
        <f t="shared" si="0"/>
        <v>4</v>
      </c>
      <c r="I43" s="2">
        <f t="shared" si="1"/>
        <v>0.69230769230769229</v>
      </c>
    </row>
    <row r="44" spans="1:9" x14ac:dyDescent="0.35">
      <c r="A44" t="s">
        <v>8</v>
      </c>
      <c r="B44" s="1">
        <v>0.02</v>
      </c>
      <c r="C44" t="s">
        <v>9</v>
      </c>
      <c r="D44" t="s">
        <v>10</v>
      </c>
      <c r="E44">
        <v>24</v>
      </c>
      <c r="F44">
        <v>17</v>
      </c>
      <c r="G44">
        <v>13</v>
      </c>
      <c r="H44">
        <f t="shared" si="0"/>
        <v>4</v>
      </c>
      <c r="I44" s="2">
        <f t="shared" si="1"/>
        <v>0.76470588235294112</v>
      </c>
    </row>
    <row r="45" spans="1:9" x14ac:dyDescent="0.35">
      <c r="A45" t="s">
        <v>11</v>
      </c>
      <c r="B45" s="1">
        <v>0.02</v>
      </c>
      <c r="C45" t="s">
        <v>9</v>
      </c>
      <c r="D45" t="s">
        <v>10</v>
      </c>
      <c r="E45">
        <v>24</v>
      </c>
      <c r="F45">
        <v>13</v>
      </c>
      <c r="G45">
        <v>11</v>
      </c>
      <c r="H45">
        <f t="shared" si="0"/>
        <v>2</v>
      </c>
      <c r="I45" s="2">
        <f t="shared" si="1"/>
        <v>0.84615384615384615</v>
      </c>
    </row>
    <row r="46" spans="1:9" x14ac:dyDescent="0.35">
      <c r="A46" t="s">
        <v>8</v>
      </c>
      <c r="B46" s="1">
        <v>0.02</v>
      </c>
      <c r="C46" t="s">
        <v>9</v>
      </c>
      <c r="D46" t="s">
        <v>10</v>
      </c>
      <c r="E46">
        <v>36</v>
      </c>
      <c r="F46">
        <v>19</v>
      </c>
      <c r="G46">
        <v>12</v>
      </c>
      <c r="H46">
        <f t="shared" si="0"/>
        <v>7</v>
      </c>
      <c r="I46" s="2">
        <f t="shared" si="1"/>
        <v>0.63157894736842102</v>
      </c>
    </row>
    <row r="47" spans="1:9" x14ac:dyDescent="0.35">
      <c r="A47" t="s">
        <v>11</v>
      </c>
      <c r="B47" s="1">
        <v>0.02</v>
      </c>
      <c r="C47" t="s">
        <v>9</v>
      </c>
      <c r="D47" t="s">
        <v>10</v>
      </c>
      <c r="E47">
        <v>36</v>
      </c>
      <c r="F47">
        <v>12</v>
      </c>
      <c r="G47">
        <v>11</v>
      </c>
      <c r="H47">
        <f t="shared" si="0"/>
        <v>1</v>
      </c>
      <c r="I47" s="2">
        <f t="shared" si="1"/>
        <v>0.91666666666666663</v>
      </c>
    </row>
    <row r="48" spans="1:9" x14ac:dyDescent="0.35">
      <c r="A48" t="s">
        <v>8</v>
      </c>
      <c r="B48" s="1">
        <v>0.02</v>
      </c>
      <c r="C48" t="s">
        <v>9</v>
      </c>
      <c r="D48" t="s">
        <v>10</v>
      </c>
      <c r="E48">
        <v>48</v>
      </c>
      <c r="F48">
        <v>19</v>
      </c>
      <c r="G48">
        <v>12</v>
      </c>
      <c r="H48">
        <f t="shared" si="0"/>
        <v>7</v>
      </c>
      <c r="I48" s="2">
        <f t="shared" si="1"/>
        <v>0.63157894736842102</v>
      </c>
    </row>
    <row r="49" spans="1:9" x14ac:dyDescent="0.35">
      <c r="A49" t="s">
        <v>11</v>
      </c>
      <c r="B49" s="1">
        <v>0.02</v>
      </c>
      <c r="C49" t="s">
        <v>9</v>
      </c>
      <c r="D49" t="s">
        <v>10</v>
      </c>
      <c r="E49">
        <v>48</v>
      </c>
      <c r="F49">
        <v>12</v>
      </c>
      <c r="G49">
        <v>11</v>
      </c>
      <c r="H49">
        <f t="shared" si="0"/>
        <v>1</v>
      </c>
      <c r="I49" s="2">
        <f t="shared" si="1"/>
        <v>0.91666666666666663</v>
      </c>
    </row>
  </sheetData>
  <sortState xmlns:xlrd2="http://schemas.microsoft.com/office/spreadsheetml/2017/richdata2" ref="L2:N25">
    <sortCondition descending="1" ref="L2:L2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80C4C-B9B5-4EBE-8E79-D06F91F2EB2E}">
  <dimension ref="A1:N31"/>
  <sheetViews>
    <sheetView workbookViewId="0">
      <selection activeCell="L13" sqref="L13:N23"/>
    </sheetView>
  </sheetViews>
  <sheetFormatPr defaultRowHeight="14.5" x14ac:dyDescent="0.35"/>
  <cols>
    <col min="14" max="14" width="8.7265625" style="2"/>
  </cols>
  <sheetData>
    <row r="1" spans="1:14" x14ac:dyDescent="0.3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s="2" t="s">
        <v>12</v>
      </c>
      <c r="L1" t="s">
        <v>1</v>
      </c>
      <c r="M1" t="s">
        <v>3</v>
      </c>
      <c r="N1" s="2" t="s">
        <v>12</v>
      </c>
    </row>
    <row r="2" spans="1:14" x14ac:dyDescent="0.35">
      <c r="A2" t="s">
        <v>8</v>
      </c>
      <c r="B2" s="1">
        <v>0.02</v>
      </c>
      <c r="C2" t="s">
        <v>9</v>
      </c>
      <c r="D2" t="s">
        <v>10</v>
      </c>
      <c r="E2">
        <v>0</v>
      </c>
      <c r="F2">
        <v>10</v>
      </c>
      <c r="G2">
        <v>10</v>
      </c>
      <c r="H2">
        <f t="shared" ref="H2:H31" si="0">F2-G2</f>
        <v>0</v>
      </c>
      <c r="I2" s="2">
        <f t="shared" ref="I2:I31" si="1">(F2-H2)/F2</f>
        <v>1</v>
      </c>
      <c r="L2" s="1">
        <v>0.16</v>
      </c>
      <c r="M2">
        <v>0</v>
      </c>
      <c r="N2" s="2">
        <f>((F17+F18+F19)-(H17+H18+H19))/(F17+F18+F19)</f>
        <v>1</v>
      </c>
    </row>
    <row r="3" spans="1:14" x14ac:dyDescent="0.35">
      <c r="A3" t="s">
        <v>11</v>
      </c>
      <c r="B3" s="1">
        <v>0.02</v>
      </c>
      <c r="C3" t="s">
        <v>9</v>
      </c>
      <c r="D3" t="s">
        <v>10</v>
      </c>
      <c r="E3">
        <v>0</v>
      </c>
      <c r="F3">
        <v>8</v>
      </c>
      <c r="G3">
        <v>8</v>
      </c>
      <c r="H3">
        <f t="shared" si="0"/>
        <v>0</v>
      </c>
      <c r="I3" s="2">
        <f t="shared" si="1"/>
        <v>1</v>
      </c>
      <c r="L3" s="1">
        <v>0.02</v>
      </c>
      <c r="M3">
        <v>0</v>
      </c>
      <c r="N3" s="2">
        <f>((F2+F3+F4)-(H2+H3+H4))/(F2+F3+F4)</f>
        <v>1</v>
      </c>
    </row>
    <row r="4" spans="1:14" x14ac:dyDescent="0.35">
      <c r="A4" t="s">
        <v>14</v>
      </c>
      <c r="B4" s="1">
        <v>0.02</v>
      </c>
      <c r="C4" t="s">
        <v>9</v>
      </c>
      <c r="D4" t="s">
        <v>10</v>
      </c>
      <c r="E4">
        <v>0</v>
      </c>
      <c r="F4">
        <v>6</v>
      </c>
      <c r="G4">
        <v>6</v>
      </c>
      <c r="H4">
        <f t="shared" si="0"/>
        <v>0</v>
      </c>
      <c r="I4" s="2">
        <f t="shared" si="1"/>
        <v>1</v>
      </c>
      <c r="L4" s="1">
        <v>0.16</v>
      </c>
      <c r="M4">
        <v>2</v>
      </c>
      <c r="N4" s="2">
        <f>((F20+F21+F22)-(H20+H21+H22))/(F20+F21+F22)</f>
        <v>0.74285714285714288</v>
      </c>
    </row>
    <row r="5" spans="1:14" x14ac:dyDescent="0.35">
      <c r="A5" t="s">
        <v>8</v>
      </c>
      <c r="B5" s="1">
        <v>0.02</v>
      </c>
      <c r="C5" t="s">
        <v>9</v>
      </c>
      <c r="D5" t="s">
        <v>10</v>
      </c>
      <c r="E5">
        <v>2</v>
      </c>
      <c r="F5">
        <v>12</v>
      </c>
      <c r="G5">
        <v>11</v>
      </c>
      <c r="H5">
        <f t="shared" si="0"/>
        <v>1</v>
      </c>
      <c r="I5" s="2">
        <f t="shared" si="1"/>
        <v>0.91666666666666663</v>
      </c>
      <c r="L5" s="1">
        <v>0.02</v>
      </c>
      <c r="M5">
        <v>2</v>
      </c>
      <c r="N5" s="2">
        <f>((F7+F8+F6)-(H7+H8+H6))/(F7+F8+F6)</f>
        <v>0.83333333333333337</v>
      </c>
    </row>
    <row r="6" spans="1:14" x14ac:dyDescent="0.35">
      <c r="A6" t="s">
        <v>11</v>
      </c>
      <c r="B6" s="1">
        <v>0.02</v>
      </c>
      <c r="C6" t="s">
        <v>9</v>
      </c>
      <c r="D6" t="s">
        <v>10</v>
      </c>
      <c r="E6">
        <v>2</v>
      </c>
      <c r="F6">
        <v>12</v>
      </c>
      <c r="G6">
        <v>8</v>
      </c>
      <c r="H6">
        <f t="shared" si="0"/>
        <v>4</v>
      </c>
      <c r="I6" s="2">
        <f t="shared" si="1"/>
        <v>0.66666666666666663</v>
      </c>
      <c r="L6" s="1">
        <v>0.16</v>
      </c>
      <c r="M6">
        <v>4</v>
      </c>
      <c r="N6" s="2">
        <f>((F23+F24+F25)-(H25+H23+H24))/(F25+F24+F23)</f>
        <v>0.86486486486486491</v>
      </c>
    </row>
    <row r="7" spans="1:14" x14ac:dyDescent="0.35">
      <c r="A7" t="s">
        <v>14</v>
      </c>
      <c r="B7" s="1">
        <v>0.02</v>
      </c>
      <c r="C7" t="s">
        <v>9</v>
      </c>
      <c r="D7" t="s">
        <v>10</v>
      </c>
      <c r="E7">
        <v>2</v>
      </c>
      <c r="F7">
        <v>12</v>
      </c>
      <c r="G7">
        <v>11</v>
      </c>
      <c r="H7">
        <f t="shared" si="0"/>
        <v>1</v>
      </c>
      <c r="I7" s="2">
        <f t="shared" si="1"/>
        <v>0.91666666666666663</v>
      </c>
      <c r="L7" s="1">
        <v>0.02</v>
      </c>
      <c r="M7">
        <v>4</v>
      </c>
      <c r="N7" s="2">
        <f>((F9+F10+F8)-(H9+H10+H8))/(F10+F9+F8)</f>
        <v>0.78378378378378377</v>
      </c>
    </row>
    <row r="8" spans="1:14" x14ac:dyDescent="0.35">
      <c r="A8" t="s">
        <v>8</v>
      </c>
      <c r="B8" s="1">
        <v>0.02</v>
      </c>
      <c r="C8" t="s">
        <v>9</v>
      </c>
      <c r="D8" t="s">
        <v>10</v>
      </c>
      <c r="E8">
        <v>4</v>
      </c>
      <c r="F8">
        <v>12</v>
      </c>
      <c r="G8">
        <v>11</v>
      </c>
      <c r="H8">
        <f t="shared" si="0"/>
        <v>1</v>
      </c>
      <c r="I8" s="2">
        <f t="shared" si="1"/>
        <v>0.91666666666666663</v>
      </c>
      <c r="L8" s="1">
        <v>0.16</v>
      </c>
      <c r="M8">
        <v>6</v>
      </c>
      <c r="N8" s="2">
        <f>((F26+F27+F28)-(H26+H27+H28))/(F26+F27+F28)</f>
        <v>0.78378378378378377</v>
      </c>
    </row>
    <row r="9" spans="1:14" x14ac:dyDescent="0.35">
      <c r="A9" t="s">
        <v>11</v>
      </c>
      <c r="B9" s="1">
        <v>0.02</v>
      </c>
      <c r="C9" t="s">
        <v>9</v>
      </c>
      <c r="D9" t="s">
        <v>10</v>
      </c>
      <c r="E9">
        <v>4</v>
      </c>
      <c r="F9">
        <v>12</v>
      </c>
      <c r="G9">
        <v>8</v>
      </c>
      <c r="H9">
        <f t="shared" si="0"/>
        <v>4</v>
      </c>
      <c r="I9" s="2">
        <f t="shared" si="1"/>
        <v>0.66666666666666663</v>
      </c>
      <c r="L9" s="1">
        <v>0.02</v>
      </c>
      <c r="M9">
        <v>6</v>
      </c>
      <c r="N9" s="2">
        <f>((F11+F12+F13)-(H11+H12+H13))/(F11+F12+F13)</f>
        <v>0.78787878787878785</v>
      </c>
    </row>
    <row r="10" spans="1:14" x14ac:dyDescent="0.35">
      <c r="A10" t="s">
        <v>14</v>
      </c>
      <c r="B10" s="1">
        <v>0.02</v>
      </c>
      <c r="C10" t="s">
        <v>9</v>
      </c>
      <c r="D10" t="s">
        <v>10</v>
      </c>
      <c r="E10">
        <v>4</v>
      </c>
      <c r="F10">
        <v>13</v>
      </c>
      <c r="G10">
        <v>10</v>
      </c>
      <c r="H10">
        <f t="shared" si="0"/>
        <v>3</v>
      </c>
      <c r="I10" s="2">
        <f t="shared" si="1"/>
        <v>0.76923076923076927</v>
      </c>
      <c r="L10" s="1">
        <v>0.16</v>
      </c>
      <c r="M10">
        <v>8</v>
      </c>
      <c r="N10" s="2">
        <f>((F29+F30+F31)-(H29+H30+H31))/(F29+F30+F31)</f>
        <v>0.55000000000000004</v>
      </c>
    </row>
    <row r="11" spans="1:14" x14ac:dyDescent="0.35">
      <c r="A11" t="s">
        <v>8</v>
      </c>
      <c r="B11" s="1">
        <v>0.02</v>
      </c>
      <c r="C11" t="s">
        <v>9</v>
      </c>
      <c r="D11" t="s">
        <v>10</v>
      </c>
      <c r="E11">
        <v>6</v>
      </c>
      <c r="F11">
        <v>11</v>
      </c>
      <c r="G11">
        <v>9</v>
      </c>
      <c r="H11">
        <f t="shared" si="0"/>
        <v>2</v>
      </c>
      <c r="I11" s="2">
        <f t="shared" si="1"/>
        <v>0.81818181818181823</v>
      </c>
      <c r="L11" s="1">
        <v>0.02</v>
      </c>
      <c r="M11">
        <v>8</v>
      </c>
      <c r="N11" s="2">
        <f>((F14+F15+F16)-(H14+H15+H16))/(F14+F15+F16)</f>
        <v>0.57894736842105265</v>
      </c>
    </row>
    <row r="12" spans="1:14" x14ac:dyDescent="0.35">
      <c r="A12" t="s">
        <v>11</v>
      </c>
      <c r="B12" s="1">
        <v>0.02</v>
      </c>
      <c r="C12" t="s">
        <v>9</v>
      </c>
      <c r="D12" t="s">
        <v>10</v>
      </c>
      <c r="E12">
        <v>6</v>
      </c>
      <c r="F12">
        <v>12</v>
      </c>
      <c r="G12">
        <v>8</v>
      </c>
      <c r="H12">
        <f t="shared" si="0"/>
        <v>4</v>
      </c>
      <c r="I12" s="2">
        <f t="shared" si="1"/>
        <v>0.66666666666666663</v>
      </c>
    </row>
    <row r="13" spans="1:14" x14ac:dyDescent="0.35">
      <c r="A13" t="s">
        <v>14</v>
      </c>
      <c r="B13" s="1">
        <v>0.02</v>
      </c>
      <c r="C13" t="s">
        <v>9</v>
      </c>
      <c r="D13" t="s">
        <v>10</v>
      </c>
      <c r="E13">
        <v>6</v>
      </c>
      <c r="F13">
        <v>10</v>
      </c>
      <c r="G13">
        <v>9</v>
      </c>
      <c r="H13">
        <f t="shared" si="0"/>
        <v>1</v>
      </c>
      <c r="I13" s="2">
        <f t="shared" si="1"/>
        <v>0.9</v>
      </c>
      <c r="L13" t="s">
        <v>1</v>
      </c>
      <c r="M13" t="s">
        <v>3</v>
      </c>
      <c r="N13" s="2" t="s">
        <v>12</v>
      </c>
    </row>
    <row r="14" spans="1:14" x14ac:dyDescent="0.35">
      <c r="A14" t="s">
        <v>8</v>
      </c>
      <c r="B14" s="1">
        <v>0.02</v>
      </c>
      <c r="C14" t="s">
        <v>9</v>
      </c>
      <c r="D14" t="s">
        <v>10</v>
      </c>
      <c r="E14">
        <v>8</v>
      </c>
      <c r="F14">
        <v>12</v>
      </c>
      <c r="G14">
        <v>7</v>
      </c>
      <c r="H14">
        <f t="shared" si="0"/>
        <v>5</v>
      </c>
      <c r="I14" s="2">
        <f t="shared" si="1"/>
        <v>0.58333333333333337</v>
      </c>
      <c r="L14" s="2">
        <v>0.16</v>
      </c>
      <c r="M14">
        <v>0</v>
      </c>
      <c r="N14" s="2">
        <v>1</v>
      </c>
    </row>
    <row r="15" spans="1:14" x14ac:dyDescent="0.35">
      <c r="A15" t="s">
        <v>11</v>
      </c>
      <c r="B15" s="1">
        <v>0.02</v>
      </c>
      <c r="C15" t="s">
        <v>9</v>
      </c>
      <c r="D15" t="s">
        <v>10</v>
      </c>
      <c r="E15">
        <v>8</v>
      </c>
      <c r="F15">
        <v>13</v>
      </c>
      <c r="G15">
        <v>9</v>
      </c>
      <c r="H15">
        <f t="shared" si="0"/>
        <v>4</v>
      </c>
      <c r="I15" s="2">
        <f t="shared" si="1"/>
        <v>0.69230769230769229</v>
      </c>
      <c r="L15" s="2">
        <v>0.02</v>
      </c>
      <c r="M15">
        <v>0</v>
      </c>
      <c r="N15" s="2">
        <v>1</v>
      </c>
    </row>
    <row r="16" spans="1:14" x14ac:dyDescent="0.35">
      <c r="A16" t="s">
        <v>14</v>
      </c>
      <c r="B16" s="1">
        <v>0.02</v>
      </c>
      <c r="C16" t="s">
        <v>9</v>
      </c>
      <c r="D16" t="s">
        <v>10</v>
      </c>
      <c r="E16">
        <v>8</v>
      </c>
      <c r="F16">
        <v>13</v>
      </c>
      <c r="G16">
        <v>6</v>
      </c>
      <c r="H16">
        <f t="shared" si="0"/>
        <v>7</v>
      </c>
      <c r="I16" s="2">
        <f t="shared" si="1"/>
        <v>0.46153846153846156</v>
      </c>
      <c r="L16" s="2">
        <v>0.16</v>
      </c>
      <c r="M16">
        <v>2</v>
      </c>
      <c r="N16" s="2">
        <v>0.74285714285714288</v>
      </c>
    </row>
    <row r="17" spans="1:14" x14ac:dyDescent="0.35">
      <c r="A17" t="s">
        <v>8</v>
      </c>
      <c r="B17" s="1">
        <v>0.16</v>
      </c>
      <c r="C17" t="s">
        <v>9</v>
      </c>
      <c r="D17" t="s">
        <v>10</v>
      </c>
      <c r="E17">
        <v>0</v>
      </c>
      <c r="F17">
        <v>10</v>
      </c>
      <c r="G17">
        <v>10</v>
      </c>
      <c r="H17">
        <f t="shared" si="0"/>
        <v>0</v>
      </c>
      <c r="I17" s="2">
        <f t="shared" si="1"/>
        <v>1</v>
      </c>
      <c r="L17" s="2">
        <v>0.02</v>
      </c>
      <c r="M17">
        <v>2</v>
      </c>
      <c r="N17" s="2">
        <v>0.83333333333333337</v>
      </c>
    </row>
    <row r="18" spans="1:14" x14ac:dyDescent="0.35">
      <c r="A18" t="s">
        <v>11</v>
      </c>
      <c r="B18" s="1">
        <v>0.16</v>
      </c>
      <c r="C18" t="s">
        <v>9</v>
      </c>
      <c r="D18" t="s">
        <v>10</v>
      </c>
      <c r="E18">
        <v>0</v>
      </c>
      <c r="F18">
        <v>8</v>
      </c>
      <c r="G18">
        <v>8</v>
      </c>
      <c r="H18">
        <f t="shared" si="0"/>
        <v>0</v>
      </c>
      <c r="I18" s="2">
        <f t="shared" si="1"/>
        <v>1</v>
      </c>
      <c r="L18" s="2">
        <v>0.16</v>
      </c>
      <c r="M18">
        <v>4</v>
      </c>
      <c r="N18" s="2">
        <v>0.86486486486486491</v>
      </c>
    </row>
    <row r="19" spans="1:14" x14ac:dyDescent="0.35">
      <c r="A19" t="s">
        <v>14</v>
      </c>
      <c r="B19" s="1">
        <v>0.16</v>
      </c>
      <c r="C19" t="s">
        <v>9</v>
      </c>
      <c r="D19" t="s">
        <v>10</v>
      </c>
      <c r="E19">
        <v>0</v>
      </c>
      <c r="F19">
        <v>6</v>
      </c>
      <c r="G19">
        <v>6</v>
      </c>
      <c r="H19">
        <f t="shared" si="0"/>
        <v>0</v>
      </c>
      <c r="I19" s="2">
        <f t="shared" si="1"/>
        <v>1</v>
      </c>
      <c r="L19" s="2">
        <v>0.02</v>
      </c>
      <c r="M19">
        <v>4</v>
      </c>
      <c r="N19" s="2">
        <v>0.78378378378378377</v>
      </c>
    </row>
    <row r="20" spans="1:14" x14ac:dyDescent="0.35">
      <c r="A20" t="s">
        <v>8</v>
      </c>
      <c r="B20" s="1">
        <v>0.16</v>
      </c>
      <c r="C20" t="s">
        <v>9</v>
      </c>
      <c r="D20" t="s">
        <v>10</v>
      </c>
      <c r="E20">
        <v>2</v>
      </c>
      <c r="F20">
        <v>12</v>
      </c>
      <c r="G20">
        <v>10</v>
      </c>
      <c r="H20">
        <f t="shared" si="0"/>
        <v>2</v>
      </c>
      <c r="I20" s="2">
        <f t="shared" si="1"/>
        <v>0.83333333333333337</v>
      </c>
      <c r="L20" s="2">
        <v>0.16</v>
      </c>
      <c r="M20">
        <v>6</v>
      </c>
      <c r="N20" s="2">
        <v>0.78378378378378377</v>
      </c>
    </row>
    <row r="21" spans="1:14" x14ac:dyDescent="0.35">
      <c r="A21" t="s">
        <v>11</v>
      </c>
      <c r="B21" s="1">
        <v>0.16</v>
      </c>
      <c r="C21" t="s">
        <v>9</v>
      </c>
      <c r="D21" t="s">
        <v>10</v>
      </c>
      <c r="E21">
        <v>2</v>
      </c>
      <c r="F21">
        <v>12</v>
      </c>
      <c r="G21">
        <v>8</v>
      </c>
      <c r="H21">
        <f t="shared" si="0"/>
        <v>4</v>
      </c>
      <c r="I21" s="2">
        <f t="shared" si="1"/>
        <v>0.66666666666666663</v>
      </c>
      <c r="L21" s="2">
        <v>0.02</v>
      </c>
      <c r="M21">
        <v>6</v>
      </c>
      <c r="N21" s="2">
        <v>0.78787878787878785</v>
      </c>
    </row>
    <row r="22" spans="1:14" x14ac:dyDescent="0.35">
      <c r="A22" t="s">
        <v>14</v>
      </c>
      <c r="B22" s="1">
        <v>0.16</v>
      </c>
      <c r="C22" t="s">
        <v>9</v>
      </c>
      <c r="D22" t="s">
        <v>10</v>
      </c>
      <c r="E22">
        <v>2</v>
      </c>
      <c r="F22">
        <v>11</v>
      </c>
      <c r="G22">
        <v>8</v>
      </c>
      <c r="H22">
        <f t="shared" si="0"/>
        <v>3</v>
      </c>
      <c r="I22" s="2">
        <f t="shared" si="1"/>
        <v>0.72727272727272729</v>
      </c>
      <c r="L22" s="2">
        <v>0.16</v>
      </c>
      <c r="M22">
        <v>8</v>
      </c>
      <c r="N22" s="2">
        <v>0.55000000000000004</v>
      </c>
    </row>
    <row r="23" spans="1:14" x14ac:dyDescent="0.35">
      <c r="A23" t="s">
        <v>8</v>
      </c>
      <c r="B23" s="1">
        <v>0.16</v>
      </c>
      <c r="C23" t="s">
        <v>9</v>
      </c>
      <c r="D23" t="s">
        <v>10</v>
      </c>
      <c r="E23">
        <v>4</v>
      </c>
      <c r="F23">
        <v>12</v>
      </c>
      <c r="G23">
        <v>11</v>
      </c>
      <c r="H23">
        <f t="shared" si="0"/>
        <v>1</v>
      </c>
      <c r="I23" s="2">
        <f t="shared" si="1"/>
        <v>0.91666666666666663</v>
      </c>
      <c r="L23" s="2">
        <v>0.02</v>
      </c>
      <c r="M23">
        <v>8</v>
      </c>
      <c r="N23" s="2">
        <v>0.57894736842105265</v>
      </c>
    </row>
    <row r="24" spans="1:14" x14ac:dyDescent="0.35">
      <c r="A24" t="s">
        <v>11</v>
      </c>
      <c r="B24" s="1">
        <v>0.16</v>
      </c>
      <c r="C24" t="s">
        <v>9</v>
      </c>
      <c r="D24" t="s">
        <v>10</v>
      </c>
      <c r="E24">
        <v>4</v>
      </c>
      <c r="F24">
        <v>12</v>
      </c>
      <c r="G24">
        <v>11</v>
      </c>
      <c r="H24">
        <f t="shared" si="0"/>
        <v>1</v>
      </c>
      <c r="I24" s="2">
        <f t="shared" si="1"/>
        <v>0.91666666666666663</v>
      </c>
    </row>
    <row r="25" spans="1:14" x14ac:dyDescent="0.35">
      <c r="A25" t="s">
        <v>14</v>
      </c>
      <c r="B25" s="1">
        <v>0.16</v>
      </c>
      <c r="C25" t="s">
        <v>9</v>
      </c>
      <c r="D25" t="s">
        <v>10</v>
      </c>
      <c r="E25">
        <v>4</v>
      </c>
      <c r="F25">
        <v>13</v>
      </c>
      <c r="G25">
        <v>10</v>
      </c>
      <c r="H25">
        <f t="shared" si="0"/>
        <v>3</v>
      </c>
      <c r="I25" s="2">
        <f t="shared" si="1"/>
        <v>0.76923076923076927</v>
      </c>
    </row>
    <row r="26" spans="1:14" x14ac:dyDescent="0.35">
      <c r="A26" t="s">
        <v>8</v>
      </c>
      <c r="B26" s="1">
        <v>0.16</v>
      </c>
      <c r="C26" t="s">
        <v>9</v>
      </c>
      <c r="D26" t="s">
        <v>10</v>
      </c>
      <c r="E26">
        <v>6</v>
      </c>
      <c r="F26">
        <v>12</v>
      </c>
      <c r="G26">
        <v>10</v>
      </c>
      <c r="H26">
        <f t="shared" si="0"/>
        <v>2</v>
      </c>
      <c r="I26" s="2">
        <f t="shared" si="1"/>
        <v>0.83333333333333337</v>
      </c>
    </row>
    <row r="27" spans="1:14" x14ac:dyDescent="0.35">
      <c r="A27" t="s">
        <v>11</v>
      </c>
      <c r="B27" s="1">
        <v>0.16</v>
      </c>
      <c r="C27" t="s">
        <v>9</v>
      </c>
      <c r="D27" t="s">
        <v>10</v>
      </c>
      <c r="E27">
        <v>6</v>
      </c>
      <c r="F27">
        <v>12</v>
      </c>
      <c r="G27">
        <v>8</v>
      </c>
      <c r="H27">
        <f t="shared" si="0"/>
        <v>4</v>
      </c>
      <c r="I27" s="2">
        <f t="shared" si="1"/>
        <v>0.66666666666666663</v>
      </c>
    </row>
    <row r="28" spans="1:14" x14ac:dyDescent="0.35">
      <c r="A28" t="s">
        <v>14</v>
      </c>
      <c r="B28" s="1">
        <v>0.16</v>
      </c>
      <c r="C28" t="s">
        <v>9</v>
      </c>
      <c r="D28" t="s">
        <v>10</v>
      </c>
      <c r="E28">
        <v>6</v>
      </c>
      <c r="F28">
        <v>13</v>
      </c>
      <c r="G28">
        <v>11</v>
      </c>
      <c r="H28">
        <f t="shared" si="0"/>
        <v>2</v>
      </c>
      <c r="I28" s="2">
        <f t="shared" si="1"/>
        <v>0.84615384615384615</v>
      </c>
    </row>
    <row r="29" spans="1:14" x14ac:dyDescent="0.35">
      <c r="A29" t="s">
        <v>8</v>
      </c>
      <c r="B29" s="1">
        <v>0.16</v>
      </c>
      <c r="C29" t="s">
        <v>9</v>
      </c>
      <c r="D29" t="s">
        <v>10</v>
      </c>
      <c r="E29">
        <v>8</v>
      </c>
      <c r="F29">
        <v>12</v>
      </c>
      <c r="G29">
        <v>8</v>
      </c>
      <c r="H29">
        <f t="shared" si="0"/>
        <v>4</v>
      </c>
      <c r="I29" s="2">
        <f t="shared" si="1"/>
        <v>0.66666666666666663</v>
      </c>
    </row>
    <row r="30" spans="1:14" x14ac:dyDescent="0.35">
      <c r="A30" t="s">
        <v>11</v>
      </c>
      <c r="B30" s="1">
        <v>0.16</v>
      </c>
      <c r="C30" t="s">
        <v>9</v>
      </c>
      <c r="D30" t="s">
        <v>10</v>
      </c>
      <c r="E30">
        <v>8</v>
      </c>
      <c r="F30">
        <v>13</v>
      </c>
      <c r="G30">
        <v>9</v>
      </c>
      <c r="H30">
        <f t="shared" si="0"/>
        <v>4</v>
      </c>
      <c r="I30" s="2">
        <f t="shared" si="1"/>
        <v>0.69230769230769229</v>
      </c>
    </row>
    <row r="31" spans="1:14" x14ac:dyDescent="0.35">
      <c r="A31" t="s">
        <v>14</v>
      </c>
      <c r="B31" s="1">
        <v>0.16</v>
      </c>
      <c r="C31" t="s">
        <v>9</v>
      </c>
      <c r="D31" t="s">
        <v>10</v>
      </c>
      <c r="E31">
        <v>8</v>
      </c>
      <c r="F31">
        <v>15</v>
      </c>
      <c r="G31">
        <v>5</v>
      </c>
      <c r="H31">
        <f t="shared" si="0"/>
        <v>10</v>
      </c>
      <c r="I31" s="2">
        <f t="shared" si="1"/>
        <v>0.33333333333333331</v>
      </c>
    </row>
  </sheetData>
  <sortState xmlns:xlrd2="http://schemas.microsoft.com/office/spreadsheetml/2017/richdata2" ref="A2:I31">
    <sortCondition ref="B2:B3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D0CB7-856E-496C-B996-28E4F02B0B0C}">
  <dimension ref="A2:Y49"/>
  <sheetViews>
    <sheetView zoomScale="70" zoomScaleNormal="70" workbookViewId="0">
      <selection activeCell="C37" sqref="C37"/>
    </sheetView>
  </sheetViews>
  <sheetFormatPr defaultRowHeight="14.5" x14ac:dyDescent="0.35"/>
  <cols>
    <col min="1" max="1" width="10.54296875" customWidth="1"/>
    <col min="2" max="9" width="10.26953125" customWidth="1"/>
    <col min="10" max="11" width="11.26953125" customWidth="1"/>
  </cols>
  <sheetData>
    <row r="2" spans="1:25" x14ac:dyDescent="0.35">
      <c r="A2" t="s">
        <v>13</v>
      </c>
    </row>
    <row r="3" spans="1:25" x14ac:dyDescent="0.35">
      <c r="A3" s="2" t="s">
        <v>1</v>
      </c>
      <c r="B3" s="2">
        <v>0.16</v>
      </c>
      <c r="C3" s="2">
        <v>0.16</v>
      </c>
      <c r="D3" s="2">
        <v>0.16</v>
      </c>
      <c r="E3" s="2">
        <v>0.16</v>
      </c>
      <c r="F3" s="2">
        <v>0.16</v>
      </c>
      <c r="G3" s="2">
        <v>0.16</v>
      </c>
      <c r="H3" s="2">
        <v>0.16</v>
      </c>
      <c r="I3" s="2">
        <v>0.16</v>
      </c>
      <c r="J3" s="2">
        <v>0.16</v>
      </c>
      <c r="K3" s="2">
        <v>0.16</v>
      </c>
      <c r="L3" s="2">
        <v>0.16</v>
      </c>
      <c r="M3" s="2">
        <v>0.16</v>
      </c>
      <c r="N3" s="2">
        <v>0.02</v>
      </c>
      <c r="O3" s="2">
        <v>0.02</v>
      </c>
      <c r="P3" s="2">
        <v>0.02</v>
      </c>
      <c r="Q3" s="2">
        <v>0.02</v>
      </c>
      <c r="R3" s="2">
        <v>0.02</v>
      </c>
      <c r="S3" s="2">
        <v>0.02</v>
      </c>
      <c r="T3" s="2">
        <v>0.02</v>
      </c>
      <c r="U3" s="2">
        <v>0.02</v>
      </c>
      <c r="V3" s="2">
        <v>0.02</v>
      </c>
      <c r="W3" s="2">
        <v>0.02</v>
      </c>
      <c r="X3" s="2">
        <v>0.02</v>
      </c>
      <c r="Y3" s="2">
        <v>0.02</v>
      </c>
    </row>
    <row r="4" spans="1:25" x14ac:dyDescent="0.35">
      <c r="A4" t="s">
        <v>3</v>
      </c>
      <c r="B4">
        <v>0</v>
      </c>
      <c r="C4">
        <v>2</v>
      </c>
      <c r="D4">
        <v>4</v>
      </c>
      <c r="E4">
        <v>6</v>
      </c>
      <c r="F4">
        <v>8</v>
      </c>
      <c r="G4">
        <v>10</v>
      </c>
      <c r="H4">
        <v>12</v>
      </c>
      <c r="I4">
        <v>14</v>
      </c>
      <c r="J4">
        <v>16</v>
      </c>
      <c r="K4">
        <v>24</v>
      </c>
      <c r="L4">
        <v>36</v>
      </c>
      <c r="M4">
        <v>48</v>
      </c>
      <c r="N4">
        <v>0</v>
      </c>
      <c r="O4">
        <v>2</v>
      </c>
      <c r="P4">
        <v>4</v>
      </c>
      <c r="Q4">
        <v>6</v>
      </c>
      <c r="R4">
        <v>8</v>
      </c>
      <c r="S4">
        <v>10</v>
      </c>
      <c r="T4">
        <v>12</v>
      </c>
      <c r="U4">
        <v>14</v>
      </c>
      <c r="V4">
        <v>16</v>
      </c>
      <c r="W4">
        <v>24</v>
      </c>
      <c r="X4">
        <v>36</v>
      </c>
      <c r="Y4">
        <v>48</v>
      </c>
    </row>
    <row r="5" spans="1:25" x14ac:dyDescent="0.35">
      <c r="A5" s="2" t="s">
        <v>12</v>
      </c>
      <c r="B5" s="2">
        <v>1</v>
      </c>
      <c r="C5" s="2">
        <v>1</v>
      </c>
      <c r="D5" s="2">
        <v>0.9285714285714286</v>
      </c>
      <c r="E5" s="2">
        <v>1</v>
      </c>
      <c r="F5" s="2">
        <v>0.82758620689655171</v>
      </c>
      <c r="G5" s="2">
        <v>0.6875</v>
      </c>
      <c r="H5" s="2">
        <v>0.75862068965517238</v>
      </c>
      <c r="I5" s="2">
        <v>0.66666666666666663</v>
      </c>
      <c r="J5" s="2">
        <v>0.6333333333333333</v>
      </c>
      <c r="K5" s="2">
        <v>0.62068965517241381</v>
      </c>
      <c r="L5" s="2">
        <v>0.42424242424242425</v>
      </c>
      <c r="M5" s="2">
        <v>0.4375</v>
      </c>
      <c r="N5" s="2">
        <v>1</v>
      </c>
      <c r="O5" s="2">
        <v>1</v>
      </c>
      <c r="P5" s="2">
        <v>1</v>
      </c>
      <c r="Q5" s="2">
        <v>0.9642857142857143</v>
      </c>
      <c r="R5" s="2">
        <v>0.89655172413793105</v>
      </c>
      <c r="S5" s="2">
        <v>0.92592592592592593</v>
      </c>
      <c r="T5" s="2">
        <v>0.85185185185185186</v>
      </c>
      <c r="U5" s="2">
        <v>0.89655172413793105</v>
      </c>
      <c r="V5" s="2">
        <v>0.83333333333333337</v>
      </c>
      <c r="W5" s="2">
        <v>0.8</v>
      </c>
      <c r="X5" s="2">
        <v>0.74193548387096775</v>
      </c>
      <c r="Y5" s="2">
        <v>1</v>
      </c>
    </row>
    <row r="6" spans="1:25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s="4" customFormat="1" x14ac:dyDescent="0.35">
      <c r="A7" s="3"/>
      <c r="B7" s="3">
        <v>0</v>
      </c>
      <c r="C7" s="3">
        <v>2</v>
      </c>
      <c r="D7" s="3">
        <v>4</v>
      </c>
      <c r="E7" s="3">
        <v>6</v>
      </c>
      <c r="F7" s="3">
        <v>8</v>
      </c>
      <c r="G7" s="3">
        <v>10</v>
      </c>
      <c r="H7" s="3">
        <v>12</v>
      </c>
      <c r="I7" s="3">
        <v>14</v>
      </c>
      <c r="J7" s="3">
        <v>16</v>
      </c>
      <c r="K7" s="3">
        <v>24</v>
      </c>
      <c r="L7" s="3">
        <v>36</v>
      </c>
      <c r="M7" s="3">
        <v>48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x14ac:dyDescent="0.35">
      <c r="A8" s="2">
        <v>0.02</v>
      </c>
      <c r="B8" s="5">
        <v>1</v>
      </c>
      <c r="C8" s="5">
        <v>1</v>
      </c>
      <c r="D8" s="5">
        <v>1</v>
      </c>
      <c r="E8" s="5">
        <v>0.9642857142857143</v>
      </c>
      <c r="F8" s="5">
        <v>0.89655172413793105</v>
      </c>
      <c r="G8" s="5">
        <v>0.92592592592592593</v>
      </c>
      <c r="H8" s="5">
        <v>0.85185185185185186</v>
      </c>
      <c r="I8" s="5">
        <v>0.89655172413793105</v>
      </c>
      <c r="J8" s="5">
        <v>0.83333333333333337</v>
      </c>
      <c r="K8" s="5">
        <v>0.8</v>
      </c>
      <c r="L8" s="5">
        <v>0.74193548387096775</v>
      </c>
      <c r="M8" s="5">
        <v>1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5">
      <c r="A9" s="2">
        <v>0.16</v>
      </c>
      <c r="B9" s="5">
        <v>1</v>
      </c>
      <c r="C9" s="5">
        <v>1</v>
      </c>
      <c r="D9" s="5">
        <v>0.9285714285714286</v>
      </c>
      <c r="E9" s="5">
        <v>1</v>
      </c>
      <c r="F9" s="5">
        <v>0.82758620689655171</v>
      </c>
      <c r="G9" s="5">
        <v>0.6875</v>
      </c>
      <c r="H9" s="5">
        <v>0.75862068965517238</v>
      </c>
      <c r="I9" s="5">
        <v>0.66666666666666663</v>
      </c>
      <c r="J9" s="5">
        <v>0.6333333333333333</v>
      </c>
      <c r="K9" s="5">
        <v>0.62068965517241381</v>
      </c>
      <c r="L9" s="5">
        <v>0.42424242424242425</v>
      </c>
      <c r="M9" s="5">
        <v>0.4375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4" spans="1:25" x14ac:dyDescent="0.35">
      <c r="A14" t="s">
        <v>15</v>
      </c>
    </row>
    <row r="16" spans="1:25" x14ac:dyDescent="0.35">
      <c r="A16" t="s">
        <v>1</v>
      </c>
      <c r="B16" s="2">
        <v>0.16</v>
      </c>
      <c r="C16" s="2">
        <v>0.02</v>
      </c>
      <c r="D16" s="2">
        <v>0.16</v>
      </c>
      <c r="E16" s="2">
        <v>0.02</v>
      </c>
      <c r="F16" s="2">
        <v>0.16</v>
      </c>
      <c r="G16" s="2">
        <v>0.02</v>
      </c>
      <c r="H16" s="2">
        <v>0.16</v>
      </c>
      <c r="I16" s="2">
        <v>0.02</v>
      </c>
      <c r="J16" s="2">
        <v>0.16</v>
      </c>
      <c r="K16" s="2">
        <v>0.02</v>
      </c>
    </row>
    <row r="17" spans="1:25" x14ac:dyDescent="0.35">
      <c r="A17" t="s">
        <v>3</v>
      </c>
      <c r="B17">
        <v>0</v>
      </c>
      <c r="C17">
        <v>0</v>
      </c>
      <c r="D17">
        <v>2</v>
      </c>
      <c r="E17">
        <v>2</v>
      </c>
      <c r="F17">
        <v>4</v>
      </c>
      <c r="G17">
        <v>4</v>
      </c>
      <c r="H17">
        <v>6</v>
      </c>
      <c r="I17">
        <v>6</v>
      </c>
      <c r="J17">
        <v>8</v>
      </c>
      <c r="K17">
        <v>8</v>
      </c>
    </row>
    <row r="18" spans="1:25" x14ac:dyDescent="0.35">
      <c r="A18" s="2" t="s">
        <v>12</v>
      </c>
      <c r="B18" s="2">
        <v>1</v>
      </c>
      <c r="C18" s="2">
        <v>1</v>
      </c>
      <c r="D18" s="2">
        <v>0.74285714285714288</v>
      </c>
      <c r="E18" s="2">
        <v>0.83333333333333337</v>
      </c>
      <c r="F18" s="2">
        <v>0.86486486486486491</v>
      </c>
      <c r="G18" s="2">
        <v>0.78378378378378377</v>
      </c>
      <c r="H18" s="2">
        <v>0.78378378378378377</v>
      </c>
      <c r="I18" s="2">
        <v>0.78787878787878785</v>
      </c>
      <c r="J18" s="2">
        <v>0.55000000000000004</v>
      </c>
      <c r="K18" s="2">
        <v>0.57894736842105265</v>
      </c>
    </row>
    <row r="21" spans="1:25" x14ac:dyDescent="0.35">
      <c r="A21" s="6" t="s">
        <v>21</v>
      </c>
      <c r="B21" s="7" t="s">
        <v>16</v>
      </c>
      <c r="C21" s="7" t="s">
        <v>17</v>
      </c>
      <c r="D21" s="7" t="s">
        <v>18</v>
      </c>
      <c r="E21" s="7" t="s">
        <v>19</v>
      </c>
      <c r="F21" s="7" t="s">
        <v>20</v>
      </c>
    </row>
    <row r="22" spans="1:25" x14ac:dyDescent="0.35">
      <c r="A22" s="8">
        <v>0.02</v>
      </c>
      <c r="B22" s="9">
        <v>1</v>
      </c>
      <c r="C22" s="9">
        <v>0.83333333333333337</v>
      </c>
      <c r="D22" s="9">
        <v>0.78378378378378377</v>
      </c>
      <c r="E22" s="9">
        <v>0.78787878787878785</v>
      </c>
      <c r="F22" s="9">
        <v>0.57894736842105265</v>
      </c>
    </row>
    <row r="23" spans="1:25" x14ac:dyDescent="0.35">
      <c r="A23" s="10">
        <v>0.16</v>
      </c>
      <c r="B23" s="11">
        <v>1</v>
      </c>
      <c r="C23" s="11">
        <v>0.74285714285714288</v>
      </c>
      <c r="D23" s="11">
        <v>0.86486486486486491</v>
      </c>
      <c r="E23" s="11">
        <v>0.78378378378378377</v>
      </c>
      <c r="F23" s="11">
        <v>0.55000000000000004</v>
      </c>
    </row>
    <row r="27" spans="1:25" x14ac:dyDescent="0.35">
      <c r="A27" t="s">
        <v>31</v>
      </c>
    </row>
    <row r="28" spans="1:25" x14ac:dyDescent="0.35">
      <c r="A28" t="s">
        <v>1</v>
      </c>
      <c r="B28" s="1">
        <v>0.16</v>
      </c>
      <c r="C28" s="1">
        <v>0.16</v>
      </c>
      <c r="D28" s="1">
        <v>0.16</v>
      </c>
      <c r="E28" s="1">
        <v>0.16</v>
      </c>
      <c r="F28" s="1">
        <v>0.16</v>
      </c>
      <c r="G28" s="1">
        <v>0.16</v>
      </c>
      <c r="H28" s="1">
        <v>0.16</v>
      </c>
      <c r="I28" s="1">
        <v>0.16</v>
      </c>
      <c r="J28" s="1">
        <v>0.16</v>
      </c>
      <c r="K28" s="1">
        <v>0.16</v>
      </c>
      <c r="L28" s="1">
        <v>0.16</v>
      </c>
      <c r="M28" s="1">
        <v>0.16</v>
      </c>
      <c r="N28" s="1">
        <v>0.02</v>
      </c>
      <c r="O28" s="1">
        <v>0.02</v>
      </c>
      <c r="P28" s="1">
        <v>0.02</v>
      </c>
      <c r="Q28" s="1">
        <v>0.02</v>
      </c>
      <c r="R28" s="1">
        <v>0.02</v>
      </c>
      <c r="S28" s="1">
        <v>0.02</v>
      </c>
      <c r="T28" s="1">
        <v>0.02</v>
      </c>
      <c r="U28" s="1">
        <v>0.02</v>
      </c>
      <c r="V28" s="1">
        <v>0.02</v>
      </c>
      <c r="W28" s="1">
        <v>0.02</v>
      </c>
      <c r="X28" s="1">
        <v>0.02</v>
      </c>
      <c r="Y28" s="1">
        <v>0.02</v>
      </c>
    </row>
    <row r="29" spans="1:25" x14ac:dyDescent="0.35">
      <c r="A29" t="s">
        <v>3</v>
      </c>
      <c r="B29">
        <v>0</v>
      </c>
      <c r="C29">
        <v>2</v>
      </c>
      <c r="D29">
        <v>4</v>
      </c>
      <c r="E29">
        <v>6</v>
      </c>
      <c r="F29">
        <v>8</v>
      </c>
      <c r="G29">
        <v>10</v>
      </c>
      <c r="H29">
        <v>12</v>
      </c>
      <c r="I29">
        <v>14</v>
      </c>
      <c r="J29">
        <v>16</v>
      </c>
      <c r="K29">
        <v>24</v>
      </c>
      <c r="L29">
        <v>36</v>
      </c>
      <c r="M29">
        <v>48</v>
      </c>
      <c r="N29">
        <v>0</v>
      </c>
      <c r="O29">
        <v>2</v>
      </c>
      <c r="P29">
        <v>4</v>
      </c>
      <c r="Q29">
        <v>6</v>
      </c>
      <c r="R29">
        <v>8</v>
      </c>
      <c r="S29">
        <v>10</v>
      </c>
      <c r="T29">
        <v>12</v>
      </c>
      <c r="U29">
        <v>14</v>
      </c>
      <c r="V29">
        <v>16</v>
      </c>
      <c r="W29">
        <v>24</v>
      </c>
      <c r="X29">
        <v>36</v>
      </c>
      <c r="Y29">
        <v>48</v>
      </c>
    </row>
    <row r="30" spans="1:25" x14ac:dyDescent="0.35">
      <c r="A30" s="2" t="s">
        <v>12</v>
      </c>
      <c r="B30" s="2">
        <v>1</v>
      </c>
      <c r="C30" s="2">
        <v>0.96666666666666667</v>
      </c>
      <c r="D30" s="2">
        <v>1</v>
      </c>
      <c r="E30" s="2">
        <v>0.8928571428571429</v>
      </c>
      <c r="F30" s="2">
        <v>1</v>
      </c>
      <c r="G30" s="2">
        <v>0.82758620689655171</v>
      </c>
      <c r="H30" s="2">
        <v>0.84848484848484851</v>
      </c>
      <c r="I30" s="2">
        <v>0.8125</v>
      </c>
      <c r="J30" s="2">
        <v>0.58823529411764708</v>
      </c>
      <c r="K30" s="2">
        <v>0.47368421052631576</v>
      </c>
      <c r="L30" s="2">
        <v>0.28947368421052633</v>
      </c>
      <c r="M30" s="2">
        <v>0.2857142857142857</v>
      </c>
      <c r="N30" s="2">
        <v>1</v>
      </c>
      <c r="O30" s="2">
        <v>0.967741935483871</v>
      </c>
      <c r="P30" s="2">
        <v>0.93103448275862066</v>
      </c>
      <c r="Q30" s="2">
        <v>0.93333333333333335</v>
      </c>
      <c r="R30" s="2">
        <v>1</v>
      </c>
      <c r="S30" s="2">
        <v>0.93103448275862066</v>
      </c>
      <c r="T30" s="2">
        <v>0.89655172413793105</v>
      </c>
      <c r="U30" s="2">
        <v>0.9</v>
      </c>
      <c r="V30" s="2">
        <v>0.96666666666666667</v>
      </c>
      <c r="W30" s="2">
        <v>0.78125</v>
      </c>
      <c r="X30" s="2">
        <v>0.75757575757575757</v>
      </c>
      <c r="Y30" s="2">
        <v>0.7142857142857143</v>
      </c>
    </row>
    <row r="33" spans="1:25" x14ac:dyDescent="0.35">
      <c r="A33" s="3" t="s">
        <v>30</v>
      </c>
      <c r="B33" s="3" t="s">
        <v>16</v>
      </c>
      <c r="C33" s="3" t="s">
        <v>17</v>
      </c>
      <c r="D33" s="3" t="s">
        <v>18</v>
      </c>
      <c r="E33" s="3" t="s">
        <v>19</v>
      </c>
      <c r="F33" s="3" t="s">
        <v>20</v>
      </c>
      <c r="G33" s="3" t="s">
        <v>23</v>
      </c>
      <c r="H33" s="3" t="s">
        <v>24</v>
      </c>
      <c r="I33" s="3" t="s">
        <v>25</v>
      </c>
      <c r="J33" s="3" t="s">
        <v>26</v>
      </c>
      <c r="K33" s="3" t="s">
        <v>27</v>
      </c>
      <c r="L33" s="3" t="s">
        <v>28</v>
      </c>
      <c r="M33" s="3" t="s">
        <v>29</v>
      </c>
    </row>
    <row r="34" spans="1:25" x14ac:dyDescent="0.35">
      <c r="A34" s="2">
        <v>0.02</v>
      </c>
      <c r="B34" s="2">
        <v>1</v>
      </c>
      <c r="C34" s="2">
        <v>0.967741935483871</v>
      </c>
      <c r="D34" s="2">
        <v>0.93103448275862066</v>
      </c>
      <c r="E34" s="2">
        <v>0.93333333333333335</v>
      </c>
      <c r="F34" s="2">
        <v>1</v>
      </c>
      <c r="G34" s="2">
        <v>0.93103448275862066</v>
      </c>
      <c r="H34" s="2">
        <v>0.89655172413793105</v>
      </c>
      <c r="I34" s="2">
        <v>0.9</v>
      </c>
      <c r="J34" s="2">
        <v>0.96666666666666667</v>
      </c>
      <c r="K34" s="2">
        <v>0.78125</v>
      </c>
      <c r="L34" s="2">
        <v>0.75757575757575757</v>
      </c>
      <c r="M34" s="2">
        <v>0.7142857142857143</v>
      </c>
    </row>
    <row r="35" spans="1:25" x14ac:dyDescent="0.35">
      <c r="A35" s="2">
        <v>0.16</v>
      </c>
      <c r="B35" s="2">
        <v>1</v>
      </c>
      <c r="C35" s="2">
        <v>0.96666666666666667</v>
      </c>
      <c r="D35" s="2">
        <v>1</v>
      </c>
      <c r="E35" s="2">
        <v>0.8928571428571429</v>
      </c>
      <c r="F35" s="2">
        <v>1</v>
      </c>
      <c r="G35" s="2">
        <v>0.82758620689655171</v>
      </c>
      <c r="H35" s="2">
        <v>0.84848484848484851</v>
      </c>
      <c r="I35" s="2">
        <v>0.8125</v>
      </c>
      <c r="J35" s="2">
        <v>0.58823529411764708</v>
      </c>
      <c r="K35" s="2">
        <v>0.47368421052631576</v>
      </c>
      <c r="L35" s="2">
        <v>0.28947368421052633</v>
      </c>
      <c r="M35" s="2">
        <v>0.2857142857142857</v>
      </c>
    </row>
    <row r="37" spans="1:25" x14ac:dyDescent="0.35">
      <c r="A37" s="2" t="s">
        <v>33</v>
      </c>
      <c r="B37" s="3">
        <f t="shared" ref="B37:Y37" si="0">((B29+C29))</f>
        <v>2</v>
      </c>
      <c r="C37" s="3">
        <f t="shared" si="0"/>
        <v>6</v>
      </c>
      <c r="D37" s="3">
        <f t="shared" si="0"/>
        <v>10</v>
      </c>
      <c r="E37" s="3">
        <f t="shared" si="0"/>
        <v>14</v>
      </c>
      <c r="F37" s="3">
        <f t="shared" si="0"/>
        <v>18</v>
      </c>
      <c r="G37" s="3">
        <f t="shared" si="0"/>
        <v>22</v>
      </c>
      <c r="H37" s="3">
        <f t="shared" si="0"/>
        <v>26</v>
      </c>
      <c r="I37" s="3">
        <f t="shared" si="0"/>
        <v>30</v>
      </c>
      <c r="J37" s="3">
        <f t="shared" si="0"/>
        <v>40</v>
      </c>
      <c r="K37" s="3">
        <f t="shared" si="0"/>
        <v>60</v>
      </c>
      <c r="L37" s="3">
        <f t="shared" si="0"/>
        <v>84</v>
      </c>
      <c r="M37" s="3">
        <f t="shared" si="0"/>
        <v>48</v>
      </c>
      <c r="N37" s="3">
        <f t="shared" si="0"/>
        <v>2</v>
      </c>
      <c r="O37" s="3">
        <f t="shared" si="0"/>
        <v>6</v>
      </c>
      <c r="P37" s="3">
        <f t="shared" si="0"/>
        <v>10</v>
      </c>
      <c r="Q37" s="3">
        <f t="shared" si="0"/>
        <v>14</v>
      </c>
      <c r="R37" s="3">
        <f t="shared" si="0"/>
        <v>18</v>
      </c>
      <c r="S37" s="3">
        <f t="shared" si="0"/>
        <v>22</v>
      </c>
      <c r="T37" s="3">
        <f t="shared" si="0"/>
        <v>26</v>
      </c>
      <c r="U37" s="3">
        <f t="shared" si="0"/>
        <v>30</v>
      </c>
      <c r="V37" s="3">
        <f t="shared" si="0"/>
        <v>40</v>
      </c>
      <c r="W37" s="3">
        <f t="shared" si="0"/>
        <v>60</v>
      </c>
      <c r="X37" s="3">
        <f t="shared" si="0"/>
        <v>84</v>
      </c>
      <c r="Y37" s="3">
        <f t="shared" si="0"/>
        <v>48</v>
      </c>
    </row>
    <row r="42" spans="1:25" x14ac:dyDescent="0.35">
      <c r="A42" t="s">
        <v>32</v>
      </c>
    </row>
    <row r="43" spans="1:25" x14ac:dyDescent="0.35">
      <c r="A43" t="s">
        <v>1</v>
      </c>
      <c r="B43" s="1">
        <v>0.02</v>
      </c>
      <c r="C43" s="1">
        <v>0.02</v>
      </c>
      <c r="D43" s="1">
        <v>0.02</v>
      </c>
      <c r="E43" s="1">
        <v>0.02</v>
      </c>
      <c r="F43" s="1">
        <v>0.02</v>
      </c>
      <c r="G43" s="1">
        <v>0.02</v>
      </c>
      <c r="H43" s="1">
        <v>0.02</v>
      </c>
      <c r="I43" s="1">
        <v>0.16</v>
      </c>
      <c r="J43" s="1">
        <v>0.16</v>
      </c>
      <c r="K43" s="1">
        <v>0.16</v>
      </c>
      <c r="L43" s="1">
        <v>0.16</v>
      </c>
      <c r="M43" s="1">
        <v>0.16</v>
      </c>
      <c r="N43" s="1">
        <v>0.16</v>
      </c>
      <c r="O43" s="1">
        <v>0.16</v>
      </c>
    </row>
    <row r="44" spans="1:25" x14ac:dyDescent="0.35">
      <c r="A44" t="s">
        <v>3</v>
      </c>
      <c r="B44">
        <v>0</v>
      </c>
      <c r="C44">
        <v>2</v>
      </c>
      <c r="D44">
        <v>4</v>
      </c>
      <c r="E44">
        <v>6</v>
      </c>
      <c r="F44">
        <v>8</v>
      </c>
      <c r="G44">
        <v>10</v>
      </c>
      <c r="H44">
        <v>12</v>
      </c>
      <c r="I44">
        <v>0</v>
      </c>
      <c r="J44">
        <v>2</v>
      </c>
      <c r="K44">
        <v>4</v>
      </c>
      <c r="L44">
        <v>6</v>
      </c>
      <c r="M44">
        <v>8</v>
      </c>
      <c r="N44">
        <v>10</v>
      </c>
      <c r="O44">
        <v>12</v>
      </c>
    </row>
    <row r="45" spans="1:25" x14ac:dyDescent="0.35">
      <c r="A45" s="2" t="s">
        <v>12</v>
      </c>
      <c r="B45" s="2">
        <v>1</v>
      </c>
      <c r="C45" s="2">
        <v>0.95454545454545459</v>
      </c>
      <c r="D45" s="2">
        <v>1</v>
      </c>
      <c r="E45" s="2">
        <v>0.95652173913043481</v>
      </c>
      <c r="F45" s="2">
        <v>0.95652173913043481</v>
      </c>
      <c r="G45" s="2">
        <v>0.90909090909090906</v>
      </c>
      <c r="H45" s="2">
        <v>0.82608695652173914</v>
      </c>
      <c r="I45" s="2">
        <v>1</v>
      </c>
      <c r="J45" s="2">
        <v>0.95238095238095233</v>
      </c>
      <c r="K45" s="2">
        <v>1</v>
      </c>
      <c r="L45" s="2">
        <v>0.9</v>
      </c>
      <c r="M45" s="2">
        <v>0.86363636363636365</v>
      </c>
      <c r="N45" s="2">
        <v>1</v>
      </c>
      <c r="O45" s="2">
        <v>0.91304347826086951</v>
      </c>
    </row>
    <row r="47" spans="1:25" x14ac:dyDescent="0.35">
      <c r="A47" s="14" t="s">
        <v>30</v>
      </c>
      <c r="B47" s="14" t="s">
        <v>16</v>
      </c>
      <c r="C47" s="14" t="s">
        <v>17</v>
      </c>
      <c r="D47" s="14" t="s">
        <v>18</v>
      </c>
      <c r="E47" s="14" t="s">
        <v>19</v>
      </c>
      <c r="F47" s="14" t="s">
        <v>20</v>
      </c>
      <c r="G47" s="14" t="s">
        <v>23</v>
      </c>
      <c r="H47" s="14" t="s">
        <v>24</v>
      </c>
    </row>
    <row r="48" spans="1:25" x14ac:dyDescent="0.35">
      <c r="A48" s="12">
        <v>0.02</v>
      </c>
      <c r="B48" s="2">
        <v>1</v>
      </c>
      <c r="C48" s="2">
        <v>0.95454545454545459</v>
      </c>
      <c r="D48" s="2">
        <v>1</v>
      </c>
      <c r="E48" s="2">
        <v>0.95652173913043481</v>
      </c>
      <c r="F48" s="2">
        <v>0.95652173913043481</v>
      </c>
      <c r="G48" s="2">
        <v>0.90909090909090906</v>
      </c>
      <c r="H48" s="2">
        <v>0.82608695652173914</v>
      </c>
    </row>
    <row r="49" spans="1:8" x14ac:dyDescent="0.35">
      <c r="A49" s="13">
        <v>0.16</v>
      </c>
      <c r="B49" s="2">
        <v>1</v>
      </c>
      <c r="C49" s="2">
        <v>0.95238095238095233</v>
      </c>
      <c r="D49" s="2">
        <v>1</v>
      </c>
      <c r="E49" s="2">
        <v>0.9</v>
      </c>
      <c r="F49" s="2">
        <v>0.86363636363636365</v>
      </c>
      <c r="G49" s="2">
        <v>1</v>
      </c>
      <c r="H49" s="2">
        <v>0.91304347826086951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CS-providencia</vt:lpstr>
      <vt:lpstr>panamp-providencia</vt:lpstr>
      <vt:lpstr>CS-serratia</vt:lpstr>
      <vt:lpstr>panamp-serratia</vt:lpstr>
      <vt:lpstr>percentages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Mae Darby</dc:creator>
  <cp:lastModifiedBy>Andrea Mae Darby</cp:lastModifiedBy>
  <dcterms:created xsi:type="dcterms:W3CDTF">2022-02-21T19:26:19Z</dcterms:created>
  <dcterms:modified xsi:type="dcterms:W3CDTF">2023-01-12T23:14:31Z</dcterms:modified>
</cp:coreProperties>
</file>