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PROJETS\P_Mobile\ReadMe\Info\"/>
    </mc:Choice>
  </mc:AlternateContent>
  <xr:revisionPtr revIDLastSave="0" documentId="13_ncr:1_{A7CF0C6A-AF8B-4907-8BB5-BC6510B1C7EF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<sst xmlns="http://schemas.openxmlformats.org/spreadsheetml/2006/main" count="46" uniqueCount="38">
  <si>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</si>
  <si>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</si>
  <si>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</si>
  <si>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</si>
  <si>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</si>
  <si>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</si>
  <si>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</si>
  <si>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</si>
  <si>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</si>
  <si>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</si>
  <si>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</si>
  <si>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</si>
  <si>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</si>
  <si>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</si>
  <si>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</si>
  <si>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</si>
  <si>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</si>
  <si>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</si>
  <si>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</si>
  <si>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</si>
  <si>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</si>
  <si>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</si>
  <si>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</si>
  <si>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</si>
  <si>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</si>
  <si>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</si>
  <si>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</si>
  <si>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</si>
  <si>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</si>
  <si>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Création de maquette mobile low fidelity sur papier</t>
  </si>
  <si>
    <t>Présentation du projet, inscription au marketplace, journal de travail</t>
  </si>
  <si>
    <t>Création de la maquette mobile high fidelity</t>
  </si>
  <si>
    <t>Finalisation de la maquette High fidelity</t>
  </si>
  <si>
    <t>Recherche du fonctionnement de MAUI</t>
  </si>
  <si>
    <t>Absent</t>
  </si>
  <si>
    <t>Création du sqlite</t>
  </si>
  <si>
    <t>Mélange des projet, manque connexion api</t>
  </si>
  <si>
    <t>Finalisation des différents pages de l'app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</si>
</sst>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3.125E-2</c:v>
                </c:pt>
                <c:pt idx="1">
                  <c:v>0.1875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2.0833333333333332E-2</c:v>
                </c:pt>
                <c:pt idx="6">
                  <c:v>5.2083333333333336E-2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3" sqref="F13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11 heurs 15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480</v>
      </c>
      <c r="D4" s="22">
        <f>SUBTOTAL(9,$D$7:$D$531)</f>
        <v>195</v>
      </c>
      <c r="E4" s="40">
        <f>SUM(C4:D4)</f>
        <v>675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12</v>
      </c>
      <c r="B7" s="42">
        <v>45369</v>
      </c>
      <c r="C7" s="43">
        <v>1</v>
      </c>
      <c r="D7" s="44"/>
      <c r="E7" s="45" t="s">
        <v>21</v>
      </c>
      <c r="F7" s="36" t="s">
        <v>29</v>
      </c>
      <c r="G7" s="54"/>
    </row>
    <row r="8" spans="1:15" x14ac:dyDescent="0.25">
      <c r="A8" s="8">
        <f>IF(ISBLANK(B8),"",_xlfn.ISOWEEKNUM('Journal de travail'!$B8))</f>
        <v>12</v>
      </c>
      <c r="B8" s="46">
        <v>45369</v>
      </c>
      <c r="C8" s="47"/>
      <c r="D8" s="48">
        <v>30</v>
      </c>
      <c r="E8" s="49" t="s">
        <v>8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45369</v>
      </c>
      <c r="C9" s="51"/>
      <c r="D9" s="52">
        <v>45</v>
      </c>
      <c r="E9" s="53" t="s">
        <v>21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45376</v>
      </c>
      <c r="C10" s="47">
        <v>1</v>
      </c>
      <c r="D10" s="48">
        <v>30</v>
      </c>
      <c r="E10" s="49" t="s">
        <v>21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13</v>
      </c>
      <c r="B11" s="50">
        <v>45376</v>
      </c>
      <c r="C11" s="51"/>
      <c r="D11" s="52">
        <v>45</v>
      </c>
      <c r="E11" s="53" t="s">
        <v>3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17</v>
      </c>
      <c r="B12" s="46">
        <v>45404</v>
      </c>
      <c r="C12" s="47">
        <v>2</v>
      </c>
      <c r="D12" s="48">
        <v>15</v>
      </c>
      <c r="E12" s="49" t="s">
        <v>22</v>
      </c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18</v>
      </c>
      <c r="B13" s="50">
        <v>45411</v>
      </c>
      <c r="C13" s="51">
        <v>2</v>
      </c>
      <c r="D13" s="52">
        <v>15</v>
      </c>
      <c r="E13" s="53" t="s">
        <v>4</v>
      </c>
      <c r="F13" s="36" t="s">
        <v>37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19</v>
      </c>
      <c r="B14" s="46">
        <v>45418</v>
      </c>
      <c r="C14" s="47">
        <v>2</v>
      </c>
      <c r="D14" s="48">
        <v>15</v>
      </c>
      <c r="E14" s="49" t="s">
        <v>4</v>
      </c>
      <c r="F14" s="36" t="s">
        <v>35</v>
      </c>
      <c r="G14" s="55" t="s">
        <v>36</v>
      </c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afQF6xw/mj5SMEiaLxeXncf2FM1xktAzn8DftFmDSyJr2wU7ttv+dTtmnfxQb/K/zmPHsstcA2e4/JNnADGrbQ==" saltValue="po6zh73EOIVFNzU5req6f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4" zoomScale="70" zoomScaleNormal="70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45</v>
      </c>
      <c r="C4" s="25" t="str">
        <f>'Journal de travail'!M8</f>
        <v>Analyse</v>
      </c>
      <c r="D4" s="33">
        <f>(A4+B4)/1440</f>
        <v>3.125E-2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30</v>
      </c>
      <c r="C5" s="41" t="str">
        <f>'Journal de travail'!M9</f>
        <v>Développement</v>
      </c>
      <c r="D5" s="33">
        <f t="shared" ref="D5:D11" si="0">(A5+B5)/1440</f>
        <v>0.1875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30</v>
      </c>
      <c r="C9" s="31" t="str">
        <f>'Journal de travail'!M13</f>
        <v>Présentation</v>
      </c>
      <c r="D9" s="33">
        <f t="shared" si="0"/>
        <v>2.0833333333333332E-2</v>
      </c>
    </row>
    <row r="10" spans="1:4" x14ac:dyDescent="0.3">
      <c r="B10">
        <f>SUMIF('Journal de travail'!$E$7:$E$532,Analyse!C10,'Journal de travail'!$D$7:$D$532)</f>
        <v>75</v>
      </c>
      <c r="C10" s="37" t="str">
        <f>'Journal de travail'!M14</f>
        <v>Design</v>
      </c>
      <c r="D10" s="33">
        <f t="shared" si="0"/>
        <v>5.2083333333333336E-2</v>
      </c>
    </row>
    <row r="11" spans="1:4" x14ac:dyDescent="0.3"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0.30208333333333337</v>
      </c>
    </row>
    <row r="14" spans="1:4" x14ac:dyDescent="0.3">
      <c r="D14" s="38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Dario Jhesuanj Chasi Sanchez</cp:lastModifiedBy>
  <cp:revision/>
  <dcterms:created xsi:type="dcterms:W3CDTF">2023-11-21T20:00:34Z</dcterms:created>
  <dcterms:modified xsi:type="dcterms:W3CDTF">2024-05-06T13:46:25Z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