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PROJETS\P_Mobile\ReadMe\Info\"/>
    </mc:Choice>
  </mc:AlternateContent>
  <xr:revisionPtr revIDLastSave="0" documentId="13_ncr:1_{CC41B221-A70E-4907-B781-4E5011DFB8F9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<sst xmlns="http://schemas.openxmlformats.org/spreadsheetml/2006/main" count="41" uniqueCount="35">
  <si>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</si>
  <si>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</si>
  <si>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</si>
  <si>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</si>
  <si>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</si>
  <si>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</si>
  <si>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</si>
  <si>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</si>
  <si>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</si>
  <si>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</si>
  <si>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</si>
  <si>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</si>
  <si>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</si>
  <si>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</si>
  <si>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</si>
  <si>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</si>
  <si>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</si>
  <si>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</si>
  <si>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</si>
  <si>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</si>
  <si>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</si>
  <si>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</si>
  <si>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</si>
  <si>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</si>
  <si>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</si>
  <si>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</si>
  <si>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</si>
  <si>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</si>
  <si>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</si>
  <si>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Création de maquette mobile low fidelity sur papier</t>
  </si>
  <si>
    <t>Présentation du projet, inscription au marketplace, journal de travail</t>
  </si>
  <si>
    <t>Création de la maquette mobile high fidelity</t>
  </si>
  <si>
    <t>Finalisation de la maquette High fidelity</t>
  </si>
  <si>
    <t>Recherche du fonctionnement de MAUI</t>
  </si>
  <si>
    <t>Création des différents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</si>
</sst>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3.125E-2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2.0833333333333332E-2</c:v>
                </c:pt>
                <c:pt idx="6">
                  <c:v>5.2083333333333336E-2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2" sqref="F12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4 heurs 30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120</v>
      </c>
      <c r="D4" s="22">
        <f>SUBTOTAL(9,$D$7:$D$531)</f>
        <v>150</v>
      </c>
      <c r="E4" s="40">
        <f>SUM(C4:D4)</f>
        <v>270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12</v>
      </c>
      <c r="B7" s="42">
        <v>45369</v>
      </c>
      <c r="C7" s="43">
        <v>1</v>
      </c>
      <c r="D7" s="44"/>
      <c r="E7" s="45" t="s">
        <v>21</v>
      </c>
      <c r="F7" s="36" t="s">
        <v>29</v>
      </c>
      <c r="G7" s="54"/>
    </row>
    <row r="8" spans="1:15" x14ac:dyDescent="0.25">
      <c r="A8" s="8">
        <f>IF(ISBLANK(B8),"",_xlfn.ISOWEEKNUM('Journal de travail'!$B8))</f>
        <v>12</v>
      </c>
      <c r="B8" s="46">
        <v>45369</v>
      </c>
      <c r="C8" s="47"/>
      <c r="D8" s="48">
        <v>30</v>
      </c>
      <c r="E8" s="49" t="s">
        <v>8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45369</v>
      </c>
      <c r="C9" s="51"/>
      <c r="D9" s="52">
        <v>45</v>
      </c>
      <c r="E9" s="53" t="s">
        <v>21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45376</v>
      </c>
      <c r="C10" s="47">
        <v>1</v>
      </c>
      <c r="D10" s="48">
        <v>30</v>
      </c>
      <c r="E10" s="49" t="s">
        <v>21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13</v>
      </c>
      <c r="B11" s="50">
        <v>45376</v>
      </c>
      <c r="C11" s="51"/>
      <c r="D11" s="52">
        <v>45</v>
      </c>
      <c r="E11" s="53" t="s">
        <v>3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45380</v>
      </c>
      <c r="C12" s="47"/>
      <c r="D12" s="48"/>
      <c r="E12" s="49" t="s">
        <v>4</v>
      </c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afQF6xw/mj5SMEiaLxeXncf2FM1xktAzn8DftFmDSyJr2wU7ttv+dTtmnfxQb/K/zmPHsstcA2e4/JNnADGrbQ==" saltValue="po6zh73EOIVFNzU5req6f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4" zoomScale="70" zoomScaleNormal="70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45</v>
      </c>
      <c r="C4" s="25" t="str">
        <f>'Journal de travail'!M8</f>
        <v>Analyse</v>
      </c>
      <c r="D4" s="33">
        <f>(A4+B4)/1440</f>
        <v>3.125E-2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1" t="str">
        <f>'Journal de travail'!M9</f>
        <v>Développement</v>
      </c>
      <c r="D5" s="33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30</v>
      </c>
      <c r="C9" s="31" t="str">
        <f>'Journal de travail'!M13</f>
        <v>Présentation</v>
      </c>
      <c r="D9" s="33">
        <f t="shared" si="0"/>
        <v>2.0833333333333332E-2</v>
      </c>
    </row>
    <row r="10" spans="1:4" x14ac:dyDescent="0.3">
      <c r="B10">
        <f>SUMIF('Journal de travail'!$E$7:$E$532,Analyse!C10,'Journal de travail'!$D$7:$D$532)</f>
        <v>75</v>
      </c>
      <c r="C10" s="37" t="str">
        <f>'Journal de travail'!M14</f>
        <v>Design</v>
      </c>
      <c r="D10" s="33">
        <f t="shared" si="0"/>
        <v>5.2083333333333336E-2</v>
      </c>
    </row>
    <row r="11" spans="1:4" x14ac:dyDescent="0.3"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0.10416666666666666</v>
      </c>
    </row>
    <row r="14" spans="1:4" x14ac:dyDescent="0.3">
      <c r="D14" s="38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Dario Jhesuanj Chasi Sanchez</cp:lastModifiedBy>
  <cp:revision/>
  <dcterms:created xsi:type="dcterms:W3CDTF">2023-11-21T20:00:34Z</dcterms:created>
  <dcterms:modified xsi:type="dcterms:W3CDTF">2024-04-29T13:45:24Z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